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"/>
    </mc:Choice>
  </mc:AlternateContent>
  <xr:revisionPtr revIDLastSave="0" documentId="13_ncr:1_{F7B5A9CA-DA5D-4AF5-B382-1CFD90C0D156}" xr6:coauthVersionLast="47" xr6:coauthVersionMax="47" xr10:uidLastSave="{00000000-0000-0000-0000-000000000000}"/>
  <bookViews>
    <workbookView xWindow="-120" yWindow="-120" windowWidth="29040" windowHeight="15720" activeTab="4" xr2:uid="{E923E7DE-A074-4694-8A9E-5BCFD31E940D}"/>
  </bookViews>
  <sheets>
    <sheet name="Properties" sheetId="1" r:id="rId1"/>
    <sheet name="UNIFAC" sheetId="2" r:id="rId2"/>
    <sheet name="Group estructure" sheetId="4" r:id="rId3"/>
    <sheet name="Hoja3" sheetId="5" r:id="rId4"/>
    <sheet name="Hoj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H11" i="2" a="1"/>
  <c r="H11" i="2" s="1"/>
  <c r="G11" i="2" a="1"/>
  <c r="G11" i="2" s="1"/>
  <c r="H10" i="2" a="1"/>
  <c r="H10" i="2" s="1"/>
  <c r="G10" i="2" a="1"/>
  <c r="G10" i="2" s="1"/>
  <c r="H15" i="5" a="1"/>
  <c r="H15" i="5" s="1"/>
  <c r="I15" i="5" a="1"/>
  <c r="I15" i="5"/>
  <c r="J15" i="5" a="1"/>
  <c r="J15" i="5" s="1"/>
  <c r="K15" i="5" a="1"/>
  <c r="K15" i="5" s="1"/>
  <c r="G15" i="5" a="1"/>
  <c r="G15" i="5" s="1"/>
  <c r="H14" i="5" a="1"/>
  <c r="H14" i="5" s="1"/>
  <c r="I14" i="5" a="1"/>
  <c r="I14" i="5"/>
  <c r="J14" i="5" a="1"/>
  <c r="J14" i="5" s="1"/>
  <c r="K14" i="5" a="1"/>
  <c r="K14" i="5" s="1"/>
  <c r="G14" i="5" a="1"/>
  <c r="G1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villegas</author>
  </authors>
  <commentList>
    <comment ref="E6" authorId="0" shapeId="0" xr:uid="{E3178049-038D-4624-85A4-B8FAB171DE47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gani estimation method
</t>
        </r>
      </text>
    </comment>
    <comment ref="C15" authorId="0" shapeId="0" xr:uid="{9B91FBE4-F73F-443D-B33A-CF6DA343F032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bondi</t>
        </r>
      </text>
    </comment>
    <comment ref="F17" authorId="0" shapeId="0" xr:uid="{6777483C-ABC4-45CD-93DE-E75F58B2EFFF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first try to correlate this parameter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95947-2772-41AF-88F9-66A26D3EA96F}" keepAlive="1" name="Consulta - Nuevo documento de texto (2)" description="Conexión a la consulta 'Nuevo documento de texto (2)' en el libro." type="5" refreshedVersion="0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<sst xmlns="http://schemas.openxmlformats.org/spreadsheetml/2006/main" count="158" uniqueCount="82">
  <si>
    <t>Symbol</t>
  </si>
  <si>
    <t>Units</t>
  </si>
  <si>
    <t>Value</t>
  </si>
  <si>
    <t>Description</t>
  </si>
  <si>
    <t>Vc</t>
  </si>
  <si>
    <t>Tc</t>
  </si>
  <si>
    <t>Pc</t>
  </si>
  <si>
    <t>K</t>
  </si>
  <si>
    <t>Critical Volume</t>
  </si>
  <si>
    <t>Critical Temeprature</t>
  </si>
  <si>
    <t>Critical Pressure</t>
  </si>
  <si>
    <t>MW</t>
  </si>
  <si>
    <t>g/mol</t>
  </si>
  <si>
    <t>Molar weight</t>
  </si>
  <si>
    <t>MW_av</t>
  </si>
  <si>
    <t>Avarage molar weight</t>
  </si>
  <si>
    <t>V*</t>
  </si>
  <si>
    <t>molar volume at 0 K</t>
  </si>
  <si>
    <t>cm3/mol</t>
  </si>
  <si>
    <t>D0_i</t>
  </si>
  <si>
    <t>m2/s</t>
  </si>
  <si>
    <t>pre-exponential factor</t>
  </si>
  <si>
    <t>K_1i/gamma</t>
  </si>
  <si>
    <t>m3/kg K</t>
  </si>
  <si>
    <t>K_2i - T_gi</t>
  </si>
  <si>
    <t>xi_ip</t>
  </si>
  <si>
    <t>E_i</t>
  </si>
  <si>
    <t>-</t>
  </si>
  <si>
    <t>cal/mol</t>
  </si>
  <si>
    <t>activation energy</t>
  </si>
  <si>
    <t>ratio of the critical molar volume of the solvent jumping unit to that of the polymer jumping unit</t>
  </si>
  <si>
    <t>Tg</t>
  </si>
  <si>
    <t>Glass transition temperatue</t>
  </si>
  <si>
    <t>Index</t>
  </si>
  <si>
    <t>criticalProp</t>
  </si>
  <si>
    <t>molarWeigth</t>
  </si>
  <si>
    <t>glassTransition</t>
  </si>
  <si>
    <t>FVP</t>
  </si>
  <si>
    <t>Ajuster</t>
  </si>
  <si>
    <t>Calcular previamente con funciones</t>
  </si>
  <si>
    <t>Tb</t>
  </si>
  <si>
    <t>Normal boiling point</t>
  </si>
  <si>
    <t>Vb</t>
  </si>
  <si>
    <t>Volume at Tb</t>
  </si>
  <si>
    <t>boilingPoint</t>
  </si>
  <si>
    <t>Group contribution</t>
  </si>
  <si>
    <t>group</t>
  </si>
  <si>
    <t>#1</t>
  </si>
  <si>
    <t>#2</t>
  </si>
  <si>
    <t>R</t>
  </si>
  <si>
    <t>Q</t>
  </si>
  <si>
    <t>MW_group</t>
  </si>
  <si>
    <t>ACH</t>
  </si>
  <si>
    <t>H2O</t>
  </si>
  <si>
    <t>SiO</t>
  </si>
  <si>
    <t>GROUP PARAMETERS</t>
  </si>
  <si>
    <t>Group interction parameters</t>
  </si>
  <si>
    <t>water</t>
  </si>
  <si>
    <t>bar</t>
  </si>
  <si>
    <t>pcb77</t>
  </si>
  <si>
    <t>omim</t>
  </si>
  <si>
    <t>pdms</t>
  </si>
  <si>
    <t>acn</t>
  </si>
  <si>
    <t>AC</t>
  </si>
  <si>
    <t>v</t>
  </si>
  <si>
    <t>ACCl</t>
  </si>
  <si>
    <t>main</t>
  </si>
  <si>
    <t>[MIM[Tf2N]</t>
  </si>
  <si>
    <t>CH2</t>
  </si>
  <si>
    <t>CH3</t>
  </si>
  <si>
    <t>omim tf2N</t>
  </si>
  <si>
    <t>CH3CN</t>
  </si>
  <si>
    <t>m\n</t>
  </si>
  <si>
    <t>ain</t>
  </si>
  <si>
    <t>[MIM][Tf2N]</t>
  </si>
  <si>
    <t>Masa molecular [g/mol]</t>
  </si>
  <si>
    <t>V0 [cm3/mol]</t>
  </si>
  <si>
    <t>cm3/g</t>
  </si>
  <si>
    <t>Specific volume of jamping unit</t>
  </si>
  <si>
    <t>FV parameter</t>
  </si>
  <si>
    <t>poms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</si>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</sst>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2" borderId="4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0" fillId="9" borderId="1" xfId="0" applyFill="1" applyBorder="1"/>
    <xf numFmtId="0" fontId="0" fillId="9" borderId="0" xfId="0" applyFill="1"/>
    <xf numFmtId="0" fontId="0" fillId="9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3" borderId="6" xfId="0" applyFill="1" applyBorder="1"/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164" fontId="0" fillId="0" borderId="4" xfId="0" applyNumberFormat="1" applyBorder="1"/>
    <xf numFmtId="2" fontId="0" fillId="0" borderId="0" xfId="0" applyNumberFormat="1"/>
    <xf numFmtId="2" fontId="0" fillId="0" borderId="4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0" xfId="0" applyFill="1" applyBorder="1"/>
    <xf numFmtId="0" fontId="0" fillId="2" borderId="2" xfId="0" applyFill="1" applyBorder="1"/>
    <xf numFmtId="2" fontId="0" fillId="0" borderId="2" xfId="0" applyNumberFormat="1" applyBorder="1"/>
    <xf numFmtId="164" fontId="0" fillId="0" borderId="10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0" fontId="1" fillId="0" borderId="10" xfId="0" applyFont="1" applyBorder="1" applyAlignment="1">
      <alignment horizontal="left"/>
    </xf>
    <xf numFmtId="0" fontId="1" fillId="0" borderId="4" xfId="0" applyFont="1" applyBorder="1"/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left"/>
    </xf>
    <xf numFmtId="0" fontId="0" fillId="5" borderId="10" xfId="0" applyFill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7" xfId="0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6" borderId="1" xfId="0" applyNumberFormat="1" applyFont="1" applyFill="1" applyBorder="1" applyAlignment="1">
      <alignment horizontal="right" vertical="center"/>
    </xf>
    <xf numFmtId="164" fontId="1" fillId="6" borderId="3" xfId="0" applyNumberFormat="1" applyFont="1" applyFill="1" applyBorder="1" applyAlignment="1">
      <alignment horizontal="right" vertical="center"/>
    </xf>
    <xf numFmtId="164" fontId="1" fillId="6" borderId="5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 vertical="center"/>
    </xf>
    <xf numFmtId="164" fontId="1" fillId="6" borderId="9" xfId="0" applyNumberFormat="1" applyFont="1" applyFill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6" borderId="9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4" borderId="5" xfId="0" applyNumberFormat="1" applyFont="1" applyFill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6" borderId="11" xfId="0" applyNumberFormat="1" applyFont="1" applyFill="1" applyBorder="1" applyAlignment="1">
      <alignment horizontal="right" vertical="center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0" xfId="0" applyBorder="1"/>
    <xf numFmtId="0" fontId="0" fillId="9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8" borderId="0" xfId="0" applyFill="1" applyBorder="1"/>
    <xf numFmtId="165" fontId="0" fillId="0" borderId="0" xfId="0" applyNumberFormat="1" applyBorder="1"/>
    <xf numFmtId="0" fontId="0" fillId="10" borderId="0" xfId="0" applyFill="1" applyBorder="1"/>
    <xf numFmtId="0" fontId="0" fillId="3" borderId="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104775</xdr:rowOff>
    </xdr:from>
    <xdr:to>
      <xdr:col>4</xdr:col>
      <xdr:colOff>679813</xdr:colOff>
      <xdr:row>14</xdr:row>
      <xdr:rowOff>171067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1A0B68B-A616-186D-83DC-B48F1929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76325"/>
          <a:ext cx="3489688" cy="17807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285749</xdr:colOff>
      <xdr:row>5</xdr:row>
      <xdr:rowOff>152400</xdr:rowOff>
    </xdr:from>
    <xdr:to>
      <xdr:col>14</xdr:col>
      <xdr:colOff>285750</xdr:colOff>
      <xdr:row>14</xdr:row>
      <xdr:rowOff>107051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9040CD8-60E6-7469-53A5-664DF7BCD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199" y="1104900"/>
          <a:ext cx="3048001" cy="16691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76200</xdr:colOff>
      <xdr:row>7</xdr:row>
      <xdr:rowOff>114300</xdr:rowOff>
    </xdr:from>
    <xdr:to>
      <xdr:col>8</xdr:col>
      <xdr:colOff>685800</xdr:colOff>
      <xdr:row>12</xdr:row>
      <xdr:rowOff>108857</xdr:rowOff>
    </xdr:to>
    <xdr:pic>
      <xdr:nvPicPr>
        <xdr:cNvPr id="21" name="Imagen 20" descr="Chemical Formulas">
          <a:extLst>
            <a:ext uri="{FF2B5EF4-FFF2-40B4-BE49-F238E27FC236}">
              <a16:creationId xmlns:a16="http://schemas.microsoft.com/office/drawing/2014/main" id="{245C98C3-7EEF-B776-74DF-72B3374E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447800"/>
          <a:ext cx="2209800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371474</xdr:colOff>
      <xdr:row>5</xdr:row>
      <xdr:rowOff>60959</xdr:rowOff>
    </xdr:from>
    <xdr:to>
      <xdr:col>19</xdr:col>
      <xdr:colOff>285749</xdr:colOff>
      <xdr:row>14</xdr:row>
      <xdr:rowOff>123824</xdr:rowOff>
    </xdr:to>
    <xdr:pic>
      <xdr:nvPicPr>
        <xdr:cNvPr id="22" name="Imagen 21" descr="Acetonitrilo CAS 75-05-8 | 100016">
          <a:extLst>
            <a:ext uri="{FF2B5EF4-FFF2-40B4-BE49-F238E27FC236}">
              <a16:creationId xmlns:a16="http://schemas.microsoft.com/office/drawing/2014/main" id="{AC287A8B-AC1F-60FD-6F73-6492C1E9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4" y="1032509"/>
          <a:ext cx="2962275" cy="177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123825</xdr:colOff>
      <xdr:row>6</xdr:row>
      <xdr:rowOff>85726</xdr:rowOff>
    </xdr:from>
    <xdr:to>
      <xdr:col>24</xdr:col>
      <xdr:colOff>209550</xdr:colOff>
      <xdr:row>14</xdr:row>
      <xdr:rowOff>12298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BAB73AD-A191-9A1A-9375-38C0E454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54275" y="1228726"/>
          <a:ext cx="3133725" cy="14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71A1-8CF2-4A85-95A3-04610A24A7BA}">
  <dimension ref="A1:J21"/>
  <sheetViews>
    <sheetView workbookViewId="0">
      <selection activeCell="J3" sqref="J3"/>
    </sheetView>
  </sheetViews>
  <sheetFormatPr baseColWidth="10" defaultRowHeight="15" x14ac:dyDescent="0.25"/>
  <cols>
    <col min="1" max="1" width="26.85546875" customWidth="1"/>
    <col min="2" max="2" width="7.140625" style="62" customWidth="1"/>
    <col min="3" max="3" width="14.5703125" customWidth="1"/>
    <col min="4" max="4" width="11.42578125" style="13"/>
    <col min="5" max="5" width="16.28515625" style="12" customWidth="1"/>
    <col min="6" max="6" width="14.7109375" style="13" bestFit="1" customWidth="1"/>
    <col min="7" max="7" width="35" customWidth="1"/>
    <col min="10" max="10" width="47.85546875" customWidth="1"/>
  </cols>
  <sheetData>
    <row r="1" spans="1:10" x14ac:dyDescent="0.25">
      <c r="A1" s="5"/>
      <c r="B1" s="14"/>
      <c r="C1" s="2"/>
      <c r="D1" s="9"/>
      <c r="E1" s="10" t="s">
        <v>59</v>
      </c>
      <c r="F1" s="11" t="s">
        <v>80</v>
      </c>
      <c r="G1" s="2"/>
      <c r="J1" s="3" t="s">
        <v>38</v>
      </c>
    </row>
    <row r="2" spans="1:10" ht="15.75" thickBot="1" x14ac:dyDescent="0.3">
      <c r="A2" s="5"/>
      <c r="B2" s="14" t="s">
        <v>33</v>
      </c>
      <c r="C2" s="2" t="s">
        <v>0</v>
      </c>
      <c r="D2" s="9" t="s">
        <v>1</v>
      </c>
      <c r="E2" s="94" t="s">
        <v>2</v>
      </c>
      <c r="F2" s="95"/>
      <c r="G2" s="2" t="s">
        <v>3</v>
      </c>
      <c r="J2" s="4" t="s">
        <v>39</v>
      </c>
    </row>
    <row r="3" spans="1:10" s="20" customFormat="1" x14ac:dyDescent="0.25">
      <c r="A3" s="88" t="s">
        <v>35</v>
      </c>
      <c r="B3" s="54">
        <v>1</v>
      </c>
      <c r="C3" s="48" t="s">
        <v>11</v>
      </c>
      <c r="D3" s="55" t="s">
        <v>12</v>
      </c>
      <c r="E3" s="75">
        <v>291.98</v>
      </c>
      <c r="F3" s="87">
        <v>172.45</v>
      </c>
      <c r="G3" s="48" t="s">
        <v>13</v>
      </c>
      <c r="J3" s="53" t="s">
        <v>45</v>
      </c>
    </row>
    <row r="4" spans="1:10" s="23" customFormat="1" ht="15.75" thickBot="1" x14ac:dyDescent="0.3">
      <c r="A4" s="90"/>
      <c r="B4" s="56">
        <v>2</v>
      </c>
      <c r="C4" s="52" t="s">
        <v>14</v>
      </c>
      <c r="D4" s="57" t="s">
        <v>12</v>
      </c>
      <c r="E4" s="68"/>
      <c r="F4" s="73">
        <v>400000</v>
      </c>
      <c r="G4" s="52" t="s">
        <v>15</v>
      </c>
    </row>
    <row r="5" spans="1:10" ht="15.75" thickBot="1" x14ac:dyDescent="0.3">
      <c r="A5" s="5"/>
      <c r="B5" s="14"/>
      <c r="C5" s="2"/>
      <c r="D5" s="9"/>
      <c r="E5" s="69"/>
      <c r="F5" s="70"/>
      <c r="G5" s="2"/>
    </row>
    <row r="6" spans="1:10" s="20" customFormat="1" x14ac:dyDescent="0.25">
      <c r="A6" s="91" t="s">
        <v>34</v>
      </c>
      <c r="B6" s="54">
        <v>1</v>
      </c>
      <c r="C6" s="48" t="s">
        <v>5</v>
      </c>
      <c r="D6" s="55" t="s">
        <v>7</v>
      </c>
      <c r="E6" s="78">
        <v>884.15392410395168</v>
      </c>
      <c r="F6" s="84"/>
      <c r="G6" s="48" t="s">
        <v>9</v>
      </c>
    </row>
    <row r="7" spans="1:10" x14ac:dyDescent="0.25">
      <c r="A7" s="92"/>
      <c r="B7" s="14">
        <v>2</v>
      </c>
      <c r="C7" s="2" t="s">
        <v>6</v>
      </c>
      <c r="D7" s="9" t="s">
        <v>58</v>
      </c>
      <c r="E7" s="71">
        <v>19.286702341903855</v>
      </c>
      <c r="F7" s="70"/>
      <c r="G7" s="2" t="s">
        <v>10</v>
      </c>
    </row>
    <row r="8" spans="1:10" s="23" customFormat="1" ht="15.75" thickBot="1" x14ac:dyDescent="0.3">
      <c r="A8" s="93"/>
      <c r="B8" s="56">
        <v>3</v>
      </c>
      <c r="C8" s="52" t="s">
        <v>4</v>
      </c>
      <c r="D8" s="57" t="s">
        <v>18</v>
      </c>
      <c r="E8" s="72">
        <v>637.76</v>
      </c>
      <c r="F8" s="85"/>
      <c r="G8" s="52" t="s">
        <v>8</v>
      </c>
    </row>
    <row r="9" spans="1:10" ht="15.75" thickBot="1" x14ac:dyDescent="0.3">
      <c r="A9" s="6"/>
      <c r="B9" s="14"/>
      <c r="C9" s="2"/>
      <c r="D9" s="9"/>
      <c r="E9" s="74"/>
      <c r="F9" s="70"/>
    </row>
    <row r="10" spans="1:10" s="20" customFormat="1" x14ac:dyDescent="0.25">
      <c r="A10" s="50" t="s">
        <v>44</v>
      </c>
      <c r="B10" s="54">
        <v>1</v>
      </c>
      <c r="C10" s="48" t="s">
        <v>40</v>
      </c>
      <c r="D10" s="55" t="s">
        <v>7</v>
      </c>
      <c r="E10" s="75">
        <v>596.36956285576605</v>
      </c>
      <c r="F10" s="84"/>
      <c r="G10" s="48" t="s">
        <v>41</v>
      </c>
    </row>
    <row r="11" spans="1:10" s="23" customFormat="1" ht="15.75" thickBot="1" x14ac:dyDescent="0.3">
      <c r="A11" s="51"/>
      <c r="B11" s="56">
        <v>2</v>
      </c>
      <c r="C11" s="52" t="s">
        <v>42</v>
      </c>
      <c r="D11" s="57" t="s">
        <v>18</v>
      </c>
      <c r="E11" s="72"/>
      <c r="F11" s="85"/>
      <c r="G11" s="52" t="s">
        <v>43</v>
      </c>
    </row>
    <row r="12" spans="1:10" ht="15.75" thickBot="1" x14ac:dyDescent="0.3">
      <c r="A12" s="5"/>
      <c r="B12" s="14"/>
      <c r="C12" s="2"/>
      <c r="D12" s="9"/>
      <c r="E12" s="69"/>
      <c r="F12" s="70"/>
      <c r="G12" s="2"/>
    </row>
    <row r="13" spans="1:10" s="67" customFormat="1" ht="15.75" thickBot="1" x14ac:dyDescent="0.3">
      <c r="A13" s="63" t="s">
        <v>36</v>
      </c>
      <c r="B13" s="64">
        <v>1</v>
      </c>
      <c r="C13" s="65" t="s">
        <v>31</v>
      </c>
      <c r="D13" s="66" t="s">
        <v>7</v>
      </c>
      <c r="E13" s="76"/>
      <c r="F13" s="77">
        <v>150</v>
      </c>
      <c r="G13" s="65" t="s">
        <v>32</v>
      </c>
    </row>
    <row r="14" spans="1:10" ht="15.75" thickBot="1" x14ac:dyDescent="0.3">
      <c r="A14" s="5"/>
      <c r="B14" s="14"/>
      <c r="C14" s="2"/>
      <c r="D14" s="9"/>
      <c r="E14" s="69"/>
      <c r="F14" s="70"/>
      <c r="G14" s="2"/>
    </row>
    <row r="15" spans="1:10" s="20" customFormat="1" x14ac:dyDescent="0.25">
      <c r="A15" s="88" t="s">
        <v>37</v>
      </c>
      <c r="B15" s="58">
        <v>1</v>
      </c>
      <c r="C15" s="48" t="s">
        <v>16</v>
      </c>
      <c r="D15" s="55" t="s">
        <v>18</v>
      </c>
      <c r="E15" s="78">
        <v>129.60034399999998</v>
      </c>
      <c r="F15" s="84">
        <v>115.70159</v>
      </c>
      <c r="G15" s="48" t="s">
        <v>17</v>
      </c>
    </row>
    <row r="16" spans="1:10" x14ac:dyDescent="0.25">
      <c r="A16" s="89"/>
      <c r="B16" s="59">
        <v>2</v>
      </c>
      <c r="C16" s="2" t="s">
        <v>16</v>
      </c>
      <c r="D16" s="9" t="s">
        <v>77</v>
      </c>
      <c r="E16" s="86">
        <f>E15/E3</f>
        <v>0.44386719638331384</v>
      </c>
      <c r="F16" s="70">
        <f t="shared" ref="F16" si="0">F15/F3</f>
        <v>0.67092832705131922</v>
      </c>
      <c r="G16" s="2" t="s">
        <v>78</v>
      </c>
    </row>
    <row r="17" spans="1:7" x14ac:dyDescent="0.25">
      <c r="A17" s="89"/>
      <c r="B17" s="59">
        <v>3</v>
      </c>
      <c r="C17" s="2" t="s">
        <v>19</v>
      </c>
      <c r="D17" s="9" t="s">
        <v>20</v>
      </c>
      <c r="E17" s="79"/>
      <c r="F17" s="80"/>
      <c r="G17" s="2" t="s">
        <v>21</v>
      </c>
    </row>
    <row r="18" spans="1:7" x14ac:dyDescent="0.25">
      <c r="A18" s="89"/>
      <c r="B18" s="59">
        <v>4</v>
      </c>
      <c r="C18" s="2" t="s">
        <v>22</v>
      </c>
      <c r="D18" s="9" t="s">
        <v>23</v>
      </c>
      <c r="E18" s="79"/>
      <c r="F18" s="80"/>
      <c r="G18" s="2" t="s">
        <v>79</v>
      </c>
    </row>
    <row r="19" spans="1:7" x14ac:dyDescent="0.25">
      <c r="A19" s="89"/>
      <c r="B19" s="59">
        <v>5</v>
      </c>
      <c r="C19" s="2" t="s">
        <v>24</v>
      </c>
      <c r="D19" s="9" t="s">
        <v>7</v>
      </c>
      <c r="E19" s="79"/>
      <c r="F19" s="80"/>
      <c r="G19" s="2" t="s">
        <v>79</v>
      </c>
    </row>
    <row r="20" spans="1:7" x14ac:dyDescent="0.25">
      <c r="A20" s="89"/>
      <c r="B20" s="59">
        <v>6</v>
      </c>
      <c r="C20" s="2" t="s">
        <v>25</v>
      </c>
      <c r="D20" s="9" t="s">
        <v>27</v>
      </c>
      <c r="E20" s="81"/>
      <c r="F20" s="80"/>
      <c r="G20" s="2" t="s">
        <v>30</v>
      </c>
    </row>
    <row r="21" spans="1:7" s="23" customFormat="1" ht="15.75" thickBot="1" x14ac:dyDescent="0.3">
      <c r="A21" s="90"/>
      <c r="B21" s="60">
        <v>7</v>
      </c>
      <c r="C21" s="49" t="s">
        <v>26</v>
      </c>
      <c r="D21" s="61" t="s">
        <v>28</v>
      </c>
      <c r="E21" s="82">
        <v>0</v>
      </c>
      <c r="F21" s="83">
        <v>0</v>
      </c>
      <c r="G21" s="49" t="s">
        <v>29</v>
      </c>
    </row>
  </sheetData>
  <mergeCells count="4">
    <mergeCell ref="A15:A21"/>
    <mergeCell ref="A6:A8"/>
    <mergeCell ref="E2:F2"/>
    <mergeCell ref="A3:A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FE9-A8A1-4458-A1CC-34010BF0767A}">
  <dimension ref="A1:P20"/>
  <sheetViews>
    <sheetView zoomScale="120" zoomScaleNormal="120" workbookViewId="0">
      <selection activeCell="A2" sqref="A2:O8"/>
    </sheetView>
  </sheetViews>
  <sheetFormatPr baseColWidth="10" defaultRowHeight="15" x14ac:dyDescent="0.25"/>
  <cols>
    <col min="1" max="1" width="7.85546875" customWidth="1"/>
    <col min="2" max="2" width="3.85546875" style="1" customWidth="1"/>
    <col min="3" max="3" width="5" customWidth="1"/>
    <col min="4" max="5" width="8.85546875" customWidth="1"/>
    <col min="6" max="6" width="11.42578125" customWidth="1"/>
    <col min="7" max="8" width="10.42578125" customWidth="1"/>
    <col min="9" max="9" width="4" customWidth="1"/>
    <col min="10" max="13" width="9.28515625" customWidth="1"/>
  </cols>
  <sheetData>
    <row r="1" spans="1:16" ht="15.75" thickBot="1" x14ac:dyDescent="0.3">
      <c r="A1" s="96" t="s">
        <v>55</v>
      </c>
      <c r="B1" s="97"/>
      <c r="C1" s="97"/>
      <c r="D1" s="97"/>
      <c r="E1" s="97"/>
      <c r="F1" s="97"/>
      <c r="G1" s="97"/>
      <c r="H1" s="98"/>
      <c r="I1" s="99" t="s">
        <v>56</v>
      </c>
      <c r="J1" s="100"/>
      <c r="K1" s="100"/>
      <c r="L1" s="100"/>
      <c r="M1" s="100"/>
      <c r="N1" s="100"/>
      <c r="O1" s="100"/>
    </row>
    <row r="2" spans="1:16" ht="15.75" thickBot="1" x14ac:dyDescent="0.3">
      <c r="A2" s="30" t="s">
        <v>46</v>
      </c>
      <c r="B2" s="42" t="s">
        <v>47</v>
      </c>
      <c r="C2" s="42" t="s">
        <v>48</v>
      </c>
      <c r="D2" s="42" t="s">
        <v>49</v>
      </c>
      <c r="E2" s="42" t="s">
        <v>50</v>
      </c>
      <c r="F2" s="42" t="s">
        <v>51</v>
      </c>
      <c r="G2" s="31" t="s">
        <v>59</v>
      </c>
      <c r="H2" s="32" t="s">
        <v>61</v>
      </c>
      <c r="I2" s="28" t="s">
        <v>72</v>
      </c>
      <c r="J2" s="38">
        <v>1</v>
      </c>
      <c r="K2" s="38">
        <v>1</v>
      </c>
      <c r="L2" s="38">
        <v>3</v>
      </c>
      <c r="M2" s="38">
        <v>3</v>
      </c>
      <c r="N2" s="38">
        <v>25</v>
      </c>
      <c r="O2" s="39">
        <v>43</v>
      </c>
    </row>
    <row r="3" spans="1:16" x14ac:dyDescent="0.25">
      <c r="A3" t="s">
        <v>69</v>
      </c>
      <c r="B3" s="19">
        <v>1</v>
      </c>
      <c r="C3" s="20"/>
      <c r="D3" s="20">
        <v>0.90110000000000001</v>
      </c>
      <c r="E3" s="45">
        <v>0.84799999999999998</v>
      </c>
      <c r="F3" s="46">
        <v>15.03</v>
      </c>
      <c r="G3">
        <v>0</v>
      </c>
      <c r="H3" s="3">
        <v>2</v>
      </c>
      <c r="I3" s="40">
        <v>1</v>
      </c>
      <c r="J3">
        <v>0</v>
      </c>
      <c r="K3">
        <v>0</v>
      </c>
      <c r="L3">
        <v>61.13</v>
      </c>
      <c r="M3">
        <v>61.13</v>
      </c>
      <c r="N3">
        <v>11.44</v>
      </c>
      <c r="O3" s="13">
        <v>252.7</v>
      </c>
      <c r="P3">
        <v>1</v>
      </c>
    </row>
    <row r="4" spans="1:16" x14ac:dyDescent="0.25">
      <c r="A4" t="s">
        <v>68</v>
      </c>
      <c r="B4" s="12">
        <v>1</v>
      </c>
      <c r="D4">
        <v>0.6744</v>
      </c>
      <c r="E4" s="15">
        <v>0.54</v>
      </c>
      <c r="F4" s="44">
        <v>14.03</v>
      </c>
      <c r="G4">
        <v>0</v>
      </c>
      <c r="H4" s="3">
        <v>7</v>
      </c>
      <c r="I4" s="40">
        <v>1</v>
      </c>
      <c r="J4">
        <v>0</v>
      </c>
      <c r="K4">
        <v>0</v>
      </c>
      <c r="L4">
        <v>61.13</v>
      </c>
      <c r="M4">
        <v>61.13</v>
      </c>
      <c r="N4">
        <v>11.44</v>
      </c>
      <c r="O4" s="13">
        <v>252.7</v>
      </c>
      <c r="P4">
        <v>2</v>
      </c>
    </row>
    <row r="5" spans="1:16" x14ac:dyDescent="0.25">
      <c r="A5" t="s">
        <v>52</v>
      </c>
      <c r="B5" s="12">
        <v>3</v>
      </c>
      <c r="D5">
        <v>0.53129999999999999</v>
      </c>
      <c r="E5" s="15">
        <v>0.4</v>
      </c>
      <c r="F5" s="44">
        <v>13.02</v>
      </c>
      <c r="G5" s="3">
        <v>6</v>
      </c>
      <c r="H5">
        <v>0</v>
      </c>
      <c r="I5" s="40">
        <v>3</v>
      </c>
      <c r="J5">
        <v>-11.12</v>
      </c>
      <c r="K5">
        <v>-11.12</v>
      </c>
      <c r="L5">
        <v>0</v>
      </c>
      <c r="M5">
        <v>0</v>
      </c>
      <c r="N5">
        <v>187</v>
      </c>
      <c r="O5" s="13">
        <v>238.9</v>
      </c>
      <c r="P5">
        <v>3</v>
      </c>
    </row>
    <row r="6" spans="1:16" x14ac:dyDescent="0.25">
      <c r="A6" t="s">
        <v>63</v>
      </c>
      <c r="B6" s="12">
        <v>3</v>
      </c>
      <c r="D6">
        <v>0.36530000000000001</v>
      </c>
      <c r="E6" s="15">
        <v>0.12</v>
      </c>
      <c r="F6" s="44">
        <v>12.01</v>
      </c>
      <c r="G6" s="3">
        <v>2</v>
      </c>
      <c r="H6">
        <v>0</v>
      </c>
      <c r="I6" s="40">
        <v>3</v>
      </c>
      <c r="J6">
        <v>-11.12</v>
      </c>
      <c r="K6">
        <v>-11.12</v>
      </c>
      <c r="L6">
        <v>0</v>
      </c>
      <c r="M6">
        <v>0</v>
      </c>
      <c r="N6">
        <v>187</v>
      </c>
      <c r="O6" s="13">
        <v>238.9</v>
      </c>
      <c r="P6">
        <v>4</v>
      </c>
    </row>
    <row r="7" spans="1:16" x14ac:dyDescent="0.25">
      <c r="A7" t="s">
        <v>65</v>
      </c>
      <c r="B7" s="12">
        <v>25</v>
      </c>
      <c r="D7">
        <v>1.1561999999999999</v>
      </c>
      <c r="E7" s="15">
        <v>0.84399999999999997</v>
      </c>
      <c r="F7" s="44">
        <v>47.46</v>
      </c>
      <c r="G7" s="3">
        <v>4</v>
      </c>
      <c r="H7">
        <v>0</v>
      </c>
      <c r="I7" s="40">
        <v>25</v>
      </c>
      <c r="J7">
        <v>106.8</v>
      </c>
      <c r="K7">
        <v>106.8</v>
      </c>
      <c r="L7">
        <v>-97.27</v>
      </c>
      <c r="M7">
        <v>-97.27</v>
      </c>
      <c r="N7">
        <v>0</v>
      </c>
      <c r="O7" s="43">
        <v>0</v>
      </c>
      <c r="P7">
        <v>5</v>
      </c>
    </row>
    <row r="8" spans="1:16" ht="15.75" thickBot="1" x14ac:dyDescent="0.3">
      <c r="A8" s="23" t="s">
        <v>54</v>
      </c>
      <c r="B8" s="22">
        <v>43</v>
      </c>
      <c r="C8" s="23"/>
      <c r="D8" s="23">
        <v>1.1040000000000001</v>
      </c>
      <c r="E8" s="35">
        <v>0.46600000000000003</v>
      </c>
      <c r="F8" s="47">
        <v>44.18</v>
      </c>
      <c r="G8" s="23">
        <v>0</v>
      </c>
      <c r="H8" s="7">
        <v>1</v>
      </c>
      <c r="I8" s="41">
        <v>43</v>
      </c>
      <c r="J8" s="23">
        <v>110.2</v>
      </c>
      <c r="K8" s="23">
        <v>110.2</v>
      </c>
      <c r="L8" s="23">
        <v>234.4</v>
      </c>
      <c r="M8" s="23">
        <v>234.4</v>
      </c>
      <c r="N8" s="7">
        <v>0</v>
      </c>
      <c r="O8" s="24">
        <v>0</v>
      </c>
      <c r="P8">
        <v>6</v>
      </c>
    </row>
    <row r="9" spans="1:16" x14ac:dyDescent="0.25">
      <c r="J9">
        <v>1</v>
      </c>
      <c r="K9">
        <v>2</v>
      </c>
      <c r="L9">
        <v>3</v>
      </c>
      <c r="M9">
        <v>4</v>
      </c>
      <c r="N9">
        <v>5</v>
      </c>
      <c r="O9" s="13">
        <v>6</v>
      </c>
    </row>
    <row r="10" spans="1:16" x14ac:dyDescent="0.25">
      <c r="E10" s="101" t="s">
        <v>75</v>
      </c>
      <c r="F10" s="101"/>
      <c r="G10" s="36" cm="1">
        <f t="array" ref="G10">SUM(G3:G8*$F$3:$F$8)</f>
        <v>291.98</v>
      </c>
      <c r="H10" s="36" cm="1">
        <f t="array" ref="H10">SUM(H3:H8*$F$3:$F$8)</f>
        <v>172.45</v>
      </c>
    </row>
    <row r="11" spans="1:16" x14ac:dyDescent="0.25">
      <c r="E11" s="101" t="s">
        <v>76</v>
      </c>
      <c r="F11" s="101"/>
      <c r="G11" s="36" cm="1">
        <f t="array" ref="G11">SUM(G3:G8*$D$3:$D$8)*15.17</f>
        <v>129.60034399999998</v>
      </c>
      <c r="H11" s="36" cm="1">
        <f t="array" ref="H11">SUM(H3:H8*$D$3:$D$8)*15.17</f>
        <v>115.70159</v>
      </c>
    </row>
    <row r="12" spans="1:16" x14ac:dyDescent="0.25">
      <c r="B12"/>
    </row>
    <row r="13" spans="1:16" x14ac:dyDescent="0.25">
      <c r="B13"/>
    </row>
    <row r="14" spans="1:16" x14ac:dyDescent="0.25">
      <c r="B14"/>
    </row>
    <row r="15" spans="1:16" x14ac:dyDescent="0.25">
      <c r="B15"/>
    </row>
    <row r="16" spans="1:1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</sheetData>
  <mergeCells count="4">
    <mergeCell ref="A1:H1"/>
    <mergeCell ref="I1:O1"/>
    <mergeCell ref="E10:F10"/>
    <mergeCell ref="E11:F1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98D-5216-424C-BA28-3B54861737F7}">
  <dimension ref="A1:BP564"/>
  <sheetViews>
    <sheetView zoomScale="80" zoomScaleNormal="80" workbookViewId="0">
      <selection activeCell="N32" sqref="N32"/>
    </sheetView>
  </sheetViews>
  <sheetFormatPr baseColWidth="10" defaultRowHeight="15" x14ac:dyDescent="0.25"/>
  <cols>
    <col min="1" max="1" width="8.28515625" style="12" customWidth="1"/>
    <col min="5" max="5" width="11.42578125" style="13"/>
    <col min="6" max="6" width="11.42578125" style="12"/>
    <col min="7" max="9" width="12" customWidth="1"/>
    <col min="10" max="10" width="11.42578125" style="13"/>
    <col min="11" max="11" width="11.42578125" style="12"/>
    <col min="15" max="15" width="11.42578125" style="13"/>
    <col min="16" max="16" width="11.42578125" style="12"/>
    <col min="20" max="20" width="11.42578125" style="13"/>
    <col min="21" max="21" width="11.42578125" style="12"/>
    <col min="25" max="25" width="11.42578125" style="13"/>
  </cols>
  <sheetData>
    <row r="1" spans="1:68" ht="15.75" thickBot="1" x14ac:dyDescent="0.3">
      <c r="A1" s="102" t="s">
        <v>59</v>
      </c>
      <c r="B1" s="103"/>
      <c r="C1" s="103"/>
      <c r="D1" s="103"/>
      <c r="E1" s="104"/>
      <c r="F1" s="102" t="s">
        <v>57</v>
      </c>
      <c r="G1" s="103"/>
      <c r="H1" s="103"/>
      <c r="I1" s="103"/>
      <c r="J1" s="104"/>
      <c r="K1" s="102" t="s">
        <v>70</v>
      </c>
      <c r="L1" s="103"/>
      <c r="M1" s="103"/>
      <c r="N1" s="103"/>
      <c r="O1" s="104"/>
      <c r="P1" s="102" t="s">
        <v>62</v>
      </c>
      <c r="Q1" s="103"/>
      <c r="R1" s="103"/>
      <c r="S1" s="103"/>
      <c r="T1" s="104"/>
      <c r="U1" s="102" t="s">
        <v>61</v>
      </c>
      <c r="V1" s="103"/>
      <c r="W1" s="103"/>
      <c r="X1" s="103"/>
      <c r="Y1" s="104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6"/>
      <c r="BL1" s="106"/>
      <c r="BM1" s="106"/>
      <c r="BN1" s="106"/>
      <c r="BO1" s="106"/>
      <c r="BP1" s="106"/>
    </row>
    <row r="2" spans="1:68" x14ac:dyDescent="0.25">
      <c r="A2" s="19" t="s">
        <v>66</v>
      </c>
      <c r="B2" s="20" t="s">
        <v>46</v>
      </c>
      <c r="C2" s="20" t="s">
        <v>49</v>
      </c>
      <c r="D2" s="20" t="s">
        <v>50</v>
      </c>
      <c r="E2" s="21" t="s">
        <v>64</v>
      </c>
      <c r="F2" s="19" t="s">
        <v>66</v>
      </c>
      <c r="G2" s="20" t="s">
        <v>46</v>
      </c>
      <c r="H2" s="20" t="s">
        <v>49</v>
      </c>
      <c r="I2" s="20" t="s">
        <v>50</v>
      </c>
      <c r="J2" s="21" t="s">
        <v>64</v>
      </c>
      <c r="K2" s="19" t="s">
        <v>66</v>
      </c>
      <c r="L2" s="20" t="s">
        <v>46</v>
      </c>
      <c r="M2" s="20" t="s">
        <v>49</v>
      </c>
      <c r="N2" s="20" t="s">
        <v>50</v>
      </c>
      <c r="O2" s="21" t="s">
        <v>64</v>
      </c>
      <c r="P2" s="19" t="s">
        <v>66</v>
      </c>
      <c r="Q2" s="20" t="s">
        <v>46</v>
      </c>
      <c r="R2" s="20" t="s">
        <v>49</v>
      </c>
      <c r="S2" s="20" t="s">
        <v>50</v>
      </c>
      <c r="T2" s="21" t="s">
        <v>64</v>
      </c>
      <c r="U2" s="19" t="s">
        <v>66</v>
      </c>
      <c r="V2" s="20" t="s">
        <v>46</v>
      </c>
      <c r="W2" s="20" t="s">
        <v>49</v>
      </c>
      <c r="X2" s="20" t="s">
        <v>50</v>
      </c>
      <c r="Y2" s="21" t="s">
        <v>64</v>
      </c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6"/>
      <c r="BL2" s="106"/>
      <c r="BM2" s="106"/>
      <c r="BN2" s="106"/>
      <c r="BO2" s="106"/>
      <c r="BP2" s="106"/>
    </row>
    <row r="3" spans="1:68" x14ac:dyDescent="0.25">
      <c r="A3" s="12">
        <v>3</v>
      </c>
      <c r="B3" s="109" t="s">
        <v>52</v>
      </c>
      <c r="C3" s="106">
        <v>0.53129999999999999</v>
      </c>
      <c r="D3" s="106">
        <v>0.4</v>
      </c>
      <c r="E3" s="13">
        <v>6</v>
      </c>
      <c r="F3" s="12">
        <v>7</v>
      </c>
      <c r="G3" s="109" t="s">
        <v>53</v>
      </c>
      <c r="H3" s="106">
        <v>0.92</v>
      </c>
      <c r="I3" s="106">
        <v>1.4</v>
      </c>
      <c r="J3" s="13">
        <v>1</v>
      </c>
      <c r="K3" s="12">
        <v>1</v>
      </c>
      <c r="L3" s="110" t="s">
        <v>69</v>
      </c>
      <c r="M3" s="111">
        <v>0.90110000000000001</v>
      </c>
      <c r="N3" s="111">
        <v>0.84799999999999998</v>
      </c>
      <c r="O3" s="13">
        <v>1</v>
      </c>
      <c r="P3" s="12">
        <v>19</v>
      </c>
      <c r="Q3" s="110" t="s">
        <v>71</v>
      </c>
      <c r="R3" s="111">
        <v>1.8701000000000001</v>
      </c>
      <c r="S3" s="111">
        <v>1.724</v>
      </c>
      <c r="T3" s="13">
        <v>1</v>
      </c>
      <c r="U3" s="12">
        <v>1</v>
      </c>
      <c r="V3" s="110" t="s">
        <v>69</v>
      </c>
      <c r="W3" s="111">
        <v>0.90110000000000001</v>
      </c>
      <c r="X3" s="111">
        <v>0.84799999999999998</v>
      </c>
      <c r="Y3" s="13">
        <v>2</v>
      </c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6"/>
      <c r="BL3" s="106"/>
      <c r="BM3" s="106"/>
      <c r="BN3" s="106"/>
      <c r="BO3" s="106"/>
      <c r="BP3" s="106"/>
    </row>
    <row r="4" spans="1:68" x14ac:dyDescent="0.25">
      <c r="A4" s="12">
        <v>3</v>
      </c>
      <c r="B4" s="110" t="s">
        <v>63</v>
      </c>
      <c r="C4" s="106">
        <v>0.36530000000000001</v>
      </c>
      <c r="D4" s="106">
        <v>0.12</v>
      </c>
      <c r="E4" s="13">
        <v>2</v>
      </c>
      <c r="G4" s="106"/>
      <c r="H4" s="106"/>
      <c r="I4" s="106"/>
      <c r="K4" s="12">
        <v>1</v>
      </c>
      <c r="L4" s="110" t="s">
        <v>68</v>
      </c>
      <c r="M4" s="111">
        <v>0.6744</v>
      </c>
      <c r="N4" s="111">
        <v>0.54</v>
      </c>
      <c r="O4" s="13">
        <v>7</v>
      </c>
      <c r="Q4" s="106"/>
      <c r="R4" s="111"/>
      <c r="S4" s="111"/>
      <c r="U4" s="12">
        <v>1</v>
      </c>
      <c r="V4" s="112" t="s">
        <v>68</v>
      </c>
      <c r="W4" s="111">
        <v>0.6744</v>
      </c>
      <c r="X4" s="111">
        <v>0.54</v>
      </c>
      <c r="Y4" s="13">
        <v>7</v>
      </c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6"/>
      <c r="BL4" s="106"/>
      <c r="BM4" s="106"/>
      <c r="BN4" s="106"/>
      <c r="BO4" s="106"/>
      <c r="BP4" s="106"/>
    </row>
    <row r="5" spans="1:68" ht="15.75" thickBot="1" x14ac:dyDescent="0.3">
      <c r="A5" s="12">
        <v>25</v>
      </c>
      <c r="B5" s="113" t="s">
        <v>65</v>
      </c>
      <c r="C5" s="106">
        <v>1.1561999999999999</v>
      </c>
      <c r="D5" s="106">
        <v>0.84399999999999997</v>
      </c>
      <c r="E5" s="13">
        <v>4</v>
      </c>
      <c r="G5" s="106"/>
      <c r="H5" s="106"/>
      <c r="I5" s="106"/>
      <c r="K5" s="12">
        <v>31</v>
      </c>
      <c r="L5" s="109" t="s">
        <v>67</v>
      </c>
      <c r="M5" s="111">
        <v>8.3145000000000007</v>
      </c>
      <c r="N5" s="111">
        <v>7.3920000000000003</v>
      </c>
      <c r="O5" s="13">
        <v>1</v>
      </c>
      <c r="Q5" s="106"/>
      <c r="R5" s="111"/>
      <c r="S5" s="111"/>
      <c r="U5" s="12">
        <v>43</v>
      </c>
      <c r="V5" s="109" t="s">
        <v>54</v>
      </c>
      <c r="W5" s="111">
        <v>1.1040000000000001</v>
      </c>
      <c r="X5" s="111">
        <v>0.46600000000000003</v>
      </c>
      <c r="Y5" s="13">
        <v>1</v>
      </c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6"/>
      <c r="BL5" s="106"/>
      <c r="BM5" s="106"/>
      <c r="BN5" s="106"/>
      <c r="BO5" s="106"/>
      <c r="BP5" s="106"/>
    </row>
    <row r="6" spans="1:68" s="26" customFormat="1" x14ac:dyDescent="0.25">
      <c r="A6" s="25"/>
      <c r="E6" s="27"/>
      <c r="F6" s="25"/>
      <c r="J6" s="27"/>
      <c r="K6" s="25"/>
      <c r="O6" s="27"/>
      <c r="P6" s="25"/>
      <c r="T6" s="27"/>
      <c r="U6" s="25"/>
      <c r="Y6" s="27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7"/>
      <c r="BL6" s="107"/>
      <c r="BM6" s="107"/>
      <c r="BN6" s="107"/>
      <c r="BO6" s="107"/>
      <c r="BP6" s="107"/>
    </row>
    <row r="7" spans="1:68" s="17" customFormat="1" x14ac:dyDescent="0.25">
      <c r="A7" s="16"/>
      <c r="B7" s="107"/>
      <c r="C7" s="107"/>
      <c r="D7" s="107"/>
      <c r="E7" s="18"/>
      <c r="F7" s="16"/>
      <c r="G7" s="107"/>
      <c r="H7" s="107"/>
      <c r="I7" s="107"/>
      <c r="J7" s="18"/>
      <c r="K7" s="16"/>
      <c r="L7" s="107"/>
      <c r="M7" s="107"/>
      <c r="N7" s="107"/>
      <c r="O7" s="18"/>
      <c r="P7" s="16"/>
      <c r="Q7" s="107"/>
      <c r="R7" s="107"/>
      <c r="S7" s="107"/>
      <c r="T7" s="18"/>
      <c r="U7" s="16"/>
      <c r="V7" s="107"/>
      <c r="W7" s="107"/>
      <c r="X7" s="107"/>
      <c r="Y7" s="1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7"/>
      <c r="BL7" s="107"/>
      <c r="BM7" s="107"/>
      <c r="BN7" s="107"/>
      <c r="BO7" s="107"/>
      <c r="BP7" s="107"/>
    </row>
    <row r="8" spans="1:68" s="17" customFormat="1" x14ac:dyDescent="0.25">
      <c r="A8" s="16"/>
      <c r="B8" s="107"/>
      <c r="C8" s="107"/>
      <c r="D8" s="107"/>
      <c r="E8" s="18"/>
      <c r="F8" s="16"/>
      <c r="G8" s="107"/>
      <c r="H8" s="107"/>
      <c r="I8" s="107"/>
      <c r="J8" s="18"/>
      <c r="K8" s="16"/>
      <c r="L8" s="107"/>
      <c r="M8" s="107"/>
      <c r="N8" s="107"/>
      <c r="O8" s="18"/>
      <c r="P8" s="16"/>
      <c r="Q8" s="107"/>
      <c r="R8" s="107"/>
      <c r="S8" s="107"/>
      <c r="T8" s="18"/>
      <c r="U8" s="16"/>
      <c r="V8" s="107"/>
      <c r="W8" s="107"/>
      <c r="X8" s="107"/>
      <c r="Y8" s="1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7"/>
      <c r="BL8" s="107"/>
      <c r="BM8" s="107"/>
      <c r="BN8" s="107"/>
      <c r="BO8" s="107"/>
      <c r="BP8" s="107"/>
    </row>
    <row r="9" spans="1:68" s="17" customFormat="1" x14ac:dyDescent="0.25">
      <c r="A9" s="16"/>
      <c r="B9" s="107"/>
      <c r="C9" s="107"/>
      <c r="D9" s="107"/>
      <c r="E9" s="18"/>
      <c r="F9" s="16"/>
      <c r="G9" s="107"/>
      <c r="H9" s="107"/>
      <c r="I9" s="107"/>
      <c r="J9" s="18"/>
      <c r="K9" s="16"/>
      <c r="L9" s="107"/>
      <c r="M9" s="107"/>
      <c r="N9" s="107"/>
      <c r="O9" s="18"/>
      <c r="P9" s="107"/>
      <c r="Q9" s="107"/>
      <c r="R9" s="107"/>
      <c r="S9" s="107"/>
      <c r="T9" s="18"/>
      <c r="U9" s="16"/>
      <c r="V9" s="107"/>
      <c r="W9" s="107"/>
      <c r="X9" s="107"/>
      <c r="Y9" s="1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7"/>
      <c r="BL9" s="107"/>
      <c r="BM9" s="107"/>
      <c r="BN9" s="107"/>
      <c r="BO9" s="107"/>
      <c r="BP9" s="107"/>
    </row>
    <row r="10" spans="1:68" s="17" customFormat="1" x14ac:dyDescent="0.25">
      <c r="A10" s="16"/>
      <c r="B10" s="107"/>
      <c r="C10" s="107"/>
      <c r="D10" s="107"/>
      <c r="E10" s="18"/>
      <c r="F10" s="16"/>
      <c r="G10" s="107"/>
      <c r="H10" s="107"/>
      <c r="I10" s="107"/>
      <c r="J10" s="18"/>
      <c r="K10" s="16"/>
      <c r="L10" s="107"/>
      <c r="M10" s="107"/>
      <c r="N10" s="107"/>
      <c r="O10" s="18"/>
      <c r="P10" s="16"/>
      <c r="Q10" s="107"/>
      <c r="R10" s="107"/>
      <c r="S10" s="107"/>
      <c r="T10" s="18"/>
      <c r="U10" s="16"/>
      <c r="V10" s="107"/>
      <c r="W10" s="107"/>
      <c r="X10" s="107"/>
      <c r="Y10" s="1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7"/>
      <c r="BL10" s="107"/>
      <c r="BM10" s="107"/>
      <c r="BN10" s="107"/>
      <c r="BO10" s="107"/>
      <c r="BP10" s="107"/>
    </row>
    <row r="11" spans="1:68" s="17" customFormat="1" x14ac:dyDescent="0.25">
      <c r="A11" s="16"/>
      <c r="B11" s="107"/>
      <c r="C11" s="107"/>
      <c r="D11" s="107"/>
      <c r="E11" s="18"/>
      <c r="F11" s="16"/>
      <c r="G11" s="107"/>
      <c r="H11" s="107"/>
      <c r="I11" s="107"/>
      <c r="J11" s="18"/>
      <c r="K11" s="16"/>
      <c r="L11" s="107"/>
      <c r="M11" s="107"/>
      <c r="N11" s="107"/>
      <c r="O11" s="18"/>
      <c r="P11" s="16"/>
      <c r="Q11" s="107"/>
      <c r="R11" s="107"/>
      <c r="S11" s="107"/>
      <c r="T11" s="18"/>
      <c r="U11" s="16"/>
      <c r="V11" s="107"/>
      <c r="W11" s="107"/>
      <c r="X11" s="107"/>
      <c r="Y11" s="1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7"/>
      <c r="BL11" s="107"/>
      <c r="BM11" s="107"/>
      <c r="BN11" s="107"/>
      <c r="BO11" s="107"/>
      <c r="BP11" s="107"/>
    </row>
    <row r="12" spans="1:68" s="17" customFormat="1" x14ac:dyDescent="0.25">
      <c r="A12" s="16"/>
      <c r="B12" s="107"/>
      <c r="C12" s="107"/>
      <c r="D12" s="107"/>
      <c r="E12" s="18"/>
      <c r="F12" s="16"/>
      <c r="G12" s="107"/>
      <c r="H12" s="107"/>
      <c r="I12" s="107"/>
      <c r="J12" s="18"/>
      <c r="K12" s="16"/>
      <c r="L12" s="107"/>
      <c r="M12" s="107"/>
      <c r="N12" s="107"/>
      <c r="O12" s="18"/>
      <c r="P12" s="16"/>
      <c r="Q12" s="107"/>
      <c r="R12" s="107"/>
      <c r="S12" s="107"/>
      <c r="T12" s="18"/>
      <c r="U12" s="16"/>
      <c r="V12" s="107"/>
      <c r="W12" s="107"/>
      <c r="X12" s="107"/>
      <c r="Y12" s="1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7"/>
      <c r="BL12" s="107"/>
      <c r="BM12" s="107"/>
      <c r="BN12" s="107"/>
      <c r="BO12" s="107"/>
      <c r="BP12" s="107"/>
    </row>
    <row r="13" spans="1:68" s="17" customFormat="1" x14ac:dyDescent="0.25">
      <c r="A13" s="16"/>
      <c r="B13" s="107"/>
      <c r="C13" s="107"/>
      <c r="D13" s="107"/>
      <c r="E13" s="18"/>
      <c r="F13" s="16"/>
      <c r="G13" s="107"/>
      <c r="H13" s="107"/>
      <c r="I13" s="107"/>
      <c r="J13" s="18"/>
      <c r="K13" s="16"/>
      <c r="L13" s="107"/>
      <c r="M13" s="107"/>
      <c r="N13" s="107"/>
      <c r="O13" s="18"/>
      <c r="P13" s="16"/>
      <c r="Q13" s="107"/>
      <c r="R13" s="107"/>
      <c r="S13" s="107"/>
      <c r="T13" s="18"/>
      <c r="U13" s="16"/>
      <c r="V13" s="107"/>
      <c r="W13" s="107"/>
      <c r="X13" s="107"/>
      <c r="Y13" s="1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7"/>
      <c r="BL13" s="107"/>
      <c r="BM13" s="107"/>
      <c r="BN13" s="107"/>
      <c r="BO13" s="107"/>
      <c r="BP13" s="107"/>
    </row>
    <row r="14" spans="1:68" s="17" customFormat="1" x14ac:dyDescent="0.25">
      <c r="A14" s="16"/>
      <c r="B14" s="107"/>
      <c r="C14" s="107"/>
      <c r="D14" s="107"/>
      <c r="E14" s="18"/>
      <c r="F14" s="16"/>
      <c r="G14" s="107"/>
      <c r="H14" s="107"/>
      <c r="I14" s="107"/>
      <c r="J14" s="18"/>
      <c r="K14" s="16"/>
      <c r="L14" s="107"/>
      <c r="M14" s="107"/>
      <c r="N14" s="107"/>
      <c r="O14" s="18"/>
      <c r="P14" s="16"/>
      <c r="Q14" s="107"/>
      <c r="R14" s="107"/>
      <c r="S14" s="107"/>
      <c r="T14" s="18"/>
      <c r="U14" s="16"/>
      <c r="V14" s="107"/>
      <c r="W14" s="107"/>
      <c r="X14" s="107"/>
      <c r="Y14" s="1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7"/>
      <c r="BL14" s="107"/>
      <c r="BM14" s="107"/>
      <c r="BN14" s="107"/>
      <c r="BO14" s="107"/>
      <c r="BP14" s="107"/>
    </row>
    <row r="15" spans="1:68" s="17" customFormat="1" ht="15.75" thickBot="1" x14ac:dyDescent="0.3">
      <c r="A15" s="114"/>
      <c r="B15" s="115"/>
      <c r="C15" s="115"/>
      <c r="D15" s="115"/>
      <c r="E15" s="116"/>
      <c r="F15" s="114"/>
      <c r="G15" s="115"/>
      <c r="H15" s="115"/>
      <c r="I15" s="115"/>
      <c r="J15" s="116"/>
      <c r="K15" s="114"/>
      <c r="L15" s="115"/>
      <c r="M15" s="115"/>
      <c r="N15" s="115"/>
      <c r="O15" s="116"/>
      <c r="P15" s="114"/>
      <c r="Q15" s="115"/>
      <c r="R15" s="115"/>
      <c r="S15" s="115"/>
      <c r="T15" s="116"/>
      <c r="U15" s="114"/>
      <c r="V15" s="115"/>
      <c r="W15" s="115"/>
      <c r="X15" s="115"/>
      <c r="Y15" s="116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7"/>
      <c r="BL15" s="107"/>
      <c r="BM15" s="107"/>
      <c r="BN15" s="107"/>
      <c r="BO15" s="107"/>
      <c r="BP15" s="107"/>
    </row>
    <row r="16" spans="1:68" x14ac:dyDescent="0.25">
      <c r="A16"/>
      <c r="E16"/>
      <c r="F16"/>
      <c r="J16"/>
      <c r="K16"/>
      <c r="O16"/>
      <c r="P16"/>
      <c r="T16"/>
      <c r="U16"/>
      <c r="Y16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6"/>
      <c r="BL16" s="106"/>
      <c r="BM16" s="106"/>
      <c r="BN16" s="106"/>
      <c r="BO16" s="106"/>
      <c r="BP16" s="106"/>
    </row>
    <row r="17" spans="1:68" x14ac:dyDescent="0.25">
      <c r="A17"/>
      <c r="E17"/>
      <c r="F17"/>
      <c r="J17"/>
      <c r="K17"/>
      <c r="O17"/>
      <c r="P17"/>
      <c r="T17"/>
      <c r="U17"/>
      <c r="Y17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6"/>
      <c r="BL17" s="106"/>
      <c r="BM17" s="106"/>
      <c r="BN17" s="106"/>
      <c r="BO17" s="106"/>
      <c r="BP17" s="106"/>
    </row>
    <row r="18" spans="1:68" x14ac:dyDescent="0.25">
      <c r="A18"/>
      <c r="E18"/>
      <c r="F18"/>
      <c r="J18"/>
      <c r="K18"/>
      <c r="O18"/>
      <c r="P18"/>
      <c r="T18"/>
      <c r="U18"/>
      <c r="Y1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6"/>
      <c r="BL18" s="106"/>
      <c r="BM18" s="106"/>
      <c r="BN18" s="106"/>
      <c r="BO18" s="106"/>
      <c r="BP18" s="106"/>
    </row>
    <row r="19" spans="1:68" x14ac:dyDescent="0.25">
      <c r="A19" s="106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6"/>
      <c r="BL19" s="106"/>
      <c r="BM19" s="106"/>
      <c r="BN19" s="106"/>
      <c r="BO19" s="106"/>
      <c r="BP19" s="106"/>
    </row>
    <row r="20" spans="1:68" x14ac:dyDescent="0.25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6"/>
      <c r="BL20" s="106"/>
      <c r="BM20" s="106"/>
      <c r="BN20" s="106"/>
      <c r="BO20" s="106"/>
      <c r="BP20" s="106"/>
    </row>
    <row r="21" spans="1:68" x14ac:dyDescent="0.2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6"/>
      <c r="BL21" s="106"/>
      <c r="BM21" s="106"/>
      <c r="BN21" s="106"/>
      <c r="BO21" s="106"/>
      <c r="BP21" s="106"/>
    </row>
    <row r="22" spans="1:68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6"/>
      <c r="BL22" s="106"/>
      <c r="BM22" s="106"/>
      <c r="BN22" s="106"/>
      <c r="BO22" s="106"/>
      <c r="BP22" s="106"/>
    </row>
    <row r="23" spans="1:68" x14ac:dyDescent="0.25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6"/>
      <c r="BL23" s="106"/>
      <c r="BM23" s="106"/>
      <c r="BN23" s="106"/>
      <c r="BO23" s="106"/>
      <c r="BP23" s="106"/>
    </row>
    <row r="24" spans="1:68" x14ac:dyDescent="0.25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6"/>
      <c r="BL24" s="106"/>
      <c r="BM24" s="106"/>
      <c r="BN24" s="106"/>
      <c r="BO24" s="106"/>
      <c r="BP24" s="106"/>
    </row>
    <row r="25" spans="1:68" x14ac:dyDescent="0.2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6"/>
      <c r="BL25" s="106"/>
      <c r="BM25" s="106"/>
      <c r="BN25" s="106"/>
      <c r="BO25" s="106"/>
      <c r="BP25" s="106"/>
    </row>
    <row r="26" spans="1:68" x14ac:dyDescent="0.25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</row>
    <row r="27" spans="1:68" x14ac:dyDescent="0.25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</row>
    <row r="28" spans="1:68" x14ac:dyDescent="0.2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</row>
    <row r="29" spans="1:68" x14ac:dyDescent="0.2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</row>
    <row r="30" spans="1:68" x14ac:dyDescent="0.25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</row>
    <row r="31" spans="1:68" x14ac:dyDescent="0.25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</row>
    <row r="32" spans="1:68" x14ac:dyDescent="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</row>
    <row r="33" spans="1:28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</row>
    <row r="34" spans="1:28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</row>
    <row r="35" spans="1:28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</row>
    <row r="36" spans="1:28" x14ac:dyDescent="0.25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</row>
    <row r="37" spans="1:28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</row>
    <row r="38" spans="1:28" x14ac:dyDescent="0.25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</row>
    <row r="39" spans="1:28" x14ac:dyDescent="0.25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</row>
    <row r="40" spans="1:28" x14ac:dyDescent="0.2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</row>
    <row r="41" spans="1:28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</row>
    <row r="42" spans="1:28" x14ac:dyDescent="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</row>
    <row r="43" spans="1:28" x14ac:dyDescent="0.25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</row>
    <row r="44" spans="1:28" x14ac:dyDescent="0.25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</row>
    <row r="45" spans="1:28" x14ac:dyDescent="0.2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</row>
    <row r="46" spans="1:28" x14ac:dyDescent="0.25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</row>
    <row r="47" spans="1:28" x14ac:dyDescent="0.25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</row>
    <row r="48" spans="1:28" x14ac:dyDescent="0.25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</row>
    <row r="49" spans="1:28" x14ac:dyDescent="0.25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</row>
    <row r="50" spans="1:28" x14ac:dyDescent="0.25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</row>
    <row r="51" spans="1:28" x14ac:dyDescent="0.25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</row>
    <row r="52" spans="1:28" x14ac:dyDescent="0.25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</row>
    <row r="53" spans="1:28" x14ac:dyDescent="0.25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</row>
    <row r="54" spans="1:28" x14ac:dyDescent="0.25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</row>
    <row r="55" spans="1:28" x14ac:dyDescent="0.2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1:28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</row>
    <row r="57" spans="1:28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</row>
    <row r="58" spans="1:28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</row>
    <row r="59" spans="1:28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</row>
    <row r="60" spans="1:28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</row>
    <row r="61" spans="1:28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</row>
    <row r="62" spans="1:28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</row>
    <row r="63" spans="1:28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</row>
    <row r="64" spans="1:28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</row>
    <row r="65" spans="1:28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</row>
    <row r="66" spans="1:28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</row>
    <row r="67" spans="1:28" x14ac:dyDescent="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</row>
    <row r="68" spans="1:28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</row>
    <row r="69" spans="1:28" x14ac:dyDescent="0.25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</row>
    <row r="70" spans="1:28" x14ac:dyDescent="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</row>
    <row r="71" spans="1:28" x14ac:dyDescent="0.2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</row>
    <row r="72" spans="1:28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</row>
    <row r="73" spans="1:28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</row>
    <row r="74" spans="1:28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</row>
    <row r="75" spans="1:28" x14ac:dyDescent="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</row>
    <row r="76" spans="1:28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</row>
    <row r="77" spans="1:28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</row>
    <row r="78" spans="1:28" x14ac:dyDescent="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</row>
    <row r="79" spans="1:28" x14ac:dyDescent="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</row>
    <row r="80" spans="1:28" x14ac:dyDescent="0.25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</row>
    <row r="81" spans="1:28" x14ac:dyDescent="0.25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</row>
    <row r="82" spans="1:28" x14ac:dyDescent="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</row>
    <row r="83" spans="1:28" x14ac:dyDescent="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</row>
    <row r="84" spans="1:28" x14ac:dyDescent="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</row>
    <row r="85" spans="1:28" x14ac:dyDescent="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</row>
    <row r="86" spans="1:28" x14ac:dyDescent="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</row>
    <row r="87" spans="1:28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</row>
    <row r="88" spans="1:28" x14ac:dyDescent="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</row>
    <row r="89" spans="1:28" x14ac:dyDescent="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</row>
    <row r="90" spans="1:28" x14ac:dyDescent="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</row>
    <row r="91" spans="1:28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</row>
    <row r="92" spans="1:28" x14ac:dyDescent="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</row>
    <row r="93" spans="1:28" x14ac:dyDescent="0.25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</row>
    <row r="94" spans="1:28" x14ac:dyDescent="0.25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</row>
    <row r="95" spans="1:28" x14ac:dyDescent="0.2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</row>
    <row r="96" spans="1:28" x14ac:dyDescent="0.25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</row>
    <row r="97" spans="1:28" x14ac:dyDescent="0.25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</row>
    <row r="98" spans="1:28" x14ac:dyDescent="0.25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</row>
    <row r="99" spans="1:28" x14ac:dyDescent="0.25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</row>
    <row r="100" spans="1:28" x14ac:dyDescent="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</row>
    <row r="101" spans="1:28" x14ac:dyDescent="0.25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</row>
    <row r="102" spans="1:28" x14ac:dyDescent="0.25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</row>
    <row r="103" spans="1:28" x14ac:dyDescent="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</row>
    <row r="104" spans="1:28" x14ac:dyDescent="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spans="1:28" x14ac:dyDescent="0.2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</row>
    <row r="106" spans="1:28" x14ac:dyDescent="0.25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</row>
    <row r="107" spans="1:28" x14ac:dyDescent="0.2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</row>
    <row r="108" spans="1:28" x14ac:dyDescent="0.25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</row>
    <row r="109" spans="1:28" x14ac:dyDescent="0.25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</row>
    <row r="110" spans="1:28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</row>
    <row r="111" spans="1:28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</row>
    <row r="112" spans="1:28" x14ac:dyDescent="0.25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</row>
    <row r="113" spans="1:28" x14ac:dyDescent="0.25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</row>
    <row r="114" spans="1:28" x14ac:dyDescent="0.25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</row>
    <row r="115" spans="1:28" x14ac:dyDescent="0.2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</row>
    <row r="116" spans="1:28" x14ac:dyDescent="0.25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</row>
    <row r="117" spans="1:28" x14ac:dyDescent="0.25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</row>
    <row r="118" spans="1:28" x14ac:dyDescent="0.25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</row>
    <row r="119" spans="1:28" x14ac:dyDescent="0.25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</row>
    <row r="120" spans="1:28" x14ac:dyDescent="0.25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</row>
    <row r="121" spans="1:28" x14ac:dyDescent="0.25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</row>
    <row r="122" spans="1:28" x14ac:dyDescent="0.25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</row>
    <row r="123" spans="1:28" x14ac:dyDescent="0.25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</row>
    <row r="124" spans="1:28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</row>
    <row r="125" spans="1:28" x14ac:dyDescent="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</row>
    <row r="126" spans="1:28" x14ac:dyDescent="0.25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</row>
    <row r="127" spans="1:28" x14ac:dyDescent="0.25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</row>
    <row r="128" spans="1:28" x14ac:dyDescent="0.25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</row>
    <row r="129" spans="1:28" x14ac:dyDescent="0.25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</row>
    <row r="130" spans="1:28" x14ac:dyDescent="0.25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</row>
    <row r="131" spans="1:28" x14ac:dyDescent="0.25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</row>
    <row r="132" spans="1:28" x14ac:dyDescent="0.25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</row>
    <row r="133" spans="1:28" x14ac:dyDescent="0.25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</row>
    <row r="134" spans="1:28" x14ac:dyDescent="0.25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</row>
    <row r="135" spans="1:28" x14ac:dyDescent="0.2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</row>
    <row r="136" spans="1:28" x14ac:dyDescent="0.25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</row>
    <row r="137" spans="1:28" x14ac:dyDescent="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</row>
    <row r="138" spans="1:28" x14ac:dyDescent="0.25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</row>
    <row r="139" spans="1:28" x14ac:dyDescent="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</row>
    <row r="140" spans="1:28" x14ac:dyDescent="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</row>
    <row r="141" spans="1:28" x14ac:dyDescent="0.25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</row>
    <row r="142" spans="1:28" x14ac:dyDescent="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</row>
    <row r="143" spans="1:28" x14ac:dyDescent="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</row>
    <row r="144" spans="1:28" x14ac:dyDescent="0.25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</row>
    <row r="145" spans="1:28" x14ac:dyDescent="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</row>
    <row r="146" spans="1:28" x14ac:dyDescent="0.25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</row>
    <row r="147" spans="1:28" x14ac:dyDescent="0.25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</row>
    <row r="148" spans="1:28" x14ac:dyDescent="0.25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</row>
    <row r="149" spans="1:28" x14ac:dyDescent="0.25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</row>
    <row r="150" spans="1:28" x14ac:dyDescent="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</row>
    <row r="151" spans="1:28" x14ac:dyDescent="0.25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</row>
    <row r="152" spans="1:28" x14ac:dyDescent="0.25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</row>
    <row r="153" spans="1:28" x14ac:dyDescent="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</row>
    <row r="154" spans="1:28" x14ac:dyDescent="0.25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</row>
    <row r="155" spans="1:28" x14ac:dyDescent="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</row>
    <row r="156" spans="1:28" x14ac:dyDescent="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</row>
    <row r="157" spans="1:28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</row>
    <row r="158" spans="1:28" x14ac:dyDescent="0.25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</row>
    <row r="159" spans="1:28" x14ac:dyDescent="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</row>
    <row r="160" spans="1:28" x14ac:dyDescent="0.25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</row>
    <row r="161" spans="1:28" x14ac:dyDescent="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</row>
    <row r="162" spans="1:28" x14ac:dyDescent="0.25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</row>
    <row r="163" spans="1:28" x14ac:dyDescent="0.25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</row>
    <row r="164" spans="1:28" x14ac:dyDescent="0.25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</row>
    <row r="165" spans="1:28" x14ac:dyDescent="0.2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</row>
    <row r="166" spans="1:28" x14ac:dyDescent="0.25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</row>
    <row r="167" spans="1:28" x14ac:dyDescent="0.25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</row>
    <row r="168" spans="1:28" x14ac:dyDescent="0.25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</row>
    <row r="169" spans="1:28" x14ac:dyDescent="0.25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</row>
    <row r="170" spans="1:28" x14ac:dyDescent="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</row>
    <row r="171" spans="1:28" x14ac:dyDescent="0.25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</row>
    <row r="172" spans="1:28" x14ac:dyDescent="0.25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</row>
    <row r="173" spans="1:28" x14ac:dyDescent="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</row>
    <row r="174" spans="1:28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</row>
    <row r="175" spans="1:28" x14ac:dyDescent="0.2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</row>
    <row r="176" spans="1:28" x14ac:dyDescent="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</row>
    <row r="177" spans="1:28" x14ac:dyDescent="0.25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</row>
    <row r="178" spans="1:28" x14ac:dyDescent="0.25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</row>
    <row r="179" spans="1:28" x14ac:dyDescent="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</row>
    <row r="180" spans="1:28" x14ac:dyDescent="0.25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</row>
    <row r="181" spans="1:28" x14ac:dyDescent="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</row>
    <row r="182" spans="1:28" x14ac:dyDescent="0.25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</row>
    <row r="183" spans="1:28" x14ac:dyDescent="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</row>
    <row r="184" spans="1:28" x14ac:dyDescent="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</row>
    <row r="185" spans="1:28" x14ac:dyDescent="0.2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</row>
    <row r="186" spans="1:28" x14ac:dyDescent="0.25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</row>
    <row r="187" spans="1:28" x14ac:dyDescent="0.25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</row>
    <row r="188" spans="1:28" x14ac:dyDescent="0.25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</row>
    <row r="189" spans="1:28" x14ac:dyDescent="0.25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</row>
    <row r="190" spans="1:28" x14ac:dyDescent="0.25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</row>
    <row r="191" spans="1:28" x14ac:dyDescent="0.25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</row>
    <row r="192" spans="1:28" x14ac:dyDescent="0.25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</row>
    <row r="193" spans="1:28" x14ac:dyDescent="0.25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</row>
    <row r="194" spans="1:28" x14ac:dyDescent="0.25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</row>
    <row r="195" spans="1:28" x14ac:dyDescent="0.2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</row>
    <row r="196" spans="1:28" x14ac:dyDescent="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</row>
    <row r="197" spans="1:28" x14ac:dyDescent="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</row>
    <row r="198" spans="1:28" x14ac:dyDescent="0.25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</row>
    <row r="199" spans="1:28" x14ac:dyDescent="0.25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</row>
    <row r="200" spans="1:28" x14ac:dyDescent="0.25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</row>
    <row r="201" spans="1:28" x14ac:dyDescent="0.25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</row>
    <row r="202" spans="1:28" x14ac:dyDescent="0.25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</row>
    <row r="203" spans="1:28" x14ac:dyDescent="0.25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</row>
    <row r="204" spans="1:28" x14ac:dyDescent="0.25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</row>
    <row r="205" spans="1:28" x14ac:dyDescent="0.2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</row>
    <row r="206" spans="1:28" x14ac:dyDescent="0.2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</row>
    <row r="207" spans="1:28" x14ac:dyDescent="0.2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</row>
    <row r="208" spans="1:28" x14ac:dyDescent="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</row>
    <row r="209" spans="1:28" x14ac:dyDescent="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</row>
    <row r="210" spans="1:28" x14ac:dyDescent="0.2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</row>
    <row r="211" spans="1:28" x14ac:dyDescent="0.2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</row>
    <row r="212" spans="1:28" x14ac:dyDescent="0.2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</row>
    <row r="213" spans="1:28" x14ac:dyDescent="0.2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</row>
    <row r="214" spans="1:28" x14ac:dyDescent="0.2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</row>
    <row r="215" spans="1:28" x14ac:dyDescent="0.2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</row>
    <row r="216" spans="1:28" x14ac:dyDescent="0.2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</row>
    <row r="217" spans="1:28" x14ac:dyDescent="0.2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</row>
    <row r="218" spans="1:28" x14ac:dyDescent="0.2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</row>
    <row r="219" spans="1:28" x14ac:dyDescent="0.2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</row>
    <row r="220" spans="1:28" x14ac:dyDescent="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</row>
    <row r="221" spans="1:28" x14ac:dyDescent="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</row>
    <row r="222" spans="1:28" x14ac:dyDescent="0.2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</row>
    <row r="223" spans="1:28" x14ac:dyDescent="0.2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</row>
    <row r="224" spans="1:28" x14ac:dyDescent="0.2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</row>
    <row r="225" spans="1:28" x14ac:dyDescent="0.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</row>
    <row r="226" spans="1:28" x14ac:dyDescent="0.2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</row>
    <row r="227" spans="1:28" x14ac:dyDescent="0.2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</row>
    <row r="228" spans="1:28" x14ac:dyDescent="0.2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</row>
    <row r="229" spans="1:28" x14ac:dyDescent="0.2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</row>
    <row r="230" spans="1:28" x14ac:dyDescent="0.2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</row>
    <row r="231" spans="1:28" x14ac:dyDescent="0.2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</row>
    <row r="232" spans="1:28" x14ac:dyDescent="0.2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</row>
    <row r="233" spans="1:28" x14ac:dyDescent="0.2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</row>
    <row r="234" spans="1:28" x14ac:dyDescent="0.2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</row>
    <row r="235" spans="1:28" x14ac:dyDescent="0.2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</row>
    <row r="236" spans="1:28" x14ac:dyDescent="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</row>
    <row r="237" spans="1:28" x14ac:dyDescent="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</row>
    <row r="238" spans="1:28" x14ac:dyDescent="0.2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</row>
    <row r="239" spans="1:28" x14ac:dyDescent="0.2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</row>
    <row r="240" spans="1:28" x14ac:dyDescent="0.2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</row>
    <row r="241" spans="1:28" x14ac:dyDescent="0.2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</row>
    <row r="242" spans="1:28" x14ac:dyDescent="0.2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</row>
    <row r="243" spans="1:28" x14ac:dyDescent="0.2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</row>
    <row r="244" spans="1:28" x14ac:dyDescent="0.2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</row>
    <row r="245" spans="1:28" x14ac:dyDescent="0.2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</row>
    <row r="246" spans="1:28" x14ac:dyDescent="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</row>
    <row r="247" spans="1:28" x14ac:dyDescent="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</row>
    <row r="248" spans="1:28" x14ac:dyDescent="0.2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</row>
    <row r="249" spans="1:28" x14ac:dyDescent="0.2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</row>
    <row r="250" spans="1:28" x14ac:dyDescent="0.2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</row>
    <row r="251" spans="1:28" x14ac:dyDescent="0.2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</row>
    <row r="252" spans="1:28" x14ac:dyDescent="0.2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</row>
    <row r="253" spans="1:28" x14ac:dyDescent="0.2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</row>
    <row r="254" spans="1:28" x14ac:dyDescent="0.2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</row>
    <row r="255" spans="1:28" x14ac:dyDescent="0.2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</row>
    <row r="256" spans="1:28" x14ac:dyDescent="0.2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</row>
    <row r="257" spans="1:28" x14ac:dyDescent="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</row>
    <row r="258" spans="1:28" x14ac:dyDescent="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</row>
    <row r="259" spans="1:28" x14ac:dyDescent="0.2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</row>
    <row r="260" spans="1:28" x14ac:dyDescent="0.2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</row>
    <row r="261" spans="1:28" x14ac:dyDescent="0.2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</row>
    <row r="262" spans="1:28" x14ac:dyDescent="0.2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</row>
    <row r="263" spans="1:28" x14ac:dyDescent="0.2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</row>
    <row r="264" spans="1:28" x14ac:dyDescent="0.2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</row>
    <row r="265" spans="1:28" x14ac:dyDescent="0.2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</row>
    <row r="266" spans="1:28" x14ac:dyDescent="0.25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</row>
    <row r="267" spans="1:28" x14ac:dyDescent="0.25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</row>
    <row r="268" spans="1:28" x14ac:dyDescent="0.2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</row>
    <row r="269" spans="1:28" x14ac:dyDescent="0.2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</row>
    <row r="270" spans="1:28" x14ac:dyDescent="0.25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</row>
    <row r="271" spans="1:28" x14ac:dyDescent="0.25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</row>
    <row r="272" spans="1:28" x14ac:dyDescent="0.25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</row>
    <row r="273" spans="1:28" x14ac:dyDescent="0.25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</row>
    <row r="274" spans="1:28" x14ac:dyDescent="0.25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</row>
    <row r="275" spans="1:28" x14ac:dyDescent="0.2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</row>
    <row r="276" spans="1:28" x14ac:dyDescent="0.25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</row>
    <row r="277" spans="1:28" x14ac:dyDescent="0.2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</row>
    <row r="278" spans="1:28" x14ac:dyDescent="0.2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</row>
    <row r="279" spans="1:28" x14ac:dyDescent="0.25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</row>
    <row r="280" spans="1:28" x14ac:dyDescent="0.25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</row>
    <row r="281" spans="1:28" x14ac:dyDescent="0.25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</row>
    <row r="282" spans="1:28" x14ac:dyDescent="0.25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</row>
    <row r="283" spans="1:28" x14ac:dyDescent="0.25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</row>
    <row r="284" spans="1:28" x14ac:dyDescent="0.25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</row>
    <row r="285" spans="1:28" x14ac:dyDescent="0.2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</row>
    <row r="286" spans="1:28" x14ac:dyDescent="0.2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</row>
    <row r="287" spans="1:28" x14ac:dyDescent="0.2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</row>
    <row r="288" spans="1:28" x14ac:dyDescent="0.25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</row>
    <row r="289" spans="1:28" x14ac:dyDescent="0.25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</row>
    <row r="290" spans="1:28" x14ac:dyDescent="0.25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</row>
    <row r="291" spans="1:28" x14ac:dyDescent="0.25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</row>
    <row r="292" spans="1:28" x14ac:dyDescent="0.25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</row>
    <row r="293" spans="1:28" x14ac:dyDescent="0.25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</row>
    <row r="294" spans="1:28" x14ac:dyDescent="0.25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</row>
    <row r="295" spans="1:28" x14ac:dyDescent="0.2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</row>
    <row r="296" spans="1:28" x14ac:dyDescent="0.2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</row>
    <row r="297" spans="1:28" x14ac:dyDescent="0.25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</row>
    <row r="298" spans="1:28" x14ac:dyDescent="0.25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</row>
    <row r="299" spans="1:28" x14ac:dyDescent="0.25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</row>
    <row r="300" spans="1:28" x14ac:dyDescent="0.25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</row>
    <row r="301" spans="1:28" x14ac:dyDescent="0.25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</row>
    <row r="302" spans="1:28" x14ac:dyDescent="0.25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</row>
    <row r="303" spans="1:28" x14ac:dyDescent="0.25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</row>
    <row r="304" spans="1:28" x14ac:dyDescent="0.2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</row>
    <row r="305" spans="1:28" x14ac:dyDescent="0.2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</row>
    <row r="306" spans="1:28" x14ac:dyDescent="0.25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</row>
    <row r="307" spans="1:28" x14ac:dyDescent="0.25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</row>
    <row r="308" spans="1:28" x14ac:dyDescent="0.25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</row>
    <row r="309" spans="1:28" x14ac:dyDescent="0.25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</row>
    <row r="310" spans="1:28" x14ac:dyDescent="0.25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</row>
    <row r="311" spans="1:28" x14ac:dyDescent="0.25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</row>
    <row r="312" spans="1:28" x14ac:dyDescent="0.25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</row>
    <row r="313" spans="1:28" x14ac:dyDescent="0.25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</row>
    <row r="314" spans="1:28" x14ac:dyDescent="0.25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</row>
    <row r="315" spans="1:28" x14ac:dyDescent="0.2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</row>
    <row r="316" spans="1:28" x14ac:dyDescent="0.25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</row>
    <row r="317" spans="1:28" x14ac:dyDescent="0.25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</row>
    <row r="318" spans="1:28" x14ac:dyDescent="0.2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</row>
    <row r="319" spans="1:28" x14ac:dyDescent="0.2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</row>
    <row r="320" spans="1:28" x14ac:dyDescent="0.25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</row>
    <row r="321" spans="1:28" x14ac:dyDescent="0.25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</row>
    <row r="322" spans="1:28" x14ac:dyDescent="0.25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</row>
    <row r="323" spans="1:28" x14ac:dyDescent="0.2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</row>
    <row r="324" spans="1:28" x14ac:dyDescent="0.25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</row>
    <row r="325" spans="1:28" x14ac:dyDescent="0.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</row>
    <row r="326" spans="1:28" x14ac:dyDescent="0.25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</row>
    <row r="327" spans="1:28" x14ac:dyDescent="0.25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</row>
    <row r="328" spans="1:28" x14ac:dyDescent="0.25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</row>
    <row r="329" spans="1:28" x14ac:dyDescent="0.2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</row>
    <row r="330" spans="1:28" x14ac:dyDescent="0.2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</row>
    <row r="331" spans="1:28" x14ac:dyDescent="0.25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</row>
    <row r="332" spans="1:28" x14ac:dyDescent="0.25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</row>
    <row r="333" spans="1:28" x14ac:dyDescent="0.25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</row>
    <row r="334" spans="1:28" x14ac:dyDescent="0.25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</row>
    <row r="335" spans="1:28" x14ac:dyDescent="0.2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</row>
    <row r="336" spans="1:28" x14ac:dyDescent="0.25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</row>
    <row r="337" spans="1:28" x14ac:dyDescent="0.25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</row>
    <row r="338" spans="1:28" x14ac:dyDescent="0.25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</row>
    <row r="339" spans="1:28" x14ac:dyDescent="0.25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</row>
    <row r="340" spans="1:28" x14ac:dyDescent="0.2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</row>
    <row r="341" spans="1:28" x14ac:dyDescent="0.2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</row>
    <row r="342" spans="1:28" x14ac:dyDescent="0.25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</row>
    <row r="343" spans="1:28" x14ac:dyDescent="0.25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</row>
    <row r="344" spans="1:28" x14ac:dyDescent="0.25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</row>
    <row r="345" spans="1:28" x14ac:dyDescent="0.2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</row>
    <row r="346" spans="1:28" x14ac:dyDescent="0.25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</row>
    <row r="347" spans="1:28" x14ac:dyDescent="0.25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</row>
    <row r="348" spans="1:28" x14ac:dyDescent="0.25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</row>
    <row r="349" spans="1:28" x14ac:dyDescent="0.25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</row>
    <row r="350" spans="1:28" x14ac:dyDescent="0.25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</row>
    <row r="351" spans="1:28" x14ac:dyDescent="0.25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</row>
    <row r="352" spans="1:28" x14ac:dyDescent="0.25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</row>
    <row r="353" spans="1:28" x14ac:dyDescent="0.25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</row>
    <row r="354" spans="1:28" x14ac:dyDescent="0.25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</row>
    <row r="355" spans="1:28" x14ac:dyDescent="0.2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</row>
    <row r="356" spans="1:28" x14ac:dyDescent="0.25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</row>
    <row r="357" spans="1:28" x14ac:dyDescent="0.25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</row>
    <row r="358" spans="1:28" x14ac:dyDescent="0.25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</row>
    <row r="359" spans="1:28" x14ac:dyDescent="0.25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</row>
    <row r="360" spans="1:28" x14ac:dyDescent="0.25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</row>
    <row r="361" spans="1:28" x14ac:dyDescent="0.25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</row>
    <row r="362" spans="1:28" x14ac:dyDescent="0.25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</row>
    <row r="363" spans="1:28" x14ac:dyDescent="0.25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</row>
    <row r="364" spans="1:28" x14ac:dyDescent="0.25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</row>
    <row r="365" spans="1:28" x14ac:dyDescent="0.2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</row>
    <row r="366" spans="1:28" x14ac:dyDescent="0.25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</row>
    <row r="367" spans="1:28" x14ac:dyDescent="0.25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</row>
    <row r="368" spans="1:28" x14ac:dyDescent="0.25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</row>
    <row r="369" spans="1:28" x14ac:dyDescent="0.25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</row>
    <row r="370" spans="1:28" x14ac:dyDescent="0.25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</row>
    <row r="371" spans="1:28" x14ac:dyDescent="0.25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</row>
    <row r="372" spans="1:28" x14ac:dyDescent="0.25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</row>
    <row r="373" spans="1:28" x14ac:dyDescent="0.25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</row>
    <row r="374" spans="1:28" x14ac:dyDescent="0.25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</row>
    <row r="375" spans="1:28" x14ac:dyDescent="0.2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</row>
    <row r="376" spans="1:28" x14ac:dyDescent="0.25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</row>
    <row r="377" spans="1:28" x14ac:dyDescent="0.25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</row>
    <row r="378" spans="1:28" x14ac:dyDescent="0.25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</row>
    <row r="379" spans="1:28" x14ac:dyDescent="0.25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</row>
    <row r="380" spans="1:28" x14ac:dyDescent="0.25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</row>
    <row r="381" spans="1:28" x14ac:dyDescent="0.25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</row>
    <row r="382" spans="1:28" x14ac:dyDescent="0.25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</row>
    <row r="383" spans="1:28" x14ac:dyDescent="0.25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</row>
    <row r="384" spans="1:28" x14ac:dyDescent="0.25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</row>
    <row r="385" spans="1:28" x14ac:dyDescent="0.2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</row>
    <row r="386" spans="1:28" x14ac:dyDescent="0.25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</row>
    <row r="387" spans="1:28" x14ac:dyDescent="0.25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</row>
    <row r="388" spans="1:28" x14ac:dyDescent="0.25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</row>
    <row r="389" spans="1:28" x14ac:dyDescent="0.25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</row>
    <row r="390" spans="1:28" x14ac:dyDescent="0.25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</row>
    <row r="391" spans="1:28" x14ac:dyDescent="0.25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</row>
    <row r="392" spans="1:28" x14ac:dyDescent="0.25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</row>
    <row r="393" spans="1:28" x14ac:dyDescent="0.25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</row>
    <row r="394" spans="1:28" x14ac:dyDescent="0.25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</row>
    <row r="395" spans="1:28" x14ac:dyDescent="0.2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</row>
    <row r="396" spans="1:28" x14ac:dyDescent="0.25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</row>
    <row r="397" spans="1:28" x14ac:dyDescent="0.25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</row>
    <row r="398" spans="1:28" x14ac:dyDescent="0.25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</row>
    <row r="399" spans="1:28" x14ac:dyDescent="0.25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</row>
    <row r="400" spans="1:28" x14ac:dyDescent="0.25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</row>
    <row r="401" spans="1:28" x14ac:dyDescent="0.25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</row>
    <row r="402" spans="1:28" x14ac:dyDescent="0.25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</row>
    <row r="403" spans="1:28" x14ac:dyDescent="0.25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</row>
    <row r="404" spans="1:28" x14ac:dyDescent="0.25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</row>
    <row r="405" spans="1:28" x14ac:dyDescent="0.2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</row>
    <row r="406" spans="1:28" x14ac:dyDescent="0.25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</row>
    <row r="407" spans="1:28" x14ac:dyDescent="0.25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</row>
    <row r="408" spans="1:28" x14ac:dyDescent="0.25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</row>
    <row r="409" spans="1:28" x14ac:dyDescent="0.25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</row>
    <row r="410" spans="1:28" x14ac:dyDescent="0.25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</row>
    <row r="411" spans="1:28" x14ac:dyDescent="0.25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</row>
    <row r="412" spans="1:28" x14ac:dyDescent="0.25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</row>
    <row r="413" spans="1:28" x14ac:dyDescent="0.25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</row>
    <row r="414" spans="1:28" x14ac:dyDescent="0.25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</row>
    <row r="415" spans="1:28" x14ac:dyDescent="0.2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</row>
    <row r="416" spans="1:28" x14ac:dyDescent="0.25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</row>
    <row r="417" spans="1:28" x14ac:dyDescent="0.25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</row>
    <row r="418" spans="1:28" x14ac:dyDescent="0.25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</row>
    <row r="419" spans="1:28" x14ac:dyDescent="0.25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</row>
    <row r="420" spans="1:28" x14ac:dyDescent="0.25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</row>
    <row r="421" spans="1:28" x14ac:dyDescent="0.25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</row>
    <row r="422" spans="1:28" x14ac:dyDescent="0.25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</row>
    <row r="423" spans="1:28" x14ac:dyDescent="0.25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</row>
    <row r="424" spans="1:28" x14ac:dyDescent="0.25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</row>
    <row r="425" spans="1:28" x14ac:dyDescent="0.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</row>
    <row r="426" spans="1:28" x14ac:dyDescent="0.25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</row>
    <row r="427" spans="1:28" x14ac:dyDescent="0.25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</row>
    <row r="428" spans="1:28" x14ac:dyDescent="0.25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</row>
    <row r="429" spans="1:28" x14ac:dyDescent="0.25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</row>
    <row r="430" spans="1:28" x14ac:dyDescent="0.25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</row>
    <row r="431" spans="1:28" x14ac:dyDescent="0.25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</row>
    <row r="432" spans="1:28" x14ac:dyDescent="0.25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</row>
    <row r="433" spans="1:28" x14ac:dyDescent="0.25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</row>
    <row r="434" spans="1:28" x14ac:dyDescent="0.25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</row>
    <row r="435" spans="1:28" x14ac:dyDescent="0.2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</row>
    <row r="436" spans="1:28" x14ac:dyDescent="0.25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</row>
    <row r="437" spans="1:28" x14ac:dyDescent="0.25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</row>
    <row r="438" spans="1:28" x14ac:dyDescent="0.25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</row>
    <row r="439" spans="1:28" x14ac:dyDescent="0.25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</row>
    <row r="440" spans="1:28" x14ac:dyDescent="0.25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</row>
    <row r="441" spans="1:28" x14ac:dyDescent="0.25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</row>
    <row r="442" spans="1:28" x14ac:dyDescent="0.25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</row>
    <row r="443" spans="1:28" x14ac:dyDescent="0.25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</row>
    <row r="444" spans="1:28" x14ac:dyDescent="0.25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</row>
    <row r="445" spans="1:28" x14ac:dyDescent="0.2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</row>
    <row r="446" spans="1:28" x14ac:dyDescent="0.25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</row>
    <row r="447" spans="1:28" x14ac:dyDescent="0.25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</row>
    <row r="448" spans="1:28" x14ac:dyDescent="0.25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</row>
    <row r="449" spans="1:28" x14ac:dyDescent="0.25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</row>
    <row r="450" spans="1:28" x14ac:dyDescent="0.25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</row>
    <row r="451" spans="1:28" x14ac:dyDescent="0.25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</row>
    <row r="452" spans="1:28" x14ac:dyDescent="0.25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</row>
    <row r="453" spans="1:28" x14ac:dyDescent="0.25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</row>
    <row r="454" spans="1:28" x14ac:dyDescent="0.25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</row>
    <row r="455" spans="1:28" x14ac:dyDescent="0.2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</row>
    <row r="456" spans="1:28" x14ac:dyDescent="0.25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</row>
    <row r="457" spans="1:28" x14ac:dyDescent="0.25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</row>
    <row r="458" spans="1:28" x14ac:dyDescent="0.25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</row>
    <row r="459" spans="1:28" x14ac:dyDescent="0.25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</row>
    <row r="460" spans="1:28" x14ac:dyDescent="0.25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</row>
    <row r="461" spans="1:28" x14ac:dyDescent="0.25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</row>
    <row r="462" spans="1:28" x14ac:dyDescent="0.25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</row>
    <row r="463" spans="1:28" x14ac:dyDescent="0.25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</row>
    <row r="464" spans="1:28" x14ac:dyDescent="0.25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</row>
    <row r="465" spans="1:28" x14ac:dyDescent="0.2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</row>
    <row r="466" spans="1:28" x14ac:dyDescent="0.25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</row>
    <row r="467" spans="1:28" x14ac:dyDescent="0.25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</row>
    <row r="468" spans="1:28" x14ac:dyDescent="0.25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</row>
    <row r="469" spans="1:28" x14ac:dyDescent="0.25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</row>
    <row r="470" spans="1:28" x14ac:dyDescent="0.25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</row>
    <row r="471" spans="1:28" x14ac:dyDescent="0.25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</row>
    <row r="472" spans="1:28" x14ac:dyDescent="0.25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</row>
    <row r="473" spans="1:28" x14ac:dyDescent="0.25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</row>
    <row r="474" spans="1:28" x14ac:dyDescent="0.25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</row>
    <row r="475" spans="1:28" x14ac:dyDescent="0.2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</row>
    <row r="476" spans="1:28" x14ac:dyDescent="0.25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</row>
    <row r="477" spans="1:28" x14ac:dyDescent="0.25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</row>
    <row r="478" spans="1:28" x14ac:dyDescent="0.25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</row>
    <row r="479" spans="1:28" x14ac:dyDescent="0.25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</row>
    <row r="480" spans="1:28" x14ac:dyDescent="0.25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</row>
    <row r="481" spans="1:28" x14ac:dyDescent="0.25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</row>
    <row r="482" spans="1:28" x14ac:dyDescent="0.25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</row>
    <row r="483" spans="1:28" x14ac:dyDescent="0.25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</row>
    <row r="484" spans="1:28" x14ac:dyDescent="0.25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</row>
    <row r="485" spans="1:28" x14ac:dyDescent="0.2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</row>
    <row r="486" spans="1:28" x14ac:dyDescent="0.25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</row>
    <row r="487" spans="1:28" x14ac:dyDescent="0.25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</row>
    <row r="488" spans="1:28" x14ac:dyDescent="0.25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</row>
    <row r="489" spans="1:28" x14ac:dyDescent="0.25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</row>
    <row r="490" spans="1:28" x14ac:dyDescent="0.25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</row>
    <row r="491" spans="1:28" x14ac:dyDescent="0.25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</row>
    <row r="492" spans="1:28" x14ac:dyDescent="0.25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</row>
    <row r="493" spans="1:28" x14ac:dyDescent="0.25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</row>
    <row r="494" spans="1:28" x14ac:dyDescent="0.25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</row>
    <row r="495" spans="1:28" x14ac:dyDescent="0.2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</row>
    <row r="496" spans="1:28" x14ac:dyDescent="0.25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</row>
    <row r="497" spans="1:28" x14ac:dyDescent="0.25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</row>
    <row r="498" spans="1:28" x14ac:dyDescent="0.25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</row>
    <row r="499" spans="1:28" x14ac:dyDescent="0.25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</row>
    <row r="500" spans="1:28" x14ac:dyDescent="0.25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</row>
    <row r="501" spans="1:28" x14ac:dyDescent="0.25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</row>
    <row r="502" spans="1:28" x14ac:dyDescent="0.25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</row>
    <row r="503" spans="1:28" x14ac:dyDescent="0.25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</row>
    <row r="504" spans="1:28" x14ac:dyDescent="0.25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</row>
    <row r="505" spans="1:28" x14ac:dyDescent="0.2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</row>
    <row r="506" spans="1:28" x14ac:dyDescent="0.25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</row>
    <row r="507" spans="1:28" x14ac:dyDescent="0.25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</row>
    <row r="508" spans="1:28" x14ac:dyDescent="0.25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</row>
    <row r="509" spans="1:28" x14ac:dyDescent="0.25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</row>
    <row r="510" spans="1:28" x14ac:dyDescent="0.25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</row>
    <row r="511" spans="1:28" x14ac:dyDescent="0.25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</row>
    <row r="512" spans="1:28" x14ac:dyDescent="0.25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</row>
    <row r="513" spans="1:28" x14ac:dyDescent="0.25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</row>
    <row r="514" spans="1:28" x14ac:dyDescent="0.25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</row>
    <row r="515" spans="1:28" x14ac:dyDescent="0.2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</row>
    <row r="516" spans="1:28" x14ac:dyDescent="0.25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</row>
    <row r="517" spans="1:28" x14ac:dyDescent="0.25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</row>
    <row r="518" spans="1:28" x14ac:dyDescent="0.25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</row>
    <row r="519" spans="1:28" x14ac:dyDescent="0.25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</row>
    <row r="520" spans="1:28" x14ac:dyDescent="0.25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</row>
    <row r="521" spans="1:28" x14ac:dyDescent="0.25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</row>
    <row r="522" spans="1:28" x14ac:dyDescent="0.25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</row>
    <row r="523" spans="1:28" x14ac:dyDescent="0.25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</row>
    <row r="524" spans="1:28" x14ac:dyDescent="0.25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</row>
    <row r="525" spans="1:28" x14ac:dyDescent="0.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</row>
    <row r="526" spans="1:28" x14ac:dyDescent="0.25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</row>
    <row r="527" spans="1:28" x14ac:dyDescent="0.25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</row>
    <row r="528" spans="1:28" x14ac:dyDescent="0.25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</row>
    <row r="529" spans="1:28" x14ac:dyDescent="0.25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</row>
    <row r="530" spans="1:28" x14ac:dyDescent="0.25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</row>
    <row r="531" spans="1:28" x14ac:dyDescent="0.25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</row>
    <row r="532" spans="1:28" x14ac:dyDescent="0.25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</row>
    <row r="533" spans="1:28" x14ac:dyDescent="0.25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</row>
    <row r="534" spans="1:28" x14ac:dyDescent="0.25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</row>
    <row r="535" spans="1:28" x14ac:dyDescent="0.2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</row>
    <row r="536" spans="1:28" x14ac:dyDescent="0.25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</row>
    <row r="537" spans="1:28" x14ac:dyDescent="0.25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</row>
    <row r="538" spans="1:28" x14ac:dyDescent="0.25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</row>
    <row r="539" spans="1:28" x14ac:dyDescent="0.25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</row>
    <row r="540" spans="1:28" x14ac:dyDescent="0.25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</row>
    <row r="541" spans="1:28" x14ac:dyDescent="0.25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</row>
    <row r="542" spans="1:28" x14ac:dyDescent="0.25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</row>
    <row r="543" spans="1:28" x14ac:dyDescent="0.25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</row>
    <row r="544" spans="1:28" x14ac:dyDescent="0.25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</row>
    <row r="545" spans="1:28" x14ac:dyDescent="0.2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</row>
    <row r="546" spans="1:28" x14ac:dyDescent="0.25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</row>
    <row r="547" spans="1:28" x14ac:dyDescent="0.25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</row>
    <row r="548" spans="1:28" x14ac:dyDescent="0.25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</row>
    <row r="549" spans="1:28" x14ac:dyDescent="0.25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</row>
    <row r="550" spans="1:28" x14ac:dyDescent="0.25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</row>
    <row r="551" spans="1:28" x14ac:dyDescent="0.25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</row>
    <row r="552" spans="1:28" x14ac:dyDescent="0.25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</row>
    <row r="553" spans="1:28" x14ac:dyDescent="0.25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</row>
    <row r="554" spans="1:28" x14ac:dyDescent="0.25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</row>
    <row r="555" spans="1:28" x14ac:dyDescent="0.2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</row>
    <row r="556" spans="1:28" x14ac:dyDescent="0.25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</row>
    <row r="557" spans="1:28" x14ac:dyDescent="0.25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</row>
    <row r="558" spans="1:28" x14ac:dyDescent="0.25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</row>
    <row r="559" spans="1:28" x14ac:dyDescent="0.25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</row>
    <row r="560" spans="1:28" x14ac:dyDescent="0.25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</row>
    <row r="561" spans="1:28" x14ac:dyDescent="0.25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</row>
    <row r="562" spans="1:28" x14ac:dyDescent="0.25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</row>
    <row r="563" spans="1:28" x14ac:dyDescent="0.25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</row>
    <row r="564" spans="1:28" x14ac:dyDescent="0.25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</row>
  </sheetData>
  <mergeCells count="5">
    <mergeCell ref="A1:E1"/>
    <mergeCell ref="F1:J1"/>
    <mergeCell ref="K1:O1"/>
    <mergeCell ref="P1:T1"/>
    <mergeCell ref="U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B35-AE5F-474E-90D1-D5E1271F5117}">
  <dimension ref="A1:U21"/>
  <sheetViews>
    <sheetView zoomScale="120" zoomScaleNormal="120" workbookViewId="0">
      <selection activeCell="C18" sqref="B17:C18"/>
    </sheetView>
  </sheetViews>
  <sheetFormatPr baseColWidth="10" defaultRowHeight="15" x14ac:dyDescent="0.25"/>
  <cols>
    <col min="1" max="1" width="3.85546875" customWidth="1"/>
    <col min="3" max="3" width="12" customWidth="1"/>
  </cols>
  <sheetData>
    <row r="1" spans="1:21" ht="15.75" thickBot="1" x14ac:dyDescent="0.3">
      <c r="A1" s="25"/>
      <c r="B1" s="26"/>
      <c r="C1" s="26"/>
      <c r="D1" s="26"/>
      <c r="E1" s="26"/>
      <c r="F1" s="26"/>
      <c r="G1" s="105"/>
      <c r="H1" s="105"/>
      <c r="I1" s="105"/>
      <c r="J1" s="105"/>
      <c r="K1" s="105"/>
    </row>
    <row r="2" spans="1:21" x14ac:dyDescent="0.25">
      <c r="A2" s="16"/>
      <c r="B2" s="33" t="s">
        <v>73</v>
      </c>
      <c r="C2" s="34" t="s">
        <v>46</v>
      </c>
      <c r="D2" s="34" t="s">
        <v>49</v>
      </c>
      <c r="E2" s="34" t="s">
        <v>50</v>
      </c>
      <c r="F2" s="34" t="s">
        <v>11</v>
      </c>
      <c r="G2" s="28" t="s">
        <v>59</v>
      </c>
      <c r="H2" s="29" t="s">
        <v>57</v>
      </c>
      <c r="I2" s="29" t="s">
        <v>60</v>
      </c>
      <c r="J2" s="29" t="s">
        <v>62</v>
      </c>
      <c r="K2" s="29" t="s">
        <v>61</v>
      </c>
      <c r="L2" s="28" t="s">
        <v>72</v>
      </c>
      <c r="M2" s="38">
        <v>1</v>
      </c>
      <c r="N2" s="38">
        <v>1</v>
      </c>
      <c r="O2" s="38">
        <v>3</v>
      </c>
      <c r="P2" s="38">
        <v>3</v>
      </c>
      <c r="Q2" s="38">
        <v>7</v>
      </c>
      <c r="R2" s="38">
        <v>19</v>
      </c>
      <c r="S2" s="38">
        <v>25</v>
      </c>
      <c r="T2" s="42">
        <v>31</v>
      </c>
      <c r="U2" s="39">
        <v>43</v>
      </c>
    </row>
    <row r="3" spans="1:21" x14ac:dyDescent="0.25">
      <c r="A3" s="16"/>
      <c r="B3" s="12">
        <v>1</v>
      </c>
      <c r="C3" t="s">
        <v>69</v>
      </c>
      <c r="D3">
        <v>0.90110000000000001</v>
      </c>
      <c r="E3" s="15">
        <v>0.84799999999999998</v>
      </c>
      <c r="F3" s="36">
        <v>15.03</v>
      </c>
      <c r="G3" s="12">
        <v>0</v>
      </c>
      <c r="H3">
        <v>0</v>
      </c>
      <c r="I3">
        <v>1</v>
      </c>
      <c r="J3">
        <v>0</v>
      </c>
      <c r="K3">
        <v>2</v>
      </c>
      <c r="L3" s="40">
        <v>1</v>
      </c>
      <c r="M3">
        <v>0</v>
      </c>
      <c r="N3">
        <v>0</v>
      </c>
      <c r="O3">
        <v>61.13</v>
      </c>
      <c r="P3">
        <v>61.13</v>
      </c>
      <c r="Q3">
        <v>1318</v>
      </c>
      <c r="R3">
        <v>597</v>
      </c>
      <c r="S3">
        <v>11.44</v>
      </c>
      <c r="T3">
        <v>400.89</v>
      </c>
      <c r="U3" s="13">
        <v>252.7</v>
      </c>
    </row>
    <row r="4" spans="1:21" x14ac:dyDescent="0.25">
      <c r="A4" s="16"/>
      <c r="B4" s="12">
        <v>1</v>
      </c>
      <c r="C4" t="s">
        <v>68</v>
      </c>
      <c r="D4">
        <v>0.6744</v>
      </c>
      <c r="E4" s="15">
        <v>0.54</v>
      </c>
      <c r="F4" s="36">
        <v>14.03</v>
      </c>
      <c r="G4" s="12">
        <v>0</v>
      </c>
      <c r="H4">
        <v>0</v>
      </c>
      <c r="I4">
        <v>7</v>
      </c>
      <c r="J4">
        <v>0</v>
      </c>
      <c r="K4">
        <v>7</v>
      </c>
      <c r="L4" s="40">
        <v>1</v>
      </c>
      <c r="M4">
        <v>0</v>
      </c>
      <c r="N4">
        <v>0</v>
      </c>
      <c r="O4">
        <v>61.13</v>
      </c>
      <c r="P4">
        <v>61.13</v>
      </c>
      <c r="Q4">
        <v>1318</v>
      </c>
      <c r="R4">
        <v>597</v>
      </c>
      <c r="S4">
        <v>11.44</v>
      </c>
      <c r="T4">
        <v>400.89</v>
      </c>
      <c r="U4" s="13">
        <v>252.7</v>
      </c>
    </row>
    <row r="5" spans="1:21" x14ac:dyDescent="0.25">
      <c r="A5" s="16"/>
      <c r="B5" s="12">
        <v>3</v>
      </c>
      <c r="C5" t="s">
        <v>52</v>
      </c>
      <c r="D5">
        <v>0.53129999999999999</v>
      </c>
      <c r="E5" s="15">
        <v>0.4</v>
      </c>
      <c r="F5" s="36">
        <v>13.02</v>
      </c>
      <c r="G5" s="12">
        <v>6</v>
      </c>
      <c r="H5">
        <v>0</v>
      </c>
      <c r="I5">
        <v>0</v>
      </c>
      <c r="J5">
        <v>0</v>
      </c>
      <c r="K5">
        <v>0</v>
      </c>
      <c r="L5" s="40">
        <v>3</v>
      </c>
      <c r="M5">
        <v>-11.12</v>
      </c>
      <c r="N5">
        <v>-11.12</v>
      </c>
      <c r="O5">
        <v>0</v>
      </c>
      <c r="P5">
        <v>0</v>
      </c>
      <c r="Q5">
        <v>903.8</v>
      </c>
      <c r="R5">
        <v>212.5</v>
      </c>
      <c r="S5">
        <v>187</v>
      </c>
      <c r="T5">
        <v>602.87</v>
      </c>
      <c r="U5" s="13">
        <v>238.9</v>
      </c>
    </row>
    <row r="6" spans="1:21" x14ac:dyDescent="0.25">
      <c r="A6" s="16"/>
      <c r="B6" s="12">
        <v>3</v>
      </c>
      <c r="C6" t="s">
        <v>63</v>
      </c>
      <c r="D6">
        <v>0.36530000000000001</v>
      </c>
      <c r="E6" s="15">
        <v>0.12</v>
      </c>
      <c r="F6" s="36">
        <v>12.01</v>
      </c>
      <c r="G6" s="12">
        <v>2</v>
      </c>
      <c r="H6">
        <v>0</v>
      </c>
      <c r="I6">
        <v>0</v>
      </c>
      <c r="J6">
        <v>0</v>
      </c>
      <c r="K6">
        <v>0</v>
      </c>
      <c r="L6" s="40">
        <v>3</v>
      </c>
      <c r="M6">
        <v>-11.12</v>
      </c>
      <c r="N6">
        <v>-11.12</v>
      </c>
      <c r="O6">
        <v>0</v>
      </c>
      <c r="P6">
        <v>0</v>
      </c>
      <c r="Q6">
        <v>903.8</v>
      </c>
      <c r="R6">
        <v>212.5</v>
      </c>
      <c r="S6">
        <v>187</v>
      </c>
      <c r="T6">
        <v>602.87</v>
      </c>
      <c r="U6" s="13">
        <v>238.9</v>
      </c>
    </row>
    <row r="7" spans="1:21" x14ac:dyDescent="0.25">
      <c r="A7" s="16"/>
      <c r="B7" s="12">
        <v>7</v>
      </c>
      <c r="C7" t="s">
        <v>53</v>
      </c>
      <c r="D7">
        <v>0.92</v>
      </c>
      <c r="E7" s="15">
        <v>1.4</v>
      </c>
      <c r="F7" s="36">
        <v>18.02</v>
      </c>
      <c r="G7" s="12">
        <v>0</v>
      </c>
      <c r="H7">
        <v>1</v>
      </c>
      <c r="I7">
        <v>0</v>
      </c>
      <c r="J7">
        <v>0</v>
      </c>
      <c r="K7">
        <v>0</v>
      </c>
      <c r="L7" s="40">
        <v>7</v>
      </c>
      <c r="M7">
        <v>300</v>
      </c>
      <c r="N7">
        <v>300</v>
      </c>
      <c r="O7">
        <v>362.3</v>
      </c>
      <c r="P7">
        <v>362.3</v>
      </c>
      <c r="Q7">
        <v>0</v>
      </c>
      <c r="R7">
        <v>112.6</v>
      </c>
      <c r="S7">
        <v>13.9</v>
      </c>
      <c r="T7">
        <v>-60.36</v>
      </c>
      <c r="U7" s="43">
        <v>0</v>
      </c>
    </row>
    <row r="8" spans="1:21" x14ac:dyDescent="0.25">
      <c r="A8" s="16"/>
      <c r="B8" s="12">
        <v>19</v>
      </c>
      <c r="C8" t="s">
        <v>71</v>
      </c>
      <c r="D8">
        <v>1.8701000000000001</v>
      </c>
      <c r="E8" s="15">
        <v>1.724</v>
      </c>
      <c r="F8" s="36">
        <v>41.05</v>
      </c>
      <c r="G8" s="12">
        <v>0</v>
      </c>
      <c r="H8">
        <v>0</v>
      </c>
      <c r="I8">
        <v>0</v>
      </c>
      <c r="J8">
        <v>1</v>
      </c>
      <c r="K8">
        <v>0</v>
      </c>
      <c r="L8" s="40">
        <v>19</v>
      </c>
      <c r="M8">
        <v>24.82</v>
      </c>
      <c r="N8">
        <v>24.82</v>
      </c>
      <c r="O8">
        <v>-22.97</v>
      </c>
      <c r="P8">
        <v>-22.97</v>
      </c>
      <c r="Q8">
        <v>242.8</v>
      </c>
      <c r="R8">
        <v>0</v>
      </c>
      <c r="S8">
        <v>-4.6239999999999997</v>
      </c>
      <c r="T8" s="3">
        <v>0</v>
      </c>
      <c r="U8" s="43">
        <v>0</v>
      </c>
    </row>
    <row r="9" spans="1:21" x14ac:dyDescent="0.25">
      <c r="A9" s="16"/>
      <c r="B9" s="12">
        <v>25</v>
      </c>
      <c r="C9" t="s">
        <v>65</v>
      </c>
      <c r="D9">
        <v>1.1561999999999999</v>
      </c>
      <c r="E9" s="15">
        <v>0.84399999999999997</v>
      </c>
      <c r="F9" s="36">
        <v>47.46</v>
      </c>
      <c r="G9" s="12">
        <v>4</v>
      </c>
      <c r="H9">
        <v>0</v>
      </c>
      <c r="I9">
        <v>0</v>
      </c>
      <c r="J9">
        <v>0</v>
      </c>
      <c r="K9">
        <v>0</v>
      </c>
      <c r="L9" s="40">
        <v>25</v>
      </c>
      <c r="M9">
        <v>106.8</v>
      </c>
      <c r="N9">
        <v>106.8</v>
      </c>
      <c r="O9">
        <v>-97.27</v>
      </c>
      <c r="P9">
        <v>-97.27</v>
      </c>
      <c r="Q9">
        <v>-274.5</v>
      </c>
      <c r="R9">
        <v>363.5</v>
      </c>
      <c r="S9">
        <v>0</v>
      </c>
      <c r="T9" s="3">
        <v>0</v>
      </c>
      <c r="U9" s="43">
        <v>0</v>
      </c>
    </row>
    <row r="10" spans="1:21" x14ac:dyDescent="0.25">
      <c r="A10" s="16"/>
      <c r="B10" s="12">
        <v>31</v>
      </c>
      <c r="C10" t="s">
        <v>74</v>
      </c>
      <c r="D10">
        <v>8.3145000000000007</v>
      </c>
      <c r="E10" s="15">
        <v>7.3920000000000003</v>
      </c>
      <c r="F10" s="36">
        <v>362.25</v>
      </c>
      <c r="G10" s="12">
        <v>0</v>
      </c>
      <c r="H10">
        <v>0</v>
      </c>
      <c r="I10">
        <v>1</v>
      </c>
      <c r="J10">
        <v>0</v>
      </c>
      <c r="K10">
        <v>0</v>
      </c>
      <c r="L10" s="8">
        <v>31</v>
      </c>
      <c r="M10">
        <v>145.80000000000001</v>
      </c>
      <c r="N10">
        <v>145.80000000000001</v>
      </c>
      <c r="O10">
        <v>-163.26</v>
      </c>
      <c r="P10">
        <v>-163.26</v>
      </c>
      <c r="Q10">
        <v>392.88</v>
      </c>
      <c r="R10" s="3">
        <v>0</v>
      </c>
      <c r="S10" s="3">
        <v>0</v>
      </c>
      <c r="T10">
        <v>0</v>
      </c>
      <c r="U10" s="43">
        <v>0</v>
      </c>
    </row>
    <row r="11" spans="1:21" ht="15.75" thickBot="1" x14ac:dyDescent="0.3">
      <c r="A11" s="16"/>
      <c r="B11" s="22">
        <v>43</v>
      </c>
      <c r="C11" s="23" t="s">
        <v>54</v>
      </c>
      <c r="D11" s="23">
        <v>1.1040000000000001</v>
      </c>
      <c r="E11" s="35">
        <v>0.46600000000000003</v>
      </c>
      <c r="F11" s="37">
        <v>44.18</v>
      </c>
      <c r="G11" s="22">
        <v>0</v>
      </c>
      <c r="H11" s="23">
        <v>0</v>
      </c>
      <c r="I11" s="23">
        <v>0</v>
      </c>
      <c r="J11" s="23">
        <v>0</v>
      </c>
      <c r="K11" s="23">
        <v>1</v>
      </c>
      <c r="L11" s="41">
        <v>43</v>
      </c>
      <c r="M11" s="23">
        <v>110.2</v>
      </c>
      <c r="N11" s="23">
        <v>110.2</v>
      </c>
      <c r="O11" s="23">
        <v>234.4</v>
      </c>
      <c r="P11" s="23">
        <v>234.4</v>
      </c>
      <c r="Q11" s="7">
        <v>0</v>
      </c>
      <c r="R11" s="7">
        <v>0</v>
      </c>
      <c r="S11" s="7">
        <v>0</v>
      </c>
      <c r="T11" s="7">
        <v>0</v>
      </c>
      <c r="U11" s="24">
        <v>0</v>
      </c>
    </row>
    <row r="13" spans="1:21" x14ac:dyDescent="0.25">
      <c r="E13" s="36"/>
      <c r="F13" s="36"/>
    </row>
    <row r="14" spans="1:21" x14ac:dyDescent="0.25">
      <c r="E14" s="101" t="s">
        <v>75</v>
      </c>
      <c r="F14" s="101"/>
      <c r="G14" s="36" cm="1">
        <f t="array" ref="G14">SUM(G3:G11*$F$3:$F$11)</f>
        <v>291.98</v>
      </c>
      <c r="H14" s="36" cm="1">
        <f t="array" ref="H14">SUM(H3:H11*$F$3:$F$11)</f>
        <v>18.02</v>
      </c>
      <c r="I14" s="36" cm="1">
        <f t="array" ref="I14">SUM(I3:I11*$F$3:$F$11)</f>
        <v>475.49</v>
      </c>
      <c r="J14" s="36" cm="1">
        <f t="array" ref="J14">SUM(J3:J11*$F$3:$F$11)</f>
        <v>41.05</v>
      </c>
      <c r="K14" s="36" cm="1">
        <f t="array" ref="K14">SUM(K3:K11*$F$3:$F$11)</f>
        <v>172.45</v>
      </c>
    </row>
    <row r="15" spans="1:21" x14ac:dyDescent="0.25">
      <c r="E15" s="101" t="s">
        <v>76</v>
      </c>
      <c r="F15" s="101"/>
      <c r="G15" s="36" cm="1">
        <f t="array" ref="G15">SUM(G3:G11*$D$3:$D$11)*15.17</f>
        <v>129.60034399999998</v>
      </c>
      <c r="H15" s="36" cm="1">
        <f t="array" ref="H15">SUM(H3:H11*$D$3:$D$11)*15.17</f>
        <v>13.9564</v>
      </c>
      <c r="I15" s="36" cm="1">
        <f t="array" ref="I15">SUM(I3:I11*$D$3:$D$11)*15.17</f>
        <v>211.415188</v>
      </c>
      <c r="J15" s="36" cm="1">
        <f t="array" ref="J15">SUM(J3:J11*$D$3:$D$11)*15.17</f>
        <v>28.369417000000002</v>
      </c>
      <c r="K15" s="36" cm="1">
        <f t="array" ref="K15">SUM(K3:K11*$D$3:$D$11)*15.17</f>
        <v>115.70159</v>
      </c>
    </row>
    <row r="16" spans="1:21" x14ac:dyDescent="0.25">
      <c r="E16" s="36"/>
      <c r="F16" s="36"/>
    </row>
    <row r="17" spans="5:6" x14ac:dyDescent="0.25">
      <c r="E17" s="36"/>
      <c r="F17" s="36"/>
    </row>
    <row r="18" spans="5:6" x14ac:dyDescent="0.25">
      <c r="E18" s="36"/>
      <c r="F18" s="36"/>
    </row>
    <row r="19" spans="5:6" x14ac:dyDescent="0.25">
      <c r="E19" s="36"/>
      <c r="F19" s="36"/>
    </row>
    <row r="20" spans="5:6" x14ac:dyDescent="0.25">
      <c r="E20" s="36"/>
      <c r="F20" s="36"/>
    </row>
    <row r="21" spans="5:6" ht="15.75" thickBot="1" x14ac:dyDescent="0.3">
      <c r="E21" s="37"/>
      <c r="F21" s="36"/>
    </row>
  </sheetData>
  <mergeCells count="3">
    <mergeCell ref="G1:K1"/>
    <mergeCell ref="E14:F14"/>
    <mergeCell ref="E15:F1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9DDA-ADE5-4419-B6E9-9844E58C16FB}">
  <dimension ref="C6:P13"/>
  <sheetViews>
    <sheetView tabSelected="1" workbookViewId="0">
      <selection activeCell="G19" sqref="G19"/>
    </sheetView>
  </sheetViews>
  <sheetFormatPr baseColWidth="10" defaultRowHeight="15" x14ac:dyDescent="0.25"/>
  <cols>
    <col min="4" max="4" width="4.140625" customWidth="1"/>
    <col min="10" max="10" width="4.7109375" customWidth="1"/>
    <col min="11" max="16" width="8" customWidth="1"/>
  </cols>
  <sheetData>
    <row r="6" spans="3:16" ht="15.75" thickBot="1" x14ac:dyDescent="0.3"/>
    <row r="7" spans="3:16" ht="15.75" thickBot="1" x14ac:dyDescent="0.3">
      <c r="C7" s="30" t="s">
        <v>46</v>
      </c>
      <c r="D7" s="42" t="s">
        <v>47</v>
      </c>
      <c r="E7" s="42" t="s">
        <v>48</v>
      </c>
      <c r="F7" s="42" t="s">
        <v>49</v>
      </c>
      <c r="G7" s="42" t="s">
        <v>50</v>
      </c>
      <c r="H7" s="31" t="s">
        <v>59</v>
      </c>
      <c r="I7" s="32" t="s">
        <v>61</v>
      </c>
      <c r="J7" s="28" t="s">
        <v>72</v>
      </c>
      <c r="K7" s="38">
        <v>1</v>
      </c>
      <c r="L7" s="38">
        <v>1</v>
      </c>
      <c r="M7" s="38">
        <v>3</v>
      </c>
      <c r="N7" s="38">
        <v>3</v>
      </c>
      <c r="O7" s="38">
        <v>25</v>
      </c>
      <c r="P7" s="39">
        <v>43</v>
      </c>
    </row>
    <row r="8" spans="3:16" x14ac:dyDescent="0.25">
      <c r="C8" t="s">
        <v>69</v>
      </c>
      <c r="D8" s="19">
        <v>1</v>
      </c>
      <c r="E8" s="20"/>
      <c r="F8" s="20">
        <v>0.90110000000000001</v>
      </c>
      <c r="G8" s="45">
        <v>0.84799999999999998</v>
      </c>
      <c r="H8">
        <v>0</v>
      </c>
      <c r="I8" s="3">
        <v>2</v>
      </c>
      <c r="J8" s="40">
        <v>1</v>
      </c>
      <c r="K8">
        <v>0</v>
      </c>
      <c r="L8">
        <v>0</v>
      </c>
      <c r="M8">
        <v>61.13</v>
      </c>
      <c r="N8">
        <v>61.13</v>
      </c>
      <c r="O8">
        <v>11.44</v>
      </c>
      <c r="P8" s="13">
        <v>252.7</v>
      </c>
    </row>
    <row r="9" spans="3:16" x14ac:dyDescent="0.25">
      <c r="C9" t="s">
        <v>68</v>
      </c>
      <c r="D9" s="12">
        <v>1</v>
      </c>
      <c r="F9">
        <v>0.6744</v>
      </c>
      <c r="G9" s="15">
        <v>0.54</v>
      </c>
      <c r="H9">
        <v>0</v>
      </c>
      <c r="I9" s="3">
        <v>7</v>
      </c>
      <c r="J9" s="40">
        <v>1</v>
      </c>
      <c r="K9">
        <v>0</v>
      </c>
      <c r="L9">
        <v>0</v>
      </c>
      <c r="M9">
        <v>61.13</v>
      </c>
      <c r="N9">
        <v>61.13</v>
      </c>
      <c r="O9">
        <v>11.44</v>
      </c>
      <c r="P9" s="13">
        <v>252.7</v>
      </c>
    </row>
    <row r="10" spans="3:16" x14ac:dyDescent="0.25">
      <c r="C10" t="s">
        <v>52</v>
      </c>
      <c r="D10" s="12">
        <v>3</v>
      </c>
      <c r="F10">
        <v>0.53129999999999999</v>
      </c>
      <c r="G10" s="15">
        <v>0.4</v>
      </c>
      <c r="H10" s="3">
        <v>6</v>
      </c>
      <c r="I10">
        <v>0</v>
      </c>
      <c r="J10" s="40">
        <v>3</v>
      </c>
      <c r="K10">
        <v>-11.12</v>
      </c>
      <c r="L10">
        <v>-11.12</v>
      </c>
      <c r="M10">
        <v>0</v>
      </c>
      <c r="N10">
        <v>0</v>
      </c>
      <c r="O10">
        <v>187</v>
      </c>
      <c r="P10" s="13">
        <v>238.9</v>
      </c>
    </row>
    <row r="11" spans="3:16" x14ac:dyDescent="0.25">
      <c r="C11" t="s">
        <v>63</v>
      </c>
      <c r="D11" s="12">
        <v>3</v>
      </c>
      <c r="F11">
        <v>0.36530000000000001</v>
      </c>
      <c r="G11" s="15">
        <v>0.12</v>
      </c>
      <c r="H11" s="3">
        <v>2</v>
      </c>
      <c r="I11">
        <v>0</v>
      </c>
      <c r="J11" s="40">
        <v>3</v>
      </c>
      <c r="K11">
        <v>-11.12</v>
      </c>
      <c r="L11">
        <v>-11.12</v>
      </c>
      <c r="M11">
        <v>0</v>
      </c>
      <c r="N11">
        <v>0</v>
      </c>
      <c r="O11">
        <v>187</v>
      </c>
      <c r="P11" s="13">
        <v>238.9</v>
      </c>
    </row>
    <row r="12" spans="3:16" x14ac:dyDescent="0.25">
      <c r="C12" t="s">
        <v>65</v>
      </c>
      <c r="D12" s="12">
        <v>25</v>
      </c>
      <c r="F12">
        <v>1.1561999999999999</v>
      </c>
      <c r="G12" s="15">
        <v>0.84399999999999997</v>
      </c>
      <c r="H12" s="3">
        <v>4</v>
      </c>
      <c r="I12">
        <v>0</v>
      </c>
      <c r="J12" s="40">
        <v>25</v>
      </c>
      <c r="K12">
        <v>106.8</v>
      </c>
      <c r="L12">
        <v>106.8</v>
      </c>
      <c r="M12">
        <v>-97.27</v>
      </c>
      <c r="N12">
        <v>-97.27</v>
      </c>
      <c r="O12">
        <v>0</v>
      </c>
      <c r="P12" s="43" t="s">
        <v>81</v>
      </c>
    </row>
    <row r="13" spans="3:16" ht="15.75" thickBot="1" x14ac:dyDescent="0.3">
      <c r="C13" s="23" t="s">
        <v>54</v>
      </c>
      <c r="D13" s="22">
        <v>43</v>
      </c>
      <c r="E13" s="23"/>
      <c r="F13" s="23">
        <v>1.1040000000000001</v>
      </c>
      <c r="G13" s="35">
        <v>0.46600000000000003</v>
      </c>
      <c r="H13" s="23">
        <v>0</v>
      </c>
      <c r="I13" s="7">
        <v>1</v>
      </c>
      <c r="J13" s="41">
        <v>43</v>
      </c>
      <c r="K13" s="23">
        <v>110.2</v>
      </c>
      <c r="L13" s="23">
        <v>110.2</v>
      </c>
      <c r="M13" s="23">
        <v>234.4</v>
      </c>
      <c r="N13" s="23">
        <v>234.4</v>
      </c>
      <c r="O13" s="7" t="s">
        <v>81</v>
      </c>
      <c r="P13" s="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C65E-0614-4C27-9533-B3C45FD6B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Properties</vt:lpstr>
      <vt:lpstr>UNIFAC</vt:lpstr>
      <vt:lpstr>Group estructure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2023-02-06T20:00:36Z</dcterms:created>
  <dcterms:modified xsi:type="dcterms:W3CDTF">2025-05-05T23:41:12Z</dcterms:modified>
</cp:coreProperties>
</file>