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matlab-projects\Congreso - finalFit\data\compound-data\"/>
    </mc:Choice>
  </mc:AlternateContent>
  <xr:revisionPtr revIDLastSave="0" documentId="13_ncr:1_{06535F21-AA62-49FA-9AB6-F8E1D8C4FFF9}" xr6:coauthVersionLast="47" xr6:coauthVersionMax="47" xr10:uidLastSave="{00000000-0000-0000-0000-000000000000}"/>
  <bookViews>
    <workbookView xWindow="-108" yWindow="-108" windowWidth="23256" windowHeight="12456" xr2:uid="{9DFADAF3-6181-4DC9-90DC-8C149898A1EC}"/>
  </bookViews>
  <sheets>
    <sheet name="OtherProps" sheetId="4" r:id="rId1"/>
    <sheet name="Viscosity" sheetId="3" r:id="rId2"/>
    <sheet name="Dens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4" l="1"/>
  <c r="A2" i="3"/>
  <c r="C2" i="3"/>
  <c r="A3" i="3"/>
  <c r="C3" i="3"/>
  <c r="A4" i="3"/>
  <c r="C4" i="3"/>
  <c r="A5" i="3"/>
  <c r="C5" i="3"/>
  <c r="A6" i="3"/>
  <c r="C6" i="3"/>
  <c r="A7" i="3"/>
  <c r="C7" i="3"/>
  <c r="A8" i="3"/>
  <c r="C8" i="3"/>
  <c r="A9" i="3"/>
  <c r="C9" i="3"/>
  <c r="A10" i="3"/>
  <c r="C10" i="3"/>
  <c r="A11" i="3"/>
  <c r="C11" i="3"/>
  <c r="A12" i="3"/>
  <c r="C12" i="3"/>
  <c r="A13" i="3"/>
  <c r="C13" i="3"/>
  <c r="A14" i="3"/>
  <c r="C14" i="3"/>
  <c r="A15" i="3"/>
  <c r="C15" i="3"/>
  <c r="A16" i="3"/>
  <c r="C16" i="3"/>
  <c r="A17" i="3"/>
  <c r="C17" i="3"/>
  <c r="A18" i="3"/>
  <c r="C18" i="3"/>
  <c r="A19" i="3"/>
  <c r="C19" i="3"/>
  <c r="A20" i="3"/>
  <c r="C20" i="3"/>
  <c r="A21" i="3"/>
  <c r="C21" i="3"/>
  <c r="A22" i="3"/>
  <c r="C22" i="3"/>
  <c r="A23" i="3"/>
  <c r="C23" i="3"/>
  <c r="A24" i="3"/>
  <c r="C24" i="3"/>
  <c r="A25" i="3"/>
  <c r="C25" i="3"/>
  <c r="A26" i="3"/>
  <c r="C26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villegas</author>
  </authors>
  <commentList>
    <comment ref="E5" authorId="0" shapeId="0" xr:uid="{6BB08690-86BB-49E0-B399-FF06C6E30C3D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gani estimation method
</t>
        </r>
      </text>
    </comment>
    <comment ref="E9" authorId="0" shapeId="0" xr:uid="{B7FAE345-E79B-4421-BF96-0DEDBAB460FB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Gani estimation metho</t>
        </r>
      </text>
    </comment>
    <comment ref="C14" authorId="0" shapeId="0" xr:uid="{F6C39CCD-26DA-4B9F-BCBD-6315D731FE4D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bondi</t>
        </r>
      </text>
    </comment>
  </commentList>
</comments>
</file>

<file path=xl/sharedStrings.xml><?xml version="1.0" encoding="utf-8"?>
<sst xmlns="http://schemas.openxmlformats.org/spreadsheetml/2006/main" count="68" uniqueCount="58">
  <si>
    <t>http://www.ddbst.com/en/EED/PCP/DEN_C3.php</t>
  </si>
  <si>
    <t>density [kg/m3]</t>
  </si>
  <si>
    <t>T[K]</t>
  </si>
  <si>
    <t>T[!C]</t>
  </si>
  <si>
    <t>http://www.ddbst.com/en/EED/PCP/VIS_C3.php</t>
  </si>
  <si>
    <t>viscosity [mPa s]</t>
  </si>
  <si>
    <t>viscosity [Pa s]</t>
  </si>
  <si>
    <t>Group</t>
  </si>
  <si>
    <t>Index</t>
  </si>
  <si>
    <t>Symbol</t>
  </si>
  <si>
    <t>Units</t>
  </si>
  <si>
    <t>Value</t>
  </si>
  <si>
    <t>Description</t>
  </si>
  <si>
    <t>molarWeigth</t>
  </si>
  <si>
    <t>MW</t>
  </si>
  <si>
    <t>g/mol</t>
  </si>
  <si>
    <t>Molar weight</t>
  </si>
  <si>
    <t>Ajuster</t>
  </si>
  <si>
    <t>MW_av</t>
  </si>
  <si>
    <t>Avarage molar weight</t>
  </si>
  <si>
    <t>Calcular previamente con funciones</t>
  </si>
  <si>
    <t>Group contribution</t>
  </si>
  <si>
    <t>criticalProp</t>
  </si>
  <si>
    <t>Tc</t>
  </si>
  <si>
    <t>K</t>
  </si>
  <si>
    <t>Critical Temeprature</t>
  </si>
  <si>
    <t>Pc</t>
  </si>
  <si>
    <t>bar</t>
  </si>
  <si>
    <t>Critical Pressure</t>
  </si>
  <si>
    <t>Vc</t>
  </si>
  <si>
    <t>cm3/mol</t>
  </si>
  <si>
    <t>Critical Volume</t>
  </si>
  <si>
    <t>boilingPoint</t>
  </si>
  <si>
    <t>Tb</t>
  </si>
  <si>
    <t>Normal boiling point</t>
  </si>
  <si>
    <t>Vb</t>
  </si>
  <si>
    <t>Molar volume at Tb</t>
  </si>
  <si>
    <t>glassTransition</t>
  </si>
  <si>
    <t>Tg</t>
  </si>
  <si>
    <t>Glass transition temperatue</t>
  </si>
  <si>
    <t>FVP</t>
  </si>
  <si>
    <t>V*</t>
  </si>
  <si>
    <t>molar volume at 0 K</t>
  </si>
  <si>
    <t>cm3/g</t>
  </si>
  <si>
    <t>Specific volume of jamping unit</t>
  </si>
  <si>
    <t>D0_i</t>
  </si>
  <si>
    <t>m2/s</t>
  </si>
  <si>
    <t>pre-exponential factor</t>
  </si>
  <si>
    <t>K_1i/gamma</t>
  </si>
  <si>
    <t>m3/kg K</t>
  </si>
  <si>
    <t>FV parameter</t>
  </si>
  <si>
    <t>K_2i - T_gi</t>
  </si>
  <si>
    <t>xi_ip</t>
  </si>
  <si>
    <t>-</t>
  </si>
  <si>
    <t>ratio of the critical molar volume of the solvent jumping unit to that of the polymer jumping unit</t>
  </si>
  <si>
    <t>E_i</t>
  </si>
  <si>
    <t>cal/mol</t>
  </si>
  <si>
    <t>activation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</si>
</sst>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4" fontId="0" fillId="2" borderId="0" xfId="0" applyNumberFormat="1" applyFill="1" applyAlignment="1">
      <alignment vertical="center" wrapText="1"/>
    </xf>
    <xf numFmtId="2" fontId="0" fillId="2" borderId="0" xfId="0" applyNumberFormat="1" applyFill="1" applyAlignment="1">
      <alignment vertical="center" wrapText="1"/>
    </xf>
    <xf numFmtId="2" fontId="0" fillId="2" borderId="0" xfId="0" applyNumberFormat="1" applyFill="1"/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0" fillId="2" borderId="0" xfId="0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3" borderId="0" xfId="0" applyNumberFormat="1" applyFont="1" applyFill="1" applyAlignment="1">
      <alignment horizontal="right" vertical="center"/>
    </xf>
    <xf numFmtId="0" fontId="0" fillId="4" borderId="0" xfId="0" applyFill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5" borderId="0" xfId="0" applyFill="1"/>
    <xf numFmtId="0" fontId="2" fillId="0" borderId="0" xfId="0" applyFont="1" applyAlignment="1">
      <alignment vertical="top"/>
    </xf>
    <xf numFmtId="165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top"/>
    </xf>
    <xf numFmtId="165" fontId="2" fillId="2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0" fontId="2" fillId="0" borderId="0" xfId="0" applyFont="1"/>
    <xf numFmtId="165" fontId="2" fillId="6" borderId="0" xfId="0" applyNumberFormat="1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Viscosity!$B$2:$B$26</c:f>
              <c:numCache>
                <c:formatCode>0.00</c:formatCode>
                <c:ptCount val="25"/>
                <c:pt idx="0">
                  <c:v>233.15</c:v>
                </c:pt>
                <c:pt idx="1">
                  <c:v>243.15</c:v>
                </c:pt>
                <c:pt idx="2">
                  <c:v>253.15</c:v>
                </c:pt>
                <c:pt idx="3">
                  <c:v>263.14999999999998</c:v>
                </c:pt>
                <c:pt idx="4">
                  <c:v>273.14999999999998</c:v>
                </c:pt>
                <c:pt idx="5">
                  <c:v>278</c:v>
                </c:pt>
                <c:pt idx="6">
                  <c:v>283.14999999999998</c:v>
                </c:pt>
                <c:pt idx="7">
                  <c:v>288</c:v>
                </c:pt>
                <c:pt idx="8">
                  <c:v>288.14999999999998</c:v>
                </c:pt>
                <c:pt idx="9">
                  <c:v>298</c:v>
                </c:pt>
                <c:pt idx="10">
                  <c:v>298.14999999999998</c:v>
                </c:pt>
                <c:pt idx="11">
                  <c:v>298.14999999999998</c:v>
                </c:pt>
                <c:pt idx="12">
                  <c:v>298.14999999999998</c:v>
                </c:pt>
                <c:pt idx="13">
                  <c:v>298.25</c:v>
                </c:pt>
                <c:pt idx="14">
                  <c:v>303.14999999999998</c:v>
                </c:pt>
                <c:pt idx="15">
                  <c:v>308</c:v>
                </c:pt>
                <c:pt idx="16">
                  <c:v>308.14999999999998</c:v>
                </c:pt>
                <c:pt idx="17">
                  <c:v>313.14999999999998</c:v>
                </c:pt>
                <c:pt idx="18">
                  <c:v>313.14999999999998</c:v>
                </c:pt>
                <c:pt idx="19">
                  <c:v>318</c:v>
                </c:pt>
                <c:pt idx="20">
                  <c:v>318.14999999999998</c:v>
                </c:pt>
                <c:pt idx="21">
                  <c:v>323.13</c:v>
                </c:pt>
                <c:pt idx="22">
                  <c:v>328.15</c:v>
                </c:pt>
                <c:pt idx="23">
                  <c:v>348.16</c:v>
                </c:pt>
                <c:pt idx="24">
                  <c:v>373.18</c:v>
                </c:pt>
              </c:numCache>
            </c:numRef>
          </c:xVal>
          <c:yVal>
            <c:numRef>
              <c:f>Viscosity!$C$2:$C$26</c:f>
              <c:numCache>
                <c:formatCode>General</c:formatCode>
                <c:ptCount val="25"/>
                <c:pt idx="0">
                  <c:v>8.3099999999999992E-4</c:v>
                </c:pt>
                <c:pt idx="1">
                  <c:v>7.0500000000000001E-4</c:v>
                </c:pt>
                <c:pt idx="2">
                  <c:v>5.9199999999999997E-4</c:v>
                </c:pt>
                <c:pt idx="3">
                  <c:v>5.1199999999999998E-4</c:v>
                </c:pt>
                <c:pt idx="4">
                  <c:v>4.6100000000000004E-4</c:v>
                </c:pt>
                <c:pt idx="5">
                  <c:v>4.1899999999999999E-4</c:v>
                </c:pt>
                <c:pt idx="6">
                  <c:v>3.9829999999999998E-4</c:v>
                </c:pt>
                <c:pt idx="7">
                  <c:v>3.7600000000000003E-4</c:v>
                </c:pt>
                <c:pt idx="8">
                  <c:v>3.88E-4</c:v>
                </c:pt>
                <c:pt idx="9">
                  <c:v>3.4699999999999998E-4</c:v>
                </c:pt>
                <c:pt idx="10">
                  <c:v>3.4234000000000001E-4</c:v>
                </c:pt>
                <c:pt idx="11">
                  <c:v>3.4399999999999996E-4</c:v>
                </c:pt>
                <c:pt idx="12">
                  <c:v>3.4600000000000001E-4</c:v>
                </c:pt>
                <c:pt idx="13">
                  <c:v>3.4100000000000005E-4</c:v>
                </c:pt>
                <c:pt idx="14">
                  <c:v>3.28E-4</c:v>
                </c:pt>
                <c:pt idx="15">
                  <c:v>3.1800000000000003E-4</c:v>
                </c:pt>
                <c:pt idx="16">
                  <c:v>3.1399999999999999E-4</c:v>
                </c:pt>
                <c:pt idx="17">
                  <c:v>2.9647000000000001E-4</c:v>
                </c:pt>
                <c:pt idx="18">
                  <c:v>3.01E-4</c:v>
                </c:pt>
                <c:pt idx="19">
                  <c:v>2.9E-4</c:v>
                </c:pt>
                <c:pt idx="20">
                  <c:v>2.8899999999999998E-4</c:v>
                </c:pt>
                <c:pt idx="21">
                  <c:v>2.7150000000000004E-4</c:v>
                </c:pt>
                <c:pt idx="22">
                  <c:v>2.6279999999999999E-4</c:v>
                </c:pt>
                <c:pt idx="23">
                  <c:v>2.232E-4</c:v>
                </c:pt>
                <c:pt idx="24">
                  <c:v>1.885E-4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C-440A-B13F-C8D71C1C1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626464"/>
        <c:axId val="602626792"/>
      </c:scatterChart>
      <c:valAx>
        <c:axId val="602626464"/>
        <c:scaling>
          <c:orientation val="minMax"/>
          <c:min val="2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02626792"/>
        <c:crosses val="autoZero"/>
        <c:crossBetween val="midCat"/>
      </c:valAx>
      <c:valAx>
        <c:axId val="60262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0262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Density!$B$6:$B$36</c:f>
              <c:numCache>
                <c:formatCode>0.00</c:formatCode>
                <c:ptCount val="31"/>
                <c:pt idx="0">
                  <c:v>283</c:v>
                </c:pt>
                <c:pt idx="1">
                  <c:v>283.14999999999998</c:v>
                </c:pt>
                <c:pt idx="2">
                  <c:v>288</c:v>
                </c:pt>
                <c:pt idx="3">
                  <c:v>288.14999999999998</c:v>
                </c:pt>
                <c:pt idx="4">
                  <c:v>293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298</c:v>
                </c:pt>
                <c:pt idx="8">
                  <c:v>298</c:v>
                </c:pt>
                <c:pt idx="9">
                  <c:v>298.14999999999998</c:v>
                </c:pt>
                <c:pt idx="10">
                  <c:v>298.14999999999998</c:v>
                </c:pt>
                <c:pt idx="11">
                  <c:v>298.14999999999998</c:v>
                </c:pt>
                <c:pt idx="12">
                  <c:v>303</c:v>
                </c:pt>
                <c:pt idx="13">
                  <c:v>303.14999999999998</c:v>
                </c:pt>
                <c:pt idx="14">
                  <c:v>303.14999999999998</c:v>
                </c:pt>
                <c:pt idx="15">
                  <c:v>308</c:v>
                </c:pt>
                <c:pt idx="16">
                  <c:v>308.14999999999998</c:v>
                </c:pt>
                <c:pt idx="17">
                  <c:v>308.14999999999998</c:v>
                </c:pt>
                <c:pt idx="18">
                  <c:v>313</c:v>
                </c:pt>
                <c:pt idx="19">
                  <c:v>313.14999999999998</c:v>
                </c:pt>
                <c:pt idx="20">
                  <c:v>313.14999999999998</c:v>
                </c:pt>
                <c:pt idx="21">
                  <c:v>313.14999999999998</c:v>
                </c:pt>
                <c:pt idx="22">
                  <c:v>318</c:v>
                </c:pt>
                <c:pt idx="23">
                  <c:v>318.14999999999998</c:v>
                </c:pt>
                <c:pt idx="24">
                  <c:v>318.14999999999998</c:v>
                </c:pt>
                <c:pt idx="25">
                  <c:v>323</c:v>
                </c:pt>
                <c:pt idx="26">
                  <c:v>323.14999999999998</c:v>
                </c:pt>
                <c:pt idx="27">
                  <c:v>328.15</c:v>
                </c:pt>
                <c:pt idx="28">
                  <c:v>328.15</c:v>
                </c:pt>
                <c:pt idx="29">
                  <c:v>333</c:v>
                </c:pt>
                <c:pt idx="30">
                  <c:v>333.15</c:v>
                </c:pt>
              </c:numCache>
            </c:numRef>
          </c:xVal>
          <c:yVal>
            <c:numRef>
              <c:f>Density!$C$6:$C$36</c:f>
              <c:numCache>
                <c:formatCode>#,##0.00</c:formatCode>
                <c:ptCount val="31"/>
                <c:pt idx="0">
                  <c:v>793.1</c:v>
                </c:pt>
                <c:pt idx="1">
                  <c:v>792.49</c:v>
                </c:pt>
                <c:pt idx="2">
                  <c:v>787</c:v>
                </c:pt>
                <c:pt idx="3">
                  <c:v>787.99</c:v>
                </c:pt>
                <c:pt idx="4">
                  <c:v>782</c:v>
                </c:pt>
                <c:pt idx="5">
                  <c:v>782.6</c:v>
                </c:pt>
                <c:pt idx="6">
                  <c:v>783</c:v>
                </c:pt>
                <c:pt idx="7">
                  <c:v>776.4</c:v>
                </c:pt>
                <c:pt idx="8">
                  <c:v>776.7</c:v>
                </c:pt>
                <c:pt idx="9">
                  <c:v>775.9</c:v>
                </c:pt>
                <c:pt idx="10">
                  <c:v>776.39</c:v>
                </c:pt>
                <c:pt idx="11">
                  <c:v>777.25</c:v>
                </c:pt>
                <c:pt idx="12">
                  <c:v>770.8</c:v>
                </c:pt>
                <c:pt idx="13">
                  <c:v>771.7</c:v>
                </c:pt>
                <c:pt idx="14">
                  <c:v>771.83</c:v>
                </c:pt>
                <c:pt idx="15">
                  <c:v>765.7</c:v>
                </c:pt>
                <c:pt idx="16">
                  <c:v>766.2</c:v>
                </c:pt>
                <c:pt idx="17">
                  <c:v>766.28</c:v>
                </c:pt>
                <c:pt idx="18">
                  <c:v>759.6</c:v>
                </c:pt>
                <c:pt idx="19">
                  <c:v>759.95</c:v>
                </c:pt>
                <c:pt idx="20">
                  <c:v>760.56</c:v>
                </c:pt>
                <c:pt idx="21">
                  <c:v>760.9</c:v>
                </c:pt>
                <c:pt idx="22">
                  <c:v>754.7</c:v>
                </c:pt>
                <c:pt idx="23">
                  <c:v>754.98</c:v>
                </c:pt>
                <c:pt idx="24">
                  <c:v>755.9</c:v>
                </c:pt>
                <c:pt idx="25">
                  <c:v>748.4</c:v>
                </c:pt>
                <c:pt idx="26">
                  <c:v>749.19</c:v>
                </c:pt>
                <c:pt idx="27">
                  <c:v>743.14</c:v>
                </c:pt>
                <c:pt idx="28">
                  <c:v>743.6</c:v>
                </c:pt>
                <c:pt idx="29">
                  <c:v>737.3</c:v>
                </c:pt>
                <c:pt idx="30">
                  <c:v>735.76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A-4177-A8F3-129A9146C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639584"/>
        <c:axId val="602635648"/>
      </c:scatterChart>
      <c:valAx>
        <c:axId val="60263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02635648"/>
        <c:crosses val="autoZero"/>
        <c:crossBetween val="midCat"/>
      </c:valAx>
      <c:valAx>
        <c:axId val="6026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0263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704543</xdr:colOff>
      <xdr:row>2</xdr:row>
      <xdr:rowOff>52918</xdr:rowOff>
    </xdr:from>
    <xdr:to>
      <xdr:col>11</xdr:col>
      <xdr:colOff>530166</xdr:colOff>
      <xdr:row>24</xdr:row>
      <xdr:rowOff>26957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9B2F45-9E51-43D5-8E49-359C771A1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468314</xdr:colOff>
      <xdr:row>3</xdr:row>
      <xdr:rowOff>140494</xdr:rowOff>
    </xdr:from>
    <xdr:to>
      <xdr:col>9</xdr:col>
      <xdr:colOff>468314</xdr:colOff>
      <xdr:row>17</xdr:row>
      <xdr:rowOff>26194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49FFB5-2D9E-452F-BD63-B466E59DF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3428-3E6B-41E7-9BE9-725FB1688E31}">
  <dimension ref="A1:I20"/>
  <sheetViews>
    <sheetView tabSelected="1" workbookViewId="0">
      <selection activeCell="G11" sqref="G11"/>
    </sheetView>
  </sheetViews>
  <sheetFormatPr baseColWidth="10" defaultRowHeight="14.4" x14ac:dyDescent="0.3"/>
  <cols>
    <col min="1" max="1" width="26.88671875" customWidth="1"/>
    <col min="2" max="2" width="7.109375" style="30" customWidth="1"/>
    <col min="3" max="3" width="14.5546875" customWidth="1"/>
    <col min="5" max="5" width="16.33203125" customWidth="1"/>
    <col min="6" max="6" width="35" customWidth="1"/>
    <col min="9" max="9" width="47.88671875" customWidth="1"/>
  </cols>
  <sheetData>
    <row r="1" spans="1:9" x14ac:dyDescent="0.3">
      <c r="A1" s="10" t="s">
        <v>7</v>
      </c>
      <c r="B1" s="11" t="s">
        <v>8</v>
      </c>
      <c r="C1" s="12" t="s">
        <v>9</v>
      </c>
      <c r="D1" s="12" t="s">
        <v>10</v>
      </c>
      <c r="E1" s="11" t="s">
        <v>11</v>
      </c>
      <c r="F1" s="12" t="s">
        <v>12</v>
      </c>
    </row>
    <row r="2" spans="1:9" x14ac:dyDescent="0.3">
      <c r="A2" s="13" t="s">
        <v>13</v>
      </c>
      <c r="B2" s="14">
        <v>1</v>
      </c>
      <c r="C2" s="15" t="s">
        <v>14</v>
      </c>
      <c r="D2" s="15" t="s">
        <v>15</v>
      </c>
      <c r="E2" s="16">
        <v>291.98</v>
      </c>
      <c r="F2" s="15" t="s">
        <v>16</v>
      </c>
      <c r="I2" s="17" t="s">
        <v>17</v>
      </c>
    </row>
    <row r="3" spans="1:9" x14ac:dyDescent="0.3">
      <c r="A3" s="13"/>
      <c r="B3" s="14">
        <v>2</v>
      </c>
      <c r="C3" s="15" t="s">
        <v>18</v>
      </c>
      <c r="D3" s="15" t="s">
        <v>15</v>
      </c>
      <c r="E3" s="18"/>
      <c r="F3" s="15" t="s">
        <v>19</v>
      </c>
      <c r="I3" s="9" t="s">
        <v>20</v>
      </c>
    </row>
    <row r="4" spans="1:9" x14ac:dyDescent="0.3">
      <c r="A4" s="19"/>
      <c r="B4" s="14"/>
      <c r="C4" s="15"/>
      <c r="D4" s="15"/>
      <c r="E4" s="18"/>
      <c r="F4" s="15"/>
      <c r="I4" s="20" t="s">
        <v>21</v>
      </c>
    </row>
    <row r="5" spans="1:9" x14ac:dyDescent="0.3">
      <c r="A5" s="21" t="s">
        <v>22</v>
      </c>
      <c r="B5" s="14">
        <v>1</v>
      </c>
      <c r="C5" s="15" t="s">
        <v>23</v>
      </c>
      <c r="D5" s="15" t="s">
        <v>24</v>
      </c>
      <c r="E5" s="22">
        <v>884.15392410395168</v>
      </c>
      <c r="F5" s="15" t="s">
        <v>25</v>
      </c>
    </row>
    <row r="6" spans="1:9" x14ac:dyDescent="0.3">
      <c r="A6" s="21"/>
      <c r="B6" s="14">
        <v>2</v>
      </c>
      <c r="C6" s="15" t="s">
        <v>26</v>
      </c>
      <c r="D6" s="15" t="s">
        <v>27</v>
      </c>
      <c r="E6" s="16">
        <v>19.286702341903855</v>
      </c>
      <c r="F6" s="15" t="s">
        <v>28</v>
      </c>
    </row>
    <row r="7" spans="1:9" x14ac:dyDescent="0.3">
      <c r="A7" s="21"/>
      <c r="B7" s="14">
        <v>3</v>
      </c>
      <c r="C7" s="15" t="s">
        <v>29</v>
      </c>
      <c r="D7" s="15" t="s">
        <v>30</v>
      </c>
      <c r="E7" s="16">
        <v>637.76</v>
      </c>
      <c r="F7" s="15" t="s">
        <v>31</v>
      </c>
    </row>
    <row r="8" spans="1:9" x14ac:dyDescent="0.3">
      <c r="A8" s="23"/>
      <c r="B8" s="14"/>
      <c r="C8" s="15"/>
      <c r="D8" s="15"/>
      <c r="E8" s="24"/>
    </row>
    <row r="9" spans="1:9" x14ac:dyDescent="0.3">
      <c r="A9" s="23" t="s">
        <v>32</v>
      </c>
      <c r="B9" s="14">
        <v>1</v>
      </c>
      <c r="C9" s="15" t="s">
        <v>33</v>
      </c>
      <c r="D9" s="15" t="s">
        <v>24</v>
      </c>
      <c r="E9" s="16">
        <v>596.36956285576605</v>
      </c>
      <c r="F9" s="15" t="s">
        <v>34</v>
      </c>
    </row>
    <row r="10" spans="1:9" x14ac:dyDescent="0.3">
      <c r="A10" s="23"/>
      <c r="B10" s="14">
        <v>2</v>
      </c>
      <c r="C10" s="15" t="s">
        <v>35</v>
      </c>
      <c r="D10" s="15" t="s">
        <v>30</v>
      </c>
      <c r="E10" s="16"/>
      <c r="F10" s="15" t="s">
        <v>36</v>
      </c>
    </row>
    <row r="11" spans="1:9" x14ac:dyDescent="0.3">
      <c r="A11" s="19"/>
      <c r="B11" s="14"/>
      <c r="C11" s="15"/>
      <c r="D11" s="15"/>
      <c r="E11" s="18"/>
      <c r="F11" s="15"/>
    </row>
    <row r="12" spans="1:9" x14ac:dyDescent="0.3">
      <c r="A12" s="19" t="s">
        <v>37</v>
      </c>
      <c r="B12" s="14">
        <v>1</v>
      </c>
      <c r="C12" s="15" t="s">
        <v>38</v>
      </c>
      <c r="D12" s="15" t="s">
        <v>24</v>
      </c>
      <c r="E12" s="18"/>
      <c r="F12" s="15" t="s">
        <v>39</v>
      </c>
    </row>
    <row r="13" spans="1:9" x14ac:dyDescent="0.3">
      <c r="A13" s="19"/>
      <c r="B13" s="14"/>
      <c r="C13" s="15"/>
      <c r="D13" s="15"/>
      <c r="E13" s="18"/>
      <c r="F13" s="15"/>
    </row>
    <row r="14" spans="1:9" x14ac:dyDescent="0.3">
      <c r="A14" s="13" t="s">
        <v>40</v>
      </c>
      <c r="B14" s="25">
        <v>1</v>
      </c>
      <c r="C14" s="15" t="s">
        <v>41</v>
      </c>
      <c r="D14" s="15" t="s">
        <v>30</v>
      </c>
      <c r="E14" s="22">
        <v>129.60034399999998</v>
      </c>
      <c r="F14" s="15" t="s">
        <v>42</v>
      </c>
    </row>
    <row r="15" spans="1:9" x14ac:dyDescent="0.3">
      <c r="A15" s="13"/>
      <c r="B15" s="25">
        <v>2</v>
      </c>
      <c r="C15" s="15" t="s">
        <v>41</v>
      </c>
      <c r="D15" s="15" t="s">
        <v>43</v>
      </c>
      <c r="E15" s="22">
        <f>E14/E2</f>
        <v>0.44386719638331384</v>
      </c>
      <c r="F15" s="15" t="s">
        <v>44</v>
      </c>
    </row>
    <row r="16" spans="1:9" x14ac:dyDescent="0.3">
      <c r="A16" s="13"/>
      <c r="B16" s="25">
        <v>3</v>
      </c>
      <c r="C16" s="15" t="s">
        <v>45</v>
      </c>
      <c r="D16" s="15" t="s">
        <v>46</v>
      </c>
      <c r="E16" s="26"/>
      <c r="F16" s="15" t="s">
        <v>47</v>
      </c>
    </row>
    <row r="17" spans="1:6" x14ac:dyDescent="0.3">
      <c r="A17" s="13"/>
      <c r="B17" s="25">
        <v>4</v>
      </c>
      <c r="C17" s="15" t="s">
        <v>48</v>
      </c>
      <c r="D17" s="15" t="s">
        <v>49</v>
      </c>
      <c r="E17" s="26"/>
      <c r="F17" s="15" t="s">
        <v>50</v>
      </c>
    </row>
    <row r="18" spans="1:6" x14ac:dyDescent="0.3">
      <c r="A18" s="13"/>
      <c r="B18" s="25">
        <v>5</v>
      </c>
      <c r="C18" s="15" t="s">
        <v>51</v>
      </c>
      <c r="D18" s="15" t="s">
        <v>24</v>
      </c>
      <c r="E18" s="26"/>
      <c r="F18" s="15" t="s">
        <v>50</v>
      </c>
    </row>
    <row r="19" spans="1:6" x14ac:dyDescent="0.3">
      <c r="A19" s="13"/>
      <c r="B19" s="25">
        <v>6</v>
      </c>
      <c r="C19" s="15" t="s">
        <v>52</v>
      </c>
      <c r="D19" s="15" t="s">
        <v>53</v>
      </c>
      <c r="E19" s="27"/>
      <c r="F19" s="15" t="s">
        <v>54</v>
      </c>
    </row>
    <row r="20" spans="1:6" x14ac:dyDescent="0.3">
      <c r="A20" s="13"/>
      <c r="B20" s="25">
        <v>7</v>
      </c>
      <c r="C20" s="28" t="s">
        <v>55</v>
      </c>
      <c r="D20" s="28" t="s">
        <v>56</v>
      </c>
      <c r="E20" s="29">
        <v>0</v>
      </c>
      <c r="F20" s="28" t="s">
        <v>57</v>
      </c>
    </row>
  </sheetData>
  <mergeCells count="3">
    <mergeCell ref="A2:A3"/>
    <mergeCell ref="A5:A7"/>
    <mergeCell ref="A14:A2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286E-D77C-4C22-A5FB-AA6DBF0E0B5A}">
  <dimension ref="A1:F26"/>
  <sheetViews>
    <sheetView topLeftCell="A4" zoomScale="106" zoomScaleNormal="106" workbookViewId="0">
      <selection activeCell="B38" sqref="B38"/>
    </sheetView>
  </sheetViews>
  <sheetFormatPr baseColWidth="10" defaultRowHeight="14.4" x14ac:dyDescent="0.3"/>
  <cols>
    <col min="4" max="4" width="14.44140625" customWidth="1"/>
  </cols>
  <sheetData>
    <row r="1" spans="1:6" x14ac:dyDescent="0.3">
      <c r="A1" t="s">
        <v>3</v>
      </c>
      <c r="B1" t="s">
        <v>2</v>
      </c>
      <c r="C1" t="s">
        <v>6</v>
      </c>
      <c r="D1" t="s">
        <v>5</v>
      </c>
      <c r="F1" t="s">
        <v>4</v>
      </c>
    </row>
    <row r="2" spans="1:6" x14ac:dyDescent="0.3">
      <c r="A2" s="1">
        <f t="shared" ref="A2:A26" si="0">B2-273.15</f>
        <v>-39.999999999999972</v>
      </c>
      <c r="B2" s="6">
        <v>233.15</v>
      </c>
      <c r="C2">
        <f t="shared" ref="C2:C26" si="1">D2*0.001</f>
        <v>8.3099999999999992E-4</v>
      </c>
      <c r="D2" s="7">
        <v>0.83099999999999996</v>
      </c>
    </row>
    <row r="3" spans="1:6" x14ac:dyDescent="0.3">
      <c r="A3" s="1">
        <f t="shared" si="0"/>
        <v>-29.999999999999972</v>
      </c>
      <c r="B3" s="6">
        <v>243.15</v>
      </c>
      <c r="C3">
        <f t="shared" si="1"/>
        <v>7.0500000000000001E-4</v>
      </c>
      <c r="D3" s="7">
        <v>0.70499999999999996</v>
      </c>
    </row>
    <row r="4" spans="1:6" x14ac:dyDescent="0.3">
      <c r="A4" s="1">
        <f t="shared" si="0"/>
        <v>-19.999999999999972</v>
      </c>
      <c r="B4" s="6">
        <v>253.15</v>
      </c>
      <c r="C4">
        <f t="shared" si="1"/>
        <v>5.9199999999999997E-4</v>
      </c>
      <c r="D4" s="7">
        <v>0.59199999999999997</v>
      </c>
    </row>
    <row r="5" spans="1:6" x14ac:dyDescent="0.3">
      <c r="A5" s="1">
        <f t="shared" si="0"/>
        <v>-10</v>
      </c>
      <c r="B5" s="6">
        <v>263.14999999999998</v>
      </c>
      <c r="C5">
        <f t="shared" si="1"/>
        <v>5.1199999999999998E-4</v>
      </c>
      <c r="D5" s="7">
        <v>0.51200000000000001</v>
      </c>
    </row>
    <row r="6" spans="1:6" x14ac:dyDescent="0.3">
      <c r="A6" s="4">
        <f t="shared" si="0"/>
        <v>0</v>
      </c>
      <c r="B6" s="3">
        <v>273.14999999999998</v>
      </c>
      <c r="C6" s="9">
        <f t="shared" si="1"/>
        <v>4.6100000000000004E-4</v>
      </c>
      <c r="D6" s="8">
        <v>0.46100000000000002</v>
      </c>
    </row>
    <row r="7" spans="1:6" x14ac:dyDescent="0.3">
      <c r="A7" s="4">
        <f t="shared" si="0"/>
        <v>4.8500000000000227</v>
      </c>
      <c r="B7" s="3">
        <v>278</v>
      </c>
      <c r="C7" s="9">
        <f t="shared" si="1"/>
        <v>4.1899999999999999E-4</v>
      </c>
      <c r="D7" s="8">
        <v>0.41899999999999998</v>
      </c>
    </row>
    <row r="8" spans="1:6" x14ac:dyDescent="0.3">
      <c r="A8" s="4">
        <f t="shared" si="0"/>
        <v>10</v>
      </c>
      <c r="B8" s="3">
        <v>283.14999999999998</v>
      </c>
      <c r="C8" s="9">
        <f t="shared" si="1"/>
        <v>3.9829999999999998E-4</v>
      </c>
      <c r="D8" s="8">
        <v>0.39829999999999999</v>
      </c>
    </row>
    <row r="9" spans="1:6" x14ac:dyDescent="0.3">
      <c r="A9" s="4">
        <f t="shared" si="0"/>
        <v>14.850000000000023</v>
      </c>
      <c r="B9" s="3">
        <v>288</v>
      </c>
      <c r="C9" s="9">
        <f t="shared" si="1"/>
        <v>3.7600000000000003E-4</v>
      </c>
      <c r="D9" s="8">
        <v>0.376</v>
      </c>
    </row>
    <row r="10" spans="1:6" x14ac:dyDescent="0.3">
      <c r="A10" s="4">
        <f t="shared" si="0"/>
        <v>15</v>
      </c>
      <c r="B10" s="3">
        <v>288.14999999999998</v>
      </c>
      <c r="C10" s="9">
        <f t="shared" si="1"/>
        <v>3.88E-4</v>
      </c>
      <c r="D10" s="8">
        <v>0.38800000000000001</v>
      </c>
    </row>
    <row r="11" spans="1:6" x14ac:dyDescent="0.3">
      <c r="A11" s="4">
        <f t="shared" si="0"/>
        <v>24.850000000000023</v>
      </c>
      <c r="B11" s="3">
        <v>298</v>
      </c>
      <c r="C11" s="9">
        <f t="shared" si="1"/>
        <v>3.4699999999999998E-4</v>
      </c>
      <c r="D11" s="8">
        <v>0.34699999999999998</v>
      </c>
    </row>
    <row r="12" spans="1:6" x14ac:dyDescent="0.3">
      <c r="A12" s="4">
        <f t="shared" si="0"/>
        <v>25</v>
      </c>
      <c r="B12" s="3">
        <v>298.14999999999998</v>
      </c>
      <c r="C12" s="9">
        <f t="shared" si="1"/>
        <v>3.4234000000000001E-4</v>
      </c>
      <c r="D12" s="8">
        <v>0.34233999999999998</v>
      </c>
    </row>
    <row r="13" spans="1:6" x14ac:dyDescent="0.3">
      <c r="A13" s="4">
        <f t="shared" si="0"/>
        <v>25</v>
      </c>
      <c r="B13" s="3">
        <v>298.14999999999998</v>
      </c>
      <c r="C13" s="9">
        <f t="shared" si="1"/>
        <v>3.4399999999999996E-4</v>
      </c>
      <c r="D13" s="8">
        <v>0.34399999999999997</v>
      </c>
    </row>
    <row r="14" spans="1:6" x14ac:dyDescent="0.3">
      <c r="A14" s="4">
        <f t="shared" si="0"/>
        <v>25</v>
      </c>
      <c r="B14" s="3">
        <v>298.14999999999998</v>
      </c>
      <c r="C14" s="9">
        <f t="shared" si="1"/>
        <v>3.4600000000000001E-4</v>
      </c>
      <c r="D14" s="8">
        <v>0.34599999999999997</v>
      </c>
    </row>
    <row r="15" spans="1:6" x14ac:dyDescent="0.3">
      <c r="A15" s="4">
        <f t="shared" si="0"/>
        <v>25.100000000000023</v>
      </c>
      <c r="B15" s="3">
        <v>298.25</v>
      </c>
      <c r="C15" s="9">
        <f t="shared" si="1"/>
        <v>3.4100000000000005E-4</v>
      </c>
      <c r="D15" s="8">
        <v>0.34100000000000003</v>
      </c>
    </row>
    <row r="16" spans="1:6" x14ac:dyDescent="0.3">
      <c r="A16" s="4">
        <f t="shared" si="0"/>
        <v>30</v>
      </c>
      <c r="B16" s="3">
        <v>303.14999999999998</v>
      </c>
      <c r="C16" s="9">
        <f t="shared" si="1"/>
        <v>3.28E-4</v>
      </c>
      <c r="D16" s="8">
        <v>0.32800000000000001</v>
      </c>
    </row>
    <row r="17" spans="1:4" x14ac:dyDescent="0.3">
      <c r="A17" s="4">
        <f t="shared" si="0"/>
        <v>34.850000000000023</v>
      </c>
      <c r="B17" s="3">
        <v>308</v>
      </c>
      <c r="C17" s="9">
        <f t="shared" si="1"/>
        <v>3.1800000000000003E-4</v>
      </c>
      <c r="D17" s="8">
        <v>0.318</v>
      </c>
    </row>
    <row r="18" spans="1:4" x14ac:dyDescent="0.3">
      <c r="A18" s="4">
        <f t="shared" si="0"/>
        <v>35</v>
      </c>
      <c r="B18" s="3">
        <v>308.14999999999998</v>
      </c>
      <c r="C18" s="9">
        <f t="shared" si="1"/>
        <v>3.1399999999999999E-4</v>
      </c>
      <c r="D18" s="8">
        <v>0.314</v>
      </c>
    </row>
    <row r="19" spans="1:4" x14ac:dyDescent="0.3">
      <c r="A19" s="4">
        <f t="shared" si="0"/>
        <v>40</v>
      </c>
      <c r="B19" s="3">
        <v>313.14999999999998</v>
      </c>
      <c r="C19" s="9">
        <f t="shared" si="1"/>
        <v>2.9647000000000001E-4</v>
      </c>
      <c r="D19" s="8">
        <v>0.29647000000000001</v>
      </c>
    </row>
    <row r="20" spans="1:4" x14ac:dyDescent="0.3">
      <c r="A20" s="4">
        <f t="shared" si="0"/>
        <v>40</v>
      </c>
      <c r="B20" s="3">
        <v>313.14999999999998</v>
      </c>
      <c r="C20" s="9">
        <f t="shared" si="1"/>
        <v>3.01E-4</v>
      </c>
      <c r="D20" s="8">
        <v>0.30099999999999999</v>
      </c>
    </row>
    <row r="21" spans="1:4" x14ac:dyDescent="0.3">
      <c r="A21" s="4">
        <f t="shared" si="0"/>
        <v>44.850000000000023</v>
      </c>
      <c r="B21" s="3">
        <v>318</v>
      </c>
      <c r="C21" s="9">
        <f t="shared" si="1"/>
        <v>2.9E-4</v>
      </c>
      <c r="D21" s="8">
        <v>0.28999999999999998</v>
      </c>
    </row>
    <row r="22" spans="1:4" x14ac:dyDescent="0.3">
      <c r="A22" s="4">
        <f t="shared" si="0"/>
        <v>45</v>
      </c>
      <c r="B22" s="3">
        <v>318.14999999999998</v>
      </c>
      <c r="C22" s="9">
        <f t="shared" si="1"/>
        <v>2.8899999999999998E-4</v>
      </c>
      <c r="D22" s="8">
        <v>0.28899999999999998</v>
      </c>
    </row>
    <row r="23" spans="1:4" x14ac:dyDescent="0.3">
      <c r="A23" s="4">
        <f t="shared" si="0"/>
        <v>49.980000000000018</v>
      </c>
      <c r="B23" s="3">
        <v>323.13</v>
      </c>
      <c r="C23" s="9">
        <f t="shared" si="1"/>
        <v>2.7150000000000004E-4</v>
      </c>
      <c r="D23" s="8">
        <v>0.27150000000000002</v>
      </c>
    </row>
    <row r="24" spans="1:4" x14ac:dyDescent="0.3">
      <c r="A24" s="4">
        <f t="shared" si="0"/>
        <v>55</v>
      </c>
      <c r="B24" s="3">
        <v>328.15</v>
      </c>
      <c r="C24" s="9">
        <f t="shared" si="1"/>
        <v>2.6279999999999999E-4</v>
      </c>
      <c r="D24" s="8">
        <v>0.26279999999999998</v>
      </c>
    </row>
    <row r="25" spans="1:4" x14ac:dyDescent="0.3">
      <c r="A25" s="4">
        <f t="shared" si="0"/>
        <v>75.010000000000048</v>
      </c>
      <c r="B25" s="3">
        <v>348.16</v>
      </c>
      <c r="C25" s="9">
        <f t="shared" si="1"/>
        <v>2.232E-4</v>
      </c>
      <c r="D25" s="8">
        <v>0.22320000000000001</v>
      </c>
    </row>
    <row r="26" spans="1:4" x14ac:dyDescent="0.3">
      <c r="A26" s="1">
        <f t="shared" si="0"/>
        <v>100.03000000000003</v>
      </c>
      <c r="B26" s="6">
        <v>373.18</v>
      </c>
      <c r="C26">
        <f t="shared" si="1"/>
        <v>1.885E-4</v>
      </c>
      <c r="D26" s="7">
        <v>0.1885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8788-7E1A-4C60-924A-C376BD47790B}">
  <dimension ref="A1:E37"/>
  <sheetViews>
    <sheetView zoomScale="90" zoomScaleNormal="90" workbookViewId="0">
      <selection activeCell="F21" sqref="F21"/>
    </sheetView>
  </sheetViews>
  <sheetFormatPr baseColWidth="10" defaultRowHeight="14.4" x14ac:dyDescent="0.3"/>
  <sheetData>
    <row r="1" spans="1:5" x14ac:dyDescent="0.3">
      <c r="A1" t="s">
        <v>3</v>
      </c>
      <c r="B1" t="s">
        <v>2</v>
      </c>
      <c r="C1" t="s">
        <v>1</v>
      </c>
      <c r="E1" t="s">
        <v>0</v>
      </c>
    </row>
    <row r="2" spans="1:5" x14ac:dyDescent="0.3">
      <c r="A2" s="1">
        <f t="shared" ref="A2:A36" si="0">B2-273.15</f>
        <v>-220.14999999999998</v>
      </c>
      <c r="B2" s="6">
        <v>53</v>
      </c>
      <c r="C2" s="5">
        <v>826.6</v>
      </c>
    </row>
    <row r="3" spans="1:5" x14ac:dyDescent="0.3">
      <c r="A3" s="1">
        <f t="shared" si="0"/>
        <v>-10.149999999999977</v>
      </c>
      <c r="B3" s="6">
        <v>263</v>
      </c>
      <c r="C3" s="5">
        <v>815.5</v>
      </c>
    </row>
    <row r="4" spans="1:5" x14ac:dyDescent="0.3">
      <c r="A4" s="1">
        <f t="shared" si="0"/>
        <v>-0.14999999999997726</v>
      </c>
      <c r="B4" s="6">
        <v>273</v>
      </c>
      <c r="C4" s="5">
        <v>804.3</v>
      </c>
    </row>
    <row r="5" spans="1:5" x14ac:dyDescent="0.3">
      <c r="A5" s="1">
        <f t="shared" si="0"/>
        <v>4.8500000000000227</v>
      </c>
      <c r="B5" s="6">
        <v>278</v>
      </c>
      <c r="C5" s="5">
        <v>797.8</v>
      </c>
    </row>
    <row r="6" spans="1:5" x14ac:dyDescent="0.3">
      <c r="A6" s="4">
        <f t="shared" si="0"/>
        <v>9.8500000000000227</v>
      </c>
      <c r="B6" s="3">
        <v>283</v>
      </c>
      <c r="C6" s="2">
        <v>793.1</v>
      </c>
    </row>
    <row r="7" spans="1:5" x14ac:dyDescent="0.3">
      <c r="A7" s="4">
        <f t="shared" si="0"/>
        <v>10</v>
      </c>
      <c r="B7" s="3">
        <v>283.14999999999998</v>
      </c>
      <c r="C7" s="2">
        <v>792.49</v>
      </c>
    </row>
    <row r="8" spans="1:5" x14ac:dyDescent="0.3">
      <c r="A8" s="4">
        <f t="shared" si="0"/>
        <v>14.850000000000023</v>
      </c>
      <c r="B8" s="3">
        <v>288</v>
      </c>
      <c r="C8" s="2">
        <v>787</v>
      </c>
    </row>
    <row r="9" spans="1:5" x14ac:dyDescent="0.3">
      <c r="A9" s="4">
        <f t="shared" si="0"/>
        <v>15</v>
      </c>
      <c r="B9" s="3">
        <v>288.14999999999998</v>
      </c>
      <c r="C9" s="2">
        <v>787.99</v>
      </c>
    </row>
    <row r="10" spans="1:5" x14ac:dyDescent="0.3">
      <c r="A10" s="4">
        <f t="shared" si="0"/>
        <v>19.850000000000023</v>
      </c>
      <c r="B10" s="3">
        <v>293</v>
      </c>
      <c r="C10" s="2">
        <v>782</v>
      </c>
    </row>
    <row r="11" spans="1:5" x14ac:dyDescent="0.3">
      <c r="A11" s="4">
        <f t="shared" si="0"/>
        <v>20</v>
      </c>
      <c r="B11" s="3">
        <v>293.14999999999998</v>
      </c>
      <c r="C11" s="2">
        <v>782.6</v>
      </c>
    </row>
    <row r="12" spans="1:5" x14ac:dyDescent="0.3">
      <c r="A12" s="4">
        <f t="shared" si="0"/>
        <v>20</v>
      </c>
      <c r="B12" s="3">
        <v>293.14999999999998</v>
      </c>
      <c r="C12" s="2">
        <v>783</v>
      </c>
    </row>
    <row r="13" spans="1:5" x14ac:dyDescent="0.3">
      <c r="A13" s="4">
        <f t="shared" si="0"/>
        <v>24.850000000000023</v>
      </c>
      <c r="B13" s="3">
        <v>298</v>
      </c>
      <c r="C13" s="2">
        <v>776.4</v>
      </c>
    </row>
    <row r="14" spans="1:5" x14ac:dyDescent="0.3">
      <c r="A14" s="4">
        <f t="shared" si="0"/>
        <v>24.850000000000023</v>
      </c>
      <c r="B14" s="3">
        <v>298</v>
      </c>
      <c r="C14" s="2">
        <v>776.7</v>
      </c>
    </row>
    <row r="15" spans="1:5" x14ac:dyDescent="0.3">
      <c r="A15" s="4">
        <f t="shared" si="0"/>
        <v>25</v>
      </c>
      <c r="B15" s="3">
        <v>298.14999999999998</v>
      </c>
      <c r="C15" s="2">
        <v>775.9</v>
      </c>
    </row>
    <row r="16" spans="1:5" x14ac:dyDescent="0.3">
      <c r="A16" s="4">
        <f t="shared" si="0"/>
        <v>25</v>
      </c>
      <c r="B16" s="3">
        <v>298.14999999999998</v>
      </c>
      <c r="C16" s="2">
        <v>776.39</v>
      </c>
    </row>
    <row r="17" spans="1:3" x14ac:dyDescent="0.3">
      <c r="A17" s="4">
        <f t="shared" si="0"/>
        <v>25</v>
      </c>
      <c r="B17" s="3">
        <v>298.14999999999998</v>
      </c>
      <c r="C17" s="2">
        <v>777.25</v>
      </c>
    </row>
    <row r="18" spans="1:3" x14ac:dyDescent="0.3">
      <c r="A18" s="4">
        <f t="shared" si="0"/>
        <v>29.850000000000023</v>
      </c>
      <c r="B18" s="3">
        <v>303</v>
      </c>
      <c r="C18" s="2">
        <v>770.8</v>
      </c>
    </row>
    <row r="19" spans="1:3" x14ac:dyDescent="0.3">
      <c r="A19" s="4">
        <f t="shared" si="0"/>
        <v>30</v>
      </c>
      <c r="B19" s="3">
        <v>303.14999999999998</v>
      </c>
      <c r="C19" s="2">
        <v>771.7</v>
      </c>
    </row>
    <row r="20" spans="1:3" x14ac:dyDescent="0.3">
      <c r="A20" s="4">
        <f t="shared" si="0"/>
        <v>30</v>
      </c>
      <c r="B20" s="3">
        <v>303.14999999999998</v>
      </c>
      <c r="C20" s="2">
        <v>771.83</v>
      </c>
    </row>
    <row r="21" spans="1:3" x14ac:dyDescent="0.3">
      <c r="A21" s="4">
        <f t="shared" si="0"/>
        <v>34.850000000000023</v>
      </c>
      <c r="B21" s="3">
        <v>308</v>
      </c>
      <c r="C21" s="2">
        <v>765.7</v>
      </c>
    </row>
    <row r="22" spans="1:3" x14ac:dyDescent="0.3">
      <c r="A22" s="4">
        <f t="shared" si="0"/>
        <v>35</v>
      </c>
      <c r="B22" s="3">
        <v>308.14999999999998</v>
      </c>
      <c r="C22" s="2">
        <v>766.2</v>
      </c>
    </row>
    <row r="23" spans="1:3" x14ac:dyDescent="0.3">
      <c r="A23" s="4">
        <f t="shared" si="0"/>
        <v>35</v>
      </c>
      <c r="B23" s="3">
        <v>308.14999999999998</v>
      </c>
      <c r="C23" s="2">
        <v>766.28</v>
      </c>
    </row>
    <row r="24" spans="1:3" x14ac:dyDescent="0.3">
      <c r="A24" s="4">
        <f t="shared" si="0"/>
        <v>39.850000000000023</v>
      </c>
      <c r="B24" s="3">
        <v>313</v>
      </c>
      <c r="C24" s="2">
        <v>759.6</v>
      </c>
    </row>
    <row r="25" spans="1:3" x14ac:dyDescent="0.3">
      <c r="A25" s="4">
        <f t="shared" si="0"/>
        <v>40</v>
      </c>
      <c r="B25" s="3">
        <v>313.14999999999998</v>
      </c>
      <c r="C25" s="2">
        <v>759.95</v>
      </c>
    </row>
    <row r="26" spans="1:3" x14ac:dyDescent="0.3">
      <c r="A26" s="4">
        <f t="shared" si="0"/>
        <v>40</v>
      </c>
      <c r="B26" s="3">
        <v>313.14999999999998</v>
      </c>
      <c r="C26" s="2">
        <v>760.56</v>
      </c>
    </row>
    <row r="27" spans="1:3" x14ac:dyDescent="0.3">
      <c r="A27" s="4">
        <f t="shared" si="0"/>
        <v>40</v>
      </c>
      <c r="B27" s="3">
        <v>313.14999999999998</v>
      </c>
      <c r="C27" s="2">
        <v>760.9</v>
      </c>
    </row>
    <row r="28" spans="1:3" x14ac:dyDescent="0.3">
      <c r="A28" s="4">
        <f t="shared" si="0"/>
        <v>44.850000000000023</v>
      </c>
      <c r="B28" s="3">
        <v>318</v>
      </c>
      <c r="C28" s="2">
        <v>754.7</v>
      </c>
    </row>
    <row r="29" spans="1:3" x14ac:dyDescent="0.3">
      <c r="A29" s="4">
        <f t="shared" si="0"/>
        <v>45</v>
      </c>
      <c r="B29" s="3">
        <v>318.14999999999998</v>
      </c>
      <c r="C29" s="2">
        <v>754.98</v>
      </c>
    </row>
    <row r="30" spans="1:3" x14ac:dyDescent="0.3">
      <c r="A30" s="4">
        <f t="shared" si="0"/>
        <v>45</v>
      </c>
      <c r="B30" s="3">
        <v>318.14999999999998</v>
      </c>
      <c r="C30" s="2">
        <v>755.9</v>
      </c>
    </row>
    <row r="31" spans="1:3" x14ac:dyDescent="0.3">
      <c r="A31" s="4">
        <f t="shared" si="0"/>
        <v>49.850000000000023</v>
      </c>
      <c r="B31" s="3">
        <v>323</v>
      </c>
      <c r="C31" s="2">
        <v>748.4</v>
      </c>
    </row>
    <row r="32" spans="1:3" x14ac:dyDescent="0.3">
      <c r="A32" s="4">
        <f t="shared" si="0"/>
        <v>50</v>
      </c>
      <c r="B32" s="3">
        <v>323.14999999999998</v>
      </c>
      <c r="C32" s="2">
        <v>749.19</v>
      </c>
    </row>
    <row r="33" spans="1:3" x14ac:dyDescent="0.3">
      <c r="A33" s="4">
        <f t="shared" si="0"/>
        <v>55</v>
      </c>
      <c r="B33" s="3">
        <v>328.15</v>
      </c>
      <c r="C33" s="2">
        <v>743.14</v>
      </c>
    </row>
    <row r="34" spans="1:3" x14ac:dyDescent="0.3">
      <c r="A34" s="4">
        <f t="shared" si="0"/>
        <v>55</v>
      </c>
      <c r="B34" s="3">
        <v>328.15</v>
      </c>
      <c r="C34" s="2">
        <v>743.6</v>
      </c>
    </row>
    <row r="35" spans="1:3" x14ac:dyDescent="0.3">
      <c r="A35" s="4">
        <f t="shared" si="0"/>
        <v>59.850000000000023</v>
      </c>
      <c r="B35" s="3">
        <v>333</v>
      </c>
      <c r="C35" s="2">
        <v>737.3</v>
      </c>
    </row>
    <row r="36" spans="1:3" x14ac:dyDescent="0.3">
      <c r="A36" s="4">
        <f t="shared" si="0"/>
        <v>60</v>
      </c>
      <c r="B36" s="3">
        <v>333.15</v>
      </c>
      <c r="C36" s="2">
        <v>735.76</v>
      </c>
    </row>
    <row r="37" spans="1:3" x14ac:dyDescent="0.3">
      <c r="B3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OtherProps</vt:lpstr>
      <vt:lpstr>Viscosity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dcterms:created xsi:type="dcterms:W3CDTF">2025-05-06T02:55:46Z</dcterms:created>
  <dcterms:modified xsi:type="dcterms:W3CDTF">2025-05-21T22:28:05Z</dcterms:modified>
</cp:coreProperties>
</file>