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matlab-projects\Congreso - finalFit\data\test-compounds\"/>
    </mc:Choice>
  </mc:AlternateContent>
  <xr:revisionPtr revIDLastSave="0" documentId="13_ncr:1_{D028B934-25BA-4477-BC79-A075E158CD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therProps" sheetId="8" r:id="rId1"/>
    <sheet name="Density" sheetId="4" r:id="rId2"/>
    <sheet name="Viscosity" sheetId="7" r:id="rId3"/>
    <sheet name="result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7" l="1"/>
  <c r="C2" i="7"/>
  <c r="B3" i="7"/>
  <c r="C3" i="7"/>
  <c r="B4" i="7"/>
  <c r="C4" i="7"/>
  <c r="B5" i="7"/>
  <c r="C5" i="7"/>
  <c r="B6" i="7"/>
  <c r="C6" i="7"/>
  <c r="B7" i="7"/>
  <c r="C7" i="7"/>
  <c r="B8" i="7"/>
  <c r="C8" i="7"/>
  <c r="B9" i="7"/>
  <c r="C9" i="7"/>
  <c r="B10" i="7"/>
  <c r="C10" i="7"/>
  <c r="B11" i="7"/>
  <c r="C11" i="7"/>
  <c r="B12" i="7"/>
  <c r="C12" i="7"/>
  <c r="B13" i="7"/>
  <c r="C13" i="7"/>
  <c r="B14" i="7"/>
  <c r="C14" i="7"/>
  <c r="B15" i="7"/>
  <c r="C15" i="7"/>
  <c r="B16" i="7"/>
  <c r="C16" i="7"/>
  <c r="B17" i="7"/>
  <c r="C17" i="7"/>
  <c r="B18" i="7"/>
  <c r="C18" i="7"/>
  <c r="B19" i="7"/>
  <c r="C19" i="7"/>
  <c r="B20" i="7"/>
  <c r="C20" i="7"/>
  <c r="B21" i="7"/>
  <c r="C21" i="7"/>
  <c r="B22" i="7"/>
  <c r="C22" i="7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villegas</author>
  </authors>
  <commentList>
    <comment ref="E5" authorId="0" shapeId="0" xr:uid="{DAEB0CDF-2D3A-4553-8C3C-C1958ABA07FB}">
      <text>
        <r>
          <rPr>
            <b/>
            <sz val="9"/>
            <color indexed="81"/>
            <rFont val="Tahoma"/>
            <family val="2"/>
          </rPr>
          <t>marco villegas:</t>
        </r>
        <r>
          <rPr>
            <sz val="9"/>
            <color indexed="81"/>
            <rFont val="Tahoma"/>
            <family val="2"/>
          </rPr>
          <t xml:space="preserve">
gani estimation method
</t>
        </r>
      </text>
    </comment>
    <comment ref="E9" authorId="0" shapeId="0" xr:uid="{C79E7F60-9349-4407-A050-FCE2ABF2388B}">
      <text>
        <r>
          <rPr>
            <b/>
            <sz val="9"/>
            <color indexed="81"/>
            <rFont val="Tahoma"/>
            <family val="2"/>
          </rPr>
          <t>marco villegas:</t>
        </r>
        <r>
          <rPr>
            <sz val="9"/>
            <color indexed="81"/>
            <rFont val="Tahoma"/>
            <family val="2"/>
          </rPr>
          <t xml:space="preserve">
Gani estimation metho</t>
        </r>
      </text>
    </comment>
    <comment ref="C14" authorId="0" shapeId="0" xr:uid="{30AB1272-B19C-4EE3-A2FA-526D12381784}">
      <text>
        <r>
          <rPr>
            <b/>
            <sz val="9"/>
            <color indexed="81"/>
            <rFont val="Tahoma"/>
            <family val="2"/>
          </rPr>
          <t>marco villegas:</t>
        </r>
        <r>
          <rPr>
            <sz val="9"/>
            <color indexed="81"/>
            <rFont val="Tahoma"/>
            <family val="2"/>
          </rPr>
          <t xml:space="preserve">
bondi</t>
        </r>
      </text>
    </comment>
  </commentList>
</comments>
</file>

<file path=xl/sharedStrings.xml><?xml version="1.0" encoding="utf-8"?>
<sst xmlns="http://schemas.openxmlformats.org/spreadsheetml/2006/main" count="74" uniqueCount="65">
  <si>
    <t>T[K]</t>
  </si>
  <si>
    <t>T [°C]</t>
  </si>
  <si>
    <t>Density [kg/m3]</t>
  </si>
  <si>
    <r>
      <t xml:space="preserve">Engineering ToolBox, (2003). </t>
    </r>
    <r>
      <rPr>
        <i/>
        <sz val="11"/>
        <color theme="1"/>
        <rFont val="Calibri"/>
        <family val="2"/>
        <scheme val="minor"/>
      </rPr>
      <t>Water - Density, Specific Weight and Thermal Expansion Coefficients</t>
    </r>
    <r>
      <rPr>
        <sz val="11"/>
        <color theme="1"/>
        <rFont val="Calibri"/>
        <family val="2"/>
        <scheme val="minor"/>
      </rPr>
      <t>. [online] Available at: https://www.engineeringtoolbox.com/water-density-specific-weight-d_595.html [Accessed Day Mo. Year].</t>
    </r>
  </si>
  <si>
    <t>component</t>
  </si>
  <si>
    <t>omim</t>
  </si>
  <si>
    <t>water</t>
  </si>
  <si>
    <t>acn</t>
  </si>
  <si>
    <t>r2</t>
  </si>
  <si>
    <t>coefficients</t>
  </si>
  <si>
    <r>
      <t xml:space="preserve">Korson, L., Drost-Hansen, W., &amp; Millero, F. J. (1969). </t>
    </r>
    <r>
      <rPr>
        <i/>
        <sz val="11"/>
        <color theme="1"/>
        <rFont val="Calibri"/>
        <family val="2"/>
        <scheme val="minor"/>
      </rPr>
      <t>Viscosity of water at various temperatures. The Journal of Physical Chemistry, 73(1), 34–39.</t>
    </r>
    <r>
      <rPr>
        <sz val="11"/>
        <color theme="1"/>
        <rFont val="Calibri"/>
        <family val="2"/>
        <scheme val="minor"/>
      </rPr>
      <t xml:space="preserve"> doi:10.1021/j100721a006</t>
    </r>
  </si>
  <si>
    <t>viscosity [cP]</t>
  </si>
  <si>
    <t>viscosity [Pa s]</t>
  </si>
  <si>
    <t>T[°C]</t>
  </si>
  <si>
    <t>Group</t>
  </si>
  <si>
    <t>Index</t>
  </si>
  <si>
    <t>Symbol</t>
  </si>
  <si>
    <t>Units</t>
  </si>
  <si>
    <t>Value</t>
  </si>
  <si>
    <t>Description</t>
  </si>
  <si>
    <t>molarWeigth</t>
  </si>
  <si>
    <t>MW</t>
  </si>
  <si>
    <t>g/mol</t>
  </si>
  <si>
    <t>Molar weight</t>
  </si>
  <si>
    <t>Ajuster</t>
  </si>
  <si>
    <t>MW_av</t>
  </si>
  <si>
    <t>Avarage molar weight</t>
  </si>
  <si>
    <t>Calcular previamente con funciones</t>
  </si>
  <si>
    <t>Group contribution</t>
  </si>
  <si>
    <t>criticalProp</t>
  </si>
  <si>
    <t>Tc</t>
  </si>
  <si>
    <t>K</t>
  </si>
  <si>
    <t>Critical Temeprature</t>
  </si>
  <si>
    <t>Pc</t>
  </si>
  <si>
    <t>bar</t>
  </si>
  <si>
    <t>Critical Pressure</t>
  </si>
  <si>
    <t>Vc</t>
  </si>
  <si>
    <t>cm3/mol</t>
  </si>
  <si>
    <t>Critical Volume</t>
  </si>
  <si>
    <t>boilingPoint</t>
  </si>
  <si>
    <t>Tb</t>
  </si>
  <si>
    <t>Normal boiling point</t>
  </si>
  <si>
    <t>Vb</t>
  </si>
  <si>
    <t>Molar volume at Tb</t>
  </si>
  <si>
    <t>glassTransition</t>
  </si>
  <si>
    <t>Tg</t>
  </si>
  <si>
    <t>Glass transition temperatue</t>
  </si>
  <si>
    <t>FVP</t>
  </si>
  <si>
    <t>V*</t>
  </si>
  <si>
    <t>molar volume at 0 K</t>
  </si>
  <si>
    <t>cm3/g</t>
  </si>
  <si>
    <t>Specific volume of jamping unit</t>
  </si>
  <si>
    <t>D0_i</t>
  </si>
  <si>
    <t>m2/s</t>
  </si>
  <si>
    <t>K_1i/gamma</t>
  </si>
  <si>
    <t>m3/kg K</t>
  </si>
  <si>
    <t>FV parameter</t>
  </si>
  <si>
    <t>K_2i - T_gi</t>
  </si>
  <si>
    <t>xi_ip</t>
  </si>
  <si>
    <t>-</t>
  </si>
  <si>
    <t>E_i</t>
  </si>
  <si>
    <t>cal/mol</t>
  </si>
  <si>
    <t>activation energy</t>
  </si>
  <si>
    <t>pre-exponential factor (no necessary for solvent diffusin polymer e.g. membrnaes)</t>
  </si>
  <si>
    <t>ratio of the critical molar volume of the solvent jumping unit to the polymer jumping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</si>
</sst>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2" fontId="0" fillId="0" borderId="0" xfId="0" applyNumberFormat="1" applyAlignment="1">
      <alignment vertical="center" wrapText="1"/>
    </xf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5" fontId="5" fillId="2" borderId="0" xfId="0" applyNumberFormat="1" applyFont="1" applyFill="1" applyAlignment="1">
      <alignment horizontal="right" vertical="center"/>
    </xf>
    <xf numFmtId="0" fontId="0" fillId="3" borderId="0" xfId="0" applyFill="1"/>
    <xf numFmtId="165" fontId="5" fillId="0" borderId="0" xfId="0" applyNumberFormat="1" applyFont="1" applyAlignment="1">
      <alignment horizontal="right"/>
    </xf>
    <xf numFmtId="0" fontId="0" fillId="4" borderId="0" xfId="0" applyFill="1"/>
    <xf numFmtId="0" fontId="0" fillId="5" borderId="0" xfId="0" applyFill="1"/>
    <xf numFmtId="0" fontId="5" fillId="0" borderId="0" xfId="0" applyFont="1" applyAlignment="1">
      <alignment vertical="top"/>
    </xf>
    <xf numFmtId="165" fontId="5" fillId="2" borderId="0" xfId="0" applyNumberFormat="1" applyFont="1" applyFill="1" applyAlignment="1">
      <alignment horizontal="right"/>
    </xf>
    <xf numFmtId="165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center" vertical="top"/>
    </xf>
    <xf numFmtId="165" fontId="5" fillId="4" borderId="0" xfId="0" applyNumberFormat="1" applyFont="1" applyFill="1" applyAlignment="1">
      <alignment horizontal="right"/>
    </xf>
    <xf numFmtId="0" fontId="5" fillId="0" borderId="0" xfId="0" applyFont="1"/>
    <xf numFmtId="165" fontId="5" fillId="6" borderId="0" xfId="0" applyNumberFormat="1" applyFont="1" applyFill="1" applyAlignment="1">
      <alignment horizontal="right"/>
    </xf>
    <xf numFmtId="0" fontId="0" fillId="0" borderId="0" xfId="0" applyAlignment="1">
      <alignment horizontal="center"/>
    </xf>
    <xf numFmtId="0" fontId="5" fillId="7" borderId="0" xfId="0" applyFont="1" applyFill="1" applyAlignment="1">
      <alignment horizontal="center" vertical="top"/>
    </xf>
    <xf numFmtId="0" fontId="5" fillId="7" borderId="0" xfId="0" applyFont="1" applyFill="1" applyAlignment="1">
      <alignment horizontal="left"/>
    </xf>
    <xf numFmtId="165" fontId="5" fillId="7" borderId="0" xfId="0" applyNumberFormat="1" applyFont="1" applyFill="1" applyAlignment="1">
      <alignment horizontal="right"/>
    </xf>
    <xf numFmtId="0" fontId="0" fillId="7" borderId="0" xfId="0" applyFill="1"/>
    <xf numFmtId="0" fontId="5" fillId="0" borderId="0" xfId="0" applyFont="1" applyAlignment="1">
      <alignment horizontal="left" vertical="top"/>
    </xf>
    <xf numFmtId="0" fontId="5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Density!$A$2:$A$23</c:f>
              <c:numCache>
                <c:formatCode>0.00</c:formatCode>
                <c:ptCount val="22"/>
                <c:pt idx="0">
                  <c:v>0.1</c:v>
                </c:pt>
                <c:pt idx="1">
                  <c:v>1</c:v>
                </c:pt>
                <c:pt idx="2">
                  <c:v>4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</c:numCache>
            </c:numRef>
          </c:xVal>
          <c:yVal>
            <c:numRef>
              <c:f>Density!$C$2:$C$23</c:f>
              <c:numCache>
                <c:formatCode>0.00</c:formatCode>
                <c:ptCount val="22"/>
                <c:pt idx="0">
                  <c:v>999.85</c:v>
                </c:pt>
                <c:pt idx="1">
                  <c:v>999.9</c:v>
                </c:pt>
                <c:pt idx="2">
                  <c:v>999.97</c:v>
                </c:pt>
                <c:pt idx="3">
                  <c:v>999.7</c:v>
                </c:pt>
                <c:pt idx="4">
                  <c:v>999.1</c:v>
                </c:pt>
                <c:pt idx="5">
                  <c:v>998.21</c:v>
                </c:pt>
                <c:pt idx="6">
                  <c:v>997.05</c:v>
                </c:pt>
                <c:pt idx="7">
                  <c:v>995.65</c:v>
                </c:pt>
                <c:pt idx="8">
                  <c:v>994.03</c:v>
                </c:pt>
                <c:pt idx="9">
                  <c:v>992.22</c:v>
                </c:pt>
                <c:pt idx="10">
                  <c:v>990.21</c:v>
                </c:pt>
                <c:pt idx="11">
                  <c:v>988.04</c:v>
                </c:pt>
                <c:pt idx="12">
                  <c:v>985.69</c:v>
                </c:pt>
                <c:pt idx="13">
                  <c:v>983.2</c:v>
                </c:pt>
                <c:pt idx="14">
                  <c:v>980.55</c:v>
                </c:pt>
                <c:pt idx="15">
                  <c:v>977.76</c:v>
                </c:pt>
                <c:pt idx="16">
                  <c:v>974.84</c:v>
                </c:pt>
                <c:pt idx="17">
                  <c:v>971.79</c:v>
                </c:pt>
                <c:pt idx="18">
                  <c:v>968.61</c:v>
                </c:pt>
                <c:pt idx="19">
                  <c:v>965.31</c:v>
                </c:pt>
                <c:pt idx="20">
                  <c:v>961.89</c:v>
                </c:pt>
                <c:pt idx="21">
                  <c:v>958.35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7-40BD-B363-E4B8E41F2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98272"/>
        <c:axId val="528898600"/>
      </c:scatterChart>
      <c:valAx>
        <c:axId val="52889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28898600"/>
        <c:crosses val="autoZero"/>
        <c:crossBetween val="midCat"/>
      </c:valAx>
      <c:valAx>
        <c:axId val="52889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2889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Viscosity!$B$2:$B$22</c:f>
              <c:numCache>
                <c:formatCode>General</c:formatCode>
                <c:ptCount val="21"/>
                <c:pt idx="0">
                  <c:v>273.14999999999998</c:v>
                </c:pt>
                <c:pt idx="1">
                  <c:v>278.14999999999998</c:v>
                </c:pt>
                <c:pt idx="2">
                  <c:v>283.14999999999998</c:v>
                </c:pt>
                <c:pt idx="3">
                  <c:v>288.14999999999998</c:v>
                </c:pt>
                <c:pt idx="4">
                  <c:v>293.14999999999998</c:v>
                </c:pt>
                <c:pt idx="5">
                  <c:v>298.14999999999998</c:v>
                </c:pt>
                <c:pt idx="6">
                  <c:v>303.14999999999998</c:v>
                </c:pt>
                <c:pt idx="7">
                  <c:v>308.14999999999998</c:v>
                </c:pt>
                <c:pt idx="8">
                  <c:v>313.14999999999998</c:v>
                </c:pt>
                <c:pt idx="9">
                  <c:v>318.14999999999998</c:v>
                </c:pt>
                <c:pt idx="10">
                  <c:v>323.14999999999998</c:v>
                </c:pt>
                <c:pt idx="11">
                  <c:v>328.15</c:v>
                </c:pt>
                <c:pt idx="12">
                  <c:v>333.15</c:v>
                </c:pt>
                <c:pt idx="13">
                  <c:v>338.15</c:v>
                </c:pt>
                <c:pt idx="14">
                  <c:v>343.15</c:v>
                </c:pt>
                <c:pt idx="15">
                  <c:v>348.15</c:v>
                </c:pt>
                <c:pt idx="16">
                  <c:v>353.15</c:v>
                </c:pt>
                <c:pt idx="17">
                  <c:v>358.15</c:v>
                </c:pt>
                <c:pt idx="18">
                  <c:v>363.15</c:v>
                </c:pt>
                <c:pt idx="19">
                  <c:v>368.15</c:v>
                </c:pt>
                <c:pt idx="20">
                  <c:v>373.15</c:v>
                </c:pt>
              </c:numCache>
            </c:numRef>
          </c:xVal>
          <c:yVal>
            <c:numRef>
              <c:f>Viscosity!$C$2:$C$22</c:f>
              <c:numCache>
                <c:formatCode>General</c:formatCode>
                <c:ptCount val="21"/>
                <c:pt idx="0">
                  <c:v>1.7916000000000002E-3</c:v>
                </c:pt>
                <c:pt idx="1">
                  <c:v>1.5192000000000001E-3</c:v>
                </c:pt>
                <c:pt idx="2">
                  <c:v>1.3068999999999999E-3</c:v>
                </c:pt>
                <c:pt idx="3">
                  <c:v>1.1382E-3</c:v>
                </c:pt>
                <c:pt idx="4">
                  <c:v>1.0020000000000001E-3</c:v>
                </c:pt>
                <c:pt idx="5">
                  <c:v>8.9030000000000001E-4</c:v>
                </c:pt>
                <c:pt idx="6">
                  <c:v>7.9750000000000003E-4</c:v>
                </c:pt>
                <c:pt idx="7">
                  <c:v>7.1950000000000009E-4</c:v>
                </c:pt>
                <c:pt idx="8">
                  <c:v>6.5320000000000005E-4</c:v>
                </c:pt>
                <c:pt idx="9">
                  <c:v>5.9630000000000002E-4</c:v>
                </c:pt>
                <c:pt idx="10">
                  <c:v>5.4710000000000002E-4</c:v>
                </c:pt>
                <c:pt idx="11">
                  <c:v>5.042E-4</c:v>
                </c:pt>
                <c:pt idx="12">
                  <c:v>4.6660000000000001E-4</c:v>
                </c:pt>
                <c:pt idx="13">
                  <c:v>4.3340000000000002E-4</c:v>
                </c:pt>
                <c:pt idx="14">
                  <c:v>4.0390000000000001E-4</c:v>
                </c:pt>
                <c:pt idx="15">
                  <c:v>3.7750000000000001E-4</c:v>
                </c:pt>
                <c:pt idx="16">
                  <c:v>3.5380000000000003E-4</c:v>
                </c:pt>
                <c:pt idx="17">
                  <c:v>3.323E-4</c:v>
                </c:pt>
                <c:pt idx="18">
                  <c:v>3.1280000000000001E-4</c:v>
                </c:pt>
                <c:pt idx="19">
                  <c:v>2.9490000000000001E-4</c:v>
                </c:pt>
                <c:pt idx="20">
                  <c:v>2.7800000000000004E-4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2-4959-8807-E59C21D7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30072"/>
        <c:axId val="602630400"/>
      </c:scatterChart>
      <c:valAx>
        <c:axId val="602630072"/>
        <c:scaling>
          <c:orientation val="minMax"/>
          <c:min val="2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02630400"/>
        <c:crosses val="autoZero"/>
        <c:crossBetween val="midCat"/>
      </c:valAx>
      <c:valAx>
        <c:axId val="60263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02630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2</xdr:row>
      <xdr:rowOff>52386</xdr:rowOff>
    </xdr:from>
    <xdr:to>
      <xdr:col>10</xdr:col>
      <xdr:colOff>571500</xdr:colOff>
      <xdr:row>17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285A6C-AF81-384A-0153-4BB743235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733425</xdr:colOff>
      <xdr:row>3</xdr:row>
      <xdr:rowOff>80962</xdr:rowOff>
    </xdr:from>
    <xdr:to>
      <xdr:col>11</xdr:col>
      <xdr:colOff>733425</xdr:colOff>
      <xdr:row>17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4105E8-AE48-4BDE-8707-D822A6F55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256B-885D-4B3A-8298-91654893A33E}">
  <dimension ref="A1:I20"/>
  <sheetViews>
    <sheetView tabSelected="1" topLeftCell="A7" workbookViewId="0">
      <selection activeCell="E17" sqref="E17"/>
    </sheetView>
  </sheetViews>
  <sheetFormatPr baseColWidth="10" defaultRowHeight="14.4" x14ac:dyDescent="0.3"/>
  <cols>
    <col min="1" max="1" width="26.88671875" customWidth="1"/>
    <col min="2" max="2" width="7.109375" style="23" customWidth="1"/>
    <col min="3" max="3" width="14.5546875" customWidth="1"/>
    <col min="5" max="5" width="12.44140625" customWidth="1"/>
    <col min="6" max="6" width="35" customWidth="1"/>
    <col min="9" max="9" width="47.88671875" customWidth="1"/>
  </cols>
  <sheetData>
    <row r="1" spans="1:9" x14ac:dyDescent="0.3">
      <c r="A1" s="5" t="s">
        <v>14</v>
      </c>
      <c r="B1" s="6" t="s">
        <v>15</v>
      </c>
      <c r="C1" s="7" t="s">
        <v>16</v>
      </c>
      <c r="D1" s="7" t="s">
        <v>17</v>
      </c>
      <c r="E1" s="6" t="s">
        <v>18</v>
      </c>
      <c r="F1" s="7" t="s">
        <v>19</v>
      </c>
    </row>
    <row r="2" spans="1:9" x14ac:dyDescent="0.3">
      <c r="A2" s="28" t="s">
        <v>20</v>
      </c>
      <c r="B2" s="9">
        <v>1</v>
      </c>
      <c r="C2" s="10" t="s">
        <v>21</v>
      </c>
      <c r="D2" s="10" t="s">
        <v>22</v>
      </c>
      <c r="E2" s="11">
        <v>291.98</v>
      </c>
      <c r="F2" s="10" t="s">
        <v>23</v>
      </c>
      <c r="I2" s="12" t="s">
        <v>24</v>
      </c>
    </row>
    <row r="3" spans="1:9" x14ac:dyDescent="0.3">
      <c r="A3" s="28"/>
      <c r="B3" s="9">
        <v>2</v>
      </c>
      <c r="C3" s="10" t="s">
        <v>25</v>
      </c>
      <c r="D3" s="10" t="s">
        <v>22</v>
      </c>
      <c r="E3" s="13"/>
      <c r="F3" s="10" t="s">
        <v>26</v>
      </c>
      <c r="I3" s="14" t="s">
        <v>27</v>
      </c>
    </row>
    <row r="4" spans="1:9" x14ac:dyDescent="0.3">
      <c r="A4" s="8"/>
      <c r="B4" s="9"/>
      <c r="C4" s="10"/>
      <c r="D4" s="10"/>
      <c r="E4" s="13"/>
      <c r="F4" s="10"/>
      <c r="I4" s="15" t="s">
        <v>28</v>
      </c>
    </row>
    <row r="5" spans="1:9" x14ac:dyDescent="0.3">
      <c r="A5" s="29" t="s">
        <v>29</v>
      </c>
      <c r="B5" s="9">
        <v>1</v>
      </c>
      <c r="C5" s="10" t="s">
        <v>30</v>
      </c>
      <c r="D5" s="10" t="s">
        <v>31</v>
      </c>
      <c r="E5" s="17">
        <v>884.15392410395168</v>
      </c>
      <c r="F5" s="10" t="s">
        <v>32</v>
      </c>
    </row>
    <row r="6" spans="1:9" x14ac:dyDescent="0.3">
      <c r="A6" s="29"/>
      <c r="B6" s="9">
        <v>2</v>
      </c>
      <c r="C6" s="10" t="s">
        <v>33</v>
      </c>
      <c r="D6" s="10" t="s">
        <v>34</v>
      </c>
      <c r="E6" s="11">
        <v>19.286702341903855</v>
      </c>
      <c r="F6" s="10" t="s">
        <v>35</v>
      </c>
    </row>
    <row r="7" spans="1:9" x14ac:dyDescent="0.3">
      <c r="A7" s="29"/>
      <c r="B7" s="9">
        <v>3</v>
      </c>
      <c r="C7" s="10" t="s">
        <v>36</v>
      </c>
      <c r="D7" s="10" t="s">
        <v>37</v>
      </c>
      <c r="E7" s="11">
        <v>637.76</v>
      </c>
      <c r="F7" s="10" t="s">
        <v>38</v>
      </c>
    </row>
    <row r="8" spans="1:9" x14ac:dyDescent="0.3">
      <c r="A8" s="16"/>
      <c r="B8" s="9"/>
      <c r="C8" s="10"/>
      <c r="D8" s="10"/>
      <c r="E8" s="18"/>
    </row>
    <row r="9" spans="1:9" x14ac:dyDescent="0.3">
      <c r="A9" s="16" t="s">
        <v>39</v>
      </c>
      <c r="B9" s="9">
        <v>1</v>
      </c>
      <c r="C9" s="10" t="s">
        <v>40</v>
      </c>
      <c r="D9" s="10" t="s">
        <v>31</v>
      </c>
      <c r="E9" s="11">
        <v>596.36956285576605</v>
      </c>
      <c r="F9" s="10" t="s">
        <v>41</v>
      </c>
    </row>
    <row r="10" spans="1:9" x14ac:dyDescent="0.3">
      <c r="A10" s="16"/>
      <c r="B10" s="9">
        <v>2</v>
      </c>
      <c r="C10" s="10" t="s">
        <v>42</v>
      </c>
      <c r="D10" s="10" t="s">
        <v>37</v>
      </c>
      <c r="E10" s="11"/>
      <c r="F10" s="10" t="s">
        <v>43</v>
      </c>
    </row>
    <row r="11" spans="1:9" x14ac:dyDescent="0.3">
      <c r="A11" s="8"/>
      <c r="B11" s="9"/>
      <c r="C11" s="10"/>
      <c r="D11" s="10"/>
      <c r="E11" s="13"/>
      <c r="F11" s="10"/>
    </row>
    <row r="12" spans="1:9" x14ac:dyDescent="0.3">
      <c r="A12" s="8" t="s">
        <v>44</v>
      </c>
      <c r="B12" s="9">
        <v>1</v>
      </c>
      <c r="C12" s="10" t="s">
        <v>45</v>
      </c>
      <c r="D12" s="10" t="s">
        <v>31</v>
      </c>
      <c r="E12" s="13">
        <v>373</v>
      </c>
      <c r="F12" s="10" t="s">
        <v>46</v>
      </c>
    </row>
    <row r="13" spans="1:9" x14ac:dyDescent="0.3">
      <c r="A13" s="8"/>
      <c r="B13" s="9"/>
      <c r="C13" s="10"/>
      <c r="D13" s="10"/>
      <c r="E13" s="13"/>
      <c r="F13" s="10"/>
    </row>
    <row r="14" spans="1:9" x14ac:dyDescent="0.3">
      <c r="A14" s="28" t="s">
        <v>47</v>
      </c>
      <c r="B14" s="19">
        <v>1</v>
      </c>
      <c r="C14" s="10" t="s">
        <v>48</v>
      </c>
      <c r="D14" s="10" t="s">
        <v>37</v>
      </c>
      <c r="E14" s="17">
        <v>129.60034400000001</v>
      </c>
      <c r="F14" s="10" t="s">
        <v>49</v>
      </c>
    </row>
    <row r="15" spans="1:9" x14ac:dyDescent="0.3">
      <c r="A15" s="28"/>
      <c r="B15" s="19">
        <v>2</v>
      </c>
      <c r="C15" s="10" t="s">
        <v>48</v>
      </c>
      <c r="D15" s="10" t="s">
        <v>50</v>
      </c>
      <c r="E15" s="17">
        <v>0.85</v>
      </c>
      <c r="F15" s="10" t="s">
        <v>51</v>
      </c>
    </row>
    <row r="16" spans="1:9" x14ac:dyDescent="0.3">
      <c r="A16" s="28"/>
      <c r="B16" s="19">
        <v>3</v>
      </c>
      <c r="C16" s="10" t="s">
        <v>52</v>
      </c>
      <c r="D16" s="10" t="s">
        <v>53</v>
      </c>
      <c r="E16" s="20">
        <v>0.1234</v>
      </c>
      <c r="F16" s="10" t="s">
        <v>63</v>
      </c>
    </row>
    <row r="17" spans="1:6" x14ac:dyDescent="0.3">
      <c r="A17" s="28"/>
      <c r="B17" s="19">
        <v>4</v>
      </c>
      <c r="C17" s="10" t="s">
        <v>54</v>
      </c>
      <c r="D17" s="10" t="s">
        <v>55</v>
      </c>
      <c r="E17" s="20">
        <v>5.8200000000000005E-4</v>
      </c>
      <c r="F17" s="10" t="s">
        <v>56</v>
      </c>
    </row>
    <row r="18" spans="1:6" x14ac:dyDescent="0.3">
      <c r="A18" s="28"/>
      <c r="B18" s="19">
        <v>5</v>
      </c>
      <c r="C18" s="10" t="s">
        <v>57</v>
      </c>
      <c r="D18" s="10" t="s">
        <v>31</v>
      </c>
      <c r="E18" s="20">
        <v>-327</v>
      </c>
      <c r="F18" s="10" t="s">
        <v>56</v>
      </c>
    </row>
    <row r="19" spans="1:6" s="27" customFormat="1" x14ac:dyDescent="0.3">
      <c r="A19" s="28"/>
      <c r="B19" s="24">
        <v>6</v>
      </c>
      <c r="C19" s="25" t="s">
        <v>58</v>
      </c>
      <c r="D19" s="25" t="s">
        <v>59</v>
      </c>
      <c r="E19" s="26"/>
      <c r="F19" s="25" t="s">
        <v>64</v>
      </c>
    </row>
    <row r="20" spans="1:6" x14ac:dyDescent="0.3">
      <c r="A20" s="28"/>
      <c r="B20" s="19">
        <v>7</v>
      </c>
      <c r="C20" s="21" t="s">
        <v>60</v>
      </c>
      <c r="D20" s="21" t="s">
        <v>61</v>
      </c>
      <c r="E20" s="22">
        <v>0</v>
      </c>
      <c r="F20" s="21" t="s">
        <v>62</v>
      </c>
    </row>
  </sheetData>
  <mergeCells count="3">
    <mergeCell ref="A2:A3"/>
    <mergeCell ref="A5:A7"/>
    <mergeCell ref="A14:A2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D9BF-8D31-46DF-B725-31DD6140BF9B}">
  <dimension ref="A1:E23"/>
  <sheetViews>
    <sheetView workbookViewId="0">
      <selection activeCell="E23" sqref="E23"/>
    </sheetView>
  </sheetViews>
  <sheetFormatPr baseColWidth="10" defaultRowHeight="14.4" x14ac:dyDescent="0.3"/>
  <sheetData>
    <row r="1" spans="1:5" x14ac:dyDescent="0.3">
      <c r="A1" t="s">
        <v>1</v>
      </c>
      <c r="B1" t="s">
        <v>0</v>
      </c>
      <c r="C1" t="s">
        <v>2</v>
      </c>
      <c r="E1" t="s">
        <v>3</v>
      </c>
    </row>
    <row r="2" spans="1:5" x14ac:dyDescent="0.3">
      <c r="A2" s="1">
        <v>0.1</v>
      </c>
      <c r="B2" s="1">
        <f>A2+273.15</f>
        <v>273.25</v>
      </c>
      <c r="C2" s="1">
        <v>999.85</v>
      </c>
    </row>
    <row r="3" spans="1:5" x14ac:dyDescent="0.3">
      <c r="A3" s="1">
        <v>1</v>
      </c>
      <c r="B3" s="1">
        <f t="shared" ref="B3:B23" si="0">A3+273.15</f>
        <v>274.14999999999998</v>
      </c>
      <c r="C3" s="1">
        <v>999.9</v>
      </c>
    </row>
    <row r="4" spans="1:5" x14ac:dyDescent="0.3">
      <c r="A4" s="1">
        <v>4</v>
      </c>
      <c r="B4" s="1">
        <f t="shared" si="0"/>
        <v>277.14999999999998</v>
      </c>
      <c r="C4" s="1">
        <v>999.97</v>
      </c>
    </row>
    <row r="5" spans="1:5" x14ac:dyDescent="0.3">
      <c r="A5" s="1">
        <v>10</v>
      </c>
      <c r="B5" s="1">
        <f t="shared" si="0"/>
        <v>283.14999999999998</v>
      </c>
      <c r="C5" s="1">
        <v>999.7</v>
      </c>
    </row>
    <row r="6" spans="1:5" x14ac:dyDescent="0.3">
      <c r="A6" s="1">
        <v>15</v>
      </c>
      <c r="B6" s="1">
        <f t="shared" si="0"/>
        <v>288.14999999999998</v>
      </c>
      <c r="C6" s="1">
        <v>999.1</v>
      </c>
    </row>
    <row r="7" spans="1:5" x14ac:dyDescent="0.3">
      <c r="A7" s="1">
        <v>20</v>
      </c>
      <c r="B7" s="1">
        <f t="shared" si="0"/>
        <v>293.14999999999998</v>
      </c>
      <c r="C7" s="1">
        <v>998.21</v>
      </c>
    </row>
    <row r="8" spans="1:5" x14ac:dyDescent="0.3">
      <c r="A8" s="1">
        <v>25</v>
      </c>
      <c r="B8" s="1">
        <f t="shared" si="0"/>
        <v>298.14999999999998</v>
      </c>
      <c r="C8" s="1">
        <v>997.05</v>
      </c>
    </row>
    <row r="9" spans="1:5" x14ac:dyDescent="0.3">
      <c r="A9" s="1">
        <v>30</v>
      </c>
      <c r="B9" s="1">
        <f t="shared" si="0"/>
        <v>303.14999999999998</v>
      </c>
      <c r="C9" s="1">
        <v>995.65</v>
      </c>
    </row>
    <row r="10" spans="1:5" x14ac:dyDescent="0.3">
      <c r="A10" s="1">
        <v>35</v>
      </c>
      <c r="B10" s="1">
        <f t="shared" si="0"/>
        <v>308.14999999999998</v>
      </c>
      <c r="C10" s="1">
        <v>994.03</v>
      </c>
    </row>
    <row r="11" spans="1:5" x14ac:dyDescent="0.3">
      <c r="A11" s="1">
        <v>40</v>
      </c>
      <c r="B11" s="1">
        <f t="shared" si="0"/>
        <v>313.14999999999998</v>
      </c>
      <c r="C11" s="1">
        <v>992.22</v>
      </c>
    </row>
    <row r="12" spans="1:5" x14ac:dyDescent="0.3">
      <c r="A12" s="1">
        <v>45</v>
      </c>
      <c r="B12" s="1">
        <f t="shared" si="0"/>
        <v>318.14999999999998</v>
      </c>
      <c r="C12" s="1">
        <v>990.21</v>
      </c>
    </row>
    <row r="13" spans="1:5" x14ac:dyDescent="0.3">
      <c r="A13" s="1">
        <v>50</v>
      </c>
      <c r="B13" s="1">
        <f t="shared" si="0"/>
        <v>323.14999999999998</v>
      </c>
      <c r="C13" s="1">
        <v>988.04</v>
      </c>
    </row>
    <row r="14" spans="1:5" x14ac:dyDescent="0.3">
      <c r="A14" s="1">
        <v>55</v>
      </c>
      <c r="B14" s="1">
        <f t="shared" si="0"/>
        <v>328.15</v>
      </c>
      <c r="C14" s="1">
        <v>985.69</v>
      </c>
    </row>
    <row r="15" spans="1:5" x14ac:dyDescent="0.3">
      <c r="A15" s="1">
        <v>60</v>
      </c>
      <c r="B15" s="1">
        <f t="shared" si="0"/>
        <v>333.15</v>
      </c>
      <c r="C15" s="1">
        <v>983.2</v>
      </c>
    </row>
    <row r="16" spans="1:5" x14ac:dyDescent="0.3">
      <c r="A16" s="1">
        <v>65</v>
      </c>
      <c r="B16" s="1">
        <f t="shared" si="0"/>
        <v>338.15</v>
      </c>
      <c r="C16" s="1">
        <v>980.55</v>
      </c>
    </row>
    <row r="17" spans="1:3" x14ac:dyDescent="0.3">
      <c r="A17" s="1">
        <v>70</v>
      </c>
      <c r="B17" s="1">
        <f t="shared" si="0"/>
        <v>343.15</v>
      </c>
      <c r="C17" s="1">
        <v>977.76</v>
      </c>
    </row>
    <row r="18" spans="1:3" x14ac:dyDescent="0.3">
      <c r="A18" s="1">
        <v>75</v>
      </c>
      <c r="B18" s="1">
        <f t="shared" si="0"/>
        <v>348.15</v>
      </c>
      <c r="C18" s="1">
        <v>974.84</v>
      </c>
    </row>
    <row r="19" spans="1:3" x14ac:dyDescent="0.3">
      <c r="A19" s="1">
        <v>80</v>
      </c>
      <c r="B19" s="1">
        <f t="shared" si="0"/>
        <v>353.15</v>
      </c>
      <c r="C19" s="1">
        <v>971.79</v>
      </c>
    </row>
    <row r="20" spans="1:3" x14ac:dyDescent="0.3">
      <c r="A20" s="1">
        <v>85</v>
      </c>
      <c r="B20" s="1">
        <f t="shared" si="0"/>
        <v>358.15</v>
      </c>
      <c r="C20" s="1">
        <v>968.61</v>
      </c>
    </row>
    <row r="21" spans="1:3" x14ac:dyDescent="0.3">
      <c r="A21" s="1">
        <v>90</v>
      </c>
      <c r="B21" s="1">
        <f t="shared" si="0"/>
        <v>363.15</v>
      </c>
      <c r="C21" s="1">
        <v>965.31</v>
      </c>
    </row>
    <row r="22" spans="1:3" x14ac:dyDescent="0.3">
      <c r="A22" s="1">
        <v>95</v>
      </c>
      <c r="B22" s="1">
        <f t="shared" si="0"/>
        <v>368.15</v>
      </c>
      <c r="C22" s="1">
        <v>961.89</v>
      </c>
    </row>
    <row r="23" spans="1:3" x14ac:dyDescent="0.3">
      <c r="A23" s="1">
        <v>100</v>
      </c>
      <c r="B23" s="1">
        <f t="shared" si="0"/>
        <v>373.15</v>
      </c>
      <c r="C23" s="1">
        <v>958.35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32793-4292-4232-9E03-7B39B5C61F69}">
  <dimension ref="A1:G24"/>
  <sheetViews>
    <sheetView zoomScaleNormal="100" workbookViewId="0">
      <selection activeCell="E3" sqref="E3"/>
    </sheetView>
  </sheetViews>
  <sheetFormatPr baseColWidth="10" defaultRowHeight="14.4" x14ac:dyDescent="0.3"/>
  <cols>
    <col min="3" max="3" width="13.6640625" customWidth="1"/>
    <col min="4" max="4" width="11.109375" customWidth="1"/>
  </cols>
  <sheetData>
    <row r="1" spans="1:7" x14ac:dyDescent="0.3">
      <c r="A1" s="4" t="s">
        <v>13</v>
      </c>
      <c r="B1" t="s">
        <v>0</v>
      </c>
      <c r="C1" t="s">
        <v>12</v>
      </c>
      <c r="D1" t="s">
        <v>11</v>
      </c>
      <c r="G1" t="s">
        <v>10</v>
      </c>
    </row>
    <row r="2" spans="1:7" x14ac:dyDescent="0.3">
      <c r="A2">
        <v>0</v>
      </c>
      <c r="B2">
        <f t="shared" ref="B2:B22" si="0">A2+273.15</f>
        <v>273.14999999999998</v>
      </c>
      <c r="C2">
        <f t="shared" ref="C2:C22" si="1">0.001*D2</f>
        <v>1.7916000000000002E-3</v>
      </c>
      <c r="D2" s="3">
        <v>1.7916000000000001</v>
      </c>
    </row>
    <row r="3" spans="1:7" x14ac:dyDescent="0.3">
      <c r="A3">
        <v>5</v>
      </c>
      <c r="B3">
        <f t="shared" si="0"/>
        <v>278.14999999999998</v>
      </c>
      <c r="C3">
        <f t="shared" si="1"/>
        <v>1.5192000000000001E-3</v>
      </c>
      <c r="D3" s="3">
        <v>1.5192000000000001</v>
      </c>
    </row>
    <row r="4" spans="1:7" x14ac:dyDescent="0.3">
      <c r="A4">
        <v>10</v>
      </c>
      <c r="B4">
        <f t="shared" si="0"/>
        <v>283.14999999999998</v>
      </c>
      <c r="C4">
        <f t="shared" si="1"/>
        <v>1.3068999999999999E-3</v>
      </c>
      <c r="D4" s="3">
        <v>1.3069</v>
      </c>
    </row>
    <row r="5" spans="1:7" x14ac:dyDescent="0.3">
      <c r="A5">
        <v>15</v>
      </c>
      <c r="B5">
        <f t="shared" si="0"/>
        <v>288.14999999999998</v>
      </c>
      <c r="C5">
        <f t="shared" si="1"/>
        <v>1.1382E-3</v>
      </c>
      <c r="D5" s="3">
        <v>1.1382000000000001</v>
      </c>
    </row>
    <row r="6" spans="1:7" x14ac:dyDescent="0.3">
      <c r="A6">
        <v>20</v>
      </c>
      <c r="B6">
        <f t="shared" si="0"/>
        <v>293.14999999999998</v>
      </c>
      <c r="C6">
        <f t="shared" si="1"/>
        <v>1.0020000000000001E-3</v>
      </c>
      <c r="D6" s="3">
        <v>1.002</v>
      </c>
    </row>
    <row r="7" spans="1:7" x14ac:dyDescent="0.3">
      <c r="A7">
        <v>25</v>
      </c>
      <c r="B7">
        <f t="shared" si="0"/>
        <v>298.14999999999998</v>
      </c>
      <c r="C7">
        <f t="shared" si="1"/>
        <v>8.9030000000000001E-4</v>
      </c>
      <c r="D7" s="3">
        <v>0.89029999999999998</v>
      </c>
    </row>
    <row r="8" spans="1:7" x14ac:dyDescent="0.3">
      <c r="A8">
        <v>30</v>
      </c>
      <c r="B8">
        <f t="shared" si="0"/>
        <v>303.14999999999998</v>
      </c>
      <c r="C8">
        <f t="shared" si="1"/>
        <v>7.9750000000000003E-4</v>
      </c>
      <c r="D8" s="3">
        <v>0.79749999999999999</v>
      </c>
    </row>
    <row r="9" spans="1:7" x14ac:dyDescent="0.3">
      <c r="A9">
        <v>35</v>
      </c>
      <c r="B9">
        <f t="shared" si="0"/>
        <v>308.14999999999998</v>
      </c>
      <c r="C9">
        <f t="shared" si="1"/>
        <v>7.1950000000000009E-4</v>
      </c>
      <c r="D9" s="3">
        <v>0.71950000000000003</v>
      </c>
    </row>
    <row r="10" spans="1:7" x14ac:dyDescent="0.3">
      <c r="A10">
        <v>40</v>
      </c>
      <c r="B10">
        <f t="shared" si="0"/>
        <v>313.14999999999998</v>
      </c>
      <c r="C10">
        <f t="shared" si="1"/>
        <v>6.5320000000000005E-4</v>
      </c>
      <c r="D10" s="3">
        <v>0.6532</v>
      </c>
    </row>
    <row r="11" spans="1:7" x14ac:dyDescent="0.3">
      <c r="A11">
        <v>45</v>
      </c>
      <c r="B11">
        <f t="shared" si="0"/>
        <v>318.14999999999998</v>
      </c>
      <c r="C11">
        <f t="shared" si="1"/>
        <v>5.9630000000000002E-4</v>
      </c>
      <c r="D11" s="3">
        <v>0.59630000000000005</v>
      </c>
    </row>
    <row r="12" spans="1:7" x14ac:dyDescent="0.3">
      <c r="A12">
        <v>50</v>
      </c>
      <c r="B12">
        <f t="shared" si="0"/>
        <v>323.14999999999998</v>
      </c>
      <c r="C12">
        <f t="shared" si="1"/>
        <v>5.4710000000000002E-4</v>
      </c>
      <c r="D12" s="3">
        <v>0.54710000000000003</v>
      </c>
    </row>
    <row r="13" spans="1:7" x14ac:dyDescent="0.3">
      <c r="A13">
        <v>55</v>
      </c>
      <c r="B13">
        <f t="shared" si="0"/>
        <v>328.15</v>
      </c>
      <c r="C13">
        <f t="shared" si="1"/>
        <v>5.042E-4</v>
      </c>
      <c r="D13" s="3">
        <v>0.50419999999999998</v>
      </c>
    </row>
    <row r="14" spans="1:7" x14ac:dyDescent="0.3">
      <c r="A14">
        <v>60</v>
      </c>
      <c r="B14">
        <f t="shared" si="0"/>
        <v>333.15</v>
      </c>
      <c r="C14">
        <f t="shared" si="1"/>
        <v>4.6660000000000001E-4</v>
      </c>
      <c r="D14" s="3">
        <v>0.46660000000000001</v>
      </c>
    </row>
    <row r="15" spans="1:7" x14ac:dyDescent="0.3">
      <c r="A15">
        <v>65</v>
      </c>
      <c r="B15">
        <f t="shared" si="0"/>
        <v>338.15</v>
      </c>
      <c r="C15">
        <f t="shared" si="1"/>
        <v>4.3340000000000002E-4</v>
      </c>
      <c r="D15" s="3">
        <v>0.43340000000000001</v>
      </c>
    </row>
    <row r="16" spans="1:7" x14ac:dyDescent="0.3">
      <c r="A16">
        <v>70</v>
      </c>
      <c r="B16">
        <f t="shared" si="0"/>
        <v>343.15</v>
      </c>
      <c r="C16">
        <f t="shared" si="1"/>
        <v>4.0390000000000001E-4</v>
      </c>
      <c r="D16" s="3">
        <v>0.40389999999999998</v>
      </c>
    </row>
    <row r="17" spans="1:4" x14ac:dyDescent="0.3">
      <c r="A17">
        <v>75</v>
      </c>
      <c r="B17">
        <f t="shared" si="0"/>
        <v>348.15</v>
      </c>
      <c r="C17">
        <f t="shared" si="1"/>
        <v>3.7750000000000001E-4</v>
      </c>
      <c r="D17" s="3">
        <v>0.3775</v>
      </c>
    </row>
    <row r="18" spans="1:4" x14ac:dyDescent="0.3">
      <c r="A18">
        <v>80</v>
      </c>
      <c r="B18">
        <f t="shared" si="0"/>
        <v>353.15</v>
      </c>
      <c r="C18">
        <f t="shared" si="1"/>
        <v>3.5380000000000003E-4</v>
      </c>
      <c r="D18" s="3">
        <v>0.3538</v>
      </c>
    </row>
    <row r="19" spans="1:4" x14ac:dyDescent="0.3">
      <c r="A19">
        <v>85</v>
      </c>
      <c r="B19">
        <f t="shared" si="0"/>
        <v>358.15</v>
      </c>
      <c r="C19">
        <f t="shared" si="1"/>
        <v>3.323E-4</v>
      </c>
      <c r="D19" s="3">
        <v>0.33229999999999998</v>
      </c>
    </row>
    <row r="20" spans="1:4" x14ac:dyDescent="0.3">
      <c r="A20">
        <v>90</v>
      </c>
      <c r="B20">
        <f t="shared" si="0"/>
        <v>363.15</v>
      </c>
      <c r="C20">
        <f t="shared" si="1"/>
        <v>3.1280000000000001E-4</v>
      </c>
      <c r="D20" s="3">
        <v>0.31280000000000002</v>
      </c>
    </row>
    <row r="21" spans="1:4" x14ac:dyDescent="0.3">
      <c r="A21">
        <v>95</v>
      </c>
      <c r="B21">
        <f t="shared" si="0"/>
        <v>368.15</v>
      </c>
      <c r="C21">
        <f t="shared" si="1"/>
        <v>2.9490000000000001E-4</v>
      </c>
      <c r="D21" s="3">
        <v>0.2949</v>
      </c>
    </row>
    <row r="22" spans="1:4" x14ac:dyDescent="0.3">
      <c r="A22">
        <v>100</v>
      </c>
      <c r="B22">
        <f t="shared" si="0"/>
        <v>373.15</v>
      </c>
      <c r="C22">
        <f t="shared" si="1"/>
        <v>2.7800000000000004E-4</v>
      </c>
      <c r="D22" s="3">
        <v>0.27800000000000002</v>
      </c>
    </row>
    <row r="23" spans="1:4" x14ac:dyDescent="0.3">
      <c r="B23" s="2"/>
      <c r="C23" s="2"/>
    </row>
    <row r="24" spans="1:4" x14ac:dyDescent="0.3">
      <c r="B24" s="2"/>
      <c r="C24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workbookViewId="0">
      <selection activeCell="D26" sqref="D26"/>
    </sheetView>
  </sheetViews>
  <sheetFormatPr baseColWidth="10" defaultColWidth="9.109375" defaultRowHeight="14.4" x14ac:dyDescent="0.3"/>
  <cols>
    <col min="1" max="1" width="11.33203125" customWidth="1"/>
    <col min="2" max="2" width="12.6640625" customWidth="1"/>
    <col min="3" max="3" width="11.6640625" customWidth="1"/>
    <col min="4" max="4" width="16.44140625" customWidth="1"/>
    <col min="5" max="5" width="15.5546875" customWidth="1"/>
    <col min="6" max="6" width="14.44140625" customWidth="1"/>
  </cols>
  <sheetData>
    <row r="1" spans="1:6" x14ac:dyDescent="0.3">
      <c r="A1" t="s">
        <v>4</v>
      </c>
      <c r="B1" t="s">
        <v>8</v>
      </c>
      <c r="C1" t="s">
        <v>9</v>
      </c>
    </row>
    <row r="2" spans="1:6" x14ac:dyDescent="0.3">
      <c r="A2" t="s">
        <v>5</v>
      </c>
      <c r="B2">
        <v>0.99999993618768901</v>
      </c>
      <c r="C2">
        <v>1619.8733289343668</v>
      </c>
      <c r="D2">
        <v>-6.8161220216680853E-4</v>
      </c>
      <c r="E2">
        <v>1.2753322191191082E-13</v>
      </c>
      <c r="F2">
        <v>8.6302286312408841E-2</v>
      </c>
    </row>
    <row r="3" spans="1:6" x14ac:dyDescent="0.3">
      <c r="A3" t="s">
        <v>6</v>
      </c>
      <c r="B3">
        <v>0.99999758622239809</v>
      </c>
      <c r="C3">
        <v>1340.9645979971588</v>
      </c>
      <c r="D3">
        <v>-8.6523715585272638E-4</v>
      </c>
      <c r="E3">
        <v>-5237.1510773326872</v>
      </c>
      <c r="F3">
        <v>-1.6434797176762172E-2</v>
      </c>
    </row>
    <row r="4" spans="1:6" x14ac:dyDescent="0.3">
      <c r="A4" t="s">
        <v>7</v>
      </c>
      <c r="B4">
        <v>0.99890543875021898</v>
      </c>
      <c r="C4">
        <v>-2.484883218741964E-3</v>
      </c>
      <c r="D4">
        <v>2.5440531205704154E-2</v>
      </c>
      <c r="E4">
        <v>1122.159967666089</v>
      </c>
      <c r="F4">
        <v>-1.212869108789566E-3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OtherProps</vt:lpstr>
      <vt:lpstr>Density</vt:lpstr>
      <vt:lpstr>Viscosity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villegas</dc:creator>
  <cp:lastModifiedBy>marco villegas</cp:lastModifiedBy>
  <dcterms:created xsi:type="dcterms:W3CDTF">2023-03-01T20:07:46Z</dcterms:created>
  <dcterms:modified xsi:type="dcterms:W3CDTF">2025-06-13T01:07:41Z</dcterms:modified>
</cp:coreProperties>
</file>