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4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chcl-my.sharepoint.com/personal/marco_villegas_usach_cl/Documents/USACH/Magister en Ciencias de la Ingeneiria/TRABAJO DE TESIS/MATLAB/FV parameters/"/>
    </mc:Choice>
  </mc:AlternateContent>
  <xr:revisionPtr revIDLastSave="38" documentId="8_{55F6A56C-2ACC-4DFA-9D8F-1BE0D880EB67}" xr6:coauthVersionLast="47" xr6:coauthVersionMax="47" xr10:uidLastSave="{59B4E084-3DA2-42EC-8732-917F36489AC8}"/>
  <bookViews>
    <workbookView xWindow="23880" yWindow="-120" windowWidth="20730" windowHeight="11160"/>
  </bookViews>
  <sheets>
    <sheet name="omim" sheetId="1" r:id="rId1"/>
    <sheet name="water" sheetId="3" r:id="rId2"/>
    <sheet name="acn" sheetId="6" r:id="rId3"/>
    <sheet name="results" sheetId="7" r:id="rId8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<sst xmlns="http://schemas.openxmlformats.org/spreadsheetml/2006/main" count="212" uniqueCount="208">
  <si>
    <t>T [K]</t>
  </si>
  <si>
    <t>viscosity [Pa s]</t>
  </si>
  <si>
    <t>viscosity [cP]</t>
  </si>
  <si>
    <t>T[°C]</t>
  </si>
  <si>
    <t>Abafe, O. T. D.; Azim, M. M.; Martincigh, B. S.; Stark, A. (2022) J. Mol. Liq. 349, 118104.</t>
  </si>
  <si>
    <t>T[K]</t>
  </si>
  <si>
    <r>
      <t xml:space="preserve">Korson, L., Drost-Hansen, W., &amp; Millero, F. J. (1969). </t>
    </r>
    <r>
      <rPr>
        <i/>
        <sz val="11"/>
        <color theme="1"/>
        <rFont val="Calibri"/>
        <family val="2"/>
        <scheme val="minor"/>
      </rPr>
      <t>Viscosity of water at various temperatures. The Journal of Physical Chemistry, 73(1), 34–39.</t>
    </r>
    <r>
      <rPr>
        <sz val="11"/>
        <color theme="1"/>
        <rFont val="Calibri"/>
        <family val="2"/>
        <scheme val="minor"/>
      </rPr>
      <t xml:space="preserve"> doi:10.1021/j100721a006</t>
    </r>
  </si>
  <si>
    <t>T[!C]</t>
  </si>
  <si>
    <t>viscosity [mPa s]</t>
  </si>
  <si>
    <t>http://www.ddbst.com/en/EED/PCP/VIS_C3.php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</si>
  <si>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</si>
  <si>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</si>
  <si>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</si>
  <si>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</si>
  <si>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</si>
  <si>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</si>
  <si>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</si>
  <si>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</si>
  <si>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</si>
  <si>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</si>
  <si>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</si>
  <si>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</si>
  <si>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</si>
  <si>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</si>
  <si>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</si>
  <si>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</si>
  <si>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</si>
  <si>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</si>
  <si>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</si>
  <si>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</si>
  <si>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</si>
  <si>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</si>
  <si>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</si>
  <si>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</si>
  <si>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</si>
  <si>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</si>
  <si>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</si>
  <si>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</si>
  <si>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</si>
  <si>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</si>
  <si>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</si>
  <si>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</si>
  <si>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</si>
  <si>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</si>
  <si>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</si>
  <si>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</si>
  <si>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</si>
  <si>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</si>
  <si>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</si>
  <si>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</si>
  <si>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</si>
  <si>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</si>
  <si>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</si>
  <si>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</si>
  <si>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</si>
  <si>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</si>
  <si>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</si>
  <si>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</si>
  <si>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</si>
  <si>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</si>
  <si>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</si>
  <si>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</si>
  <si>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</si>
  <si>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</si>
  <si>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</si>
  <si>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</si>
  <si>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</si>
  <si>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</si>
  <si>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</si>
  <si>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</si>
  <si>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</si>
  <si>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</si>
  <si>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</si>
  <si>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</si>
  <si>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</si>
  <si>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</si>
  <si>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</si>
  <si>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</si>
  <si>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</si>
  <si>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</si>
  <si>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</si>
  <si>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</si>
  <si>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</si>
  <si>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</si>
  <si>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</si>
  <si>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</si>
  <si>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</si>
  <si>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</si>
  <si>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</si>
  <si>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</si>
  <si>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</si>
  <si>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</si>
  <si>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</si>
  <si>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</si>
  <si>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</si>
  <si>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</si>
  <si>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</si>
  <si>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</si>
  <si>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</si>
  <si>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</si>
  <si>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</si>
  <si>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</si>
  <si>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</si>
  <si>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</si>
  <si>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</si>
  <si>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</si>
  <si>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</si>
  <si>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</si>
  <si>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</si>
  <si>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</si>
  <si>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</si>
  <si>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</si>
  <si>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</si>
  <si>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</si>
  <si>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</si>
  <si>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</si>
  <si>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</si>
  <si>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</si>
  <si>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</si>
  <si>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</si>
  <si>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</si>
  <si>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</si>
  <si>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</si>
  <si>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</si>
  <si>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</si>
  <si>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</si>
  <si>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</si>
  <si>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</si>
  <si>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</si>
  <si>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</si>
  <si>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</si>
  <si>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</si>
  <si>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</si>
  <si>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</si>
  <si>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</si>
  <si>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</si>
  <si>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</si>
  <si>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</si>
  <si>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</si>
  <si>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</si>
  <si>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</si>
  <si>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</si>
  <si>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</si>
  <si>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</si>
  <si>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</si>
  <si>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</si>
  <si>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</si>
  <si>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</si>
  <si>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</si>
  <si>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</si>
  <si>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</si>
  <si>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</si>
  <si>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</si>
  <si>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</si>
  <si>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</si>
  <si>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</si>
  <si>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</si>
  <si>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</si>
  <si>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</si>
  <si>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</si>
  <si>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</si>
  <si>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</si>
  <si>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</si>
  <si>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</si>
  <si>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</si>
  <si>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</si>
  <si>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</si>
  <si>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</si>
  <si>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</si>
  <si>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</si>
  <si>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</si>
  <si>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</si>
  <si>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</si>
  <si>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</si>
  <si>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</si>
  <si>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</si>
  <si>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</si>
  <si>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</si>
  <si>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</si>
  <si>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</si>
  <si>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</si>
  <si>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</si>
  <si>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</si>
  <si>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</si>
  <si>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</si>
  <si>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</si>
  <si>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</si>
  <si>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</si>
  <si>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</si>
  <si>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</si>
  <si>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</si>
  <si>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</si>
  <si>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</si>
  <si>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</si>
  <si>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</si>
  <si>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</si>
  <si>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</si>
  <si>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</si>
  <si>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</si>
  <si>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</si>
  <si>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</si>
  <si>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</si>
  <si>
    <t>component</t>
  </si>
  <si>
    <t>omim</t>
  </si>
  <si>
    <t>water</t>
  </si>
  <si>
    <t>acn</t>
  </si>
  <si>
    <t>r2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</si>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</sst>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true" applyAlignment="true">
      <alignment vertical="center" wrapText="true"/>
    </xf>
    <xf numFmtId="164" fontId="0" fillId="0" borderId="0" xfId="0" applyNumberFormat="true" applyAlignment="true">
      <alignment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5" fontId="0" fillId="2" borderId="0" xfId="0" applyNumberFormat="true" applyFill="true" applyAlignment="true">
      <alignment vertical="center" wrapText="true"/>
    </xf>
    <xf numFmtId="0" fontId="1" fillId="0" borderId="0" xfId="0" applyFont="true"/>
    <xf numFmtId="0" fontId="2" fillId="0" borderId="0" xfId="0" applyFont="true"/>
    <xf numFmtId="164" fontId="0" fillId="0" borderId="0" xfId="0" applyNumberFormat="true"/>
    <xf numFmtId="2" fontId="0" fillId="0" borderId="0" xfId="0" applyNumberFormat="true"/>
    <xf numFmtId="2" fontId="0" fillId="2" borderId="0" xfId="0" applyNumberFormat="true" applyFill="true"/>
    <xf numFmtId="2" fontId="0" fillId="2" borderId="0" xfId="0" applyNumberFormat="true" applyFill="true" applyAlignment="true">
      <alignment vertical="center" wrapText="true"/>
    </xf>
    <xf numFmtId="164" fontId="0" fillId="2" borderId="0" xfId="0" applyNumberFormat="true" applyFill="true" applyAlignment="true">
      <alignment vertical="center" wrapText="true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Relationship Target="worksheets/sheet4.xml" Type="http://schemas.openxmlformats.org/officeDocument/2006/relationships/worksheet" Id="rId8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omim!$B$2:$B$19</c:f>
              <c:numCache>
                <c:formatCode>General</c:formatCode>
                <c:ptCount val="18"/>
                <c:pt idx="0">
                  <c:v>293.14999999999998</c:v>
                </c:pt>
                <c:pt idx="1">
                  <c:v>296.75</c:v>
                </c:pt>
                <c:pt idx="2">
                  <c:v>300.22000000000003</c:v>
                </c:pt>
                <c:pt idx="3">
                  <c:v>303.7</c:v>
                </c:pt>
                <c:pt idx="4">
                  <c:v>307.19</c:v>
                </c:pt>
                <c:pt idx="5">
                  <c:v>310.64</c:v>
                </c:pt>
                <c:pt idx="6">
                  <c:v>314.14</c:v>
                </c:pt>
                <c:pt idx="7">
                  <c:v>317.63</c:v>
                </c:pt>
                <c:pt idx="8">
                  <c:v>321.13</c:v>
                </c:pt>
                <c:pt idx="9">
                  <c:v>324.62</c:v>
                </c:pt>
                <c:pt idx="10">
                  <c:v>328.11</c:v>
                </c:pt>
                <c:pt idx="11">
                  <c:v>331.61</c:v>
                </c:pt>
                <c:pt idx="12">
                  <c:v>335.11</c:v>
                </c:pt>
                <c:pt idx="13">
                  <c:v>338.61</c:v>
                </c:pt>
                <c:pt idx="14">
                  <c:v>342.11</c:v>
                </c:pt>
                <c:pt idx="15">
                  <c:v>345.62</c:v>
                </c:pt>
                <c:pt idx="16">
                  <c:v>349.12</c:v>
                </c:pt>
                <c:pt idx="17">
                  <c:v>352.62</c:v>
                </c:pt>
              </c:numCache>
            </c:numRef>
          </c:xVal>
          <c:yVal>
            <c:numRef>
              <c:f>omim!$C$2:$C$19</c:f>
              <c:numCache>
                <c:formatCode>0.00000</c:formatCode>
                <c:ptCount val="18"/>
                <c:pt idx="0">
                  <c:v>0.11799999999999999</c:v>
                </c:pt>
                <c:pt idx="1">
                  <c:v>0.1</c:v>
                </c:pt>
                <c:pt idx="2">
                  <c:v>8.4000000000000005E-2</c:v>
                </c:pt>
                <c:pt idx="3">
                  <c:v>7.1099999999999997E-2</c:v>
                </c:pt>
                <c:pt idx="4">
                  <c:v>6.0499999999999998E-2</c:v>
                </c:pt>
                <c:pt idx="5">
                  <c:v>5.21E-2</c:v>
                </c:pt>
                <c:pt idx="6">
                  <c:v>4.5100000000000001E-2</c:v>
                </c:pt>
                <c:pt idx="7">
                  <c:v>3.9300000000000002E-2</c:v>
                </c:pt>
                <c:pt idx="8">
                  <c:v>3.4500000000000003E-2</c:v>
                </c:pt>
                <c:pt idx="9">
                  <c:v>3.0499999999999999E-2</c:v>
                </c:pt>
                <c:pt idx="10">
                  <c:v>2.7099999999999999E-2</c:v>
                </c:pt>
                <c:pt idx="11">
                  <c:v>2.4199999999999999E-2</c:v>
                </c:pt>
                <c:pt idx="12">
                  <c:v>2.1700000000000001E-2</c:v>
                </c:pt>
                <c:pt idx="13">
                  <c:v>1.9599999999999999E-2</c:v>
                </c:pt>
                <c:pt idx="14">
                  <c:v>1.77E-2</c:v>
                </c:pt>
                <c:pt idx="15">
                  <c:v>1.61E-2</c:v>
                </c:pt>
                <c:pt idx="16">
                  <c:v>1.47E-2</c:v>
                </c:pt>
                <c:pt idx="17">
                  <c:v>1.35E-2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FEC-84B8-C8B67A824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2864"/>
        <c:axId val="528913032"/>
      </c:scatterChart>
      <c:valAx>
        <c:axId val="528902864"/>
        <c:scaling>
          <c:orientation val="minMax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913032"/>
        <c:crosses val="autoZero"/>
        <c:crossBetween val="midCat"/>
      </c:valAx>
      <c:valAx>
        <c:axId val="5289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9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water!$B$2:$B$22</c:f>
              <c:numCache>
                <c:formatCode>General</c:formatCode>
                <c:ptCount val="21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</c:numCache>
            </c:numRef>
          </c:xVal>
          <c:yVal>
            <c:numRef>
              <c:f>water!$C$2:$C$22</c:f>
              <c:numCache>
                <c:formatCode>General</c:formatCode>
                <c:ptCount val="21"/>
                <c:pt idx="0">
                  <c:v>1.7916000000000002E-3</c:v>
                </c:pt>
                <c:pt idx="1">
                  <c:v>1.5192000000000001E-3</c:v>
                </c:pt>
                <c:pt idx="2">
                  <c:v>1.3068999999999999E-3</c:v>
                </c:pt>
                <c:pt idx="3">
                  <c:v>1.1382E-3</c:v>
                </c:pt>
                <c:pt idx="4">
                  <c:v>1.0020000000000001E-3</c:v>
                </c:pt>
                <c:pt idx="5">
                  <c:v>8.9030000000000001E-4</c:v>
                </c:pt>
                <c:pt idx="6">
                  <c:v>7.9750000000000003E-4</c:v>
                </c:pt>
                <c:pt idx="7">
                  <c:v>7.1950000000000009E-4</c:v>
                </c:pt>
                <c:pt idx="8">
                  <c:v>6.5320000000000005E-4</c:v>
                </c:pt>
                <c:pt idx="9">
                  <c:v>5.9630000000000002E-4</c:v>
                </c:pt>
                <c:pt idx="10">
                  <c:v>5.4710000000000002E-4</c:v>
                </c:pt>
                <c:pt idx="11">
                  <c:v>5.042E-4</c:v>
                </c:pt>
                <c:pt idx="12">
                  <c:v>4.6660000000000001E-4</c:v>
                </c:pt>
                <c:pt idx="13">
                  <c:v>4.3340000000000002E-4</c:v>
                </c:pt>
                <c:pt idx="14">
                  <c:v>4.0390000000000001E-4</c:v>
                </c:pt>
                <c:pt idx="15">
                  <c:v>3.7750000000000001E-4</c:v>
                </c:pt>
                <c:pt idx="16">
                  <c:v>3.5380000000000003E-4</c:v>
                </c:pt>
                <c:pt idx="17">
                  <c:v>3.323E-4</c:v>
                </c:pt>
                <c:pt idx="18">
                  <c:v>3.1280000000000001E-4</c:v>
                </c:pt>
                <c:pt idx="19">
                  <c:v>2.9490000000000001E-4</c:v>
                </c:pt>
                <c:pt idx="20">
                  <c:v>2.7800000000000004E-4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4071-BF71-7BBA9686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0072"/>
        <c:axId val="602630400"/>
      </c:scatterChart>
      <c:valAx>
        <c:axId val="602630072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400"/>
        <c:crosses val="autoZero"/>
        <c:crossBetween val="midCat"/>
      </c:valAx>
      <c:valAx>
        <c:axId val="602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acn!$B$2:$B$26</c:f>
              <c:numCache>
                <c:formatCode>0.00</c:formatCode>
                <c:ptCount val="25"/>
                <c:pt idx="0">
                  <c:v>233.15</c:v>
                </c:pt>
                <c:pt idx="1">
                  <c:v>243.15</c:v>
                </c:pt>
                <c:pt idx="2">
                  <c:v>253.15</c:v>
                </c:pt>
                <c:pt idx="3">
                  <c:v>263.14999999999998</c:v>
                </c:pt>
                <c:pt idx="4">
                  <c:v>273.14999999999998</c:v>
                </c:pt>
                <c:pt idx="5">
                  <c:v>278</c:v>
                </c:pt>
                <c:pt idx="6">
                  <c:v>283.14999999999998</c:v>
                </c:pt>
                <c:pt idx="7">
                  <c:v>288</c:v>
                </c:pt>
                <c:pt idx="8">
                  <c:v>288.14999999999998</c:v>
                </c:pt>
                <c:pt idx="9">
                  <c:v>298</c:v>
                </c:pt>
                <c:pt idx="10">
                  <c:v>298.14999999999998</c:v>
                </c:pt>
                <c:pt idx="11">
                  <c:v>298.14999999999998</c:v>
                </c:pt>
                <c:pt idx="12">
                  <c:v>298.14999999999998</c:v>
                </c:pt>
                <c:pt idx="13">
                  <c:v>298.25</c:v>
                </c:pt>
                <c:pt idx="14">
                  <c:v>303.14999999999998</c:v>
                </c:pt>
                <c:pt idx="15">
                  <c:v>308</c:v>
                </c:pt>
                <c:pt idx="16">
                  <c:v>308.14999999999998</c:v>
                </c:pt>
                <c:pt idx="17">
                  <c:v>313.14999999999998</c:v>
                </c:pt>
                <c:pt idx="18">
                  <c:v>313.14999999999998</c:v>
                </c:pt>
                <c:pt idx="19">
                  <c:v>318</c:v>
                </c:pt>
                <c:pt idx="20">
                  <c:v>318.14999999999998</c:v>
                </c:pt>
                <c:pt idx="21">
                  <c:v>323.13</c:v>
                </c:pt>
                <c:pt idx="22">
                  <c:v>328.15</c:v>
                </c:pt>
                <c:pt idx="23">
                  <c:v>348.16</c:v>
                </c:pt>
                <c:pt idx="24">
                  <c:v>373.18</c:v>
                </c:pt>
              </c:numCache>
            </c:numRef>
          </c:xVal>
          <c:yVal>
            <c:numRef>
              <c:f>acn!$C$2:$C$26</c:f>
              <c:numCache>
                <c:formatCode>General</c:formatCode>
                <c:ptCount val="25"/>
                <c:pt idx="0">
                  <c:v>8.3099999999999992E-4</c:v>
                </c:pt>
                <c:pt idx="1">
                  <c:v>7.0500000000000001E-4</c:v>
                </c:pt>
                <c:pt idx="2">
                  <c:v>5.9199999999999997E-4</c:v>
                </c:pt>
                <c:pt idx="3">
                  <c:v>5.1199999999999998E-4</c:v>
                </c:pt>
                <c:pt idx="4">
                  <c:v>4.6100000000000004E-4</c:v>
                </c:pt>
                <c:pt idx="5">
                  <c:v>4.1899999999999999E-4</c:v>
                </c:pt>
                <c:pt idx="6">
                  <c:v>3.9829999999999998E-4</c:v>
                </c:pt>
                <c:pt idx="7">
                  <c:v>3.7600000000000003E-4</c:v>
                </c:pt>
                <c:pt idx="8">
                  <c:v>3.88E-4</c:v>
                </c:pt>
                <c:pt idx="9">
                  <c:v>3.4699999999999998E-4</c:v>
                </c:pt>
                <c:pt idx="10">
                  <c:v>3.4234000000000001E-4</c:v>
                </c:pt>
                <c:pt idx="11">
                  <c:v>3.4399999999999996E-4</c:v>
                </c:pt>
                <c:pt idx="12">
                  <c:v>3.4600000000000001E-4</c:v>
                </c:pt>
                <c:pt idx="13">
                  <c:v>3.4100000000000005E-4</c:v>
                </c:pt>
                <c:pt idx="14">
                  <c:v>3.28E-4</c:v>
                </c:pt>
                <c:pt idx="15">
                  <c:v>3.1800000000000003E-4</c:v>
                </c:pt>
                <c:pt idx="16">
                  <c:v>3.1399999999999999E-4</c:v>
                </c:pt>
                <c:pt idx="17">
                  <c:v>2.9647000000000001E-4</c:v>
                </c:pt>
                <c:pt idx="18">
                  <c:v>3.01E-4</c:v>
                </c:pt>
                <c:pt idx="19">
                  <c:v>2.9E-4</c:v>
                </c:pt>
                <c:pt idx="20">
                  <c:v>2.8899999999999998E-4</c:v>
                </c:pt>
                <c:pt idx="21">
                  <c:v>2.7150000000000004E-4</c:v>
                </c:pt>
                <c:pt idx="22">
                  <c:v>2.6279999999999999E-4</c:v>
                </c:pt>
                <c:pt idx="23">
                  <c:v>2.232E-4</c:v>
                </c:pt>
                <c:pt idx="24">
                  <c:v>1.885E-4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537-AE15-11C0629E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26464"/>
        <c:axId val="602626792"/>
      </c:scatterChart>
      <c:valAx>
        <c:axId val="602626464"/>
        <c:scaling>
          <c:orientation val="minMax"/>
          <c:min val="2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26792"/>
        <c:crosses val="autoZero"/>
        <c:crossBetween val="midCat"/>
      </c:valAx>
      <c:valAx>
        <c:axId val="6026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717550</xdr:colOff>
      <xdr:row>2</xdr:row>
      <xdr:rowOff>101601</xdr:rowOff>
    </xdr:from>
    <xdr:to>
      <xdr:col>9</xdr:col>
      <xdr:colOff>603250</xdr:colOff>
      <xdr:row>13</xdr:row>
      <xdr:rowOff>129117</xdr:rowOff>
    </xdr:to>
    <xdr:graphicFrame macro="">
      <xdr:nvGraphicFramePr>
        <xdr:cNvPr id="3" name="Gráfico 2">
          <a:extLst>
            <a:ext xmlns:a16="http://schemas.microsoft.com/office/drawing/2014/main" uri="{FF2B5EF4-FFF2-40B4-BE49-F238E27FC236}">
              <a16:creationId xmlns:a16="http://schemas.microsoft.com/office/drawing/2014/main" id="{9AEED2F6-7C34-DADF-B6F2-098F3058D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5</xdr:col>
      <xdr:colOff>733425</xdr:colOff>
      <xdr:row>3</xdr:row>
      <xdr:rowOff>80962</xdr:rowOff>
    </xdr:from>
    <xdr:to>
      <xdr:col>11</xdr:col>
      <xdr:colOff>733425</xdr:colOff>
      <xdr:row>17</xdr:row>
      <xdr:rowOff>157162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98529397-6411-225B-0C58-0BEA104F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704542</xdr:colOff>
      <xdr:row>2</xdr:row>
      <xdr:rowOff>52917</xdr:rowOff>
    </xdr:from>
    <xdr:to>
      <xdr:col>12</xdr:col>
      <xdr:colOff>433917</xdr:colOff>
      <xdr:row>57</xdr:row>
      <xdr:rowOff>89859</xdr:rowOff>
    </xdr:to>
    <xdr:graphicFrame macro="">
      <xdr:nvGraphicFramePr>
        <xdr:cNvPr id="2" name="Gráfico 1">
          <a:extLst>
            <a:ext xmlns:a16="http://schemas.microsoft.com/office/drawing/2014/main" uri="{FF2B5EF4-FFF2-40B4-BE49-F238E27FC236}">
              <a16:creationId xmlns:a16="http://schemas.microsoft.com/office/drawing/2014/main" id="{6063C372-DC50-F82F-6294-0D1C14667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A6B6-92A7-4658-9FF4-D52AE0060547}">
  <dimension ref="A1:E19"/>
  <sheetViews>
    <sheetView tabSelected="true" zoomScaleNormal="100" workbookViewId="0">
      <selection activeCell="D20" sqref="D20"/>
    </sheetView>
  </sheetViews>
  <sheetFormatPr baseColWidth="10" defaultRowHeight="15" x14ac:dyDescent="0.25"/>
  <cols>
    <col min="3" max="3" width="14.85546875" customWidth="true"/>
    <col min="4" max="4" width="13.140625" customWidth="true"/>
  </cols>
  <sheetData>
    <row r="1" ht="15" customHeight="true" x14ac:dyDescent="0.25">
      <c r="A1" t="s">
        <v>3</v>
      </c>
      <c r="B1" t="s">
        <v>0</v>
      </c>
      <c r="C1" t="s">
        <v>1</v>
      </c>
    </row>
    <row r="2" ht="15" customHeight="true" x14ac:dyDescent="0.25">
      <c r="A2" s="3">
        <f>B2-273.15</f>
        <v>20</v>
      </c>
      <c r="B2" s="4">
        <v>293.14999999999998</v>
      </c>
      <c r="C2" s="5">
        <v>0.11799999999999999</v>
      </c>
      <c r="E2" t="s">
        <v>4</v>
      </c>
    </row>
    <row r="3" ht="15" customHeight="true" x14ac:dyDescent="0.25">
      <c r="A3" s="3">
        <f t="shared" ref="A3:A19" si="0">B3-273.15</f>
        <v>23.600000000000023</v>
      </c>
      <c r="B3" s="4">
        <v>296.75</v>
      </c>
      <c r="C3" s="5">
        <v>0.1</v>
      </c>
    </row>
    <row r="4" ht="15" customHeight="true" x14ac:dyDescent="0.25">
      <c r="A4" s="3">
        <f t="shared" si="0"/>
        <v>27.07000000000005</v>
      </c>
      <c r="B4" s="4">
        <v>300.22000000000003</v>
      </c>
      <c r="C4" s="5">
        <v>8.4000000000000005E-2</v>
      </c>
    </row>
    <row r="5" ht="15" customHeight="true" x14ac:dyDescent="0.25">
      <c r="A5" s="3">
        <f t="shared" si="0"/>
        <v>30.550000000000011</v>
      </c>
      <c r="B5" s="4">
        <v>303.7</v>
      </c>
      <c r="C5" s="5">
        <v>7.1099999999999997E-2</v>
      </c>
    </row>
    <row r="6" ht="15" customHeight="true" x14ac:dyDescent="0.25">
      <c r="A6" s="3">
        <f t="shared" si="0"/>
        <v>34.04000000000002</v>
      </c>
      <c r="B6" s="4">
        <v>307.19</v>
      </c>
      <c r="C6" s="5">
        <v>6.0499999999999998E-2</v>
      </c>
    </row>
    <row r="7" ht="15" customHeight="true" x14ac:dyDescent="0.25">
      <c r="A7" s="3">
        <f t="shared" si="0"/>
        <v>37.490000000000009</v>
      </c>
      <c r="B7" s="4">
        <v>310.64</v>
      </c>
      <c r="C7" s="5">
        <v>5.21E-2</v>
      </c>
    </row>
    <row r="8" ht="15" customHeight="true" x14ac:dyDescent="0.25">
      <c r="A8" s="3">
        <f t="shared" si="0"/>
        <v>40.990000000000009</v>
      </c>
      <c r="B8" s="4">
        <v>314.14</v>
      </c>
      <c r="C8" s="5">
        <v>4.5100000000000001E-2</v>
      </c>
    </row>
    <row r="9" ht="15" customHeight="true" x14ac:dyDescent="0.25">
      <c r="A9" s="3">
        <f t="shared" si="0"/>
        <v>44.480000000000018</v>
      </c>
      <c r="B9" s="4">
        <v>317.63</v>
      </c>
      <c r="C9" s="5">
        <v>3.9300000000000002E-2</v>
      </c>
    </row>
    <row r="10" ht="15" customHeight="true" x14ac:dyDescent="0.25">
      <c r="A10" s="3">
        <f t="shared" si="0"/>
        <v>47.980000000000018</v>
      </c>
      <c r="B10" s="4">
        <v>321.13</v>
      </c>
      <c r="C10" s="5">
        <v>3.4500000000000003E-2</v>
      </c>
    </row>
    <row r="11" ht="15" customHeight="true" x14ac:dyDescent="0.25">
      <c r="A11" s="3">
        <f t="shared" si="0"/>
        <v>51.470000000000027</v>
      </c>
      <c r="B11" s="4">
        <v>324.62</v>
      </c>
      <c r="C11" s="5">
        <v>3.0499999999999999E-2</v>
      </c>
    </row>
    <row r="12" ht="15" customHeight="true" x14ac:dyDescent="0.25">
      <c r="A12" s="3">
        <f t="shared" si="0"/>
        <v>54.960000000000036</v>
      </c>
      <c r="B12" s="4">
        <v>328.11</v>
      </c>
      <c r="C12" s="5">
        <v>2.7099999999999999E-2</v>
      </c>
    </row>
    <row r="13" ht="15" customHeight="true" x14ac:dyDescent="0.25">
      <c r="A13" s="3">
        <f t="shared" si="0"/>
        <v>58.460000000000036</v>
      </c>
      <c r="B13" s="4">
        <v>331.61</v>
      </c>
      <c r="C13" s="5">
        <v>2.4199999999999999E-2</v>
      </c>
    </row>
    <row r="14" ht="15" customHeight="true" x14ac:dyDescent="0.25">
      <c r="A14" s="3">
        <f t="shared" si="0"/>
        <v>61.960000000000036</v>
      </c>
      <c r="B14" s="4">
        <v>335.11</v>
      </c>
      <c r="C14" s="5">
        <v>2.1700000000000001E-2</v>
      </c>
    </row>
    <row r="15" ht="15" customHeight="true" x14ac:dyDescent="0.25">
      <c r="A15" s="3">
        <f t="shared" si="0"/>
        <v>65.460000000000036</v>
      </c>
      <c r="B15" s="4">
        <v>338.61</v>
      </c>
      <c r="C15" s="5">
        <v>1.9599999999999999E-2</v>
      </c>
    </row>
    <row r="16" ht="15" customHeight="true" x14ac:dyDescent="0.25">
      <c r="A16" s="3">
        <f t="shared" si="0"/>
        <v>68.960000000000036</v>
      </c>
      <c r="B16" s="4">
        <v>342.11</v>
      </c>
      <c r="C16" s="5">
        <v>1.77E-2</v>
      </c>
    </row>
    <row r="17" ht="15" customHeight="true" x14ac:dyDescent="0.25">
      <c r="A17" s="3">
        <f t="shared" si="0"/>
        <v>72.470000000000027</v>
      </c>
      <c r="B17" s="4">
        <v>345.62</v>
      </c>
      <c r="C17" s="5">
        <v>1.61E-2</v>
      </c>
    </row>
    <row r="18" ht="15" customHeight="true" x14ac:dyDescent="0.25">
      <c r="A18" s="3">
        <f t="shared" si="0"/>
        <v>75.970000000000027</v>
      </c>
      <c r="B18" s="4">
        <v>349.12</v>
      </c>
      <c r="C18" s="5">
        <v>1.47E-2</v>
      </c>
    </row>
    <row r="19" ht="15" customHeight="true" x14ac:dyDescent="0.25">
      <c r="A19" s="3">
        <f t="shared" si="0"/>
        <v>79.470000000000027</v>
      </c>
      <c r="B19" s="4">
        <v>352.62</v>
      </c>
      <c r="C19" s="5">
        <v>1.35E-2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596-DE87-4832-B61A-CA99FCBD6418}">
  <dimension ref="A1:G24"/>
  <sheetViews>
    <sheetView topLeftCell="A10" zoomScaleNormal="100" workbookViewId="0">
      <selection activeCell="E7" sqref="E7"/>
    </sheetView>
  </sheetViews>
  <sheetFormatPr baseColWidth="10" defaultRowHeight="15" x14ac:dyDescent="0.25"/>
  <cols>
    <col min="4" max="4" width="11.140625" customWidth="true"/>
  </cols>
  <sheetData>
    <row r="1" x14ac:dyDescent="0.25">
      <c r="A1" s="7" t="s">
        <v>3</v>
      </c>
      <c r="B1" t="s">
        <v>5</v>
      </c>
      <c r="C1" t="s">
        <v>1</v>
      </c>
      <c r="D1" t="s">
        <v>2</v>
      </c>
      <c r="G1" t="s">
        <v>6</v>
      </c>
    </row>
    <row r="2" x14ac:dyDescent="0.25">
      <c r="A2">
        <v>0</v>
      </c>
      <c r="B2">
        <f>A2+273.15</f>
        <v>273.14999999999998</v>
      </c>
      <c r="C2">
        <f t="shared" ref="C2:C22" si="0">0.001*D2</f>
        <v>1.7916000000000002E-3</v>
      </c>
      <c r="D2" s="8">
        <v>1.7916000000000001</v>
      </c>
    </row>
    <row r="3" x14ac:dyDescent="0.25">
      <c r="A3">
        <v>5</v>
      </c>
      <c r="B3">
        <f t="shared" ref="B3:B22" si="1">A3+273.15</f>
        <v>278.14999999999998</v>
      </c>
      <c r="C3">
        <f t="shared" si="0"/>
        <v>1.5192000000000001E-3</v>
      </c>
      <c r="D3" s="8">
        <v>1.5192000000000001</v>
      </c>
    </row>
    <row r="4" x14ac:dyDescent="0.25">
      <c r="A4">
        <v>10</v>
      </c>
      <c r="B4">
        <f t="shared" si="1"/>
        <v>283.14999999999998</v>
      </c>
      <c r="C4">
        <f t="shared" si="0"/>
        <v>1.3068999999999999E-3</v>
      </c>
      <c r="D4" s="8">
        <v>1.3069</v>
      </c>
    </row>
    <row r="5" x14ac:dyDescent="0.25">
      <c r="A5">
        <v>15</v>
      </c>
      <c r="B5">
        <f t="shared" si="1"/>
        <v>288.14999999999998</v>
      </c>
      <c r="C5">
        <f t="shared" si="0"/>
        <v>1.1382E-3</v>
      </c>
      <c r="D5" s="8">
        <v>1.1382000000000001</v>
      </c>
    </row>
    <row r="6" x14ac:dyDescent="0.25">
      <c r="A6">
        <v>20</v>
      </c>
      <c r="B6">
        <f t="shared" si="1"/>
        <v>293.14999999999998</v>
      </c>
      <c r="C6">
        <f t="shared" si="0"/>
        <v>1.0020000000000001E-3</v>
      </c>
      <c r="D6" s="8">
        <v>1.002</v>
      </c>
    </row>
    <row r="7" x14ac:dyDescent="0.25">
      <c r="A7">
        <v>25</v>
      </c>
      <c r="B7">
        <f t="shared" si="1"/>
        <v>298.14999999999998</v>
      </c>
      <c r="C7">
        <f t="shared" si="0"/>
        <v>8.9030000000000001E-4</v>
      </c>
      <c r="D7" s="8">
        <v>0.89029999999999998</v>
      </c>
    </row>
    <row r="8" x14ac:dyDescent="0.25">
      <c r="A8">
        <v>30</v>
      </c>
      <c r="B8">
        <f t="shared" si="1"/>
        <v>303.14999999999998</v>
      </c>
      <c r="C8">
        <f t="shared" si="0"/>
        <v>7.9750000000000003E-4</v>
      </c>
      <c r="D8" s="8">
        <v>0.79749999999999999</v>
      </c>
    </row>
    <row r="9" x14ac:dyDescent="0.25">
      <c r="A9">
        <v>35</v>
      </c>
      <c r="B9">
        <f t="shared" si="1"/>
        <v>308.14999999999998</v>
      </c>
      <c r="C9">
        <f t="shared" si="0"/>
        <v>7.1950000000000009E-4</v>
      </c>
      <c r="D9" s="8">
        <v>0.71950000000000003</v>
      </c>
    </row>
    <row r="10" x14ac:dyDescent="0.25">
      <c r="A10">
        <v>40</v>
      </c>
      <c r="B10">
        <f t="shared" si="1"/>
        <v>313.14999999999998</v>
      </c>
      <c r="C10">
        <f t="shared" si="0"/>
        <v>6.5320000000000005E-4</v>
      </c>
      <c r="D10" s="8">
        <v>0.6532</v>
      </c>
    </row>
    <row r="11" x14ac:dyDescent="0.25">
      <c r="A11">
        <v>45</v>
      </c>
      <c r="B11">
        <f t="shared" si="1"/>
        <v>318.14999999999998</v>
      </c>
      <c r="C11">
        <f t="shared" si="0"/>
        <v>5.9630000000000002E-4</v>
      </c>
      <c r="D11" s="8">
        <v>0.59630000000000005</v>
      </c>
    </row>
    <row r="12" x14ac:dyDescent="0.25">
      <c r="A12">
        <v>50</v>
      </c>
      <c r="B12">
        <f t="shared" si="1"/>
        <v>323.14999999999998</v>
      </c>
      <c r="C12">
        <f t="shared" si="0"/>
        <v>5.4710000000000002E-4</v>
      </c>
      <c r="D12" s="8">
        <v>0.54710000000000003</v>
      </c>
    </row>
    <row r="13" x14ac:dyDescent="0.25">
      <c r="A13">
        <v>55</v>
      </c>
      <c r="B13">
        <f t="shared" si="1"/>
        <v>328.15</v>
      </c>
      <c r="C13">
        <f t="shared" si="0"/>
        <v>5.042E-4</v>
      </c>
      <c r="D13" s="8">
        <v>0.50419999999999998</v>
      </c>
    </row>
    <row r="14" x14ac:dyDescent="0.25">
      <c r="A14">
        <v>60</v>
      </c>
      <c r="B14">
        <f t="shared" si="1"/>
        <v>333.15</v>
      </c>
      <c r="C14">
        <f t="shared" si="0"/>
        <v>4.6660000000000001E-4</v>
      </c>
      <c r="D14" s="8">
        <v>0.46660000000000001</v>
      </c>
    </row>
    <row r="15" x14ac:dyDescent="0.25">
      <c r="A15">
        <v>65</v>
      </c>
      <c r="B15">
        <f t="shared" si="1"/>
        <v>338.15</v>
      </c>
      <c r="C15">
        <f t="shared" si="0"/>
        <v>4.3340000000000002E-4</v>
      </c>
      <c r="D15" s="8">
        <v>0.43340000000000001</v>
      </c>
    </row>
    <row r="16" x14ac:dyDescent="0.25">
      <c r="A16">
        <v>70</v>
      </c>
      <c r="B16">
        <f t="shared" si="1"/>
        <v>343.15</v>
      </c>
      <c r="C16">
        <f t="shared" si="0"/>
        <v>4.0390000000000001E-4</v>
      </c>
      <c r="D16" s="8">
        <v>0.40389999999999998</v>
      </c>
    </row>
    <row r="17" x14ac:dyDescent="0.25">
      <c r="A17">
        <v>75</v>
      </c>
      <c r="B17">
        <f t="shared" si="1"/>
        <v>348.15</v>
      </c>
      <c r="C17">
        <f t="shared" si="0"/>
        <v>3.7750000000000001E-4</v>
      </c>
      <c r="D17" s="8">
        <v>0.3775</v>
      </c>
    </row>
    <row r="18" x14ac:dyDescent="0.25">
      <c r="A18">
        <v>80</v>
      </c>
      <c r="B18">
        <f t="shared" si="1"/>
        <v>353.15</v>
      </c>
      <c r="C18">
        <f t="shared" si="0"/>
        <v>3.5380000000000003E-4</v>
      </c>
      <c r="D18" s="8">
        <v>0.3538</v>
      </c>
    </row>
    <row r="19" x14ac:dyDescent="0.25">
      <c r="A19">
        <v>85</v>
      </c>
      <c r="B19">
        <f t="shared" si="1"/>
        <v>358.15</v>
      </c>
      <c r="C19">
        <f t="shared" si="0"/>
        <v>3.323E-4</v>
      </c>
      <c r="D19" s="8">
        <v>0.33229999999999998</v>
      </c>
    </row>
    <row r="20" x14ac:dyDescent="0.25">
      <c r="A20">
        <v>90</v>
      </c>
      <c r="B20">
        <f t="shared" si="1"/>
        <v>363.15</v>
      </c>
      <c r="C20">
        <f t="shared" si="0"/>
        <v>3.1280000000000001E-4</v>
      </c>
      <c r="D20" s="8">
        <v>0.31280000000000002</v>
      </c>
    </row>
    <row r="21" x14ac:dyDescent="0.25">
      <c r="A21">
        <v>95</v>
      </c>
      <c r="B21">
        <f t="shared" si="1"/>
        <v>368.15</v>
      </c>
      <c r="C21">
        <f t="shared" si="0"/>
        <v>2.9490000000000001E-4</v>
      </c>
      <c r="D21" s="8">
        <v>0.2949</v>
      </c>
    </row>
    <row r="22" x14ac:dyDescent="0.25">
      <c r="A22">
        <v>100</v>
      </c>
      <c r="B22">
        <f t="shared" si="1"/>
        <v>373.15</v>
      </c>
      <c r="C22">
        <f t="shared" si="0"/>
        <v>2.7800000000000004E-4</v>
      </c>
      <c r="D22" s="8">
        <v>0.27800000000000002</v>
      </c>
    </row>
    <row r="23" x14ac:dyDescent="0.25">
      <c r="B23" s="6"/>
      <c r="C23" s="6"/>
    </row>
    <row r="24" x14ac:dyDescent="0.25">
      <c r="B24" s="6"/>
      <c r="C24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AF84-301A-4668-B9DB-114524F8CFC8}">
  <dimension ref="A1:F26"/>
  <sheetViews>
    <sheetView topLeftCell="A5" zoomScale="106" zoomScaleNormal="106" workbookViewId="0">
      <selection activeCell="D15" sqref="D15"/>
    </sheetView>
  </sheetViews>
  <sheetFormatPr baseColWidth="10" defaultRowHeight="15" x14ac:dyDescent="0.25"/>
  <cols>
    <col min="4" max="4" width="14.42578125" customWidth="true"/>
  </cols>
  <sheetData>
    <row r="1" x14ac:dyDescent="0.25">
      <c r="A1" t="s">
        <v>7</v>
      </c>
      <c r="B1" t="s">
        <v>5</v>
      </c>
      <c r="C1" t="s">
        <v>1</v>
      </c>
      <c r="D1" t="s">
        <v>8</v>
      </c>
      <c r="F1" t="s">
        <v>9</v>
      </c>
    </row>
    <row r="2" x14ac:dyDescent="0.25">
      <c r="A2" s="9">
        <f>B2-273.15</f>
        <v>-39.999999999999972</v>
      </c>
      <c r="B2" s="1">
        <v>233.15</v>
      </c>
      <c r="C2">
        <f t="shared" ref="C2:C26" si="0">D2*0.001</f>
        <v>8.3099999999999992E-4</v>
      </c>
      <c r="D2" s="2">
        <v>0.83099999999999996</v>
      </c>
    </row>
    <row r="3" x14ac:dyDescent="0.25">
      <c r="A3" s="9">
        <f t="shared" ref="A3:A26" si="1">B3-273.15</f>
        <v>-29.999999999999972</v>
      </c>
      <c r="B3" s="1">
        <v>243.15</v>
      </c>
      <c r="C3">
        <f t="shared" si="0"/>
        <v>7.0500000000000001E-4</v>
      </c>
      <c r="D3" s="2">
        <v>0.70499999999999996</v>
      </c>
    </row>
    <row r="4" x14ac:dyDescent="0.25">
      <c r="A4" s="9">
        <f t="shared" si="1"/>
        <v>-19.999999999999972</v>
      </c>
      <c r="B4" s="1">
        <v>253.15</v>
      </c>
      <c r="C4">
        <f t="shared" si="0"/>
        <v>5.9199999999999997E-4</v>
      </c>
      <c r="D4" s="2">
        <v>0.59199999999999997</v>
      </c>
    </row>
    <row r="5" x14ac:dyDescent="0.25">
      <c r="A5" s="9">
        <f t="shared" si="1"/>
        <v>-10</v>
      </c>
      <c r="B5" s="1">
        <v>263.14999999999998</v>
      </c>
      <c r="C5">
        <f t="shared" si="0"/>
        <v>5.1199999999999998E-4</v>
      </c>
      <c r="D5" s="2">
        <v>0.51200000000000001</v>
      </c>
    </row>
    <row r="6" x14ac:dyDescent="0.25">
      <c r="A6" s="10">
        <f t="shared" si="1"/>
        <v>0</v>
      </c>
      <c r="B6" s="11">
        <v>273.14999999999998</v>
      </c>
      <c r="C6" s="3">
        <f t="shared" si="0"/>
        <v>4.6100000000000004E-4</v>
      </c>
      <c r="D6" s="12">
        <v>0.46100000000000002</v>
      </c>
    </row>
    <row r="7" x14ac:dyDescent="0.25">
      <c r="A7" s="10">
        <f t="shared" si="1"/>
        <v>4.8500000000000227</v>
      </c>
      <c r="B7" s="11">
        <v>278</v>
      </c>
      <c r="C7" s="3">
        <f t="shared" si="0"/>
        <v>4.1899999999999999E-4</v>
      </c>
      <c r="D7" s="12">
        <v>0.41899999999999998</v>
      </c>
    </row>
    <row r="8" x14ac:dyDescent="0.25">
      <c r="A8" s="10">
        <f t="shared" si="1"/>
        <v>10</v>
      </c>
      <c r="B8" s="11">
        <v>283.14999999999998</v>
      </c>
      <c r="C8" s="3">
        <f t="shared" si="0"/>
        <v>3.9829999999999998E-4</v>
      </c>
      <c r="D8" s="12">
        <v>0.39829999999999999</v>
      </c>
    </row>
    <row r="9" x14ac:dyDescent="0.25">
      <c r="A9" s="10">
        <f t="shared" si="1"/>
        <v>14.850000000000023</v>
      </c>
      <c r="B9" s="11">
        <v>288</v>
      </c>
      <c r="C9" s="3">
        <f t="shared" si="0"/>
        <v>3.7600000000000003E-4</v>
      </c>
      <c r="D9" s="12">
        <v>0.376</v>
      </c>
    </row>
    <row r="10" x14ac:dyDescent="0.25">
      <c r="A10" s="10">
        <f t="shared" si="1"/>
        <v>15</v>
      </c>
      <c r="B10" s="11">
        <v>288.14999999999998</v>
      </c>
      <c r="C10" s="3">
        <f t="shared" si="0"/>
        <v>3.88E-4</v>
      </c>
      <c r="D10" s="12">
        <v>0.38800000000000001</v>
      </c>
    </row>
    <row r="11" x14ac:dyDescent="0.25">
      <c r="A11" s="10">
        <f t="shared" si="1"/>
        <v>24.850000000000023</v>
      </c>
      <c r="B11" s="11">
        <v>298</v>
      </c>
      <c r="C11" s="3">
        <f t="shared" si="0"/>
        <v>3.4699999999999998E-4</v>
      </c>
      <c r="D11" s="12">
        <v>0.34699999999999998</v>
      </c>
    </row>
    <row r="12" x14ac:dyDescent="0.25">
      <c r="A12" s="10">
        <f t="shared" si="1"/>
        <v>25</v>
      </c>
      <c r="B12" s="11">
        <v>298.14999999999998</v>
      </c>
      <c r="C12" s="3">
        <f t="shared" si="0"/>
        <v>3.4234000000000001E-4</v>
      </c>
      <c r="D12" s="12">
        <v>0.34233999999999998</v>
      </c>
    </row>
    <row r="13" x14ac:dyDescent="0.25">
      <c r="A13" s="10">
        <f t="shared" si="1"/>
        <v>25</v>
      </c>
      <c r="B13" s="11">
        <v>298.14999999999998</v>
      </c>
      <c r="C13" s="3">
        <f t="shared" si="0"/>
        <v>3.4399999999999996E-4</v>
      </c>
      <c r="D13" s="12">
        <v>0.34399999999999997</v>
      </c>
    </row>
    <row r="14" x14ac:dyDescent="0.25">
      <c r="A14" s="10">
        <f t="shared" si="1"/>
        <v>25</v>
      </c>
      <c r="B14" s="11">
        <v>298.14999999999998</v>
      </c>
      <c r="C14" s="3">
        <f t="shared" si="0"/>
        <v>3.4600000000000001E-4</v>
      </c>
      <c r="D14" s="12">
        <v>0.34599999999999997</v>
      </c>
    </row>
    <row r="15" x14ac:dyDescent="0.25">
      <c r="A15" s="10">
        <f t="shared" si="1"/>
        <v>25.100000000000023</v>
      </c>
      <c r="B15" s="11">
        <v>298.25</v>
      </c>
      <c r="C15" s="3">
        <f t="shared" si="0"/>
        <v>3.4100000000000005E-4</v>
      </c>
      <c r="D15" s="12">
        <v>0.34100000000000003</v>
      </c>
    </row>
    <row r="16" x14ac:dyDescent="0.25">
      <c r="A16" s="10">
        <f t="shared" si="1"/>
        <v>30</v>
      </c>
      <c r="B16" s="11">
        <v>303.14999999999998</v>
      </c>
      <c r="C16" s="3">
        <f t="shared" si="0"/>
        <v>3.28E-4</v>
      </c>
      <c r="D16" s="12">
        <v>0.32800000000000001</v>
      </c>
    </row>
    <row r="17" x14ac:dyDescent="0.25">
      <c r="A17" s="10">
        <f t="shared" si="1"/>
        <v>34.850000000000023</v>
      </c>
      <c r="B17" s="11">
        <v>308</v>
      </c>
      <c r="C17" s="3">
        <f t="shared" si="0"/>
        <v>3.1800000000000003E-4</v>
      </c>
      <c r="D17" s="12">
        <v>0.318</v>
      </c>
    </row>
    <row r="18" x14ac:dyDescent="0.25">
      <c r="A18" s="10">
        <f t="shared" si="1"/>
        <v>35</v>
      </c>
      <c r="B18" s="11">
        <v>308.14999999999998</v>
      </c>
      <c r="C18" s="3">
        <f t="shared" si="0"/>
        <v>3.1399999999999999E-4</v>
      </c>
      <c r="D18" s="12">
        <v>0.314</v>
      </c>
    </row>
    <row r="19" x14ac:dyDescent="0.25">
      <c r="A19" s="10">
        <f t="shared" si="1"/>
        <v>40</v>
      </c>
      <c r="B19" s="11">
        <v>313.14999999999998</v>
      </c>
      <c r="C19" s="3">
        <f t="shared" si="0"/>
        <v>2.9647000000000001E-4</v>
      </c>
      <c r="D19" s="12">
        <v>0.29647000000000001</v>
      </c>
    </row>
    <row r="20" x14ac:dyDescent="0.25">
      <c r="A20" s="10">
        <f t="shared" si="1"/>
        <v>40</v>
      </c>
      <c r="B20" s="11">
        <v>313.14999999999998</v>
      </c>
      <c r="C20" s="3">
        <f t="shared" si="0"/>
        <v>3.01E-4</v>
      </c>
      <c r="D20" s="12">
        <v>0.30099999999999999</v>
      </c>
    </row>
    <row r="21" x14ac:dyDescent="0.25">
      <c r="A21" s="10">
        <f t="shared" si="1"/>
        <v>44.850000000000023</v>
      </c>
      <c r="B21" s="11">
        <v>318</v>
      </c>
      <c r="C21" s="3">
        <f t="shared" si="0"/>
        <v>2.9E-4</v>
      </c>
      <c r="D21" s="12">
        <v>0.28999999999999998</v>
      </c>
    </row>
    <row r="22" x14ac:dyDescent="0.25">
      <c r="A22" s="10">
        <f t="shared" si="1"/>
        <v>45</v>
      </c>
      <c r="B22" s="11">
        <v>318.14999999999998</v>
      </c>
      <c r="C22" s="3">
        <f t="shared" si="0"/>
        <v>2.8899999999999998E-4</v>
      </c>
      <c r="D22" s="12">
        <v>0.28899999999999998</v>
      </c>
    </row>
    <row r="23" x14ac:dyDescent="0.25">
      <c r="A23" s="10">
        <f t="shared" si="1"/>
        <v>49.980000000000018</v>
      </c>
      <c r="B23" s="11">
        <v>323.13</v>
      </c>
      <c r="C23" s="3">
        <f t="shared" si="0"/>
        <v>2.7150000000000004E-4</v>
      </c>
      <c r="D23" s="12">
        <v>0.27150000000000002</v>
      </c>
    </row>
    <row r="24" x14ac:dyDescent="0.25">
      <c r="A24" s="10">
        <f t="shared" si="1"/>
        <v>55</v>
      </c>
      <c r="B24" s="11">
        <v>328.15</v>
      </c>
      <c r="C24" s="3">
        <f t="shared" si="0"/>
        <v>2.6279999999999999E-4</v>
      </c>
      <c r="D24" s="12">
        <v>0.26279999999999998</v>
      </c>
    </row>
    <row r="25" x14ac:dyDescent="0.25">
      <c r="A25" s="10">
        <f t="shared" si="1"/>
        <v>75.010000000000048</v>
      </c>
      <c r="B25" s="11">
        <v>348.16</v>
      </c>
      <c r="C25" s="3">
        <f t="shared" si="0"/>
        <v>2.232E-4</v>
      </c>
      <c r="D25" s="12">
        <v>0.22320000000000001</v>
      </c>
    </row>
    <row r="26" x14ac:dyDescent="0.25">
      <c r="A26" s="9">
        <f t="shared" si="1"/>
        <v>100.03000000000003</v>
      </c>
      <c r="B26" s="1">
        <v>373.18</v>
      </c>
      <c r="C26">
        <f t="shared" si="0"/>
        <v>1.885E-4</v>
      </c>
      <c r="D26" s="2">
        <v>0.1885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"/>
  <sheetFormatPr defaultRowHeight="15"/>
  <cols>
    <col min="1" max="1" width="11.28515625" customWidth="true"/>
    <col min="2" max="2" width="12.7109375" customWidth="true"/>
    <col min="3" max="3" width="11.7109375" customWidth="true"/>
    <col min="4" max="4" width="14.42578125" customWidth="true"/>
    <col min="5" max="5" width="13.7109375" customWidth="true"/>
    <col min="6" max="6" width="14.42578125" customWidth="true"/>
  </cols>
  <sheetData>
    <row r="1">
      <c r="A1" s="0" t="s">
        <v>202</v>
      </c>
      <c r="B1" s="0" t="s">
        <v>206</v>
      </c>
      <c r="C1" s="0" t="s">
        <v>207</v>
      </c>
      <c r="D1" s="0"/>
      <c r="E1" s="0"/>
      <c r="F1" s="0"/>
    </row>
    <row r="2">
      <c r="A2" s="0" t="s">
        <v>203</v>
      </c>
      <c r="B2" s="0">
        <v>0.99986455234611293</v>
      </c>
      <c r="C2" s="0">
        <v>3525569.3051546994</v>
      </c>
      <c r="D2" s="0">
        <v>-0.059463767865321523</v>
      </c>
      <c r="E2" s="0">
        <v>1.0486084657689787</v>
      </c>
      <c r="F2" s="0">
        <v>-0.012930068443825993</v>
      </c>
    </row>
    <row r="3">
      <c r="A3" s="0" t="s">
        <v>204</v>
      </c>
      <c r="B3" s="0">
        <v>0.99999606490752502</v>
      </c>
      <c r="C3" s="0">
        <v>3183.0269036442942</v>
      </c>
      <c r="D3" s="0">
        <v>-0.055388731038507354</v>
      </c>
      <c r="E3" s="0">
        <v>0.028750268360934073</v>
      </c>
      <c r="F3" s="0">
        <v>-0.012578511350141014</v>
      </c>
    </row>
    <row r="4">
      <c r="A4" s="0" t="s">
        <v>205</v>
      </c>
      <c r="B4" s="0">
        <v>0.99453016641696268</v>
      </c>
      <c r="C4" s="0">
        <v>0.0063830722889139345</v>
      </c>
      <c r="D4" s="0">
        <v>-0.0097187736813016037</v>
      </c>
      <c r="E4" s="0">
        <v>-0.016422960719743415</v>
      </c>
      <c r="F4" s="0">
        <v>-0.026455722457969844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omim</vt:lpstr>
      <vt:lpstr>water</vt:lpstr>
      <vt:lpstr>acn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2023-03-03T16:19:16Z</dcterms:modified>
</cp:coreProperties>
</file>