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unimibit-my.sharepoint.com/personal/marco_antoniotti_unimib_it/Documents/Regolamento Didattica/ITRDA/"/>
    </mc:Choice>
  </mc:AlternateContent>
  <xr:revisionPtr revIDLastSave="734" documentId="11_F25DC773A252ABDACC104805E19C64545ADE58F3" xr6:coauthVersionLast="47" xr6:coauthVersionMax="47" xr10:uidLastSave="{3B271550-73D6-49E4-A16E-E361F9F6BFEF}"/>
  <bookViews>
    <workbookView xWindow="4200" yWindow="765" windowWidth="23055" windowHeight="14145" xr2:uid="{00000000-000D-0000-FFFF-FFFF00000000}"/>
  </bookViews>
  <sheets>
    <sheet name="Dati" sheetId="1" r:id="rId1"/>
    <sheet name="Statistiche" sheetId="2" r:id="rId2"/>
  </sheets>
  <definedNames>
    <definedName name="_xlnm._FilterDatabase" localSheetId="0" hidden="1">Dati!$A$1:$H$1</definedName>
    <definedName name="N_Atenei">Statistiche!$A$2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B24" i="2"/>
  <c r="B20" i="2"/>
  <c r="B16" i="2"/>
  <c r="B12" i="2"/>
  <c r="B8" i="2"/>
  <c r="B4" i="2"/>
  <c r="B32" i="2" l="1"/>
  <c r="B5" i="2"/>
  <c r="B9" i="2"/>
  <c r="B10" i="2" s="1"/>
  <c r="B13" i="2"/>
  <c r="B14" i="2" s="1"/>
  <c r="B17" i="2"/>
  <c r="B18" i="2" s="1"/>
  <c r="B21" i="2"/>
  <c r="B22" i="2" s="1"/>
  <c r="B25" i="2"/>
  <c r="B26" i="2" s="1"/>
  <c r="B28" i="2"/>
  <c r="B6" i="2" l="1"/>
  <c r="B34" i="2" s="1"/>
  <c r="B33" i="2"/>
  <c r="B30" i="2"/>
  <c r="B29" i="2"/>
</calcChain>
</file>

<file path=xl/sharedStrings.xml><?xml version="1.0" encoding="utf-8"?>
<sst xmlns="http://schemas.openxmlformats.org/spreadsheetml/2006/main" count="456" uniqueCount="259">
  <si>
    <t>POLIMI</t>
  </si>
  <si>
    <t>Nessuna menzione del numero di appelli, votato annualmente su proposta delle Scuole (e quindi dei Dipartimenti)</t>
  </si>
  <si>
    <t>Art 19 e 20</t>
  </si>
  <si>
    <t>ROMA3</t>
  </si>
  <si>
    <t>Menzione di tre sessioni ma non di numero minimo.</t>
  </si>
  <si>
    <t>Art 18</t>
  </si>
  <si>
    <t>Quindi interpretabile con tre?</t>
  </si>
  <si>
    <t>UNIBO</t>
  </si>
  <si>
    <t>Sei minimo, Parere voncolante della CPDS per chiedere meno</t>
  </si>
  <si>
    <t>Art 13.8</t>
  </si>
  <si>
    <t>UNIFI</t>
  </si>
  <si>
    <t>Due appelli per sessione (due) più due di recupero</t>
  </si>
  <si>
    <t>Interpretabile come quattro per insegnamento</t>
  </si>
  <si>
    <t>UNIPD</t>
  </si>
  <si>
    <t>Cinque appelli; possibile deroga, approvata dal Senato, al numero  minimo per "le Scuole"</t>
  </si>
  <si>
    <t>Art. 9</t>
  </si>
  <si>
    <t>Nessuna menzione della CPDS</t>
  </si>
  <si>
    <t>UNIPV</t>
  </si>
  <si>
    <t>Sei appelli in tre sessioni</t>
  </si>
  <si>
    <t>Art. 35.3</t>
  </si>
  <si>
    <t>UNISA</t>
  </si>
  <si>
    <t>Nessuna menzione del numero di appelli, deciso annualmente dalel strutture didattiche</t>
  </si>
  <si>
    <t>Art. 20 e Art 22</t>
  </si>
  <si>
    <t>Fa menzione di una "Carte dei diritti e dei doveri degli studenti" ma sul sito non si trova.  Oh well. Ottimo sito, ben organizzato però.</t>
  </si>
  <si>
    <t>UNIPO</t>
  </si>
  <si>
    <t>Due appelli per sessione; si menziona un Regolamento Strutture Didattiche che però non si trova.</t>
  </si>
  <si>
    <t>Art. 26 e Art. 35</t>
  </si>
  <si>
    <t>Il Calendario è votato annualmente dal S.A.  Quindi interpretabile come quattro per insegnamento.</t>
  </si>
  <si>
    <t>Ateneo</t>
  </si>
  <si>
    <t>Note</t>
  </si>
  <si>
    <t>Osservazione</t>
  </si>
  <si>
    <t>Articoli</t>
  </si>
  <si>
    <t>UNITO</t>
  </si>
  <si>
    <t>Calendario votato dal S.A. Annualmente.  Otto appelli a meno che il Regolamento del CdS dica diversamente.</t>
  </si>
  <si>
    <t>Art 20 (20.8)</t>
  </si>
  <si>
    <t>L'Art 20.8 è scritto male, ma molto bene per l'argomento che il Regolamento del CdS può decidere quello che vuole.</t>
  </si>
  <si>
    <t>UNIGE</t>
  </si>
  <si>
    <t>Cinque appelli per prove scritte o di laboratorio; sette appelli se orali.</t>
  </si>
  <si>
    <t>Art. 22</t>
  </si>
  <si>
    <t>Interessante la distinzione tra gli appelli scritti e orali.</t>
  </si>
  <si>
    <t>UNIVDA</t>
  </si>
  <si>
    <t>Art. 12</t>
  </si>
  <si>
    <t>Interpretabile come 6 per insegnamento.</t>
  </si>
  <si>
    <t>Bocconi</t>
  </si>
  <si>
    <t>Art 25 (in particolare 25.9 e 25.10)</t>
  </si>
  <si>
    <t>Due sessioni all'anno per insegnamento; almeno un appello per sessione.</t>
  </si>
  <si>
    <t>Et voilà.</t>
  </si>
  <si>
    <t>Documento molto complesso ma che non sembra far riferimento a "sessioni" o "appelli"</t>
  </si>
  <si>
    <t>M/A</t>
  </si>
  <si>
    <t>POLITO</t>
  </si>
  <si>
    <t>Art. 18 (18.3)</t>
  </si>
  <si>
    <t>Tre sessioni con due appelli per gli insegnamenti del periodo precedente e uno per gli altri; sessione autunnale con un solo appello per tutti gli insegnamenti.</t>
  </si>
  <si>
    <t>De facto 4 appelli all'anno per insegnamento.  Interessante anche il fatto che sia semplicemente detto che gli esame possono essere "scritti e/o orali".  Fine.</t>
  </si>
  <si>
    <t>Cattolica</t>
  </si>
  <si>
    <t>Insubria</t>
  </si>
  <si>
    <t>Sei appelli secchi.</t>
  </si>
  <si>
    <t>Art. 17.</t>
  </si>
  <si>
    <t>UNIBS</t>
  </si>
  <si>
    <t>Art. 23.5</t>
  </si>
  <si>
    <t>UNIBG</t>
  </si>
  <si>
    <t>Cinque appelli</t>
  </si>
  <si>
    <t>Art. 20.3</t>
  </si>
  <si>
    <t>Praticamente fotocopia di UNIMIB.</t>
  </si>
  <si>
    <t>Pubblica</t>
  </si>
  <si>
    <t>n</t>
  </si>
  <si>
    <t>y</t>
  </si>
  <si>
    <t>Regione</t>
  </si>
  <si>
    <t>LO</t>
  </si>
  <si>
    <t>ER</t>
  </si>
  <si>
    <t>LI</t>
  </si>
  <si>
    <t>PI</t>
  </si>
  <si>
    <t>LA</t>
  </si>
  <si>
    <t>TO</t>
  </si>
  <si>
    <t>VE</t>
  </si>
  <si>
    <t>CA</t>
  </si>
  <si>
    <t>VA</t>
  </si>
  <si>
    <t>UNIVE</t>
  </si>
  <si>
    <t>Senato definisce calendario accademico "sentito il consiglio degli studenti",  Dipartimenti e CdS si adeguano definendo le date degli appelli</t>
  </si>
  <si>
    <t>Art. 28 (3 e 4)Art 32</t>
  </si>
  <si>
    <t>Nessuna menzione di numeri</t>
  </si>
  <si>
    <t>Y</t>
  </si>
  <si>
    <t>UNITN</t>
  </si>
  <si>
    <t>Nessuna menzione del numero di appelli.  Le strutture decidono</t>
  </si>
  <si>
    <t>Art 20.2</t>
  </si>
  <si>
    <t>De facto I CdS decidono.</t>
  </si>
  <si>
    <t>TA</t>
  </si>
  <si>
    <t>N/A</t>
  </si>
  <si>
    <t>N. minimo inferito per insegnamento</t>
  </si>
  <si>
    <t>N 6</t>
  </si>
  <si>
    <t>PN 6</t>
  </si>
  <si>
    <t>N 5</t>
  </si>
  <si>
    <t>PN 5</t>
  </si>
  <si>
    <t>N &gt;6</t>
  </si>
  <si>
    <t>PN &gt;6</t>
  </si>
  <si>
    <t>N 4</t>
  </si>
  <si>
    <t>PN 4</t>
  </si>
  <si>
    <t>N &lt;4</t>
  </si>
  <si>
    <t>PN &lt;4</t>
  </si>
  <si>
    <t>N N/A</t>
  </si>
  <si>
    <t>PN N/A</t>
  </si>
  <si>
    <t>N_Atenei</t>
  </si>
  <si>
    <t>FN &gt;6</t>
  </si>
  <si>
    <t>FN 6</t>
  </si>
  <si>
    <t>FN 5</t>
  </si>
  <si>
    <t>FN 4</t>
  </si>
  <si>
    <t>FN &lt;4</t>
  </si>
  <si>
    <t>FN N/A</t>
  </si>
  <si>
    <t>UNIUD</t>
  </si>
  <si>
    <t>Art 29.3</t>
  </si>
  <si>
    <t>Lineare; nessuna menzione della CPDS</t>
  </si>
  <si>
    <t>Due appelli per sessione.  Tre sessioni ordinarie più (almeno) due di recupero.</t>
  </si>
  <si>
    <t>UNIFE</t>
  </si>
  <si>
    <t>Art. 34.5 RS</t>
  </si>
  <si>
    <t>Sei appelli</t>
  </si>
  <si>
    <t>FV</t>
  </si>
  <si>
    <t>UNIMORE</t>
  </si>
  <si>
    <t>Il numero degli appelli è definito nel Regolamento Studenti (RS)</t>
  </si>
  <si>
    <t>Art. 23.3</t>
  </si>
  <si>
    <t>UNIPR</t>
  </si>
  <si>
    <t>Sette appelli</t>
  </si>
  <si>
    <t>Art. 38.9</t>
  </si>
  <si>
    <t>UNIPI</t>
  </si>
  <si>
    <t>Art. 23.8</t>
  </si>
  <si>
    <t>Due appelli per sessione/periodo, più uno a settembre.</t>
  </si>
  <si>
    <t>Due più due più uno</t>
  </si>
  <si>
    <t>UNISI</t>
  </si>
  <si>
    <t>Art. 34 (9 e 10)</t>
  </si>
  <si>
    <t>Almeno tre sessioni per insegnamento, max quattro, con almeno due appelli per sessione.</t>
  </si>
  <si>
    <t>Quindi, minimo 6.</t>
  </si>
  <si>
    <t>UNIURB</t>
  </si>
  <si>
    <t>Art. 23.6</t>
  </si>
  <si>
    <t>Tre sessioni all'anno.  Tre prove scritte e cinque orali.</t>
  </si>
  <si>
    <t>MA</t>
  </si>
  <si>
    <t>Complicato, ma interpretabile come 3 se solo esame scritto (regolato dal CdS) e 5 se orali.  Minimo inferito 5 dato che si presume la presenza di orali.</t>
  </si>
  <si>
    <t>UNIVPM</t>
  </si>
  <si>
    <t>Nessuna menzione del numero degli appelli; decidono le strutture (leggi CdS e Scuole)</t>
  </si>
  <si>
    <t>Art. 20 (12 e 14)</t>
  </si>
  <si>
    <t>UNICAM</t>
  </si>
  <si>
    <t>Otto appelli</t>
  </si>
  <si>
    <t>Art. 22.5</t>
  </si>
  <si>
    <t>Sei appelli.</t>
  </si>
  <si>
    <t>Da dove è arrivata l'idea della CPDS.</t>
  </si>
  <si>
    <t>UNIMC</t>
  </si>
  <si>
    <t>Il Dipartimento decide.</t>
  </si>
  <si>
    <t>Art. 24.2</t>
  </si>
  <si>
    <t>UNICH</t>
  </si>
  <si>
    <t>Art. 33.3</t>
  </si>
  <si>
    <t>AB</t>
  </si>
  <si>
    <t>UNIMIB</t>
  </si>
  <si>
    <t>Almeno cinque</t>
  </si>
  <si>
    <t>UNIMI</t>
  </si>
  <si>
    <t>Articolo sul Calendario Didattico, almeno 6.</t>
  </si>
  <si>
    <t>Art. 18.3</t>
  </si>
  <si>
    <t>Origine del RDA di Bicocca.  N.B. Non è deducibile se il numero degli appelli abbia una conseguenza sulle scelte degli studenti, almeno in area milanes.</t>
  </si>
  <si>
    <t>UNIPG</t>
  </si>
  <si>
    <t>Otto appelli in tre sessioni</t>
  </si>
  <si>
    <t>Art. 48.3</t>
  </si>
  <si>
    <t>UM</t>
  </si>
  <si>
    <t>N =&lt;5</t>
  </si>
  <si>
    <t>FN =&lt;5</t>
  </si>
  <si>
    <t>PN =&lt;5</t>
  </si>
  <si>
    <t>N &gt;=6</t>
  </si>
  <si>
    <t>FN &gt;=6</t>
  </si>
  <si>
    <t>PN &gt;=6</t>
  </si>
  <si>
    <t>UNITUS</t>
  </si>
  <si>
    <t>Art. 26.9</t>
  </si>
  <si>
    <t>Tre appelli per sessione invernale invernale e estiva e due in quella autunnale, più una sessione straordinaria (aprile o dicembre)</t>
  </si>
  <si>
    <t>In totale nove appelli</t>
  </si>
  <si>
    <t>Area</t>
  </si>
  <si>
    <t>N</t>
  </si>
  <si>
    <t>C</t>
  </si>
  <si>
    <t>S</t>
  </si>
  <si>
    <t>UNIROMA1</t>
  </si>
  <si>
    <t>Articolo molto preciso es esaustivo sulla calendarizzazione.  Cinque appelli più due straordinari per I fuori corso ed assimilati.</t>
  </si>
  <si>
    <t>Art. 22.3</t>
  </si>
  <si>
    <t>O cinque o sette.  Si segna cinque per gli studenti "regolari".</t>
  </si>
  <si>
    <t>TORVERGATA</t>
  </si>
  <si>
    <t>Art. 14.4</t>
  </si>
  <si>
    <t>I CdS decidono il numero degli appelli, ma devono essere almeno due per sessione (vedasi "Carta Studente")</t>
  </si>
  <si>
    <t>Nessuna menzione di numeri se non il "due" nella CS. Ma non il numero di "sessioni" che possono essere desunte dal tipo di insegnamento (deciso dal CdS).  In ogni caso, complicato.  Si indica 6 come numero minimo giusto per estrapolazione.</t>
  </si>
  <si>
    <t>LUMSA</t>
  </si>
  <si>
    <t>Decide il S.A.</t>
  </si>
  <si>
    <t>Art. 19.b</t>
  </si>
  <si>
    <t>UCBM</t>
  </si>
  <si>
    <t>Cinque appelli con possibilità si alzare per I fuori corso.</t>
  </si>
  <si>
    <t>Art. 20.8</t>
  </si>
  <si>
    <t>Cinque appelli. (Università dell'Opus Dei).</t>
  </si>
  <si>
    <t>LUISS</t>
  </si>
  <si>
    <t>Art. 23.b.7</t>
  </si>
  <si>
    <t>Il CdA e I CdS decidono</t>
  </si>
  <si>
    <t>Nessuna menzione del numero degli appelli</t>
  </si>
  <si>
    <t>UNICAMPANIA</t>
  </si>
  <si>
    <t>Art. 19.3</t>
  </si>
  <si>
    <t>UNINA</t>
  </si>
  <si>
    <t>Articolo riguardante il calendario.  Decidono le strutture (essenzialmente I CdS)</t>
  </si>
  <si>
    <t>Parthenope</t>
  </si>
  <si>
    <t>Tre sessioni con due appelli; articolo sul calendario.</t>
  </si>
  <si>
    <t>Art. 32.6</t>
  </si>
  <si>
    <t>Quindi sei appelli</t>
  </si>
  <si>
    <t>Orientale</t>
  </si>
  <si>
    <t>Art. 16</t>
  </si>
  <si>
    <t>Nessuna menzione del numero degli appelli o del numero delle sessioni.</t>
  </si>
  <si>
    <t>Non derivabile-</t>
  </si>
  <si>
    <t>Art. 27.3</t>
  </si>
  <si>
    <t>UNISANNIO</t>
  </si>
  <si>
    <t>Sei secco</t>
  </si>
  <si>
    <t>UNIMOL</t>
  </si>
  <si>
    <t>Art. 21.3</t>
  </si>
  <si>
    <t>MO</t>
  </si>
  <si>
    <t>UNIFG</t>
  </si>
  <si>
    <t>Sei appelli nell'articolo su Calendario Didattico.</t>
  </si>
  <si>
    <t>Almeno due periodi/sessioni con un appello.  Decidono i Dipartimenti.</t>
  </si>
  <si>
    <t>Art. 26 (1, 3, e 5 in particolare)</t>
  </si>
  <si>
    <t>Quindi, due</t>
  </si>
  <si>
    <t>PU</t>
  </si>
  <si>
    <t>UNIBA</t>
  </si>
  <si>
    <t>Articolo su Calendario; decide la Giunta, ma con vincolo di otto</t>
  </si>
  <si>
    <t>Art. 28.3</t>
  </si>
  <si>
    <t>POLIBA</t>
  </si>
  <si>
    <t>Articolo su esami di profitto.  Vincolo di otto</t>
  </si>
  <si>
    <t>Art. 17.20</t>
  </si>
  <si>
    <t>UNISALENTO</t>
  </si>
  <si>
    <t>Articolo su Calendario; vincolo di sette</t>
  </si>
  <si>
    <t>UNIBAS</t>
  </si>
  <si>
    <t>Articolo su Calendario; decidono i singoli Regolamenti Didattici di Struttura (RDS); Dipartimenti, Scuole, CdS etc.</t>
  </si>
  <si>
    <t>Art 9 e 13</t>
  </si>
  <si>
    <t>Nessuna menzione di numeri minimi</t>
  </si>
  <si>
    <t>BA</t>
  </si>
  <si>
    <t>UNICAL</t>
  </si>
  <si>
    <t>Art. 22.4</t>
  </si>
  <si>
    <t>Articolo su Calendario.  Cinque minimo più due per I fuori corso.</t>
  </si>
  <si>
    <t>Cinque minimo.</t>
  </si>
  <si>
    <t>CB</t>
  </si>
  <si>
    <t>UNICZ</t>
  </si>
  <si>
    <t>Documento scansionato; poco maneggevole.  Ma l'articolo 17 (attività didattiche) e l'articolo 22 (esami e verifiche del profitto) non sembrano citare numeri: le decisioni sul calendario sono - de facto - lasciate ai CdS</t>
  </si>
  <si>
    <t>Art. 17 e Art. 22</t>
  </si>
  <si>
    <t>UNIRC</t>
  </si>
  <si>
    <t>Decidono - de facto - i Dipartimenti.  Vedasi articolo sul Manifesto degli Studi.  Il S.A. approva, coordinando.</t>
  </si>
  <si>
    <t>Art. 36</t>
  </si>
  <si>
    <t>UNIME</t>
  </si>
  <si>
    <t>Articolo su calendario didattico</t>
  </si>
  <si>
    <t>Sei appelli minimo</t>
  </si>
  <si>
    <t>SI</t>
  </si>
  <si>
    <t>UNICT</t>
  </si>
  <si>
    <t>Quindi sei appelli; ma c'è stata una strana notizia qualche mese fa, riguardo il rettore e il S.A. sul numero degli appelli.</t>
  </si>
  <si>
    <t>UNIPA</t>
  </si>
  <si>
    <t>Articolo su calendario accademico con sei minimo in tre sessioni.</t>
  </si>
  <si>
    <t>Artcolo complessivo su calendario accademico.  Tre sessioni, con almeno due appelli per sessione; due appelli aggiuntivi per i fuori corso.</t>
  </si>
  <si>
    <t>Art. 23.4</t>
  </si>
  <si>
    <t>UNIKORE</t>
  </si>
  <si>
    <t>RDA non standard, ma che, de facto lascia alle strutture di decidere il calendario.  Articolo denominato "Organizzazione tipo dell'anno accademico"</t>
  </si>
  <si>
    <t>Art. 20</t>
  </si>
  <si>
    <t>UNICA</t>
  </si>
  <si>
    <t>Articolo su Calendario con minimo sei</t>
  </si>
  <si>
    <t>Sei minimo</t>
  </si>
  <si>
    <t>SA</t>
  </si>
  <si>
    <t>UNISS</t>
  </si>
  <si>
    <t>Art. 31 e 32</t>
  </si>
  <si>
    <t>Alrticolo su Calendario con sei appelli su tre periodi/sessioni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</si>
</sst>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1" fillId="0" borderId="0" xfId="0" applyFont="1"/>
    <xf numFmtId="2"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0"/>
  <sheetViews>
    <sheetView tabSelected="1" workbookViewId="0">
      <pane ySplit="1" topLeftCell="A14" activePane="bottomLeft" state="frozen"/>
      <selection pane="bottomLeft" activeCell="I60" sqref="I60"/>
    </sheetView>
  </sheetViews>
  <sheetFormatPr defaultRowHeight="15" x14ac:dyDescent="0.25"/>
  <cols>
    <col min="1" max="1" width="14.28515625" style="1" customWidth="1"/>
    <col min="2" max="2" width="27.5703125" style="2" customWidth="1"/>
    <col min="3" max="3" width="13" style="2" customWidth="1"/>
    <col min="4" max="4" width="18.42578125" style="2" customWidth="1"/>
    <col min="8" max="8" width="9" style="1"/>
  </cols>
  <sheetData>
    <row r="1" spans="1:8" s="5" customFormat="1" x14ac:dyDescent="0.25">
      <c r="A1" s="3" t="s">
        <v>28</v>
      </c>
      <c r="B1" s="4" t="s">
        <v>30</v>
      </c>
      <c r="C1" s="4" t="s">
        <v>31</v>
      </c>
      <c r="D1" s="4" t="s">
        <v>29</v>
      </c>
      <c r="E1" s="5" t="s">
        <v>63</v>
      </c>
      <c r="F1" s="5" t="s">
        <v>66</v>
      </c>
      <c r="G1" s="5" t="s">
        <v>168</v>
      </c>
      <c r="H1" s="3" t="s">
        <v>87</v>
      </c>
    </row>
    <row r="2" spans="1:8" ht="45" x14ac:dyDescent="0.25">
      <c r="A2" s="1" t="s">
        <v>43</v>
      </c>
      <c r="B2" s="2" t="s">
        <v>45</v>
      </c>
      <c r="C2" s="2" t="s">
        <v>44</v>
      </c>
      <c r="D2" s="2" t="s">
        <v>46</v>
      </c>
      <c r="E2" s="2" t="s">
        <v>64</v>
      </c>
      <c r="F2" s="2" t="s">
        <v>67</v>
      </c>
      <c r="G2" s="2" t="s">
        <v>169</v>
      </c>
      <c r="H2" s="2">
        <v>2</v>
      </c>
    </row>
    <row r="3" spans="1:8" ht="60" x14ac:dyDescent="0.25">
      <c r="A3" s="1" t="s">
        <v>53</v>
      </c>
      <c r="B3" s="2" t="s">
        <v>47</v>
      </c>
      <c r="C3" s="2" t="s">
        <v>48</v>
      </c>
      <c r="E3" s="2" t="s">
        <v>64</v>
      </c>
      <c r="F3" s="2" t="s">
        <v>67</v>
      </c>
      <c r="G3" s="2" t="s">
        <v>169</v>
      </c>
      <c r="H3" s="1" t="s">
        <v>86</v>
      </c>
    </row>
    <row r="4" spans="1:8" x14ac:dyDescent="0.25">
      <c r="A4" s="1" t="s">
        <v>54</v>
      </c>
      <c r="B4" s="2" t="s">
        <v>55</v>
      </c>
      <c r="C4" s="2" t="s">
        <v>56</v>
      </c>
      <c r="E4" s="2" t="s">
        <v>65</v>
      </c>
      <c r="F4" s="2" t="s">
        <v>67</v>
      </c>
      <c r="G4" s="2" t="s">
        <v>169</v>
      </c>
      <c r="H4" s="1">
        <v>6</v>
      </c>
    </row>
    <row r="5" spans="1:8" ht="45" x14ac:dyDescent="0.25">
      <c r="A5" s="1" t="s">
        <v>187</v>
      </c>
      <c r="B5" s="2" t="s">
        <v>189</v>
      </c>
      <c r="C5" s="2" t="s">
        <v>188</v>
      </c>
      <c r="D5" s="2" t="s">
        <v>190</v>
      </c>
      <c r="E5" s="2" t="s">
        <v>64</v>
      </c>
      <c r="F5" s="2" t="s">
        <v>71</v>
      </c>
      <c r="G5" s="2" t="s">
        <v>170</v>
      </c>
      <c r="H5" s="1" t="s">
        <v>86</v>
      </c>
    </row>
    <row r="6" spans="1:8" ht="30" x14ac:dyDescent="0.25">
      <c r="A6" s="1" t="s">
        <v>180</v>
      </c>
      <c r="B6" s="2" t="s">
        <v>181</v>
      </c>
      <c r="C6" s="2" t="s">
        <v>182</v>
      </c>
      <c r="D6" s="2" t="s">
        <v>79</v>
      </c>
      <c r="E6" s="2" t="s">
        <v>64</v>
      </c>
      <c r="F6" s="2" t="s">
        <v>71</v>
      </c>
      <c r="G6" s="2" t="s">
        <v>170</v>
      </c>
      <c r="H6" s="1" t="s">
        <v>86</v>
      </c>
    </row>
    <row r="7" spans="1:8" ht="45" x14ac:dyDescent="0.25">
      <c r="A7" s="1" t="s">
        <v>199</v>
      </c>
      <c r="B7" s="2" t="s">
        <v>201</v>
      </c>
      <c r="C7" s="2" t="s">
        <v>200</v>
      </c>
      <c r="D7" s="2" t="s">
        <v>202</v>
      </c>
      <c r="E7" s="2" t="s">
        <v>65</v>
      </c>
      <c r="F7" s="2" t="s">
        <v>74</v>
      </c>
      <c r="G7" s="2" t="s">
        <v>171</v>
      </c>
      <c r="H7" s="1" t="s">
        <v>86</v>
      </c>
    </row>
    <row r="8" spans="1:8" ht="30" x14ac:dyDescent="0.25">
      <c r="A8" s="1" t="s">
        <v>195</v>
      </c>
      <c r="B8" s="2" t="s">
        <v>196</v>
      </c>
      <c r="C8" s="2" t="s">
        <v>197</v>
      </c>
      <c r="D8" s="2" t="s">
        <v>198</v>
      </c>
      <c r="E8" s="2" t="s">
        <v>65</v>
      </c>
      <c r="F8" s="2" t="s">
        <v>74</v>
      </c>
      <c r="G8" s="2" t="s">
        <v>171</v>
      </c>
      <c r="H8" s="1">
        <v>6</v>
      </c>
    </row>
    <row r="9" spans="1:8" ht="30" x14ac:dyDescent="0.25">
      <c r="A9" s="1" t="s">
        <v>218</v>
      </c>
      <c r="B9" s="2" t="s">
        <v>219</v>
      </c>
      <c r="C9" s="2" t="s">
        <v>220</v>
      </c>
      <c r="D9" s="2" t="s">
        <v>138</v>
      </c>
      <c r="E9" s="2" t="s">
        <v>65</v>
      </c>
      <c r="F9" s="2" t="s">
        <v>214</v>
      </c>
      <c r="G9" s="2" t="s">
        <v>171</v>
      </c>
      <c r="H9" s="1">
        <v>8</v>
      </c>
    </row>
    <row r="10" spans="1:8" ht="75" x14ac:dyDescent="0.25">
      <c r="A10" s="1" t="s">
        <v>0</v>
      </c>
      <c r="B10" s="2" t="s">
        <v>1</v>
      </c>
      <c r="C10" s="2" t="s">
        <v>2</v>
      </c>
      <c r="E10" s="2" t="s">
        <v>65</v>
      </c>
      <c r="F10" s="2" t="s">
        <v>67</v>
      </c>
      <c r="G10" s="2" t="s">
        <v>169</v>
      </c>
      <c r="H10" s="1" t="s">
        <v>86</v>
      </c>
    </row>
    <row r="11" spans="1:8" ht="150" x14ac:dyDescent="0.25">
      <c r="A11" s="1" t="s">
        <v>49</v>
      </c>
      <c r="B11" s="2" t="s">
        <v>51</v>
      </c>
      <c r="C11" s="2" t="s">
        <v>50</v>
      </c>
      <c r="D11" s="2" t="s">
        <v>52</v>
      </c>
      <c r="E11" s="2" t="s">
        <v>65</v>
      </c>
      <c r="F11" s="2" t="s">
        <v>70</v>
      </c>
      <c r="G11" s="2" t="s">
        <v>169</v>
      </c>
      <c r="H11" s="1">
        <v>4</v>
      </c>
    </row>
    <row r="12" spans="1:8" ht="45" x14ac:dyDescent="0.25">
      <c r="A12" s="1" t="s">
        <v>3</v>
      </c>
      <c r="B12" s="2" t="s">
        <v>4</v>
      </c>
      <c r="C12" s="2" t="s">
        <v>5</v>
      </c>
      <c r="D12" s="2" t="s">
        <v>6</v>
      </c>
      <c r="E12" s="2" t="s">
        <v>65</v>
      </c>
      <c r="F12" s="2" t="s">
        <v>71</v>
      </c>
      <c r="G12" s="2" t="s">
        <v>170</v>
      </c>
      <c r="H12" s="2">
        <v>3</v>
      </c>
    </row>
    <row r="13" spans="1:8" ht="225" x14ac:dyDescent="0.25">
      <c r="A13" s="1" t="s">
        <v>176</v>
      </c>
      <c r="B13" s="2" t="s">
        <v>178</v>
      </c>
      <c r="C13" s="2" t="s">
        <v>177</v>
      </c>
      <c r="D13" s="2" t="s">
        <v>179</v>
      </c>
      <c r="E13" s="2" t="s">
        <v>65</v>
      </c>
      <c r="F13" s="2" t="s">
        <v>71</v>
      </c>
      <c r="G13" s="2" t="s">
        <v>170</v>
      </c>
      <c r="H13" s="1">
        <v>6</v>
      </c>
    </row>
    <row r="14" spans="1:8" ht="45" x14ac:dyDescent="0.25">
      <c r="A14" s="1" t="s">
        <v>183</v>
      </c>
      <c r="B14" s="2" t="s">
        <v>184</v>
      </c>
      <c r="C14" s="2" t="s">
        <v>185</v>
      </c>
      <c r="D14" s="2" t="s">
        <v>186</v>
      </c>
      <c r="E14" s="2" t="s">
        <v>64</v>
      </c>
      <c r="F14" s="2" t="s">
        <v>71</v>
      </c>
      <c r="G14" s="2" t="s">
        <v>170</v>
      </c>
      <c r="H14" s="1">
        <v>5</v>
      </c>
    </row>
    <row r="15" spans="1:8" ht="45" x14ac:dyDescent="0.25">
      <c r="A15" s="1" t="s">
        <v>215</v>
      </c>
      <c r="B15" s="2" t="s">
        <v>216</v>
      </c>
      <c r="C15" s="2" t="s">
        <v>217</v>
      </c>
      <c r="D15" s="2" t="s">
        <v>138</v>
      </c>
      <c r="E15" s="2" t="s">
        <v>65</v>
      </c>
      <c r="F15" s="2" t="s">
        <v>214</v>
      </c>
      <c r="G15" s="2" t="s">
        <v>171</v>
      </c>
      <c r="H15" s="1">
        <v>8</v>
      </c>
    </row>
    <row r="16" spans="1:8" ht="75" x14ac:dyDescent="0.25">
      <c r="A16" s="1" t="s">
        <v>223</v>
      </c>
      <c r="B16" s="2" t="s">
        <v>224</v>
      </c>
      <c r="C16" s="2" t="s">
        <v>225</v>
      </c>
      <c r="D16" s="2" t="s">
        <v>226</v>
      </c>
      <c r="E16" s="2" t="s">
        <v>65</v>
      </c>
      <c r="F16" s="2" t="s">
        <v>227</v>
      </c>
      <c r="G16" s="2" t="s">
        <v>171</v>
      </c>
      <c r="H16" s="1" t="s">
        <v>86</v>
      </c>
    </row>
    <row r="17" spans="1:8" ht="45" x14ac:dyDescent="0.25">
      <c r="A17" s="1" t="s">
        <v>59</v>
      </c>
      <c r="B17" s="2" t="s">
        <v>60</v>
      </c>
      <c r="C17" s="2" t="s">
        <v>61</v>
      </c>
      <c r="D17" s="2" t="s">
        <v>62</v>
      </c>
      <c r="E17" s="2" t="s">
        <v>65</v>
      </c>
      <c r="F17" s="2" t="s">
        <v>67</v>
      </c>
      <c r="G17" s="2" t="s">
        <v>169</v>
      </c>
      <c r="H17" s="1">
        <v>5</v>
      </c>
    </row>
    <row r="18" spans="1:8" ht="45" x14ac:dyDescent="0.25">
      <c r="A18" s="1" t="s">
        <v>7</v>
      </c>
      <c r="B18" s="2" t="s">
        <v>8</v>
      </c>
      <c r="C18" s="2" t="s">
        <v>9</v>
      </c>
      <c r="D18" s="2" t="s">
        <v>141</v>
      </c>
      <c r="E18" s="2" t="s">
        <v>65</v>
      </c>
      <c r="F18" s="2" t="s">
        <v>68</v>
      </c>
      <c r="G18" s="2" t="s">
        <v>169</v>
      </c>
      <c r="H18" s="1">
        <v>6</v>
      </c>
    </row>
    <row r="19" spans="1:8" x14ac:dyDescent="0.25">
      <c r="A19" s="1" t="s">
        <v>57</v>
      </c>
      <c r="B19" s="2" t="s">
        <v>55</v>
      </c>
      <c r="C19" s="2" t="s">
        <v>58</v>
      </c>
      <c r="D19" s="2" t="s">
        <v>140</v>
      </c>
      <c r="E19" s="2" t="s">
        <v>65</v>
      </c>
      <c r="F19" s="2" t="s">
        <v>67</v>
      </c>
      <c r="G19" s="2" t="s">
        <v>169</v>
      </c>
      <c r="H19" s="1">
        <v>6</v>
      </c>
    </row>
    <row r="20" spans="1:8" ht="30" x14ac:dyDescent="0.25">
      <c r="A20" s="1" t="s">
        <v>252</v>
      </c>
      <c r="B20" s="2" t="s">
        <v>253</v>
      </c>
      <c r="C20" s="2" t="s">
        <v>61</v>
      </c>
      <c r="D20" s="2" t="s">
        <v>254</v>
      </c>
      <c r="E20" s="2" t="s">
        <v>65</v>
      </c>
      <c r="F20" s="2" t="s">
        <v>255</v>
      </c>
      <c r="G20" s="2" t="s">
        <v>171</v>
      </c>
      <c r="H20" s="1">
        <v>6</v>
      </c>
    </row>
    <row r="21" spans="1:8" ht="45" x14ac:dyDescent="0.25">
      <c r="A21" s="1" t="s">
        <v>228</v>
      </c>
      <c r="B21" s="2" t="s">
        <v>230</v>
      </c>
      <c r="C21" s="2" t="s">
        <v>229</v>
      </c>
      <c r="D21" s="2" t="s">
        <v>231</v>
      </c>
      <c r="E21" s="2" t="s">
        <v>65</v>
      </c>
      <c r="F21" s="2" t="s">
        <v>232</v>
      </c>
      <c r="G21" s="2" t="s">
        <v>171</v>
      </c>
      <c r="H21" s="1">
        <v>5</v>
      </c>
    </row>
    <row r="22" spans="1:8" x14ac:dyDescent="0.25">
      <c r="A22" s="1" t="s">
        <v>137</v>
      </c>
      <c r="B22" s="2" t="s">
        <v>138</v>
      </c>
      <c r="C22" s="2" t="s">
        <v>139</v>
      </c>
      <c r="D22" s="2" t="s">
        <v>138</v>
      </c>
      <c r="E22" s="2" t="s">
        <v>65</v>
      </c>
      <c r="F22" s="2" t="s">
        <v>132</v>
      </c>
      <c r="G22" s="2" t="s">
        <v>170</v>
      </c>
      <c r="H22" s="1">
        <v>8</v>
      </c>
    </row>
    <row r="23" spans="1:8" x14ac:dyDescent="0.25">
      <c r="A23" s="1" t="s">
        <v>191</v>
      </c>
      <c r="B23" s="2" t="s">
        <v>138</v>
      </c>
      <c r="C23" s="2" t="s">
        <v>192</v>
      </c>
      <c r="D23" s="2" t="s">
        <v>138</v>
      </c>
      <c r="E23" s="2" t="s">
        <v>65</v>
      </c>
      <c r="F23" s="2" t="s">
        <v>74</v>
      </c>
      <c r="G23" s="2" t="s">
        <v>171</v>
      </c>
      <c r="H23" s="1">
        <v>8</v>
      </c>
    </row>
    <row r="24" spans="1:8" x14ac:dyDescent="0.25">
      <c r="A24" s="1" t="s">
        <v>145</v>
      </c>
      <c r="B24" s="2" t="s">
        <v>113</v>
      </c>
      <c r="C24" s="2" t="s">
        <v>146</v>
      </c>
      <c r="D24" s="2" t="s">
        <v>113</v>
      </c>
      <c r="E24" s="2" t="s">
        <v>65</v>
      </c>
      <c r="F24" s="2" t="s">
        <v>147</v>
      </c>
      <c r="G24" s="2" t="s">
        <v>170</v>
      </c>
      <c r="H24" s="1">
        <v>6</v>
      </c>
    </row>
    <row r="25" spans="1:8" ht="105" x14ac:dyDescent="0.25">
      <c r="A25" s="1" t="s">
        <v>243</v>
      </c>
      <c r="B25" s="2" t="s">
        <v>247</v>
      </c>
      <c r="C25" s="2" t="s">
        <v>200</v>
      </c>
      <c r="D25" s="2" t="s">
        <v>244</v>
      </c>
      <c r="E25" s="2" t="s">
        <v>65</v>
      </c>
      <c r="F25" s="2" t="s">
        <v>242</v>
      </c>
      <c r="G25" s="2" t="s">
        <v>171</v>
      </c>
      <c r="H25" s="1">
        <v>6</v>
      </c>
    </row>
    <row r="26" spans="1:8" ht="135" x14ac:dyDescent="0.25">
      <c r="A26" s="1" t="s">
        <v>233</v>
      </c>
      <c r="B26" s="2" t="s">
        <v>234</v>
      </c>
      <c r="C26" s="2" t="s">
        <v>235</v>
      </c>
      <c r="D26" s="2" t="s">
        <v>226</v>
      </c>
      <c r="E26" s="2" t="s">
        <v>65</v>
      </c>
      <c r="F26" s="2" t="s">
        <v>232</v>
      </c>
      <c r="G26" s="2" t="s">
        <v>171</v>
      </c>
      <c r="H26" s="1" t="s">
        <v>86</v>
      </c>
    </row>
    <row r="27" spans="1:8" ht="45" x14ac:dyDescent="0.25">
      <c r="A27" s="1" t="s">
        <v>111</v>
      </c>
      <c r="B27" s="2" t="s">
        <v>116</v>
      </c>
      <c r="C27" s="2" t="s">
        <v>112</v>
      </c>
      <c r="D27" s="2" t="s">
        <v>113</v>
      </c>
      <c r="E27" s="2" t="s">
        <v>65</v>
      </c>
      <c r="F27" s="2" t="s">
        <v>68</v>
      </c>
      <c r="G27" s="2" t="s">
        <v>169</v>
      </c>
      <c r="H27" s="1">
        <v>6</v>
      </c>
    </row>
    <row r="28" spans="1:8" ht="45" x14ac:dyDescent="0.25">
      <c r="A28" s="1" t="s">
        <v>209</v>
      </c>
      <c r="B28" s="2" t="s">
        <v>211</v>
      </c>
      <c r="C28" s="2" t="s">
        <v>212</v>
      </c>
      <c r="D28" s="2" t="s">
        <v>213</v>
      </c>
      <c r="E28" s="2" t="s">
        <v>65</v>
      </c>
      <c r="F28" s="2" t="s">
        <v>214</v>
      </c>
      <c r="G28" s="2" t="s">
        <v>171</v>
      </c>
      <c r="H28" s="1">
        <v>2</v>
      </c>
    </row>
    <row r="29" spans="1:8" ht="45" x14ac:dyDescent="0.25">
      <c r="A29" s="1" t="s">
        <v>10</v>
      </c>
      <c r="B29" s="2" t="s">
        <v>11</v>
      </c>
      <c r="C29" s="2" t="s">
        <v>2</v>
      </c>
      <c r="D29" s="2" t="s">
        <v>12</v>
      </c>
      <c r="E29" s="2" t="s">
        <v>65</v>
      </c>
      <c r="F29" s="2" t="s">
        <v>72</v>
      </c>
      <c r="G29" s="2" t="s">
        <v>170</v>
      </c>
      <c r="H29" s="1">
        <v>4</v>
      </c>
    </row>
    <row r="30" spans="1:8" ht="60" x14ac:dyDescent="0.25">
      <c r="A30" s="1" t="s">
        <v>36</v>
      </c>
      <c r="B30" s="2" t="s">
        <v>37</v>
      </c>
      <c r="C30" s="2" t="s">
        <v>38</v>
      </c>
      <c r="D30" s="2" t="s">
        <v>39</v>
      </c>
      <c r="E30" s="2" t="s">
        <v>65</v>
      </c>
      <c r="F30" s="2" t="s">
        <v>69</v>
      </c>
      <c r="G30" s="2" t="s">
        <v>169</v>
      </c>
      <c r="H30" s="1">
        <v>5</v>
      </c>
    </row>
    <row r="31" spans="1:8" ht="90" x14ac:dyDescent="0.25">
      <c r="A31" s="1" t="s">
        <v>249</v>
      </c>
      <c r="B31" s="2" t="s">
        <v>250</v>
      </c>
      <c r="C31" s="2" t="s">
        <v>251</v>
      </c>
      <c r="D31" s="2" t="s">
        <v>226</v>
      </c>
      <c r="E31" s="2" t="s">
        <v>64</v>
      </c>
      <c r="F31" s="2" t="s">
        <v>242</v>
      </c>
      <c r="G31" s="2" t="s">
        <v>171</v>
      </c>
      <c r="H31" s="1" t="s">
        <v>86</v>
      </c>
    </row>
    <row r="32" spans="1:8" ht="30" x14ac:dyDescent="0.25">
      <c r="A32" s="1" t="s">
        <v>142</v>
      </c>
      <c r="B32" s="2" t="s">
        <v>143</v>
      </c>
      <c r="C32" s="2" t="s">
        <v>144</v>
      </c>
      <c r="D32" s="2" t="s">
        <v>79</v>
      </c>
      <c r="E32" s="2" t="s">
        <v>65</v>
      </c>
      <c r="F32" s="2" t="s">
        <v>132</v>
      </c>
      <c r="G32" s="2" t="s">
        <v>170</v>
      </c>
      <c r="H32" s="1" t="s">
        <v>86</v>
      </c>
    </row>
    <row r="33" spans="1:8" ht="30" x14ac:dyDescent="0.25">
      <c r="A33" s="1" t="s">
        <v>239</v>
      </c>
      <c r="B33" s="2" t="s">
        <v>240</v>
      </c>
      <c r="C33" s="2" t="s">
        <v>61</v>
      </c>
      <c r="D33" s="2" t="s">
        <v>241</v>
      </c>
      <c r="E33" s="2" t="s">
        <v>65</v>
      </c>
      <c r="F33" s="2" t="s">
        <v>242</v>
      </c>
      <c r="G33" s="2" t="s">
        <v>171</v>
      </c>
      <c r="H33" s="1">
        <v>6</v>
      </c>
    </row>
    <row r="34" spans="1:8" ht="135" x14ac:dyDescent="0.25">
      <c r="A34" s="1" t="s">
        <v>150</v>
      </c>
      <c r="B34" s="2" t="s">
        <v>151</v>
      </c>
      <c r="C34" s="2" t="s">
        <v>152</v>
      </c>
      <c r="D34" s="2" t="s">
        <v>153</v>
      </c>
      <c r="E34" s="2" t="s">
        <v>65</v>
      </c>
      <c r="F34" s="2" t="s">
        <v>67</v>
      </c>
      <c r="G34" s="2" t="s">
        <v>169</v>
      </c>
      <c r="H34" s="1">
        <v>6</v>
      </c>
    </row>
    <row r="35" spans="1:8" x14ac:dyDescent="0.25">
      <c r="A35" s="1" t="s">
        <v>148</v>
      </c>
      <c r="B35" s="2" t="s">
        <v>149</v>
      </c>
      <c r="D35" s="2" t="s">
        <v>149</v>
      </c>
      <c r="E35" s="2" t="s">
        <v>65</v>
      </c>
      <c r="F35" s="2" t="s">
        <v>67</v>
      </c>
      <c r="G35" s="2" t="s">
        <v>169</v>
      </c>
      <c r="H35" s="1">
        <v>5</v>
      </c>
    </row>
    <row r="36" spans="1:8" ht="30" x14ac:dyDescent="0.25">
      <c r="A36" s="1" t="s">
        <v>206</v>
      </c>
      <c r="B36" s="2" t="s">
        <v>210</v>
      </c>
      <c r="C36" s="2" t="s">
        <v>207</v>
      </c>
      <c r="D36" s="2" t="s">
        <v>113</v>
      </c>
      <c r="E36" s="2" t="s">
        <v>65</v>
      </c>
      <c r="F36" s="2" t="s">
        <v>208</v>
      </c>
      <c r="G36" s="2" t="s">
        <v>171</v>
      </c>
      <c r="H36" s="1">
        <v>6</v>
      </c>
    </row>
    <row r="37" spans="1:8" x14ac:dyDescent="0.25">
      <c r="A37" s="1" t="s">
        <v>115</v>
      </c>
      <c r="B37" s="2" t="s">
        <v>113</v>
      </c>
      <c r="C37" s="2" t="s">
        <v>117</v>
      </c>
      <c r="D37" s="2" t="s">
        <v>113</v>
      </c>
      <c r="E37" s="2" t="s">
        <v>65</v>
      </c>
      <c r="F37" s="2" t="s">
        <v>68</v>
      </c>
      <c r="G37" s="2" t="s">
        <v>169</v>
      </c>
      <c r="H37" s="1">
        <v>6</v>
      </c>
    </row>
    <row r="38" spans="1:8" ht="60" x14ac:dyDescent="0.25">
      <c r="A38" s="1" t="s">
        <v>193</v>
      </c>
      <c r="B38" s="2" t="s">
        <v>194</v>
      </c>
      <c r="C38" s="2" t="s">
        <v>152</v>
      </c>
      <c r="D38" s="2" t="s">
        <v>79</v>
      </c>
      <c r="E38" s="2" t="s">
        <v>65</v>
      </c>
      <c r="F38" s="2" t="s">
        <v>74</v>
      </c>
      <c r="G38" s="2" t="s">
        <v>171</v>
      </c>
      <c r="H38" s="1" t="s">
        <v>86</v>
      </c>
    </row>
    <row r="39" spans="1:8" ht="45" x14ac:dyDescent="0.25">
      <c r="A39" s="1" t="s">
        <v>245</v>
      </c>
      <c r="B39" s="2" t="s">
        <v>246</v>
      </c>
      <c r="C39" s="2" t="s">
        <v>248</v>
      </c>
      <c r="D39" s="2" t="s">
        <v>113</v>
      </c>
      <c r="E39" s="2" t="s">
        <v>65</v>
      </c>
      <c r="F39" s="2" t="s">
        <v>242</v>
      </c>
      <c r="G39" s="2" t="s">
        <v>171</v>
      </c>
      <c r="H39" s="1">
        <v>6</v>
      </c>
    </row>
    <row r="40" spans="1:8" ht="60" x14ac:dyDescent="0.25">
      <c r="A40" s="1" t="s">
        <v>13</v>
      </c>
      <c r="B40" s="2" t="s">
        <v>14</v>
      </c>
      <c r="C40" s="2" t="s">
        <v>15</v>
      </c>
      <c r="D40" s="2" t="s">
        <v>16</v>
      </c>
      <c r="E40" s="2" t="s">
        <v>65</v>
      </c>
      <c r="F40" s="2" t="s">
        <v>73</v>
      </c>
      <c r="G40" s="2" t="s">
        <v>169</v>
      </c>
      <c r="H40" s="1">
        <v>5</v>
      </c>
    </row>
    <row r="41" spans="1:8" x14ac:dyDescent="0.25">
      <c r="A41" s="1" t="s">
        <v>154</v>
      </c>
      <c r="B41" s="2" t="s">
        <v>155</v>
      </c>
      <c r="C41" s="2" t="s">
        <v>156</v>
      </c>
      <c r="D41" s="2" t="s">
        <v>138</v>
      </c>
      <c r="E41" s="2" t="s">
        <v>65</v>
      </c>
      <c r="F41" s="2" t="s">
        <v>157</v>
      </c>
      <c r="G41" s="2" t="s">
        <v>170</v>
      </c>
      <c r="H41" s="1">
        <v>8</v>
      </c>
    </row>
    <row r="42" spans="1:8" ht="45" x14ac:dyDescent="0.25">
      <c r="A42" s="1" t="s">
        <v>121</v>
      </c>
      <c r="B42" s="2" t="s">
        <v>123</v>
      </c>
      <c r="C42" s="2" t="s">
        <v>122</v>
      </c>
      <c r="D42" s="2" t="s">
        <v>124</v>
      </c>
      <c r="E42" s="2" t="s">
        <v>65</v>
      </c>
      <c r="F42" s="2" t="s">
        <v>72</v>
      </c>
      <c r="G42" s="2" t="s">
        <v>170</v>
      </c>
      <c r="H42" s="1">
        <v>5</v>
      </c>
    </row>
    <row r="43" spans="1:8" ht="105" x14ac:dyDescent="0.25">
      <c r="A43" s="1" t="s">
        <v>24</v>
      </c>
      <c r="B43" s="2" t="s">
        <v>25</v>
      </c>
      <c r="C43" s="2" t="s">
        <v>26</v>
      </c>
      <c r="D43" s="2" t="s">
        <v>27</v>
      </c>
      <c r="E43" s="2" t="s">
        <v>65</v>
      </c>
      <c r="F43" s="2" t="s">
        <v>70</v>
      </c>
      <c r="G43" s="2" t="s">
        <v>169</v>
      </c>
      <c r="H43" s="1">
        <v>4</v>
      </c>
    </row>
    <row r="44" spans="1:8" x14ac:dyDescent="0.25">
      <c r="A44" s="1" t="s">
        <v>118</v>
      </c>
      <c r="B44" s="2" t="s">
        <v>119</v>
      </c>
      <c r="C44" s="2" t="s">
        <v>120</v>
      </c>
      <c r="D44" s="2" t="s">
        <v>119</v>
      </c>
      <c r="E44" s="2" t="s">
        <v>65</v>
      </c>
      <c r="F44" s="2" t="s">
        <v>68</v>
      </c>
      <c r="G44" s="2" t="s">
        <v>169</v>
      </c>
      <c r="H44" s="1">
        <v>7</v>
      </c>
    </row>
    <row r="45" spans="1:8" x14ac:dyDescent="0.25">
      <c r="A45" s="1" t="s">
        <v>17</v>
      </c>
      <c r="B45" s="2" t="s">
        <v>18</v>
      </c>
      <c r="C45" s="2" t="s">
        <v>19</v>
      </c>
      <c r="E45" s="2" t="s">
        <v>65</v>
      </c>
      <c r="F45" s="2" t="s">
        <v>67</v>
      </c>
      <c r="G45" s="2" t="s">
        <v>169</v>
      </c>
      <c r="H45" s="1">
        <v>6</v>
      </c>
    </row>
    <row r="46" spans="1:8" ht="60" x14ac:dyDescent="0.25">
      <c r="A46" s="1" t="s">
        <v>236</v>
      </c>
      <c r="B46" s="2" t="s">
        <v>237</v>
      </c>
      <c r="C46" s="2" t="s">
        <v>238</v>
      </c>
      <c r="D46" s="2" t="s">
        <v>226</v>
      </c>
      <c r="E46" s="2" t="s">
        <v>65</v>
      </c>
      <c r="F46" s="2" t="s">
        <v>232</v>
      </c>
      <c r="G46" s="2" t="s">
        <v>171</v>
      </c>
      <c r="H46" s="1" t="s">
        <v>86</v>
      </c>
    </row>
    <row r="47" spans="1:8" ht="75" x14ac:dyDescent="0.25">
      <c r="A47" s="1" t="s">
        <v>172</v>
      </c>
      <c r="B47" s="2" t="s">
        <v>173</v>
      </c>
      <c r="C47" s="2" t="s">
        <v>174</v>
      </c>
      <c r="D47" s="2" t="s">
        <v>175</v>
      </c>
      <c r="E47" s="2" t="s">
        <v>65</v>
      </c>
      <c r="F47" s="2" t="s">
        <v>71</v>
      </c>
      <c r="G47" s="2" t="s">
        <v>170</v>
      </c>
      <c r="H47" s="1">
        <v>5</v>
      </c>
    </row>
    <row r="48" spans="1:8" ht="120" x14ac:dyDescent="0.25">
      <c r="A48" s="1" t="s">
        <v>20</v>
      </c>
      <c r="B48" s="2" t="s">
        <v>21</v>
      </c>
      <c r="C48" s="2" t="s">
        <v>22</v>
      </c>
      <c r="D48" s="2" t="s">
        <v>23</v>
      </c>
      <c r="E48" s="2" t="s">
        <v>65</v>
      </c>
      <c r="F48" s="2" t="s">
        <v>74</v>
      </c>
      <c r="G48" s="2" t="s">
        <v>171</v>
      </c>
      <c r="H48" s="1" t="s">
        <v>86</v>
      </c>
    </row>
    <row r="49" spans="1:8" ht="30" x14ac:dyDescent="0.25">
      <c r="A49" s="1" t="s">
        <v>221</v>
      </c>
      <c r="B49" s="2" t="s">
        <v>222</v>
      </c>
      <c r="C49" s="2" t="s">
        <v>117</v>
      </c>
      <c r="D49" s="2" t="s">
        <v>119</v>
      </c>
      <c r="E49" s="2" t="s">
        <v>65</v>
      </c>
      <c r="F49" s="2" t="s">
        <v>214</v>
      </c>
      <c r="G49" s="2" t="s">
        <v>171</v>
      </c>
      <c r="H49" s="1">
        <v>7</v>
      </c>
    </row>
    <row r="50" spans="1:8" x14ac:dyDescent="0.25">
      <c r="A50" s="1" t="s">
        <v>204</v>
      </c>
      <c r="B50" s="2" t="s">
        <v>113</v>
      </c>
      <c r="C50" s="2" t="s">
        <v>203</v>
      </c>
      <c r="D50" s="2" t="s">
        <v>205</v>
      </c>
      <c r="E50" s="2" t="s">
        <v>65</v>
      </c>
      <c r="F50" s="2" t="s">
        <v>74</v>
      </c>
      <c r="G50" s="2" t="s">
        <v>171</v>
      </c>
      <c r="H50" s="1">
        <v>6</v>
      </c>
    </row>
    <row r="51" spans="1:8" ht="60" x14ac:dyDescent="0.25">
      <c r="A51" s="1" t="s">
        <v>125</v>
      </c>
      <c r="B51" s="2" t="s">
        <v>127</v>
      </c>
      <c r="C51" s="2" t="s">
        <v>126</v>
      </c>
      <c r="D51" s="2" t="s">
        <v>128</v>
      </c>
      <c r="E51" s="2" t="s">
        <v>65</v>
      </c>
      <c r="F51" s="2" t="s">
        <v>72</v>
      </c>
      <c r="G51" s="2" t="s">
        <v>170</v>
      </c>
      <c r="H51" s="1">
        <v>6</v>
      </c>
    </row>
    <row r="52" spans="1:8" ht="45" x14ac:dyDescent="0.25">
      <c r="A52" s="1" t="s">
        <v>256</v>
      </c>
      <c r="B52" s="2" t="s">
        <v>258</v>
      </c>
      <c r="C52" s="2" t="s">
        <v>257</v>
      </c>
      <c r="D52" s="2" t="s">
        <v>254</v>
      </c>
      <c r="E52" s="2" t="s">
        <v>65</v>
      </c>
      <c r="F52" s="2" t="s">
        <v>255</v>
      </c>
      <c r="G52" s="2" t="s">
        <v>171</v>
      </c>
      <c r="H52" s="1">
        <v>6</v>
      </c>
    </row>
    <row r="53" spans="1:8" ht="45" x14ac:dyDescent="0.25">
      <c r="A53" s="1" t="s">
        <v>81</v>
      </c>
      <c r="B53" s="2" t="s">
        <v>82</v>
      </c>
      <c r="C53" s="2" t="s">
        <v>83</v>
      </c>
      <c r="D53" s="2" t="s">
        <v>84</v>
      </c>
      <c r="E53" s="2" t="s">
        <v>80</v>
      </c>
      <c r="F53" s="2" t="s">
        <v>85</v>
      </c>
      <c r="G53" s="2" t="s">
        <v>169</v>
      </c>
      <c r="H53" s="1" t="s">
        <v>86</v>
      </c>
    </row>
    <row r="54" spans="1:8" ht="105" x14ac:dyDescent="0.25">
      <c r="A54" s="1" t="s">
        <v>32</v>
      </c>
      <c r="B54" s="2" t="s">
        <v>33</v>
      </c>
      <c r="C54" s="2" t="s">
        <v>34</v>
      </c>
      <c r="D54" s="2" t="s">
        <v>35</v>
      </c>
      <c r="E54" s="2" t="s">
        <v>65</v>
      </c>
      <c r="F54" s="2" t="s">
        <v>70</v>
      </c>
      <c r="G54" s="2" t="s">
        <v>169</v>
      </c>
      <c r="H54" s="1">
        <v>8</v>
      </c>
    </row>
    <row r="55" spans="1:8" ht="90" x14ac:dyDescent="0.25">
      <c r="A55" s="1" t="s">
        <v>164</v>
      </c>
      <c r="B55" s="2" t="s">
        <v>166</v>
      </c>
      <c r="C55" s="2" t="s">
        <v>165</v>
      </c>
      <c r="D55" s="2" t="s">
        <v>167</v>
      </c>
      <c r="E55" s="2" t="s">
        <v>65</v>
      </c>
      <c r="F55" s="2" t="s">
        <v>71</v>
      </c>
      <c r="G55" s="2" t="s">
        <v>170</v>
      </c>
      <c r="H55" s="1">
        <v>9</v>
      </c>
    </row>
    <row r="56" spans="1:8" ht="45" x14ac:dyDescent="0.25">
      <c r="A56" s="1" t="s">
        <v>107</v>
      </c>
      <c r="B56" s="2" t="s">
        <v>18</v>
      </c>
      <c r="C56" s="2" t="s">
        <v>108</v>
      </c>
      <c r="D56" s="2" t="s">
        <v>109</v>
      </c>
      <c r="E56" s="2" t="s">
        <v>65</v>
      </c>
      <c r="F56" s="2" t="s">
        <v>114</v>
      </c>
      <c r="G56" s="2" t="s">
        <v>169</v>
      </c>
      <c r="H56" s="1">
        <v>6</v>
      </c>
    </row>
    <row r="57" spans="1:8" ht="150" x14ac:dyDescent="0.25">
      <c r="A57" s="1" t="s">
        <v>129</v>
      </c>
      <c r="B57" s="2" t="s">
        <v>131</v>
      </c>
      <c r="C57" s="2" t="s">
        <v>130</v>
      </c>
      <c r="D57" s="2" t="s">
        <v>133</v>
      </c>
      <c r="E57" s="2" t="s">
        <v>65</v>
      </c>
      <c r="F57" s="2" t="s">
        <v>132</v>
      </c>
      <c r="G57" s="2" t="s">
        <v>170</v>
      </c>
      <c r="H57" s="1">
        <v>5</v>
      </c>
    </row>
    <row r="58" spans="1:8" ht="45" x14ac:dyDescent="0.25">
      <c r="A58" s="1" t="s">
        <v>40</v>
      </c>
      <c r="B58" s="2" t="s">
        <v>110</v>
      </c>
      <c r="C58" s="2" t="s">
        <v>41</v>
      </c>
      <c r="D58" s="2" t="s">
        <v>42</v>
      </c>
      <c r="E58" s="2" t="s">
        <v>65</v>
      </c>
      <c r="F58" s="2" t="s">
        <v>75</v>
      </c>
      <c r="G58" s="2" t="s">
        <v>169</v>
      </c>
      <c r="H58" s="1">
        <v>6</v>
      </c>
    </row>
    <row r="59" spans="1:8" ht="90" x14ac:dyDescent="0.25">
      <c r="A59" s="1" t="s">
        <v>76</v>
      </c>
      <c r="B59" s="2" t="s">
        <v>77</v>
      </c>
      <c r="C59" s="2" t="s">
        <v>78</v>
      </c>
      <c r="D59" s="2" t="s">
        <v>79</v>
      </c>
      <c r="E59" s="2" t="s">
        <v>65</v>
      </c>
      <c r="F59" s="2" t="s">
        <v>73</v>
      </c>
      <c r="G59" s="2" t="s">
        <v>169</v>
      </c>
      <c r="H59" s="1" t="s">
        <v>86</v>
      </c>
    </row>
    <row r="60" spans="1:8" ht="60" x14ac:dyDescent="0.25">
      <c r="A60" s="1" t="s">
        <v>134</v>
      </c>
      <c r="B60" s="2" t="s">
        <v>135</v>
      </c>
      <c r="C60" s="2" t="s">
        <v>136</v>
      </c>
      <c r="D60" s="2" t="s">
        <v>79</v>
      </c>
      <c r="E60" s="2" t="s">
        <v>65</v>
      </c>
      <c r="F60" s="2" t="s">
        <v>132</v>
      </c>
      <c r="G60" s="2" t="s">
        <v>170</v>
      </c>
      <c r="H60" s="1" t="s">
        <v>86</v>
      </c>
    </row>
  </sheetData>
  <autoFilter ref="A1:H1" xr:uid="{00000000-0001-0000-0000-000000000000}">
    <sortState xmlns:xlrd2="http://schemas.microsoft.com/office/spreadsheetml/2017/richdata2" ref="A2:H60">
      <sortCondition ref="A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A171A-7A0E-40A0-B8A7-D12524EC2AAC}">
  <dimension ref="A1:R34"/>
  <sheetViews>
    <sheetView workbookViewId="0">
      <selection activeCell="A35" sqref="A35"/>
    </sheetView>
  </sheetViews>
  <sheetFormatPr defaultRowHeight="15" x14ac:dyDescent="0.25"/>
  <cols>
    <col min="2" max="2" width="9" style="6"/>
  </cols>
  <sheetData>
    <row r="1" spans="1:18" s="5" customFormat="1" x14ac:dyDescent="0.25">
      <c r="A1" s="5" t="s">
        <v>100</v>
      </c>
      <c r="B1" s="6"/>
      <c r="C1"/>
      <c r="D1"/>
      <c r="E1"/>
      <c r="F1"/>
      <c r="G1"/>
      <c r="H1"/>
      <c r="I1"/>
      <c r="J1"/>
      <c r="K1"/>
      <c r="L1"/>
      <c r="M1"/>
      <c r="N1"/>
      <c r="O1"/>
      <c r="P1"/>
      <c r="Q1"/>
      <c r="R1"/>
    </row>
    <row r="2" spans="1:18" x14ac:dyDescent="0.25">
      <c r="A2">
        <f>COUNTIF(Dati!A2:A100, "*")</f>
        <v>59</v>
      </c>
    </row>
    <row r="4" spans="1:18" x14ac:dyDescent="0.25">
      <c r="A4" s="5" t="s">
        <v>92</v>
      </c>
      <c r="B4" s="7">
        <f>COUNTIF(Dati!$H$2:$H$100, "&gt;6")</f>
        <v>9</v>
      </c>
    </row>
    <row r="5" spans="1:18" x14ac:dyDescent="0.25">
      <c r="A5" s="5" t="s">
        <v>101</v>
      </c>
      <c r="B5" s="6">
        <f>B4/N_Atenei</f>
        <v>0.15254237288135594</v>
      </c>
    </row>
    <row r="6" spans="1:18" x14ac:dyDescent="0.25">
      <c r="A6" s="5" t="s">
        <v>93</v>
      </c>
      <c r="B6" s="6">
        <f>B5*100</f>
        <v>15.254237288135593</v>
      </c>
    </row>
    <row r="7" spans="1:18" x14ac:dyDescent="0.25">
      <c r="A7" s="5"/>
    </row>
    <row r="8" spans="1:18" x14ac:dyDescent="0.25">
      <c r="A8" s="5" t="s">
        <v>88</v>
      </c>
      <c r="B8" s="7">
        <f>COUNTIF(Dati!$H$2:$H$100, "6")</f>
        <v>20</v>
      </c>
    </row>
    <row r="9" spans="1:18" x14ac:dyDescent="0.25">
      <c r="A9" s="5" t="s">
        <v>102</v>
      </c>
      <c r="B9" s="6">
        <f>B8/N_Atenei</f>
        <v>0.33898305084745761</v>
      </c>
    </row>
    <row r="10" spans="1:18" x14ac:dyDescent="0.25">
      <c r="A10" s="5" t="s">
        <v>89</v>
      </c>
      <c r="B10" s="6">
        <f>B9*100</f>
        <v>33.898305084745758</v>
      </c>
    </row>
    <row r="11" spans="1:18" x14ac:dyDescent="0.25">
      <c r="A11" s="5"/>
    </row>
    <row r="12" spans="1:18" x14ac:dyDescent="0.25">
      <c r="A12" s="5" t="s">
        <v>90</v>
      </c>
      <c r="B12" s="7">
        <f>COUNTIF(Dati!$H$2:$H$100, "5")</f>
        <v>9</v>
      </c>
    </row>
    <row r="13" spans="1:18" x14ac:dyDescent="0.25">
      <c r="A13" s="5" t="s">
        <v>103</v>
      </c>
      <c r="B13" s="6">
        <f>B12/N_Atenei</f>
        <v>0.15254237288135594</v>
      </c>
    </row>
    <row r="14" spans="1:18" x14ac:dyDescent="0.25">
      <c r="A14" s="5" t="s">
        <v>91</v>
      </c>
      <c r="B14" s="6">
        <f>B13*100</f>
        <v>15.254237288135593</v>
      </c>
    </row>
    <row r="15" spans="1:18" x14ac:dyDescent="0.25">
      <c r="A15" s="5"/>
    </row>
    <row r="16" spans="1:18" x14ac:dyDescent="0.25">
      <c r="A16" s="5" t="s">
        <v>94</v>
      </c>
      <c r="B16" s="7">
        <f>COUNTIF(Dati!$H$2:$H$100, "4")</f>
        <v>3</v>
      </c>
    </row>
    <row r="17" spans="1:2" x14ac:dyDescent="0.25">
      <c r="A17" s="5" t="s">
        <v>104</v>
      </c>
      <c r="B17" s="6">
        <f>B16/N_Atenei</f>
        <v>5.0847457627118647E-2</v>
      </c>
    </row>
    <row r="18" spans="1:2" x14ac:dyDescent="0.25">
      <c r="A18" s="5" t="s">
        <v>95</v>
      </c>
      <c r="B18" s="6">
        <f>B17*100</f>
        <v>5.0847457627118651</v>
      </c>
    </row>
    <row r="19" spans="1:2" x14ac:dyDescent="0.25">
      <c r="A19" s="5"/>
    </row>
    <row r="20" spans="1:2" x14ac:dyDescent="0.25">
      <c r="A20" s="5" t="s">
        <v>96</v>
      </c>
      <c r="B20" s="7">
        <f>COUNTIF(Dati!$H$2:$H$100, "&lt;4")</f>
        <v>3</v>
      </c>
    </row>
    <row r="21" spans="1:2" x14ac:dyDescent="0.25">
      <c r="A21" s="5" t="s">
        <v>105</v>
      </c>
      <c r="B21" s="6">
        <f>B20/N_Atenei</f>
        <v>5.0847457627118647E-2</v>
      </c>
    </row>
    <row r="22" spans="1:2" x14ac:dyDescent="0.25">
      <c r="A22" s="5" t="s">
        <v>97</v>
      </c>
      <c r="B22" s="6">
        <f>B21*100</f>
        <v>5.0847457627118651</v>
      </c>
    </row>
    <row r="23" spans="1:2" x14ac:dyDescent="0.25">
      <c r="A23" s="5"/>
    </row>
    <row r="24" spans="1:2" x14ac:dyDescent="0.25">
      <c r="A24" s="5" t="s">
        <v>98</v>
      </c>
      <c r="B24" s="7">
        <f>COUNTIF(Dati!$H$2:$H$100, "N/A")</f>
        <v>15</v>
      </c>
    </row>
    <row r="25" spans="1:2" x14ac:dyDescent="0.25">
      <c r="A25" s="5" t="s">
        <v>106</v>
      </c>
      <c r="B25" s="6">
        <f>B24/N_Atenei</f>
        <v>0.25423728813559321</v>
      </c>
    </row>
    <row r="26" spans="1:2" x14ac:dyDescent="0.25">
      <c r="A26" s="5" t="s">
        <v>99</v>
      </c>
      <c r="B26" s="6">
        <f>B25*100</f>
        <v>25.423728813559322</v>
      </c>
    </row>
    <row r="28" spans="1:2" x14ac:dyDescent="0.25">
      <c r="A28" s="5" t="s">
        <v>158</v>
      </c>
      <c r="B28" s="7">
        <f>B12+B16+B20</f>
        <v>15</v>
      </c>
    </row>
    <row r="29" spans="1:2" x14ac:dyDescent="0.25">
      <c r="A29" s="5" t="s">
        <v>159</v>
      </c>
      <c r="B29" s="6">
        <f>B13+B17+B21</f>
        <v>0.25423728813559321</v>
      </c>
    </row>
    <row r="30" spans="1:2" x14ac:dyDescent="0.25">
      <c r="A30" s="5" t="s">
        <v>160</v>
      </c>
      <c r="B30" s="6">
        <f>B14+B18+B22</f>
        <v>25.423728813559325</v>
      </c>
    </row>
    <row r="32" spans="1:2" x14ac:dyDescent="0.25">
      <c r="A32" s="5" t="s">
        <v>161</v>
      </c>
      <c r="B32" s="7">
        <f>B4+B8</f>
        <v>29</v>
      </c>
    </row>
    <row r="33" spans="1:2" x14ac:dyDescent="0.25">
      <c r="A33" s="5" t="s">
        <v>162</v>
      </c>
      <c r="B33" s="6">
        <f>B5+B9</f>
        <v>0.49152542372881358</v>
      </c>
    </row>
    <row r="34" spans="1:2" x14ac:dyDescent="0.25">
      <c r="A34" s="5" t="s">
        <v>163</v>
      </c>
      <c r="B34" s="6">
        <f>B6+B10</f>
        <v>49.152542372881349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Dati</vt:lpstr>
      <vt:lpstr>Statistiche</vt:lpstr>
      <vt:lpstr>N_Atenei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Antoniotti</dc:creator>
  <cp:keywords/>
  <dc:description/>
  <cp:lastModifiedBy>marco.antoniotti@unimib.it</cp:lastModifiedBy>
  <cp:revision/>
  <dcterms:created xsi:type="dcterms:W3CDTF">2015-06-05T18:17:20Z</dcterms:created>
  <dcterms:modified xsi:type="dcterms:W3CDTF">2023-09-10T10:46:37Z</dcterms:modified>
  <cp:category/>
  <cp:contentStatus/>
</cp:coreProperties>
</file>