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3FA2A93C-420D-7949-8BEC-BF0F7A190059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K30" i="3" s="1"/>
  <c r="D29" i="3" l="1"/>
  <c r="L8" i="3" l="1"/>
  <c r="L9" i="3"/>
  <c r="L19" i="3"/>
  <c r="L20" i="3"/>
  <c r="L21" i="3"/>
  <c r="L22" i="3"/>
  <c r="L25" i="3"/>
  <c r="L26" i="3"/>
  <c r="L27" i="3"/>
  <c r="L10" i="3"/>
  <c r="L12" i="3"/>
  <c r="L13" i="3"/>
  <c r="L16" i="3"/>
  <c r="L17" i="3"/>
  <c r="L3" i="3"/>
  <c r="L4" i="3"/>
  <c r="L5" i="3"/>
  <c r="L6" i="3"/>
  <c r="J29" i="3"/>
  <c r="B29" i="3"/>
  <c r="C29" i="3"/>
  <c r="E29" i="3"/>
  <c r="F29" i="3"/>
  <c r="G29" i="3"/>
  <c r="H29" i="3"/>
  <c r="I29" i="3"/>
  <c r="A29" i="3"/>
  <c r="D30" i="3" s="1"/>
  <c r="B30" i="3" l="1"/>
  <c r="C30" i="3"/>
  <c r="J30" i="3"/>
  <c r="I30" i="3"/>
  <c r="F30" i="3"/>
  <c r="E30" i="3"/>
  <c r="H30" i="3"/>
  <c r="G30" i="3"/>
</calcChain>
</file>

<file path=xl/sharedStrings.xml><?xml version="1.0" encoding="utf-8"?>
<sst xmlns="http://schemas.openxmlformats.org/spreadsheetml/2006/main" count="566" uniqueCount="227">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</sst>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 x14ac:dyDescent="0.2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 x14ac:dyDescent="0.2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 x14ac:dyDescent="0.2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 x14ac:dyDescent="0.2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 x14ac:dyDescent="0.2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 x14ac:dyDescent="0.2">
      <c r="A5" t="s">
        <v>27</v>
      </c>
      <c r="B5" s="6" t="s">
        <v>37</v>
      </c>
      <c r="C5" t="s">
        <v>47</v>
      </c>
      <c r="O5" t="s">
        <v>130</v>
      </c>
    </row>
    <row r="6" spans="1:30" x14ac:dyDescent="0.2">
      <c r="A6" t="s">
        <v>190</v>
      </c>
      <c r="B6" s="37" t="s">
        <v>37</v>
      </c>
    </row>
    <row r="7" spans="1:30" x14ac:dyDescent="0.2">
      <c r="A7" t="s">
        <v>195</v>
      </c>
      <c r="B7" s="38" t="s">
        <v>37</v>
      </c>
      <c r="J7" t="s">
        <v>93</v>
      </c>
    </row>
    <row r="8" spans="1:30" s="28" customFormat="1" ht="34" x14ac:dyDescent="0.2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 x14ac:dyDescent="0.2">
      <c r="A9" s="28" t="s">
        <v>167</v>
      </c>
      <c r="B9" s="29" t="s">
        <v>37</v>
      </c>
      <c r="L9" s="43"/>
      <c r="U9" s="28" t="s">
        <v>168</v>
      </c>
      <c r="X9"/>
    </row>
    <row r="10" spans="1:30" x14ac:dyDescent="0.2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 x14ac:dyDescent="0.2">
      <c r="A11" t="s">
        <v>196</v>
      </c>
      <c r="B11" s="39" t="s">
        <v>37</v>
      </c>
      <c r="J11" t="s">
        <v>92</v>
      </c>
    </row>
    <row r="12" spans="1:30" x14ac:dyDescent="0.2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 x14ac:dyDescent="0.2">
      <c r="A13" t="s">
        <v>11</v>
      </c>
      <c r="B13" s="33" t="s">
        <v>37</v>
      </c>
      <c r="C13" t="s">
        <v>52</v>
      </c>
      <c r="O13" t="s">
        <v>125</v>
      </c>
    </row>
    <row r="14" spans="1:30" x14ac:dyDescent="0.2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 x14ac:dyDescent="0.2">
      <c r="A15" t="s">
        <v>172</v>
      </c>
      <c r="B15" s="31" t="s">
        <v>173</v>
      </c>
      <c r="Y15" t="s">
        <v>175</v>
      </c>
      <c r="AA15" t="s">
        <v>182</v>
      </c>
    </row>
    <row r="16" spans="1:30" x14ac:dyDescent="0.2">
      <c r="A16" t="s">
        <v>32</v>
      </c>
      <c r="B16" s="8" t="s">
        <v>37</v>
      </c>
      <c r="C16" t="s">
        <v>54</v>
      </c>
    </row>
    <row r="17" spans="1:28" x14ac:dyDescent="0.2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 x14ac:dyDescent="0.2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 x14ac:dyDescent="0.2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 x14ac:dyDescent="0.2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 x14ac:dyDescent="0.2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 x14ac:dyDescent="0.2">
      <c r="A22" t="s">
        <v>189</v>
      </c>
      <c r="B22" s="34" t="s">
        <v>37</v>
      </c>
    </row>
    <row r="23" spans="1:28" x14ac:dyDescent="0.2">
      <c r="A23" t="s">
        <v>38</v>
      </c>
      <c r="B23" s="5" t="s">
        <v>37</v>
      </c>
      <c r="C23" t="s">
        <v>43</v>
      </c>
    </row>
    <row r="24" spans="1:28" x14ac:dyDescent="0.2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 x14ac:dyDescent="0.2">
      <c r="A25" t="s">
        <v>98</v>
      </c>
      <c r="B25" s="23" t="s">
        <v>37</v>
      </c>
      <c r="C25" t="s">
        <v>144</v>
      </c>
    </row>
    <row r="26" spans="1:28" x14ac:dyDescent="0.2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 x14ac:dyDescent="0.2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 x14ac:dyDescent="0.2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 x14ac:dyDescent="0.2">
      <c r="A29" t="s">
        <v>105</v>
      </c>
      <c r="B29" s="24"/>
      <c r="C29" t="s">
        <v>145</v>
      </c>
      <c r="I29" t="s">
        <v>106</v>
      </c>
    </row>
    <row r="30" spans="1:28" x14ac:dyDescent="0.2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 x14ac:dyDescent="0.2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 x14ac:dyDescent="0.2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 x14ac:dyDescent="0.2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 x14ac:dyDescent="0.2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 x14ac:dyDescent="0.2">
      <c r="A35" t="s">
        <v>119</v>
      </c>
      <c r="B35" s="25"/>
      <c r="C35" t="s">
        <v>121</v>
      </c>
      <c r="D35" t="s">
        <v>121</v>
      </c>
    </row>
    <row r="36" spans="1:30" x14ac:dyDescent="0.2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 x14ac:dyDescent="0.2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 x14ac:dyDescent="0.2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 x14ac:dyDescent="0.2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 x14ac:dyDescent="0.2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2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2">
      <c r="G50" t="s">
        <v>205</v>
      </c>
      <c r="H50" t="s">
        <v>208</v>
      </c>
    </row>
    <row r="51" spans="2:30" x14ac:dyDescent="0.2">
      <c r="G51" t="s">
        <v>206</v>
      </c>
      <c r="H51" t="s">
        <v>10</v>
      </c>
    </row>
    <row r="52" spans="2:30" x14ac:dyDescent="0.2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0"/>
  <sheetViews>
    <sheetView tabSelected="1" workbookViewId="0">
      <selection activeCell="K13" sqref="K13"/>
    </sheetView>
  </sheetViews>
  <sheetFormatPr baseColWidth="10" defaultRowHeight="16" x14ac:dyDescent="0.2"/>
  <cols>
    <col min="1" max="1" width="24.1640625" style="46" customWidth="1"/>
    <col min="12" max="12" width="21.5" customWidth="1"/>
  </cols>
  <sheetData>
    <row r="1" spans="1:12" s="1" customFormat="1" x14ac:dyDescent="0.2">
      <c r="A1" s="50"/>
      <c r="B1" s="52"/>
      <c r="C1" s="52"/>
      <c r="D1" s="77"/>
      <c r="E1" s="79" t="s">
        <v>217</v>
      </c>
      <c r="F1" s="80"/>
      <c r="G1" s="79" t="s">
        <v>218</v>
      </c>
      <c r="H1" s="80"/>
      <c r="I1" s="81" t="s">
        <v>202</v>
      </c>
      <c r="J1" s="82"/>
      <c r="K1" s="78"/>
      <c r="L1" s="66"/>
    </row>
    <row r="2" spans="1:12" s="47" customFormat="1" ht="16" customHeight="1" thickBot="1" x14ac:dyDescent="0.25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49" t="s">
        <v>226</v>
      </c>
      <c r="L2" s="67" t="s">
        <v>223</v>
      </c>
    </row>
    <row r="3" spans="1:12" ht="16" customHeight="1" x14ac:dyDescent="0.2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5" t="s">
        <v>225</v>
      </c>
      <c r="L3" s="76" t="str">
        <f t="shared" ref="L3:L6" si="0">IF(B3="","Waiting for spec","")</f>
        <v/>
      </c>
    </row>
    <row r="4" spans="1:12" ht="16" customHeight="1" x14ac:dyDescent="0.2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5"/>
      <c r="L4" s="76" t="str">
        <f t="shared" si="0"/>
        <v/>
      </c>
    </row>
    <row r="5" spans="1:12" ht="16" customHeight="1" x14ac:dyDescent="0.2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5" t="s">
        <v>221</v>
      </c>
      <c r="L5" s="76" t="str">
        <f t="shared" si="0"/>
        <v/>
      </c>
    </row>
    <row r="6" spans="1:12" ht="16" customHeight="1" x14ac:dyDescent="0.2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5" t="s">
        <v>221</v>
      </c>
      <c r="L6" s="76" t="str">
        <f t="shared" si="0"/>
        <v/>
      </c>
    </row>
    <row r="7" spans="1:12" ht="16" customHeight="1" x14ac:dyDescent="0.2">
      <c r="A7" s="70" t="s">
        <v>4</v>
      </c>
      <c r="B7" s="71" t="s">
        <v>221</v>
      </c>
      <c r="C7" s="71" t="s">
        <v>221</v>
      </c>
      <c r="D7" s="74" t="s">
        <v>221</v>
      </c>
      <c r="E7" s="72" t="s">
        <v>221</v>
      </c>
      <c r="F7" s="73" t="s">
        <v>221</v>
      </c>
      <c r="G7" s="72"/>
      <c r="H7" s="73"/>
      <c r="I7" s="74"/>
      <c r="J7" s="75"/>
      <c r="K7" s="75" t="s">
        <v>221</v>
      </c>
      <c r="L7" s="76"/>
    </row>
    <row r="8" spans="1:12" ht="16" customHeight="1" x14ac:dyDescent="0.2">
      <c r="A8" s="70" t="s">
        <v>5</v>
      </c>
      <c r="B8" s="71" t="s">
        <v>221</v>
      </c>
      <c r="C8" s="71" t="s">
        <v>221</v>
      </c>
      <c r="D8" s="74" t="s">
        <v>221</v>
      </c>
      <c r="E8" s="72" t="s">
        <v>221</v>
      </c>
      <c r="F8" s="73" t="s">
        <v>221</v>
      </c>
      <c r="G8" s="72"/>
      <c r="H8" s="73"/>
      <c r="I8" s="74"/>
      <c r="J8" s="75"/>
      <c r="K8" s="75" t="s">
        <v>221</v>
      </c>
      <c r="L8" s="76" t="str">
        <f t="shared" ref="L8:L9" si="1">IF(B8="","Waiting for spec","")</f>
        <v/>
      </c>
    </row>
    <row r="9" spans="1:12" ht="16" customHeight="1" x14ac:dyDescent="0.2">
      <c r="A9" s="70" t="s">
        <v>6</v>
      </c>
      <c r="B9" s="71" t="s">
        <v>221</v>
      </c>
      <c r="C9" s="71" t="s">
        <v>221</v>
      </c>
      <c r="D9" s="74" t="s">
        <v>221</v>
      </c>
      <c r="E9" s="72" t="s">
        <v>221</v>
      </c>
      <c r="F9" s="73" t="s">
        <v>221</v>
      </c>
      <c r="G9" s="72"/>
      <c r="H9" s="73"/>
      <c r="I9" s="74"/>
      <c r="J9" s="75"/>
      <c r="K9" s="75" t="s">
        <v>221</v>
      </c>
      <c r="L9" s="76" t="str">
        <f t="shared" si="1"/>
        <v/>
      </c>
    </row>
    <row r="10" spans="1:12" ht="16" customHeight="1" x14ac:dyDescent="0.2">
      <c r="A10" s="70" t="s">
        <v>7</v>
      </c>
      <c r="B10" s="71" t="s">
        <v>221</v>
      </c>
      <c r="C10" s="71" t="s">
        <v>221</v>
      </c>
      <c r="D10" s="74" t="s">
        <v>221</v>
      </c>
      <c r="E10" s="72"/>
      <c r="F10" s="73" t="s">
        <v>221</v>
      </c>
      <c r="G10" s="72"/>
      <c r="H10" s="73"/>
      <c r="I10" s="74"/>
      <c r="J10" s="75"/>
      <c r="K10" s="75" t="s">
        <v>221</v>
      </c>
      <c r="L10" s="76" t="str">
        <f t="shared" ref="L10:L17" si="2">IF(B10="","Waiting for spec","")</f>
        <v/>
      </c>
    </row>
    <row r="11" spans="1:12" ht="16" customHeight="1" x14ac:dyDescent="0.2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5" t="s">
        <v>221</v>
      </c>
      <c r="L11" s="76"/>
    </row>
    <row r="12" spans="1:12" ht="16" customHeight="1" x14ac:dyDescent="0.2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5" t="s">
        <v>221</v>
      </c>
      <c r="L12" s="76" t="str">
        <f t="shared" si="2"/>
        <v/>
      </c>
    </row>
    <row r="13" spans="1:12" ht="16" customHeight="1" x14ac:dyDescent="0.2">
      <c r="A13" s="70" t="s">
        <v>11</v>
      </c>
      <c r="B13" s="71" t="s">
        <v>221</v>
      </c>
      <c r="C13" s="71" t="s">
        <v>221</v>
      </c>
      <c r="D13" s="74" t="s">
        <v>221</v>
      </c>
      <c r="E13" s="72" t="s">
        <v>221</v>
      </c>
      <c r="F13" s="73" t="s">
        <v>221</v>
      </c>
      <c r="G13" s="72"/>
      <c r="H13" s="73"/>
      <c r="I13" s="74"/>
      <c r="J13" s="75"/>
      <c r="K13" s="75"/>
      <c r="L13" s="76" t="str">
        <f t="shared" si="2"/>
        <v/>
      </c>
    </row>
    <row r="14" spans="1:12" ht="16" customHeight="1" x14ac:dyDescent="0.2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5" t="s">
        <v>225</v>
      </c>
      <c r="L14" s="76"/>
    </row>
    <row r="15" spans="1:12" ht="16" customHeight="1" x14ac:dyDescent="0.2">
      <c r="A15" s="70" t="s">
        <v>12</v>
      </c>
      <c r="B15" s="71" t="s">
        <v>221</v>
      </c>
      <c r="C15" s="71" t="s">
        <v>221</v>
      </c>
      <c r="D15" s="74" t="s">
        <v>221</v>
      </c>
      <c r="E15" s="72" t="s">
        <v>221</v>
      </c>
      <c r="F15" s="73" t="s">
        <v>221</v>
      </c>
      <c r="G15" s="72"/>
      <c r="H15" s="73"/>
      <c r="I15" s="74"/>
      <c r="J15" s="75"/>
      <c r="K15" s="75"/>
      <c r="L15" s="76"/>
    </row>
    <row r="16" spans="1:12" ht="16" customHeight="1" x14ac:dyDescent="0.2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5"/>
      <c r="L16" s="76" t="str">
        <f t="shared" si="2"/>
        <v/>
      </c>
    </row>
    <row r="17" spans="1:12" ht="16" customHeight="1" x14ac:dyDescent="0.2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5"/>
      <c r="L17" s="76" t="str">
        <f t="shared" si="2"/>
        <v/>
      </c>
    </row>
    <row r="18" spans="1:12" ht="17" x14ac:dyDescent="0.2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5"/>
      <c r="L18" s="76"/>
    </row>
    <row r="19" spans="1:12" ht="16" customHeight="1" x14ac:dyDescent="0.2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5"/>
      <c r="L19" s="76" t="str">
        <f>IF(B19="","Waiting for spec","")</f>
        <v/>
      </c>
    </row>
    <row r="20" spans="1:12" ht="16" customHeight="1" x14ac:dyDescent="0.2">
      <c r="A20" s="70" t="s">
        <v>154</v>
      </c>
      <c r="B20" s="71" t="s">
        <v>221</v>
      </c>
      <c r="C20" s="71" t="s">
        <v>221</v>
      </c>
      <c r="D20" s="74" t="s">
        <v>221</v>
      </c>
      <c r="E20" s="72" t="s">
        <v>221</v>
      </c>
      <c r="F20" s="73" t="s">
        <v>221</v>
      </c>
      <c r="G20" s="72"/>
      <c r="H20" s="73"/>
      <c r="I20" s="74"/>
      <c r="J20" s="75"/>
      <c r="K20" s="75"/>
      <c r="L20" s="76" t="str">
        <f>IF(B20="","Waiting for spec","")</f>
        <v/>
      </c>
    </row>
    <row r="21" spans="1:12" ht="16" customHeight="1" x14ac:dyDescent="0.2">
      <c r="A21" s="70" t="s">
        <v>155</v>
      </c>
      <c r="B21" s="71" t="s">
        <v>221</v>
      </c>
      <c r="C21" s="71" t="s">
        <v>221</v>
      </c>
      <c r="D21" s="74" t="s">
        <v>221</v>
      </c>
      <c r="E21" s="72" t="s">
        <v>221</v>
      </c>
      <c r="F21" s="73" t="s">
        <v>221</v>
      </c>
      <c r="G21" s="72"/>
      <c r="H21" s="73"/>
      <c r="I21" s="74"/>
      <c r="J21" s="75"/>
      <c r="K21" s="75"/>
      <c r="L21" s="76" t="str">
        <f>IF(B21="","Waiting for spec","")</f>
        <v/>
      </c>
    </row>
    <row r="22" spans="1:12" ht="16" customHeight="1" x14ac:dyDescent="0.2">
      <c r="A22" s="70" t="s">
        <v>14</v>
      </c>
      <c r="B22" s="71" t="s">
        <v>221</v>
      </c>
      <c r="C22" s="71" t="s">
        <v>221</v>
      </c>
      <c r="D22" s="74" t="s">
        <v>221</v>
      </c>
      <c r="E22" s="72" t="s">
        <v>221</v>
      </c>
      <c r="F22" s="73" t="s">
        <v>221</v>
      </c>
      <c r="G22" s="72"/>
      <c r="H22" s="73"/>
      <c r="I22" s="74"/>
      <c r="J22" s="75"/>
      <c r="K22" s="75"/>
      <c r="L22" s="76" t="str">
        <f>IF(B22="","Waiting for spec","")</f>
        <v/>
      </c>
    </row>
    <row r="23" spans="1:12" ht="16" customHeight="1" x14ac:dyDescent="0.2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5"/>
      <c r="L23" s="76"/>
    </row>
    <row r="24" spans="1:12" ht="16" customHeight="1" x14ac:dyDescent="0.2">
      <c r="A24" s="70" t="s">
        <v>17</v>
      </c>
      <c r="B24" s="71" t="s">
        <v>221</v>
      </c>
      <c r="C24" s="71" t="s">
        <v>221</v>
      </c>
      <c r="D24" s="74" t="s">
        <v>221</v>
      </c>
      <c r="E24" s="72" t="s">
        <v>221</v>
      </c>
      <c r="F24" s="73" t="s">
        <v>221</v>
      </c>
      <c r="G24" s="72"/>
      <c r="H24" s="73"/>
      <c r="I24" s="74"/>
      <c r="J24" s="75"/>
      <c r="K24" s="75" t="s">
        <v>225</v>
      </c>
      <c r="L24" s="76"/>
    </row>
    <row r="25" spans="1:12" ht="16" customHeight="1" x14ac:dyDescent="0.2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5" t="s">
        <v>221</v>
      </c>
      <c r="L25" s="76" t="str">
        <f>IF(B25="","Waiting for spec","")</f>
        <v/>
      </c>
    </row>
    <row r="26" spans="1:12" ht="16" customHeight="1" x14ac:dyDescent="0.2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5" t="s">
        <v>225</v>
      </c>
      <c r="L26" s="76" t="str">
        <f>IF(B26="","Waiting for spec","")</f>
        <v/>
      </c>
    </row>
    <row r="27" spans="1:12" ht="16" customHeight="1" x14ac:dyDescent="0.2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5" t="s">
        <v>225</v>
      </c>
      <c r="L27" s="76" t="str">
        <f>IF(B27="","Waiting for spec","")</f>
        <v/>
      </c>
    </row>
    <row r="28" spans="1:12" ht="16" customHeight="1" thickBot="1" x14ac:dyDescent="0.25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5"/>
      <c r="L28" s="76"/>
    </row>
    <row r="29" spans="1:12" ht="17" thickBot="1" x14ac:dyDescent="0.25">
      <c r="A29" s="58">
        <f t="shared" ref="A29:K29" si="3">COUNTIF(A3:A28, "&lt;&gt;")</f>
        <v>26</v>
      </c>
      <c r="B29" s="59">
        <f t="shared" si="3"/>
        <v>26</v>
      </c>
      <c r="C29" s="59">
        <f t="shared" si="3"/>
        <v>26</v>
      </c>
      <c r="D29" s="59">
        <f t="shared" si="3"/>
        <v>25</v>
      </c>
      <c r="E29" s="56">
        <f t="shared" si="3"/>
        <v>25</v>
      </c>
      <c r="F29" s="60">
        <f t="shared" si="3"/>
        <v>26</v>
      </c>
      <c r="G29" s="56">
        <f t="shared" si="3"/>
        <v>0</v>
      </c>
      <c r="H29" s="60">
        <f t="shared" si="3"/>
        <v>0</v>
      </c>
      <c r="I29" s="56">
        <f t="shared" si="3"/>
        <v>0</v>
      </c>
      <c r="J29" s="57">
        <f t="shared" si="3"/>
        <v>0</v>
      </c>
      <c r="K29" s="59">
        <f t="shared" si="3"/>
        <v>14</v>
      </c>
      <c r="L29" s="68"/>
    </row>
    <row r="30" spans="1:12" ht="17" thickBot="1" x14ac:dyDescent="0.25">
      <c r="A30" s="62"/>
      <c r="B30" s="61">
        <f t="shared" ref="B30:I30" si="4">B29/$A29</f>
        <v>1</v>
      </c>
      <c r="C30" s="61">
        <f t="shared" si="4"/>
        <v>1</v>
      </c>
      <c r="D30" s="61">
        <f t="shared" ref="D30" si="5">D29/$A29</f>
        <v>0.96153846153846156</v>
      </c>
      <c r="E30" s="63">
        <f t="shared" si="4"/>
        <v>0.96153846153846156</v>
      </c>
      <c r="F30" s="64">
        <f t="shared" si="4"/>
        <v>1</v>
      </c>
      <c r="G30" s="63">
        <f t="shared" si="4"/>
        <v>0</v>
      </c>
      <c r="H30" s="64">
        <f t="shared" si="4"/>
        <v>0</v>
      </c>
      <c r="I30" s="63">
        <f t="shared" si="4"/>
        <v>0</v>
      </c>
      <c r="J30" s="65">
        <f t="shared" ref="J30:K30" si="6">J29/$A29</f>
        <v>0</v>
      </c>
      <c r="K30" s="61">
        <f t="shared" si="6"/>
        <v>0.53846153846153844</v>
      </c>
      <c r="L30" s="69"/>
    </row>
  </sheetData>
  <mergeCells count="3">
    <mergeCell ref="E1:F1"/>
    <mergeCell ref="G1:H1"/>
    <mergeCell ref="I1:J1"/>
  </mergeCells>
  <conditionalFormatting sqref="A3:L28">
    <cfRule type="expression" dxfId="0" priority="2">
      <formula>AND($B3="Yes", $C3="")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2020-10-29T09:55:43Z</dcterms:modified>
</cp:coreProperties>
</file>