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source\repos\exqa-complearning\data\"/>
    </mc:Choice>
  </mc:AlternateContent>
  <xr:revisionPtr revIDLastSave="0" documentId="13_ncr:1_{CB2EB31C-55E5-4A2D-85BA-3B753F9EFFB4}" xr6:coauthVersionLast="46" xr6:coauthVersionMax="46" xr10:uidLastSave="{00000000-0000-0000-0000-000000000000}"/>
  <bookViews>
    <workbookView xWindow="-108" yWindow="-108" windowWidth="30936" windowHeight="16896" activeTab="2" xr2:uid="{26B1A209-A022-4AEA-B0B7-51D88A9CAA44}"/>
  </bookViews>
  <sheets>
    <sheet name="duração por questão" sheetId="8" r:id="rId1"/>
    <sheet name="duração total" sheetId="9" r:id="rId2"/>
    <sheet name="Desempenho" sheetId="10" r:id="rId3"/>
  </sheets>
  <definedNames>
    <definedName name="DadosExternos_1" localSheetId="2" hidden="1">Desempenho!$A$1:$J$18</definedName>
    <definedName name="DadosExternos_1" localSheetId="0" hidden="1">'duração por questão'!$A$1:$G$18</definedName>
    <definedName name="DadosExternos_1" localSheetId="1" hidden="1">'duração total'!$A$1:$G$18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0" l="1"/>
  <c r="O21" i="10"/>
  <c r="P21" i="10"/>
  <c r="M21" i="10"/>
  <c r="N20" i="10"/>
  <c r="O20" i="10"/>
  <c r="P20" i="10"/>
  <c r="M20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2" i="10"/>
  <c r="M3" i="10"/>
  <c r="N3" i="10"/>
  <c r="O3" i="10"/>
  <c r="P3" i="10"/>
  <c r="M4" i="10"/>
  <c r="N4" i="10"/>
  <c r="O4" i="10"/>
  <c r="P4" i="10"/>
  <c r="M5" i="10"/>
  <c r="N5" i="10"/>
  <c r="O5" i="10"/>
  <c r="P5" i="10"/>
  <c r="M6" i="10"/>
  <c r="N6" i="10"/>
  <c r="O6" i="10"/>
  <c r="P6" i="10"/>
  <c r="M7" i="10"/>
  <c r="N7" i="10"/>
  <c r="O7" i="10"/>
  <c r="P7" i="10"/>
  <c r="M8" i="10"/>
  <c r="N8" i="10"/>
  <c r="O8" i="10"/>
  <c r="P8" i="10"/>
  <c r="M9" i="10"/>
  <c r="N9" i="10"/>
  <c r="O9" i="10"/>
  <c r="P9" i="10"/>
  <c r="M10" i="10"/>
  <c r="N10" i="10"/>
  <c r="O10" i="10"/>
  <c r="P10" i="10"/>
  <c r="M11" i="10"/>
  <c r="N11" i="10"/>
  <c r="O11" i="10"/>
  <c r="P11" i="10"/>
  <c r="M12" i="10"/>
  <c r="N12" i="10"/>
  <c r="O12" i="10"/>
  <c r="P12" i="10"/>
  <c r="M13" i="10"/>
  <c r="N13" i="10"/>
  <c r="O13" i="10"/>
  <c r="P13" i="10"/>
  <c r="M14" i="10"/>
  <c r="N14" i="10"/>
  <c r="O14" i="10"/>
  <c r="P14" i="10"/>
  <c r="M15" i="10"/>
  <c r="N15" i="10"/>
  <c r="O15" i="10"/>
  <c r="P15" i="10"/>
  <c r="M16" i="10"/>
  <c r="N16" i="10"/>
  <c r="O16" i="10"/>
  <c r="P16" i="10"/>
  <c r="M17" i="10"/>
  <c r="N17" i="10"/>
  <c r="O17" i="10"/>
  <c r="P17" i="10"/>
  <c r="M18" i="10"/>
  <c r="N18" i="10"/>
  <c r="O18" i="10"/>
  <c r="P18" i="10"/>
  <c r="N2" i="10"/>
  <c r="O2" i="10"/>
  <c r="P2" i="10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2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6" i="8"/>
  <c r="I17" i="8"/>
  <c r="I18" i="8"/>
  <c r="I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244FDC-3464-42A0-94C0-EA67D605E24C}" keepAlive="1" name="Consulta - vw_duration_question" description="Conexão com a consulta 'vw_duration_question' na pasta de trabalho." type="5" refreshedVersion="6" background="1" saveData="1">
    <dbPr connection="Provider=Microsoft.Mashup.OleDb.1;Data Source=$Workbook$;Location=vw_duration_question;Extended Properties=&quot;&quot;" command="SELECT * FROM [vw_duration_question]"/>
  </connection>
  <connection id="2" xr16:uid="{BFDE750B-D8CF-4757-9BE1-E4F3ED194B38}" keepAlive="1" name="Consulta - vw_duration_total" description="Conexão com a consulta 'vw_duration_total' na pasta de trabalho." type="5" refreshedVersion="6" background="1" saveData="1">
    <dbPr connection="Provider=Microsoft.Mashup.OleDb.1;Data Source=$Workbook$;Location=vw_duration_total;Extended Properties=&quot;&quot;" command="SELECT * FROM [vw_duration_total]"/>
  </connection>
  <connection id="3" xr16:uid="{F1332F44-939B-4F78-BFED-3FC73AC5D592}" keepAlive="1" name="Consulta - vw_evaluation" description="Conexão com a consulta 'vw_evaluation' na pasta de trabalho." type="5" refreshedVersion="6" background="1" saveData="1">
    <dbPr connection="Provider=Microsoft.Mashup.OleDb.1;Data Source=$Workbook$;Location=vw_evaluation;Extended Properties=&quot;&quot;" command="SELECT * FROM [vw_evaluation]"/>
  </connection>
</connections>
</file>

<file path=xl/sharedStrings.xml><?xml version="1.0" encoding="utf-8"?>
<sst xmlns="http://schemas.openxmlformats.org/spreadsheetml/2006/main" count="188" uniqueCount="26">
  <si>
    <t>cod</t>
  </si>
  <si>
    <t>name_learning_method</t>
  </si>
  <si>
    <t>ind_language</t>
  </si>
  <si>
    <t>name_model</t>
  </si>
  <si>
    <t>time_execution_total</t>
  </si>
  <si>
    <t>time_execution_per_question</t>
  </si>
  <si>
    <t>num_max_answer_length</t>
  </si>
  <si>
    <t>transfer</t>
  </si>
  <si>
    <t>pt</t>
  </si>
  <si>
    <t>pierreguillou/bert-large-cased-squad-v1.1-portuguese</t>
  </si>
  <si>
    <t>en</t>
  </si>
  <si>
    <t>distilbert-base-cased-distilled-squad</t>
  </si>
  <si>
    <t>context</t>
  </si>
  <si>
    <t>EleutherAI/gpt-j-6B</t>
  </si>
  <si>
    <t>EleutherAI/gpt-neo-1.3B</t>
  </si>
  <si>
    <t>EleutherAI/gpt-neo-2.7B</t>
  </si>
  <si>
    <t>EM</t>
  </si>
  <si>
    <t>F1</t>
  </si>
  <si>
    <t>EM@3</t>
  </si>
  <si>
    <t>F1@3</t>
  </si>
  <si>
    <t>Penalização Context Learning em inglês</t>
  </si>
  <si>
    <t>Shots</t>
  </si>
  <si>
    <t>Execução</t>
  </si>
  <si>
    <t>Duração(ms)</t>
  </si>
  <si>
    <t>Duração(s)</t>
  </si>
  <si>
    <t>Penalização Context Learning em português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</si>
</sst>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0" fontId="0" fillId="3" borderId="1" xfId="1" applyNumberFormat="1" applyFont="1" applyFill="1" applyBorder="1"/>
    <xf numFmtId="10" fontId="0" fillId="3" borderId="2" xfId="1" applyNumberFormat="1" applyFont="1" applyFill="1" applyBorder="1"/>
    <xf numFmtId="10" fontId="0" fillId="0" borderId="1" xfId="1" applyNumberFormat="1" applyFont="1" applyBorder="1"/>
    <xf numFmtId="10" fontId="0" fillId="0" borderId="2" xfId="1" applyNumberFormat="1" applyFont="1" applyBorder="1"/>
  </cellXfs>
  <cellStyles count="2">
    <cellStyle name="Normal" xfId="0" builtinId="0"/>
    <cellStyle name="Porcentagem" xfId="1" builtinId="5"/>
  </cellStyles>
  <dxfs count="13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43C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Duração por questão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'duração por questão'!$J$1</c:f>
              <c:strCache>
                <c:ptCount val="1"/>
                <c:pt idx="0">
                  <c:v>Duração(ms)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'duração por questão'!$I$2:$I$18</c:f>
              <c:strCache>
                <c:ptCount val="17"/>
                <c:pt idx="0">
                  <c:v>context pt EleutherAI/gpt-neo-1.3B 80 tokens  0-shots</c:v>
                </c:pt>
                <c:pt idx="1">
                  <c:v>context en EleutherAI/gpt-j-6B 80 tokens  2-shots</c:v>
                </c:pt>
                <c:pt idx="2">
                  <c:v>context en EleutherAI/gpt-neo-2.7B 80 tokens  0-shots</c:v>
                </c:pt>
                <c:pt idx="3">
                  <c:v>context en EleutherAI/gpt-neo-2.7B 80 tokens  2-shots</c:v>
                </c:pt>
                <c:pt idx="4">
                  <c:v>context en EleutherAI/gpt-j-6B 80 tokens  3-shots</c:v>
                </c:pt>
                <c:pt idx="5">
                  <c:v>context en EleutherAI/gpt-neo-2.7B 80 tokens  3-shots</c:v>
                </c:pt>
                <c:pt idx="6">
                  <c:v>context en EleutherAI/gpt-j-6B 80 tokens  1-shots</c:v>
                </c:pt>
                <c:pt idx="7">
                  <c:v>context en EleutherAI/gpt-neo-2.7B 80 tokens  1-shots</c:v>
                </c:pt>
                <c:pt idx="8">
                  <c:v>context en EleutherAI/gpt-neo-1.3B 80 tokens  0-shots</c:v>
                </c:pt>
                <c:pt idx="9">
                  <c:v>context en EleutherAI/gpt-j-6B 80 tokens  0-shots</c:v>
                </c:pt>
                <c:pt idx="10">
                  <c:v>context en EleutherAI/gpt-neo-1.3B 80 tokens  3-shots</c:v>
                </c:pt>
                <c:pt idx="11">
                  <c:v>context en EleutherAI/gpt-neo-1.3B 80 tokens  2-shots</c:v>
                </c:pt>
                <c:pt idx="12">
                  <c:v>context en EleutherAI/gpt-neo-1.3B 80 tokens  1-shots</c:v>
                </c:pt>
                <c:pt idx="13">
                  <c:v>transfer pt pierreguillou/bert-large-cased-squad-v1.1-portuguese 160 tokens  </c:v>
                </c:pt>
                <c:pt idx="14">
                  <c:v>transfer pt pierreguillou/bert-large-cased-squad-v1.1-portuguese 80 tokens  </c:v>
                </c:pt>
                <c:pt idx="15">
                  <c:v>transfer en distilbert-base-cased-distilled-squad 160 tokens  </c:v>
                </c:pt>
                <c:pt idx="16">
                  <c:v>transfer en distilbert-base-cased-distilled-squad 80 tokens  </c:v>
                </c:pt>
              </c:strCache>
            </c:strRef>
          </c:cat>
          <c:val>
            <c:numRef>
              <c:f>'duração por questão'!$J$2:$J$18</c:f>
              <c:numCache>
                <c:formatCode>General</c:formatCode>
                <c:ptCount val="17"/>
                <c:pt idx="0">
                  <c:v>1395</c:v>
                </c:pt>
                <c:pt idx="1">
                  <c:v>573</c:v>
                </c:pt>
                <c:pt idx="2">
                  <c:v>568</c:v>
                </c:pt>
                <c:pt idx="3">
                  <c:v>557</c:v>
                </c:pt>
                <c:pt idx="4">
                  <c:v>542</c:v>
                </c:pt>
                <c:pt idx="5">
                  <c:v>538</c:v>
                </c:pt>
                <c:pt idx="6">
                  <c:v>528</c:v>
                </c:pt>
                <c:pt idx="7">
                  <c:v>496</c:v>
                </c:pt>
                <c:pt idx="8">
                  <c:v>469</c:v>
                </c:pt>
                <c:pt idx="9">
                  <c:v>467</c:v>
                </c:pt>
                <c:pt idx="10">
                  <c:v>401</c:v>
                </c:pt>
                <c:pt idx="11">
                  <c:v>379</c:v>
                </c:pt>
                <c:pt idx="12">
                  <c:v>360</c:v>
                </c:pt>
                <c:pt idx="13">
                  <c:v>276</c:v>
                </c:pt>
                <c:pt idx="14">
                  <c:v>249</c:v>
                </c:pt>
                <c:pt idx="15">
                  <c:v>221</c:v>
                </c:pt>
                <c:pt idx="16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B-4830-9CD7-90176072F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1317167"/>
        <c:axId val="321295951"/>
      </c:barChart>
      <c:catAx>
        <c:axId val="321317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295951"/>
        <c:crosses val="autoZero"/>
        <c:auto val="1"/>
        <c:lblAlgn val="ctr"/>
        <c:lblOffset val="100"/>
        <c:noMultiLvlLbl val="0"/>
      </c:catAx>
      <c:valAx>
        <c:axId val="3212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31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Duração Total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'duração total'!$J$1</c:f>
              <c:strCache>
                <c:ptCount val="1"/>
                <c:pt idx="0">
                  <c:v>Duração(s)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'duração total'!$I$2:$I$18</c:f>
              <c:strCache>
                <c:ptCount val="17"/>
                <c:pt idx="0">
                  <c:v>context pt EleutherAI/gpt-neo-1.3B 80 tokens  0-shots</c:v>
                </c:pt>
                <c:pt idx="1">
                  <c:v>context en EleutherAI/gpt-j-6B 80 tokens  2-shots</c:v>
                </c:pt>
                <c:pt idx="2">
                  <c:v>context en EleutherAI/gpt-neo-2.7B 80 tokens  0-shots</c:v>
                </c:pt>
                <c:pt idx="3">
                  <c:v>context en EleutherAI/gpt-neo-2.7B 80 tokens  2-shots</c:v>
                </c:pt>
                <c:pt idx="4">
                  <c:v>context en EleutherAI/gpt-j-6B 80 tokens  3-shots</c:v>
                </c:pt>
                <c:pt idx="5">
                  <c:v>context en EleutherAI/gpt-neo-2.7B 80 tokens  3-shots</c:v>
                </c:pt>
                <c:pt idx="6">
                  <c:v>context en EleutherAI/gpt-j-6B 80 tokens  1-shots</c:v>
                </c:pt>
                <c:pt idx="7">
                  <c:v>context en EleutherAI/gpt-neo-2.7B 80 tokens  1-shots</c:v>
                </c:pt>
                <c:pt idx="8">
                  <c:v>context en EleutherAI/gpt-neo-1.3B 80 tokens  0-shots</c:v>
                </c:pt>
                <c:pt idx="9">
                  <c:v>context en EleutherAI/gpt-j-6B 80 tokens  0-shots</c:v>
                </c:pt>
                <c:pt idx="10">
                  <c:v>context en EleutherAI/gpt-neo-1.3B 80 tokens  3-shots</c:v>
                </c:pt>
                <c:pt idx="11">
                  <c:v>context en EleutherAI/gpt-neo-1.3B 80 tokens  2-shots</c:v>
                </c:pt>
                <c:pt idx="12">
                  <c:v>context en EleutherAI/gpt-neo-1.3B 80 tokens  1-shots</c:v>
                </c:pt>
                <c:pt idx="13">
                  <c:v>transfer pt pierreguillou/bert-large-cased-squad-v1.1-portuguese 160 tokens  </c:v>
                </c:pt>
                <c:pt idx="14">
                  <c:v>transfer pt pierreguillou/bert-large-cased-squad-v1.1-portuguese 80 tokens  </c:v>
                </c:pt>
                <c:pt idx="15">
                  <c:v>transfer en distilbert-base-cased-distilled-squad 160 tokens  </c:v>
                </c:pt>
                <c:pt idx="16">
                  <c:v>transfer en distilbert-base-cased-distilled-squad 80 tokens  </c:v>
                </c:pt>
              </c:strCache>
            </c:strRef>
          </c:cat>
          <c:val>
            <c:numRef>
              <c:f>'duração total'!$J$2:$J$18</c:f>
              <c:numCache>
                <c:formatCode>General</c:formatCode>
                <c:ptCount val="17"/>
                <c:pt idx="0">
                  <c:v>14745</c:v>
                </c:pt>
                <c:pt idx="1">
                  <c:v>6060</c:v>
                </c:pt>
                <c:pt idx="2">
                  <c:v>6005</c:v>
                </c:pt>
                <c:pt idx="3">
                  <c:v>5887</c:v>
                </c:pt>
                <c:pt idx="4">
                  <c:v>5730</c:v>
                </c:pt>
                <c:pt idx="5">
                  <c:v>5687</c:v>
                </c:pt>
                <c:pt idx="6">
                  <c:v>5582</c:v>
                </c:pt>
                <c:pt idx="7">
                  <c:v>5241</c:v>
                </c:pt>
                <c:pt idx="8">
                  <c:v>4957</c:v>
                </c:pt>
                <c:pt idx="9">
                  <c:v>4937</c:v>
                </c:pt>
                <c:pt idx="10">
                  <c:v>4238</c:v>
                </c:pt>
                <c:pt idx="11">
                  <c:v>4008</c:v>
                </c:pt>
                <c:pt idx="12">
                  <c:v>3801</c:v>
                </c:pt>
                <c:pt idx="13">
                  <c:v>2922</c:v>
                </c:pt>
                <c:pt idx="14">
                  <c:v>2632</c:v>
                </c:pt>
                <c:pt idx="15">
                  <c:v>2331</c:v>
                </c:pt>
                <c:pt idx="16">
                  <c:v>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6-4105-B5D5-CDECB8F3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1315503"/>
        <c:axId val="321303023"/>
      </c:barChart>
      <c:catAx>
        <c:axId val="32131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303023"/>
        <c:crosses val="autoZero"/>
        <c:auto val="1"/>
        <c:lblAlgn val="ctr"/>
        <c:lblOffset val="100"/>
        <c:noMultiLvlLbl val="0"/>
      </c:catAx>
      <c:valAx>
        <c:axId val="32130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31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Desempenho!$L$2</c:f>
              <c:strCache>
                <c:ptCount val="1"/>
                <c:pt idx="0">
                  <c:v>transfer en distilbert-base-cased-distilled-squad 80 tokens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Desempenho!$M$2:$P$2</c:f>
              <c:numCache>
                <c:formatCode>0.00%</c:formatCode>
                <c:ptCount val="4"/>
                <c:pt idx="0">
                  <c:v>0.78339999999999999</c:v>
                </c:pt>
                <c:pt idx="1">
                  <c:v>0.88</c:v>
                </c:pt>
                <c:pt idx="2">
                  <c:v>0.85940000000000005</c:v>
                </c:pt>
                <c:pt idx="3">
                  <c:v>0.91979999999999995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F-42F3-AD4A-14DB403F5C63}"/>
            </c:ext>
          </c:extLst>
        </c:ser>
        <c:ser>
          <c:idx val="1"/>
          <c:order val="1"/>
          <c:tx>
            <c:strRef>
              <c:f>Desempenho!$L$3</c:f>
              <c:strCache>
                <c:ptCount val="1"/>
                <c:pt idx="0">
                  <c:v>transfer en distilbert-base-cased-distilled-squad 160 tokens 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Desempenho!$M$3:$P$3</c:f>
              <c:numCache>
                <c:formatCode>0.00%</c:formatCode>
                <c:ptCount val="4"/>
                <c:pt idx="0">
                  <c:v>0.78320000000000001</c:v>
                </c:pt>
                <c:pt idx="1">
                  <c:v>0.87860000000000005</c:v>
                </c:pt>
                <c:pt idx="2">
                  <c:v>0.85919999999999996</c:v>
                </c:pt>
                <c:pt idx="3">
                  <c:v>0.91839999999999999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F-42F3-AD4A-14DB403F5C63}"/>
            </c:ext>
          </c:extLst>
        </c:ser>
        <c:ser>
          <c:idx val="2"/>
          <c:order val="2"/>
          <c:tx>
            <c:strRef>
              <c:f>Desempenho!$L$4</c:f>
              <c:strCache>
                <c:ptCount val="1"/>
                <c:pt idx="0">
                  <c:v>transfer pt pierreguillou/bert-large-cased-squad-v1.1-portuguese 80 tokens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Desempenho!$M$4:$P$4</c:f>
              <c:numCache>
                <c:formatCode>0.00%</c:formatCode>
                <c:ptCount val="4"/>
                <c:pt idx="0">
                  <c:v>0.72199999999999998</c:v>
                </c:pt>
                <c:pt idx="1">
                  <c:v>0.84550000000000003</c:v>
                </c:pt>
                <c:pt idx="2">
                  <c:v>0.83169999999999999</c:v>
                </c:pt>
                <c:pt idx="3">
                  <c:v>0.89739999999999998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F-42F3-AD4A-14DB403F5C63}"/>
            </c:ext>
          </c:extLst>
        </c:ser>
        <c:ser>
          <c:idx val="3"/>
          <c:order val="3"/>
          <c:tx>
            <c:strRef>
              <c:f>Desempenho!$L$5</c:f>
              <c:strCache>
                <c:ptCount val="1"/>
                <c:pt idx="0">
                  <c:v>transfer pt pierreguillou/bert-large-cased-squad-v1.1-portuguese 160 tokens  </c:v>
                </c:pt>
              </c:strCache>
            </c:strRef>
          </c:tx>
          <c:spPr>
            <a:ln w="28575" cap="rnd">
              <a:solidFill>
                <a:srgbClr val="943C8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3C8E"/>
              </a:solidFill>
              <a:ln w="9525">
                <a:solidFill>
                  <a:srgbClr val="943C8E"/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Desempenho!$M$5:$P$5</c:f>
              <c:numCache>
                <c:formatCode>0.00%</c:formatCode>
                <c:ptCount val="4"/>
                <c:pt idx="0">
                  <c:v>0.72140000000000004</c:v>
                </c:pt>
                <c:pt idx="1">
                  <c:v>0.84409999999999996</c:v>
                </c:pt>
                <c:pt idx="2">
                  <c:v>0.83099999999999996</c:v>
                </c:pt>
                <c:pt idx="3">
                  <c:v>0.89649999999999996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F-42F3-AD4A-14DB403F5C63}"/>
            </c:ext>
          </c:extLst>
        </c:ser>
        <c:ser>
          <c:idx val="4"/>
          <c:order val="4"/>
          <c:tx>
            <c:strRef>
              <c:f>Desempenho!$L$6</c:f>
              <c:strCache>
                <c:ptCount val="1"/>
                <c:pt idx="0">
                  <c:v>context en EleutherAI/gpt-j-6B 80 tokens  3-shots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Desempenho!$M$6:$P$6</c:f>
              <c:numCache>
                <c:formatCode>0.00%</c:formatCode>
                <c:ptCount val="4"/>
                <c:pt idx="0">
                  <c:v>0.56810000000000005</c:v>
                </c:pt>
                <c:pt idx="1">
                  <c:v>0.64490000000000003</c:v>
                </c:pt>
                <c:pt idx="2">
                  <c:v>0.68730000000000002</c:v>
                </c:pt>
                <c:pt idx="3">
                  <c:v>0.77829999999999999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F-42F3-AD4A-14DB403F5C63}"/>
            </c:ext>
          </c:extLst>
        </c:ser>
        <c:ser>
          <c:idx val="5"/>
          <c:order val="5"/>
          <c:tx>
            <c:strRef>
              <c:f>Desempenho!$L$7</c:f>
              <c:strCache>
                <c:ptCount val="1"/>
                <c:pt idx="0">
                  <c:v>context en EleutherAI/gpt-j-6B 80 tokens  2-shots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Desempenho!$M$7:$P$7</c:f>
              <c:numCache>
                <c:formatCode>0.00%</c:formatCode>
                <c:ptCount val="4"/>
                <c:pt idx="0">
                  <c:v>0.56230000000000002</c:v>
                </c:pt>
                <c:pt idx="1">
                  <c:v>0.65010000000000001</c:v>
                </c:pt>
                <c:pt idx="2">
                  <c:v>0.67669999999999997</c:v>
                </c:pt>
                <c:pt idx="3">
                  <c:v>0.77769999999999995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F-42F3-AD4A-14DB403F5C63}"/>
            </c:ext>
          </c:extLst>
        </c:ser>
        <c:ser>
          <c:idx val="6"/>
          <c:order val="6"/>
          <c:tx>
            <c:strRef>
              <c:f>Desempenho!$L$8</c:f>
              <c:strCache>
                <c:ptCount val="1"/>
                <c:pt idx="0">
                  <c:v>context en EleutherAI/gpt-j-6B 80 tokens  1-shots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Desempenho!$M$8:$P$8</c:f>
              <c:numCache>
                <c:formatCode>0.00%</c:formatCode>
                <c:ptCount val="4"/>
                <c:pt idx="0">
                  <c:v>0.56399999999999995</c:v>
                </c:pt>
                <c:pt idx="1">
                  <c:v>0.64700000000000002</c:v>
                </c:pt>
                <c:pt idx="2">
                  <c:v>0.67789999999999995</c:v>
                </c:pt>
                <c:pt idx="3">
                  <c:v>0.77310000000000001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F-42F3-AD4A-14DB403F5C63}"/>
            </c:ext>
          </c:extLst>
        </c:ser>
        <c:ser>
          <c:idx val="7"/>
          <c:order val="7"/>
          <c:tx>
            <c:strRef>
              <c:f>Desempenho!$L$9</c:f>
              <c:strCache>
                <c:ptCount val="1"/>
                <c:pt idx="0">
                  <c:v>context en EleutherAI/gpt-neo-2.7B 80 tokens  2-shots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Desempenho!$M$9:$P$9</c:f>
              <c:numCache>
                <c:formatCode>0.00%</c:formatCode>
                <c:ptCount val="4"/>
                <c:pt idx="0">
                  <c:v>0.46189999999999998</c:v>
                </c:pt>
                <c:pt idx="1">
                  <c:v>0.53700000000000003</c:v>
                </c:pt>
                <c:pt idx="2">
                  <c:v>0.58520000000000005</c:v>
                </c:pt>
                <c:pt idx="3">
                  <c:v>0.68330000000000002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F-42F3-AD4A-14DB403F5C63}"/>
            </c:ext>
          </c:extLst>
        </c:ser>
        <c:ser>
          <c:idx val="8"/>
          <c:order val="8"/>
          <c:tx>
            <c:strRef>
              <c:f>Desempenho!$L$10</c:f>
              <c:strCache>
                <c:ptCount val="1"/>
                <c:pt idx="0">
                  <c:v>context en EleutherAI/gpt-neo-2.7B 80 tokens  3-shots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Desempenho!$M$10:$P$10</c:f>
              <c:numCache>
                <c:formatCode>0.00%</c:formatCode>
                <c:ptCount val="4"/>
                <c:pt idx="0">
                  <c:v>0.45069999999999999</c:v>
                </c:pt>
                <c:pt idx="1">
                  <c:v>0.50819999999999999</c:v>
                </c:pt>
                <c:pt idx="2">
                  <c:v>0.58789999999999998</c:v>
                </c:pt>
                <c:pt idx="3">
                  <c:v>0.66849999999999998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7F-42F3-AD4A-14DB403F5C63}"/>
            </c:ext>
          </c:extLst>
        </c:ser>
        <c:ser>
          <c:idx val="9"/>
          <c:order val="9"/>
          <c:tx>
            <c:strRef>
              <c:f>Desempenho!$L$11</c:f>
              <c:strCache>
                <c:ptCount val="1"/>
                <c:pt idx="0">
                  <c:v>context en EleutherAI/gpt-neo-2.7B 80 tokens  1-shots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Desempenho!$M$11:$P$11</c:f>
              <c:numCache>
                <c:formatCode>0.00%</c:formatCode>
                <c:ptCount val="4"/>
                <c:pt idx="0">
                  <c:v>0.4385</c:v>
                </c:pt>
                <c:pt idx="1">
                  <c:v>0.51249999999999996</c:v>
                </c:pt>
                <c:pt idx="2">
                  <c:v>0.56930000000000003</c:v>
                </c:pt>
                <c:pt idx="3">
                  <c:v>0.66310000000000002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7F-42F3-AD4A-14DB403F5C63}"/>
            </c:ext>
          </c:extLst>
        </c:ser>
        <c:ser>
          <c:idx val="10"/>
          <c:order val="10"/>
          <c:tx>
            <c:strRef>
              <c:f>Desempenho!$L$12</c:f>
              <c:strCache>
                <c:ptCount val="1"/>
                <c:pt idx="0">
                  <c:v>context en EleutherAI/gpt-neo-1.3B 80 tokens  2-shots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Desempenho!$M$12:$P$12</c:f>
              <c:numCache>
                <c:formatCode>0.00%</c:formatCode>
                <c:ptCount val="4"/>
                <c:pt idx="0">
                  <c:v>0.38719999999999999</c:v>
                </c:pt>
                <c:pt idx="1">
                  <c:v>0.4572</c:v>
                </c:pt>
                <c:pt idx="2">
                  <c:v>0.51419999999999999</c:v>
                </c:pt>
                <c:pt idx="3">
                  <c:v>0.60680000000000001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7F-42F3-AD4A-14DB403F5C63}"/>
            </c:ext>
          </c:extLst>
        </c:ser>
        <c:ser>
          <c:idx val="11"/>
          <c:order val="11"/>
          <c:tx>
            <c:strRef>
              <c:f>Desempenho!$L$13</c:f>
              <c:strCache>
                <c:ptCount val="1"/>
                <c:pt idx="0">
                  <c:v>context en EleutherAI/gpt-neo-1.3B 80 tokens  1-shots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Desempenho!$M$13:$P$13</c:f>
              <c:numCache>
                <c:formatCode>0.00%</c:formatCode>
                <c:ptCount val="4"/>
                <c:pt idx="0">
                  <c:v>0.3614</c:v>
                </c:pt>
                <c:pt idx="1">
                  <c:v>0.42770000000000002</c:v>
                </c:pt>
                <c:pt idx="2">
                  <c:v>0.48799999999999999</c:v>
                </c:pt>
                <c:pt idx="3">
                  <c:v>0.57940000000000003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7F-42F3-AD4A-14DB403F5C63}"/>
            </c:ext>
          </c:extLst>
        </c:ser>
        <c:ser>
          <c:idx val="12"/>
          <c:order val="12"/>
          <c:tx>
            <c:strRef>
              <c:f>Desempenho!$L$14</c:f>
              <c:strCache>
                <c:ptCount val="1"/>
                <c:pt idx="0">
                  <c:v>context en EleutherAI/gpt-neo-1.3B 80 tokens  3-shots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Desempenho!$M$14:$P$14</c:f>
              <c:numCache>
                <c:formatCode>0.00%</c:formatCode>
                <c:ptCount val="4"/>
                <c:pt idx="0">
                  <c:v>0.35370000000000001</c:v>
                </c:pt>
                <c:pt idx="1">
                  <c:v>0.40429999999999999</c:v>
                </c:pt>
                <c:pt idx="2">
                  <c:v>0.49020000000000002</c:v>
                </c:pt>
                <c:pt idx="3">
                  <c:v>0.56689999999999996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7F-42F3-AD4A-14DB403F5C63}"/>
            </c:ext>
          </c:extLst>
        </c:ser>
        <c:ser>
          <c:idx val="13"/>
          <c:order val="13"/>
          <c:tx>
            <c:strRef>
              <c:f>Desempenho!$L$15</c:f>
              <c:strCache>
                <c:ptCount val="1"/>
                <c:pt idx="0">
                  <c:v>context en EleutherAI/gpt-j-6B 80 tokens  0-shots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Desempenho!$M$15:$P$15</c:f>
              <c:numCache>
                <c:formatCode>0.00%</c:formatCode>
                <c:ptCount val="4"/>
                <c:pt idx="0">
                  <c:v>0.30959999999999999</c:v>
                </c:pt>
                <c:pt idx="1">
                  <c:v>0.36380000000000001</c:v>
                </c:pt>
                <c:pt idx="2">
                  <c:v>0.39489999999999997</c:v>
                </c:pt>
                <c:pt idx="3">
                  <c:v>0.47889999999999999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7F-42F3-AD4A-14DB403F5C63}"/>
            </c:ext>
          </c:extLst>
        </c:ser>
        <c:ser>
          <c:idx val="14"/>
          <c:order val="14"/>
          <c:tx>
            <c:strRef>
              <c:f>Desempenho!$L$16</c:f>
              <c:strCache>
                <c:ptCount val="1"/>
                <c:pt idx="0">
                  <c:v>context en EleutherAI/gpt-neo-2.7B 80 tokens  0-shots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Desempenho!$M$16:$P$16</c:f>
              <c:numCache>
                <c:formatCode>0.00%</c:formatCode>
                <c:ptCount val="4"/>
                <c:pt idx="0">
                  <c:v>0.16969999999999999</c:v>
                </c:pt>
                <c:pt idx="1">
                  <c:v>0.2009</c:v>
                </c:pt>
                <c:pt idx="2">
                  <c:v>0.29380000000000001</c:v>
                </c:pt>
                <c:pt idx="3">
                  <c:v>0.35249999999999998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7F-42F3-AD4A-14DB403F5C63}"/>
            </c:ext>
          </c:extLst>
        </c:ser>
        <c:ser>
          <c:idx val="15"/>
          <c:order val="15"/>
          <c:tx>
            <c:strRef>
              <c:f>Desempenho!$L$17</c:f>
              <c:strCache>
                <c:ptCount val="1"/>
                <c:pt idx="0">
                  <c:v>context en EleutherAI/gpt-neo-1.3B 80 tokens  0-shots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Desempenho!$M$17:$P$17</c:f>
              <c:numCache>
                <c:formatCode>0.00%</c:formatCode>
                <c:ptCount val="4"/>
                <c:pt idx="0">
                  <c:v>0.14419999999999999</c:v>
                </c:pt>
                <c:pt idx="1">
                  <c:v>0.16669999999999999</c:v>
                </c:pt>
                <c:pt idx="2">
                  <c:v>0.27379999999999999</c:v>
                </c:pt>
                <c:pt idx="3">
                  <c:v>0.32329999999999998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7F-42F3-AD4A-14DB403F5C63}"/>
            </c:ext>
          </c:extLst>
        </c:ser>
        <c:ser>
          <c:idx val="16"/>
          <c:order val="16"/>
          <c:tx>
            <c:strRef>
              <c:f>Desempenho!$L$18</c:f>
              <c:strCache>
                <c:ptCount val="1"/>
                <c:pt idx="0">
                  <c:v>context pt EleutherAI/gpt-neo-1.3B 80 tokens  0-shots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Desempenho!$M$1:$P$1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Desempenho!$M$18:$P$18</c:f>
              <c:numCache>
                <c:formatCode>0.00%</c:formatCode>
                <c:ptCount val="4"/>
                <c:pt idx="0">
                  <c:v>2.5499999999999998E-2</c:v>
                </c:pt>
                <c:pt idx="1">
                  <c:v>2.6499999999999999E-2</c:v>
                </c:pt>
                <c:pt idx="2">
                  <c:v>0.15679999999999999</c:v>
                </c:pt>
                <c:pt idx="3">
                  <c:v>0.1694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7F-42F3-AD4A-14DB403F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450431"/>
        <c:axId val="1458467903"/>
      </c:lineChart>
      <c:catAx>
        <c:axId val="145845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467903"/>
        <c:crosses val="autoZero"/>
        <c:auto val="1"/>
        <c:lblAlgn val="ctr"/>
        <c:lblOffset val="100"/>
        <c:noMultiLvlLbl val="0"/>
      </c:catAx>
      <c:valAx>
        <c:axId val="14584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45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20</xdr:row>
      <xdr:rowOff>179070</xdr:rowOff>
    </xdr:from>
    <xdr:to>
      <xdr:col>8</xdr:col>
      <xdr:colOff>91440</xdr:colOff>
      <xdr:row>35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801E20-4A00-46F8-9552-D15931BD8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</xdr:row>
      <xdr:rowOff>80010</xdr:rowOff>
    </xdr:from>
    <xdr:to>
      <xdr:col>8</xdr:col>
      <xdr:colOff>906780</xdr:colOff>
      <xdr:row>35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FD3AC4-3105-4119-B495-B0B6F5A6F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23</xdr:row>
      <xdr:rowOff>53340</xdr:rowOff>
    </xdr:from>
    <xdr:to>
      <xdr:col>15</xdr:col>
      <xdr:colOff>30480</xdr:colOff>
      <xdr:row>46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C5F027-E9C9-40B7-8F16-44F2497A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813C149-1ACE-4128-9061-744C756FFD42}" autoFormatId="16" applyNumberFormats="0" applyBorderFormats="0" applyFontFormats="0" applyPatternFormats="0" applyAlignmentFormats="0" applyWidthHeightFormats="0">
  <queryTableRefresh nextId="8">
    <queryTableFields count="7">
      <queryTableField id="1" name="cod" tableColumnId="1"/>
      <queryTableField id="2" name="name_learning_method" tableColumnId="2"/>
      <queryTableField id="3" name="ind_language" tableColumnId="3"/>
      <queryTableField id="4" name="name_model" tableColumnId="4"/>
      <queryTableField id="5" name="num_max_answer_length" tableColumnId="5"/>
      <queryTableField id="6" name="Shots" tableColumnId="6"/>
      <queryTableField id="7" name="time_execution_per_quest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BE423F34-4A50-4495-B164-0B6363775206}" autoFormatId="16" applyNumberFormats="0" applyBorderFormats="0" applyFontFormats="0" applyPatternFormats="0" applyAlignmentFormats="0" applyWidthHeightFormats="0">
  <queryTableRefresh nextId="8">
    <queryTableFields count="7">
      <queryTableField id="1" name="cod" tableColumnId="1"/>
      <queryTableField id="2" name="name_learning_method" tableColumnId="2"/>
      <queryTableField id="3" name="ind_language" tableColumnId="3"/>
      <queryTableField id="4" name="name_model" tableColumnId="4"/>
      <queryTableField id="5" name="num_max_answer_length" tableColumnId="5"/>
      <queryTableField id="6" name="Shots" tableColumnId="6"/>
      <queryTableField id="7" name="time_execution_total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F45E1CC-812E-4424-B506-67638001F106}" autoFormatId="16" applyNumberFormats="0" applyBorderFormats="0" applyFontFormats="0" applyPatternFormats="0" applyAlignmentFormats="0" applyWidthHeightFormats="0">
  <queryTableRefresh nextId="11">
    <queryTableFields count="10">
      <queryTableField id="1" name="cod" tableColumnId="1"/>
      <queryTableField id="2" name="name_learning_method" tableColumnId="2"/>
      <queryTableField id="3" name="ind_language" tableColumnId="3"/>
      <queryTableField id="4" name="name_model" tableColumnId="4"/>
      <queryTableField id="5" name="num_max_answer_length" tableColumnId="5"/>
      <queryTableField id="6" name="Shots" tableColumnId="6"/>
      <queryTableField id="7" name="EM" tableColumnId="7"/>
      <queryTableField id="8" name="EM@3" tableColumnId="8"/>
      <queryTableField id="9" name="F1" tableColumnId="9"/>
      <queryTableField id="10" name="F1@3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F5FC00-4C00-46CF-B7A1-DCB7038EB9D4}" name="vw_duration_question" displayName="vw_duration_question" ref="A1:G18" tableType="queryTable" totalsRowShown="0">
  <autoFilter ref="A1:G18" xr:uid="{9CEAE500-AB2E-4ACE-8B5B-283E5690D69F}"/>
  <tableColumns count="7">
    <tableColumn id="1" xr3:uid="{491B2A9A-830D-414F-8F76-B98C2237323B}" uniqueName="1" name="cod" queryTableFieldId="1"/>
    <tableColumn id="2" xr3:uid="{E64B6DF5-ACE8-46E1-B835-000674CDEF3F}" uniqueName="2" name="name_learning_method" queryTableFieldId="2" dataDxfId="12"/>
    <tableColumn id="3" xr3:uid="{C4391C26-CA6A-4CFE-9AAA-B35D40646FD8}" uniqueName="3" name="ind_language" queryTableFieldId="3" dataDxfId="11"/>
    <tableColumn id="4" xr3:uid="{7786C5F2-80F1-4FE8-90C2-CFF01671A857}" uniqueName="4" name="name_model" queryTableFieldId="4" dataDxfId="10"/>
    <tableColumn id="5" xr3:uid="{EAADB333-EC2B-4BD7-AC54-A3E6B4BF805D}" uniqueName="5" name="num_max_answer_length" queryTableFieldId="5"/>
    <tableColumn id="6" xr3:uid="{3FC19A3E-BE6D-4E70-B686-8BC6CAA2F81D}" uniqueName="6" name="Shots" queryTableFieldId="6"/>
    <tableColumn id="7" xr3:uid="{7AFB719F-3283-4AC6-9559-224752BB107D}" uniqueName="7" name="time_execution_per_question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81E0D9-F2E6-4D68-AB43-622E0A9B027C}" name="vw_duration_total" displayName="vw_duration_total" ref="A1:G18" tableType="queryTable" totalsRowShown="0">
  <autoFilter ref="A1:G18" xr:uid="{2D57779C-B41B-4E9D-8281-19349D84CB38}"/>
  <tableColumns count="7">
    <tableColumn id="1" xr3:uid="{D54B690D-06AE-4EF3-B04F-08DD6CFADA8C}" uniqueName="1" name="cod" queryTableFieldId="1"/>
    <tableColumn id="2" xr3:uid="{77FE3613-1427-40BB-BDC4-5DEF5117FF81}" uniqueName="2" name="name_learning_method" queryTableFieldId="2" dataDxfId="9"/>
    <tableColumn id="3" xr3:uid="{80D6258B-3475-43F0-8E9A-0BCE1DAB4A7D}" uniqueName="3" name="ind_language" queryTableFieldId="3" dataDxfId="8"/>
    <tableColumn id="4" xr3:uid="{0A47C0A9-0276-4BF6-94DB-80D53EA39F14}" uniqueName="4" name="name_model" queryTableFieldId="4" dataDxfId="7"/>
    <tableColumn id="5" xr3:uid="{1426A087-D3C5-40D2-BAF6-90FFFF882039}" uniqueName="5" name="num_max_answer_length" queryTableFieldId="5"/>
    <tableColumn id="6" xr3:uid="{8762C353-6EA6-463F-AA17-23E0648A5E78}" uniqueName="6" name="Shots" queryTableFieldId="6"/>
    <tableColumn id="7" xr3:uid="{11436C14-8542-4A98-8717-BC3AEA5F6EA0}" uniqueName="7" name="time_execution_total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053B4-C650-4D41-A3F0-B1BDCBC3398C}" name="vw_evaluation" displayName="vw_evaluation" ref="A1:J18" tableType="queryTable" totalsRowShown="0">
  <autoFilter ref="A1:J18" xr:uid="{82AB7072-A40A-4EF5-804E-F2D248C068AB}"/>
  <tableColumns count="10">
    <tableColumn id="1" xr3:uid="{1FF0E659-E3E9-448A-9928-62B007109FF2}" uniqueName="1" name="cod" queryTableFieldId="1"/>
    <tableColumn id="2" xr3:uid="{167C0F36-C51A-43B8-B3FE-ABF864660969}" uniqueName="2" name="name_learning_method" queryTableFieldId="2" dataDxfId="6"/>
    <tableColumn id="3" xr3:uid="{026D1ACF-B114-4F16-B234-49FCD556FCC1}" uniqueName="3" name="ind_language" queryTableFieldId="3" dataDxfId="5"/>
    <tableColumn id="4" xr3:uid="{647BE707-2D5D-4371-803B-9870AF6D5357}" uniqueName="4" name="name_model" queryTableFieldId="4" dataDxfId="4"/>
    <tableColumn id="5" xr3:uid="{CB8EBA4D-755D-4053-8FCF-8F866A06F828}" uniqueName="5" name="num_max_answer_length" queryTableFieldId="5"/>
    <tableColumn id="6" xr3:uid="{1A9843F6-418A-47B9-9EAB-930D4C1BCB38}" uniqueName="6" name="Shots" queryTableFieldId="6"/>
    <tableColumn id="7" xr3:uid="{CDC84E1E-9DCA-4ED9-9815-522B78D1B47F}" uniqueName="7" name="EM" queryTableFieldId="7" dataDxfId="3" dataCellStyle="Porcentagem"/>
    <tableColumn id="8" xr3:uid="{50A70350-B53E-43CD-9A3B-83864C0F8B3A}" uniqueName="8" name="EM@3" queryTableFieldId="8" dataDxfId="2" dataCellStyle="Porcentagem"/>
    <tableColumn id="9" xr3:uid="{C45E4BDD-767C-4BB0-BDEC-F9F3FE6FDF41}" uniqueName="9" name="F1" queryTableFieldId="9" dataDxfId="1" dataCellStyle="Porcentagem"/>
    <tableColumn id="10" xr3:uid="{DBE471AD-6A2B-4B63-80CA-AF93875A2D6B}" uniqueName="10" name="F1@3" queryTableFieldId="10" dataDxfId="0" dataCellStyle="Porcentage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7AAB-953C-48A9-8404-75F8C5028D94}">
  <dimension ref="A1:J18"/>
  <sheetViews>
    <sheetView topLeftCell="B1" workbookViewId="0">
      <selection activeCell="I1" sqref="I1:J18"/>
    </sheetView>
  </sheetViews>
  <sheetFormatPr defaultRowHeight="14.4" x14ac:dyDescent="0.3"/>
  <cols>
    <col min="1" max="1" width="6.33203125" bestFit="1" customWidth="1"/>
    <col min="2" max="2" width="23.77734375" bestFit="1" customWidth="1"/>
    <col min="3" max="3" width="14.5546875" bestFit="1" customWidth="1"/>
    <col min="4" max="4" width="45.44140625" bestFit="1" customWidth="1"/>
    <col min="5" max="5" width="25.33203125" bestFit="1" customWidth="1"/>
    <col min="6" max="6" width="7.88671875" bestFit="1" customWidth="1"/>
    <col min="7" max="7" width="28.77734375" bestFit="1" customWidth="1"/>
    <col min="9" max="9" width="63.88671875" bestFit="1" customWidth="1"/>
    <col min="10" max="10" width="11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21</v>
      </c>
      <c r="G1" t="s">
        <v>5</v>
      </c>
      <c r="I1" s="4" t="s">
        <v>22</v>
      </c>
      <c r="J1" s="5" t="s">
        <v>23</v>
      </c>
    </row>
    <row r="2" spans="1:10" x14ac:dyDescent="0.3">
      <c r="A2">
        <v>30</v>
      </c>
      <c r="B2" s="3" t="s">
        <v>12</v>
      </c>
      <c r="C2" s="3" t="s">
        <v>8</v>
      </c>
      <c r="D2" s="3" t="s">
        <v>14</v>
      </c>
      <c r="E2">
        <v>80</v>
      </c>
      <c r="F2">
        <v>0</v>
      </c>
      <c r="G2">
        <v>1395</v>
      </c>
      <c r="I2" s="6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pt EleutherAI/gpt-neo-1.3B 80 tokens  0-shots</v>
      </c>
      <c r="J2" s="7">
        <f>vw_duration_question[[#This Row],[time_execution_per_question]]</f>
        <v>1395</v>
      </c>
    </row>
    <row r="3" spans="1:10" x14ac:dyDescent="0.3">
      <c r="A3">
        <v>28</v>
      </c>
      <c r="B3" s="3" t="s">
        <v>12</v>
      </c>
      <c r="C3" s="3" t="s">
        <v>10</v>
      </c>
      <c r="D3" s="3" t="s">
        <v>13</v>
      </c>
      <c r="E3">
        <v>80</v>
      </c>
      <c r="F3">
        <v>2</v>
      </c>
      <c r="G3">
        <v>573</v>
      </c>
      <c r="I3" s="8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EleutherAI/gpt-j-6B 80 tokens  2-shots</v>
      </c>
      <c r="J3" s="9">
        <f>vw_duration_question[[#This Row],[time_execution_per_question]]</f>
        <v>573</v>
      </c>
    </row>
    <row r="4" spans="1:10" x14ac:dyDescent="0.3">
      <c r="A4">
        <v>23</v>
      </c>
      <c r="B4" s="3" t="s">
        <v>12</v>
      </c>
      <c r="C4" s="3" t="s">
        <v>10</v>
      </c>
      <c r="D4" s="3" t="s">
        <v>15</v>
      </c>
      <c r="E4">
        <v>80</v>
      </c>
      <c r="F4">
        <v>0</v>
      </c>
      <c r="G4">
        <v>568</v>
      </c>
      <c r="I4" s="6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EleutherAI/gpt-neo-2.7B 80 tokens  0-shots</v>
      </c>
      <c r="J4" s="7">
        <f>vw_duration_question[[#This Row],[time_execution_per_question]]</f>
        <v>568</v>
      </c>
    </row>
    <row r="5" spans="1:10" x14ac:dyDescent="0.3">
      <c r="A5">
        <v>25</v>
      </c>
      <c r="B5" s="3" t="s">
        <v>12</v>
      </c>
      <c r="C5" s="3" t="s">
        <v>10</v>
      </c>
      <c r="D5" s="3" t="s">
        <v>15</v>
      </c>
      <c r="E5">
        <v>80</v>
      </c>
      <c r="F5">
        <v>2</v>
      </c>
      <c r="G5">
        <v>557</v>
      </c>
      <c r="I5" s="8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EleutherAI/gpt-neo-2.7B 80 tokens  2-shots</v>
      </c>
      <c r="J5" s="9">
        <f>vw_duration_question[[#This Row],[time_execution_per_question]]</f>
        <v>557</v>
      </c>
    </row>
    <row r="6" spans="1:10" x14ac:dyDescent="0.3">
      <c r="A6">
        <v>29</v>
      </c>
      <c r="B6" s="3" t="s">
        <v>12</v>
      </c>
      <c r="C6" s="3" t="s">
        <v>10</v>
      </c>
      <c r="D6" s="3" t="s">
        <v>13</v>
      </c>
      <c r="E6">
        <v>80</v>
      </c>
      <c r="F6">
        <v>3</v>
      </c>
      <c r="G6">
        <v>542</v>
      </c>
      <c r="I6" s="6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EleutherAI/gpt-j-6B 80 tokens  3-shots</v>
      </c>
      <c r="J6" s="7">
        <f>vw_duration_question[[#This Row],[time_execution_per_question]]</f>
        <v>542</v>
      </c>
    </row>
    <row r="7" spans="1:10" x14ac:dyDescent="0.3">
      <c r="A7">
        <v>26</v>
      </c>
      <c r="B7" s="3" t="s">
        <v>12</v>
      </c>
      <c r="C7" s="3" t="s">
        <v>10</v>
      </c>
      <c r="D7" s="3" t="s">
        <v>15</v>
      </c>
      <c r="E7">
        <v>80</v>
      </c>
      <c r="F7">
        <v>3</v>
      </c>
      <c r="G7">
        <v>538</v>
      </c>
      <c r="I7" s="8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EleutherAI/gpt-neo-2.7B 80 tokens  3-shots</v>
      </c>
      <c r="J7" s="9">
        <f>vw_duration_question[[#This Row],[time_execution_per_question]]</f>
        <v>538</v>
      </c>
    </row>
    <row r="8" spans="1:10" x14ac:dyDescent="0.3">
      <c r="A8">
        <v>27</v>
      </c>
      <c r="B8" s="3" t="s">
        <v>12</v>
      </c>
      <c r="C8" s="3" t="s">
        <v>10</v>
      </c>
      <c r="D8" s="3" t="s">
        <v>13</v>
      </c>
      <c r="E8">
        <v>80</v>
      </c>
      <c r="F8">
        <v>1</v>
      </c>
      <c r="G8">
        <v>528</v>
      </c>
      <c r="I8" s="6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EleutherAI/gpt-j-6B 80 tokens  1-shots</v>
      </c>
      <c r="J8" s="7">
        <f>vw_duration_question[[#This Row],[time_execution_per_question]]</f>
        <v>528</v>
      </c>
    </row>
    <row r="9" spans="1:10" x14ac:dyDescent="0.3">
      <c r="A9">
        <v>24</v>
      </c>
      <c r="B9" s="3" t="s">
        <v>12</v>
      </c>
      <c r="C9" s="3" t="s">
        <v>10</v>
      </c>
      <c r="D9" s="3" t="s">
        <v>15</v>
      </c>
      <c r="E9">
        <v>80</v>
      </c>
      <c r="F9">
        <v>1</v>
      </c>
      <c r="G9">
        <v>496</v>
      </c>
      <c r="I9" s="8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EleutherAI/gpt-neo-2.7B 80 tokens  1-shots</v>
      </c>
      <c r="J9" s="9">
        <f>vw_duration_question[[#This Row],[time_execution_per_question]]</f>
        <v>496</v>
      </c>
    </row>
    <row r="10" spans="1:10" x14ac:dyDescent="0.3">
      <c r="A10">
        <v>19</v>
      </c>
      <c r="B10" s="3" t="s">
        <v>12</v>
      </c>
      <c r="C10" s="3" t="s">
        <v>10</v>
      </c>
      <c r="D10" s="3" t="s">
        <v>14</v>
      </c>
      <c r="E10">
        <v>80</v>
      </c>
      <c r="F10">
        <v>0</v>
      </c>
      <c r="G10">
        <v>469</v>
      </c>
      <c r="I10" s="6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EleutherAI/gpt-neo-1.3B 80 tokens  0-shots</v>
      </c>
      <c r="J10" s="7">
        <f>vw_duration_question[[#This Row],[time_execution_per_question]]</f>
        <v>469</v>
      </c>
    </row>
    <row r="11" spans="1:10" x14ac:dyDescent="0.3">
      <c r="A11">
        <v>18</v>
      </c>
      <c r="B11" s="3" t="s">
        <v>12</v>
      </c>
      <c r="C11" s="3" t="s">
        <v>10</v>
      </c>
      <c r="D11" s="3" t="s">
        <v>13</v>
      </c>
      <c r="E11">
        <v>80</v>
      </c>
      <c r="F11">
        <v>0</v>
      </c>
      <c r="G11">
        <v>467</v>
      </c>
      <c r="I11" s="8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EleutherAI/gpt-j-6B 80 tokens  0-shots</v>
      </c>
      <c r="J11" s="9">
        <f>vw_duration_question[[#This Row],[time_execution_per_question]]</f>
        <v>467</v>
      </c>
    </row>
    <row r="12" spans="1:10" x14ac:dyDescent="0.3">
      <c r="A12">
        <v>22</v>
      </c>
      <c r="B12" s="3" t="s">
        <v>12</v>
      </c>
      <c r="C12" s="3" t="s">
        <v>10</v>
      </c>
      <c r="D12" s="3" t="s">
        <v>14</v>
      </c>
      <c r="E12">
        <v>80</v>
      </c>
      <c r="F12">
        <v>3</v>
      </c>
      <c r="G12">
        <v>401</v>
      </c>
      <c r="I12" s="6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EleutherAI/gpt-neo-1.3B 80 tokens  3-shots</v>
      </c>
      <c r="J12" s="7">
        <f>vw_duration_question[[#This Row],[time_execution_per_question]]</f>
        <v>401</v>
      </c>
    </row>
    <row r="13" spans="1:10" x14ac:dyDescent="0.3">
      <c r="A13">
        <v>21</v>
      </c>
      <c r="B13" s="3" t="s">
        <v>12</v>
      </c>
      <c r="C13" s="3" t="s">
        <v>10</v>
      </c>
      <c r="D13" s="3" t="s">
        <v>14</v>
      </c>
      <c r="E13">
        <v>80</v>
      </c>
      <c r="F13">
        <v>2</v>
      </c>
      <c r="G13">
        <v>379</v>
      </c>
      <c r="I13" s="8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EleutherAI/gpt-neo-1.3B 80 tokens  2-shots</v>
      </c>
      <c r="J13" s="9">
        <f>vw_duration_question[[#This Row],[time_execution_per_question]]</f>
        <v>379</v>
      </c>
    </row>
    <row r="14" spans="1:10" x14ac:dyDescent="0.3">
      <c r="A14">
        <v>20</v>
      </c>
      <c r="B14" s="3" t="s">
        <v>12</v>
      </c>
      <c r="C14" s="3" t="s">
        <v>10</v>
      </c>
      <c r="D14" s="3" t="s">
        <v>14</v>
      </c>
      <c r="E14">
        <v>80</v>
      </c>
      <c r="F14">
        <v>1</v>
      </c>
      <c r="G14">
        <v>360</v>
      </c>
      <c r="I14" s="6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>context en EleutherAI/gpt-neo-1.3B 80 tokens  1-shots</v>
      </c>
      <c r="J14" s="7">
        <f>vw_duration_question[[#This Row],[time_execution_per_question]]</f>
        <v>360</v>
      </c>
    </row>
    <row r="15" spans="1:10" x14ac:dyDescent="0.3">
      <c r="A15">
        <v>16</v>
      </c>
      <c r="B15" s="3" t="s">
        <v>7</v>
      </c>
      <c r="C15" s="3" t="s">
        <v>8</v>
      </c>
      <c r="D15" s="3" t="s">
        <v>9</v>
      </c>
      <c r="E15">
        <v>160</v>
      </c>
      <c r="G15">
        <v>276</v>
      </c>
      <c r="I15" s="8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 xml:space="preserve">transfer pt pierreguillou/bert-large-cased-squad-v1.1-portuguese 160 tokens  </v>
      </c>
      <c r="J15" s="9">
        <f>vw_duration_question[[#This Row],[time_execution_per_question]]</f>
        <v>276</v>
      </c>
    </row>
    <row r="16" spans="1:10" x14ac:dyDescent="0.3">
      <c r="A16">
        <v>14</v>
      </c>
      <c r="B16" s="3" t="s">
        <v>7</v>
      </c>
      <c r="C16" s="3" t="s">
        <v>8</v>
      </c>
      <c r="D16" s="3" t="s">
        <v>9</v>
      </c>
      <c r="E16">
        <v>80</v>
      </c>
      <c r="G16">
        <v>249</v>
      </c>
      <c r="I16" s="6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 xml:space="preserve">transfer pt pierreguillou/bert-large-cased-squad-v1.1-portuguese 80 tokens  </v>
      </c>
      <c r="J16" s="7">
        <f>vw_duration_question[[#This Row],[time_execution_per_question]]</f>
        <v>249</v>
      </c>
    </row>
    <row r="17" spans="1:10" x14ac:dyDescent="0.3">
      <c r="A17">
        <v>17</v>
      </c>
      <c r="B17" s="3" t="s">
        <v>7</v>
      </c>
      <c r="C17" s="3" t="s">
        <v>10</v>
      </c>
      <c r="D17" s="3" t="s">
        <v>11</v>
      </c>
      <c r="E17">
        <v>160</v>
      </c>
      <c r="G17">
        <v>221</v>
      </c>
      <c r="I17" s="8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 xml:space="preserve">transfer en distilbert-base-cased-distilled-squad 160 tokens  </v>
      </c>
      <c r="J17" s="9">
        <f>vw_duration_question[[#This Row],[time_execution_per_question]]</f>
        <v>221</v>
      </c>
    </row>
    <row r="18" spans="1:10" x14ac:dyDescent="0.3">
      <c r="A18">
        <v>15</v>
      </c>
      <c r="B18" s="3" t="s">
        <v>7</v>
      </c>
      <c r="C18" s="3" t="s">
        <v>10</v>
      </c>
      <c r="D18" s="3" t="s">
        <v>11</v>
      </c>
      <c r="E18">
        <v>80</v>
      </c>
      <c r="G18">
        <v>220</v>
      </c>
      <c r="I18" s="6" t="str">
        <f>_xlfn.CONCAT(vw_duration_question[[#This Row],[name_learning_method]]," ",vw_duration_question[[#This Row],[ind_language]]," ",vw_duration_question[[#This Row],[name_model]]," ",vw_duration_question[[#This Row],[num_max_answer_length]],," tokens  ",IF(ISBLANK(vw_duration_question[[#This Row],[Shots]]),"",_xlfn.CONCAT(vw_duration_question[[#This Row],[Shots]],"-shots")))</f>
        <v xml:space="preserve">transfer en distilbert-base-cased-distilled-squad 80 tokens  </v>
      </c>
      <c r="J18" s="7">
        <f>vw_duration_question[[#This Row],[time_execution_per_question]]</f>
        <v>220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6254-96AF-44DE-AF20-E948DCECDC68}">
  <dimension ref="A1:J18"/>
  <sheetViews>
    <sheetView workbookViewId="0">
      <selection activeCell="I1" sqref="I1:I18"/>
    </sheetView>
  </sheetViews>
  <sheetFormatPr defaultRowHeight="14.4" x14ac:dyDescent="0.3"/>
  <cols>
    <col min="1" max="1" width="6.33203125" bestFit="1" customWidth="1"/>
    <col min="2" max="2" width="23.77734375" bestFit="1" customWidth="1"/>
    <col min="3" max="3" width="14.5546875" bestFit="1" customWidth="1"/>
    <col min="4" max="4" width="45.44140625" bestFit="1" customWidth="1"/>
    <col min="5" max="5" width="25.33203125" bestFit="1" customWidth="1"/>
    <col min="6" max="6" width="7.88671875" bestFit="1" customWidth="1"/>
    <col min="7" max="7" width="21.33203125" bestFit="1" customWidth="1"/>
    <col min="9" max="9" width="65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21</v>
      </c>
      <c r="G1" t="s">
        <v>4</v>
      </c>
      <c r="I1" s="4" t="s">
        <v>22</v>
      </c>
      <c r="J1" s="5" t="s">
        <v>24</v>
      </c>
    </row>
    <row r="2" spans="1:10" x14ac:dyDescent="0.3">
      <c r="A2">
        <v>30</v>
      </c>
      <c r="B2" s="3" t="s">
        <v>12</v>
      </c>
      <c r="C2" s="3" t="s">
        <v>8</v>
      </c>
      <c r="D2" s="3" t="s">
        <v>14</v>
      </c>
      <c r="E2">
        <v>80</v>
      </c>
      <c r="F2">
        <v>0</v>
      </c>
      <c r="G2">
        <v>14745</v>
      </c>
      <c r="I2" s="6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pt EleutherAI/gpt-neo-1.3B 80 tokens  0-shots</v>
      </c>
      <c r="J2" s="7">
        <f>vw_duration_total[[#This Row],[time_execution_total]]</f>
        <v>14745</v>
      </c>
    </row>
    <row r="3" spans="1:10" x14ac:dyDescent="0.3">
      <c r="A3">
        <v>28</v>
      </c>
      <c r="B3" s="3" t="s">
        <v>12</v>
      </c>
      <c r="C3" s="3" t="s">
        <v>10</v>
      </c>
      <c r="D3" s="3" t="s">
        <v>13</v>
      </c>
      <c r="E3">
        <v>80</v>
      </c>
      <c r="F3">
        <v>2</v>
      </c>
      <c r="G3">
        <v>6060</v>
      </c>
      <c r="I3" s="8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EleutherAI/gpt-j-6B 80 tokens  2-shots</v>
      </c>
      <c r="J3" s="9">
        <f>vw_duration_total[[#This Row],[time_execution_total]]</f>
        <v>6060</v>
      </c>
    </row>
    <row r="4" spans="1:10" x14ac:dyDescent="0.3">
      <c r="A4">
        <v>23</v>
      </c>
      <c r="B4" s="3" t="s">
        <v>12</v>
      </c>
      <c r="C4" s="3" t="s">
        <v>10</v>
      </c>
      <c r="D4" s="3" t="s">
        <v>15</v>
      </c>
      <c r="E4">
        <v>80</v>
      </c>
      <c r="F4">
        <v>0</v>
      </c>
      <c r="G4">
        <v>6005</v>
      </c>
      <c r="I4" s="6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EleutherAI/gpt-neo-2.7B 80 tokens  0-shots</v>
      </c>
      <c r="J4" s="7">
        <f>vw_duration_total[[#This Row],[time_execution_total]]</f>
        <v>6005</v>
      </c>
    </row>
    <row r="5" spans="1:10" x14ac:dyDescent="0.3">
      <c r="A5">
        <v>25</v>
      </c>
      <c r="B5" s="3" t="s">
        <v>12</v>
      </c>
      <c r="C5" s="3" t="s">
        <v>10</v>
      </c>
      <c r="D5" s="3" t="s">
        <v>15</v>
      </c>
      <c r="E5">
        <v>80</v>
      </c>
      <c r="F5">
        <v>2</v>
      </c>
      <c r="G5">
        <v>5887</v>
      </c>
      <c r="I5" s="8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EleutherAI/gpt-neo-2.7B 80 tokens  2-shots</v>
      </c>
      <c r="J5" s="9">
        <f>vw_duration_total[[#This Row],[time_execution_total]]</f>
        <v>5887</v>
      </c>
    </row>
    <row r="6" spans="1:10" x14ac:dyDescent="0.3">
      <c r="A6">
        <v>29</v>
      </c>
      <c r="B6" s="3" t="s">
        <v>12</v>
      </c>
      <c r="C6" s="3" t="s">
        <v>10</v>
      </c>
      <c r="D6" s="3" t="s">
        <v>13</v>
      </c>
      <c r="E6">
        <v>80</v>
      </c>
      <c r="F6">
        <v>3</v>
      </c>
      <c r="G6">
        <v>5730</v>
      </c>
      <c r="I6" s="6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EleutherAI/gpt-j-6B 80 tokens  3-shots</v>
      </c>
      <c r="J6" s="7">
        <f>vw_duration_total[[#This Row],[time_execution_total]]</f>
        <v>5730</v>
      </c>
    </row>
    <row r="7" spans="1:10" x14ac:dyDescent="0.3">
      <c r="A7">
        <v>26</v>
      </c>
      <c r="B7" s="3" t="s">
        <v>12</v>
      </c>
      <c r="C7" s="3" t="s">
        <v>10</v>
      </c>
      <c r="D7" s="3" t="s">
        <v>15</v>
      </c>
      <c r="E7">
        <v>80</v>
      </c>
      <c r="F7">
        <v>3</v>
      </c>
      <c r="G7">
        <v>5687</v>
      </c>
      <c r="I7" s="8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EleutherAI/gpt-neo-2.7B 80 tokens  3-shots</v>
      </c>
      <c r="J7" s="9">
        <f>vw_duration_total[[#This Row],[time_execution_total]]</f>
        <v>5687</v>
      </c>
    </row>
    <row r="8" spans="1:10" x14ac:dyDescent="0.3">
      <c r="A8">
        <v>27</v>
      </c>
      <c r="B8" s="3" t="s">
        <v>12</v>
      </c>
      <c r="C8" s="3" t="s">
        <v>10</v>
      </c>
      <c r="D8" s="3" t="s">
        <v>13</v>
      </c>
      <c r="E8">
        <v>80</v>
      </c>
      <c r="F8">
        <v>1</v>
      </c>
      <c r="G8">
        <v>5582</v>
      </c>
      <c r="I8" s="6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EleutherAI/gpt-j-6B 80 tokens  1-shots</v>
      </c>
      <c r="J8" s="7">
        <f>vw_duration_total[[#This Row],[time_execution_total]]</f>
        <v>5582</v>
      </c>
    </row>
    <row r="9" spans="1:10" x14ac:dyDescent="0.3">
      <c r="A9">
        <v>24</v>
      </c>
      <c r="B9" s="3" t="s">
        <v>12</v>
      </c>
      <c r="C9" s="3" t="s">
        <v>10</v>
      </c>
      <c r="D9" s="3" t="s">
        <v>15</v>
      </c>
      <c r="E9">
        <v>80</v>
      </c>
      <c r="F9">
        <v>1</v>
      </c>
      <c r="G9">
        <v>5241</v>
      </c>
      <c r="I9" s="8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EleutherAI/gpt-neo-2.7B 80 tokens  1-shots</v>
      </c>
      <c r="J9" s="9">
        <f>vw_duration_total[[#This Row],[time_execution_total]]</f>
        <v>5241</v>
      </c>
    </row>
    <row r="10" spans="1:10" x14ac:dyDescent="0.3">
      <c r="A10">
        <v>19</v>
      </c>
      <c r="B10" s="3" t="s">
        <v>12</v>
      </c>
      <c r="C10" s="3" t="s">
        <v>10</v>
      </c>
      <c r="D10" s="3" t="s">
        <v>14</v>
      </c>
      <c r="E10">
        <v>80</v>
      </c>
      <c r="F10">
        <v>0</v>
      </c>
      <c r="G10">
        <v>4957</v>
      </c>
      <c r="I10" s="6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EleutherAI/gpt-neo-1.3B 80 tokens  0-shots</v>
      </c>
      <c r="J10" s="7">
        <f>vw_duration_total[[#This Row],[time_execution_total]]</f>
        <v>4957</v>
      </c>
    </row>
    <row r="11" spans="1:10" x14ac:dyDescent="0.3">
      <c r="A11">
        <v>18</v>
      </c>
      <c r="B11" s="3" t="s">
        <v>12</v>
      </c>
      <c r="C11" s="3" t="s">
        <v>10</v>
      </c>
      <c r="D11" s="3" t="s">
        <v>13</v>
      </c>
      <c r="E11">
        <v>80</v>
      </c>
      <c r="F11">
        <v>0</v>
      </c>
      <c r="G11">
        <v>4937</v>
      </c>
      <c r="I11" s="8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EleutherAI/gpt-j-6B 80 tokens  0-shots</v>
      </c>
      <c r="J11" s="9">
        <f>vw_duration_total[[#This Row],[time_execution_total]]</f>
        <v>4937</v>
      </c>
    </row>
    <row r="12" spans="1:10" x14ac:dyDescent="0.3">
      <c r="A12">
        <v>22</v>
      </c>
      <c r="B12" s="3" t="s">
        <v>12</v>
      </c>
      <c r="C12" s="3" t="s">
        <v>10</v>
      </c>
      <c r="D12" s="3" t="s">
        <v>14</v>
      </c>
      <c r="E12">
        <v>80</v>
      </c>
      <c r="F12">
        <v>3</v>
      </c>
      <c r="G12">
        <v>4238</v>
      </c>
      <c r="I12" s="6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EleutherAI/gpt-neo-1.3B 80 tokens  3-shots</v>
      </c>
      <c r="J12" s="7">
        <f>vw_duration_total[[#This Row],[time_execution_total]]</f>
        <v>4238</v>
      </c>
    </row>
    <row r="13" spans="1:10" x14ac:dyDescent="0.3">
      <c r="A13">
        <v>21</v>
      </c>
      <c r="B13" s="3" t="s">
        <v>12</v>
      </c>
      <c r="C13" s="3" t="s">
        <v>10</v>
      </c>
      <c r="D13" s="3" t="s">
        <v>14</v>
      </c>
      <c r="E13">
        <v>80</v>
      </c>
      <c r="F13">
        <v>2</v>
      </c>
      <c r="G13">
        <v>4008</v>
      </c>
      <c r="I13" s="8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EleutherAI/gpt-neo-1.3B 80 tokens  2-shots</v>
      </c>
      <c r="J13" s="9">
        <f>vw_duration_total[[#This Row],[time_execution_total]]</f>
        <v>4008</v>
      </c>
    </row>
    <row r="14" spans="1:10" x14ac:dyDescent="0.3">
      <c r="A14">
        <v>20</v>
      </c>
      <c r="B14" s="3" t="s">
        <v>12</v>
      </c>
      <c r="C14" s="3" t="s">
        <v>10</v>
      </c>
      <c r="D14" s="3" t="s">
        <v>14</v>
      </c>
      <c r="E14">
        <v>80</v>
      </c>
      <c r="F14">
        <v>1</v>
      </c>
      <c r="G14">
        <v>3801</v>
      </c>
      <c r="I14" s="6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>context en EleutherAI/gpt-neo-1.3B 80 tokens  1-shots</v>
      </c>
      <c r="J14" s="7">
        <f>vw_duration_total[[#This Row],[time_execution_total]]</f>
        <v>3801</v>
      </c>
    </row>
    <row r="15" spans="1:10" x14ac:dyDescent="0.3">
      <c r="A15">
        <v>16</v>
      </c>
      <c r="B15" s="3" t="s">
        <v>7</v>
      </c>
      <c r="C15" s="3" t="s">
        <v>8</v>
      </c>
      <c r="D15" s="3" t="s">
        <v>9</v>
      </c>
      <c r="E15">
        <v>160</v>
      </c>
      <c r="G15">
        <v>2922</v>
      </c>
      <c r="I15" s="8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 xml:space="preserve">transfer pt pierreguillou/bert-large-cased-squad-v1.1-portuguese 160 tokens  </v>
      </c>
      <c r="J15" s="9">
        <f>vw_duration_total[[#This Row],[time_execution_total]]</f>
        <v>2922</v>
      </c>
    </row>
    <row r="16" spans="1:10" x14ac:dyDescent="0.3">
      <c r="A16">
        <v>14</v>
      </c>
      <c r="B16" s="3" t="s">
        <v>7</v>
      </c>
      <c r="C16" s="3" t="s">
        <v>8</v>
      </c>
      <c r="D16" s="3" t="s">
        <v>9</v>
      </c>
      <c r="E16">
        <v>80</v>
      </c>
      <c r="G16">
        <v>2632</v>
      </c>
      <c r="I16" s="6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 xml:space="preserve">transfer pt pierreguillou/bert-large-cased-squad-v1.1-portuguese 80 tokens  </v>
      </c>
      <c r="J16" s="7">
        <f>vw_duration_total[[#This Row],[time_execution_total]]</f>
        <v>2632</v>
      </c>
    </row>
    <row r="17" spans="1:10" x14ac:dyDescent="0.3">
      <c r="A17">
        <v>17</v>
      </c>
      <c r="B17" s="3" t="s">
        <v>7</v>
      </c>
      <c r="C17" s="3" t="s">
        <v>10</v>
      </c>
      <c r="D17" s="3" t="s">
        <v>11</v>
      </c>
      <c r="E17">
        <v>160</v>
      </c>
      <c r="G17">
        <v>2331</v>
      </c>
      <c r="I17" s="8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 xml:space="preserve">transfer en distilbert-base-cased-distilled-squad 160 tokens  </v>
      </c>
      <c r="J17" s="9">
        <f>vw_duration_total[[#This Row],[time_execution_total]]</f>
        <v>2331</v>
      </c>
    </row>
    <row r="18" spans="1:10" x14ac:dyDescent="0.3">
      <c r="A18">
        <v>15</v>
      </c>
      <c r="B18" s="3" t="s">
        <v>7</v>
      </c>
      <c r="C18" s="3" t="s">
        <v>10</v>
      </c>
      <c r="D18" s="3" t="s">
        <v>11</v>
      </c>
      <c r="E18">
        <v>80</v>
      </c>
      <c r="G18">
        <v>2329</v>
      </c>
      <c r="I18" s="6" t="str">
        <f>_xlfn.CONCAT(vw_duration_total[[#This Row],[name_learning_method]]," ",vw_duration_total[[#This Row],[ind_language]]," ",vw_duration_total[[#This Row],[name_model]]," ",vw_duration_total[[#This Row],[num_max_answer_length]],," tokens  ",IF(ISBLANK(vw_duration_total[[#This Row],[Shots]]),"",_xlfn.CONCAT(vw_duration_total[[#This Row],[Shots]],"-shots")))</f>
        <v xml:space="preserve">transfer en distilbert-base-cased-distilled-squad 80 tokens  </v>
      </c>
      <c r="J18" s="7">
        <f>vw_duration_total[[#This Row],[time_execution_total]]</f>
        <v>2329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AF36-1C11-4C6E-AAA8-A9E23B73431D}">
  <dimension ref="A1:P21"/>
  <sheetViews>
    <sheetView tabSelected="1" topLeftCell="E8" workbookViewId="0">
      <selection activeCell="R32" sqref="R32"/>
    </sheetView>
  </sheetViews>
  <sheetFormatPr defaultRowHeight="14.4" x14ac:dyDescent="0.3"/>
  <cols>
    <col min="1" max="1" width="6.33203125" bestFit="1" customWidth="1"/>
    <col min="2" max="2" width="23.77734375" bestFit="1" customWidth="1"/>
    <col min="3" max="3" width="14.5546875" bestFit="1" customWidth="1"/>
    <col min="4" max="4" width="45.44140625" bestFit="1" customWidth="1"/>
    <col min="5" max="5" width="25.33203125" bestFit="1" customWidth="1"/>
    <col min="6" max="6" width="7.88671875" bestFit="1" customWidth="1"/>
    <col min="7" max="7" width="7" bestFit="1" customWidth="1"/>
    <col min="8" max="8" width="8.77734375" bestFit="1" customWidth="1"/>
    <col min="9" max="9" width="7" bestFit="1" customWidth="1"/>
    <col min="10" max="10" width="7.88671875" bestFit="1" customWidth="1"/>
    <col min="12" max="12" width="65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21</v>
      </c>
      <c r="G1" t="s">
        <v>16</v>
      </c>
      <c r="H1" t="s">
        <v>18</v>
      </c>
      <c r="I1" t="s">
        <v>17</v>
      </c>
      <c r="J1" t="s">
        <v>19</v>
      </c>
      <c r="L1" s="4" t="s">
        <v>22</v>
      </c>
      <c r="M1" s="4" t="s">
        <v>16</v>
      </c>
      <c r="N1" s="4" t="s">
        <v>18</v>
      </c>
      <c r="O1" s="4" t="s">
        <v>17</v>
      </c>
      <c r="P1" s="5" t="s">
        <v>19</v>
      </c>
    </row>
    <row r="2" spans="1:16" x14ac:dyDescent="0.3">
      <c r="A2">
        <v>15</v>
      </c>
      <c r="B2" s="3" t="s">
        <v>7</v>
      </c>
      <c r="C2" s="3" t="s">
        <v>10</v>
      </c>
      <c r="D2" s="3" t="s">
        <v>11</v>
      </c>
      <c r="E2">
        <v>80</v>
      </c>
      <c r="G2" s="1">
        <v>0.78339999999999999</v>
      </c>
      <c r="H2" s="1">
        <v>0.88</v>
      </c>
      <c r="I2" s="1">
        <v>0.85940000000000005</v>
      </c>
      <c r="J2" s="1">
        <v>0.91979999999999995</v>
      </c>
      <c r="L2" s="6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 xml:space="preserve">transfer en distilbert-base-cased-distilled-squad 80 tokens  </v>
      </c>
      <c r="M2" s="10">
        <f>vw_evaluation[[#This Row],[EM]]</f>
        <v>0.78339999999999999</v>
      </c>
      <c r="N2" s="10">
        <f>vw_evaluation[[#This Row],[EM@3]]</f>
        <v>0.88</v>
      </c>
      <c r="O2" s="10">
        <f>vw_evaluation[[#This Row],[F1]]</f>
        <v>0.85940000000000005</v>
      </c>
      <c r="P2" s="11">
        <f>vw_evaluation[[#This Row],[F1@3]]</f>
        <v>0.91979999999999995</v>
      </c>
    </row>
    <row r="3" spans="1:16" x14ac:dyDescent="0.3">
      <c r="A3">
        <v>17</v>
      </c>
      <c r="B3" s="3" t="s">
        <v>7</v>
      </c>
      <c r="C3" s="3" t="s">
        <v>10</v>
      </c>
      <c r="D3" s="3" t="s">
        <v>11</v>
      </c>
      <c r="E3">
        <v>160</v>
      </c>
      <c r="G3" s="1">
        <v>0.78320000000000001</v>
      </c>
      <c r="H3" s="1">
        <v>0.87860000000000005</v>
      </c>
      <c r="I3" s="1">
        <v>0.85919999999999996</v>
      </c>
      <c r="J3" s="1">
        <v>0.91839999999999999</v>
      </c>
      <c r="L3" s="8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 xml:space="preserve">transfer en distilbert-base-cased-distilled-squad 160 tokens  </v>
      </c>
      <c r="M3" s="12">
        <f>vw_evaluation[[#This Row],[EM]]</f>
        <v>0.78320000000000001</v>
      </c>
      <c r="N3" s="12">
        <f>vw_evaluation[[#This Row],[EM@3]]</f>
        <v>0.87860000000000005</v>
      </c>
      <c r="O3" s="12">
        <f>vw_evaluation[[#This Row],[F1]]</f>
        <v>0.85919999999999996</v>
      </c>
      <c r="P3" s="13">
        <f>vw_evaluation[[#This Row],[F1@3]]</f>
        <v>0.91839999999999999</v>
      </c>
    </row>
    <row r="4" spans="1:16" x14ac:dyDescent="0.3">
      <c r="A4">
        <v>14</v>
      </c>
      <c r="B4" s="3" t="s">
        <v>7</v>
      </c>
      <c r="C4" s="3" t="s">
        <v>8</v>
      </c>
      <c r="D4" s="3" t="s">
        <v>9</v>
      </c>
      <c r="E4">
        <v>80</v>
      </c>
      <c r="G4" s="1">
        <v>0.72199999999999998</v>
      </c>
      <c r="H4" s="1">
        <v>0.84550000000000003</v>
      </c>
      <c r="I4" s="1">
        <v>0.83169999999999999</v>
      </c>
      <c r="J4" s="1">
        <v>0.89739999999999998</v>
      </c>
      <c r="L4" s="6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 xml:space="preserve">transfer pt pierreguillou/bert-large-cased-squad-v1.1-portuguese 80 tokens  </v>
      </c>
      <c r="M4" s="10">
        <f>vw_evaluation[[#This Row],[EM]]</f>
        <v>0.72199999999999998</v>
      </c>
      <c r="N4" s="10">
        <f>vw_evaluation[[#This Row],[EM@3]]</f>
        <v>0.84550000000000003</v>
      </c>
      <c r="O4" s="10">
        <f>vw_evaluation[[#This Row],[F1]]</f>
        <v>0.83169999999999999</v>
      </c>
      <c r="P4" s="11">
        <f>vw_evaluation[[#This Row],[F1@3]]</f>
        <v>0.89739999999999998</v>
      </c>
    </row>
    <row r="5" spans="1:16" x14ac:dyDescent="0.3">
      <c r="A5">
        <v>16</v>
      </c>
      <c r="B5" s="3" t="s">
        <v>7</v>
      </c>
      <c r="C5" s="3" t="s">
        <v>8</v>
      </c>
      <c r="D5" s="3" t="s">
        <v>9</v>
      </c>
      <c r="E5">
        <v>160</v>
      </c>
      <c r="G5" s="1">
        <v>0.72140000000000004</v>
      </c>
      <c r="H5" s="1">
        <v>0.84409999999999996</v>
      </c>
      <c r="I5" s="1">
        <v>0.83099999999999996</v>
      </c>
      <c r="J5" s="1">
        <v>0.89649999999999996</v>
      </c>
      <c r="L5" s="8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 xml:space="preserve">transfer pt pierreguillou/bert-large-cased-squad-v1.1-portuguese 160 tokens  </v>
      </c>
      <c r="M5" s="12">
        <f>vw_evaluation[[#This Row],[EM]]</f>
        <v>0.72140000000000004</v>
      </c>
      <c r="N5" s="12">
        <f>vw_evaluation[[#This Row],[EM@3]]</f>
        <v>0.84409999999999996</v>
      </c>
      <c r="O5" s="12">
        <f>vw_evaluation[[#This Row],[F1]]</f>
        <v>0.83099999999999996</v>
      </c>
      <c r="P5" s="13">
        <f>vw_evaluation[[#This Row],[F1@3]]</f>
        <v>0.89649999999999996</v>
      </c>
    </row>
    <row r="6" spans="1:16" x14ac:dyDescent="0.3">
      <c r="A6">
        <v>29</v>
      </c>
      <c r="B6" s="3" t="s">
        <v>12</v>
      </c>
      <c r="C6" s="3" t="s">
        <v>10</v>
      </c>
      <c r="D6" s="3" t="s">
        <v>13</v>
      </c>
      <c r="E6">
        <v>80</v>
      </c>
      <c r="F6">
        <v>3</v>
      </c>
      <c r="G6" s="1">
        <v>0.56810000000000005</v>
      </c>
      <c r="H6" s="1">
        <v>0.64490000000000003</v>
      </c>
      <c r="I6" s="1">
        <v>0.68730000000000002</v>
      </c>
      <c r="J6" s="1">
        <v>0.77829999999999999</v>
      </c>
      <c r="L6" s="6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EleutherAI/gpt-j-6B 80 tokens  3-shots</v>
      </c>
      <c r="M6" s="10">
        <f>vw_evaluation[[#This Row],[EM]]</f>
        <v>0.56810000000000005</v>
      </c>
      <c r="N6" s="10">
        <f>vw_evaluation[[#This Row],[EM@3]]</f>
        <v>0.64490000000000003</v>
      </c>
      <c r="O6" s="10">
        <f>vw_evaluation[[#This Row],[F1]]</f>
        <v>0.68730000000000002</v>
      </c>
      <c r="P6" s="11">
        <f>vw_evaluation[[#This Row],[F1@3]]</f>
        <v>0.77829999999999999</v>
      </c>
    </row>
    <row r="7" spans="1:16" x14ac:dyDescent="0.3">
      <c r="A7">
        <v>28</v>
      </c>
      <c r="B7" s="3" t="s">
        <v>12</v>
      </c>
      <c r="C7" s="3" t="s">
        <v>10</v>
      </c>
      <c r="D7" s="3" t="s">
        <v>13</v>
      </c>
      <c r="E7">
        <v>80</v>
      </c>
      <c r="F7">
        <v>2</v>
      </c>
      <c r="G7" s="1">
        <v>0.56230000000000002</v>
      </c>
      <c r="H7" s="1">
        <v>0.65010000000000001</v>
      </c>
      <c r="I7" s="1">
        <v>0.67669999999999997</v>
      </c>
      <c r="J7" s="1">
        <v>0.77769999999999995</v>
      </c>
      <c r="L7" s="8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EleutherAI/gpt-j-6B 80 tokens  2-shots</v>
      </c>
      <c r="M7" s="12">
        <f>vw_evaluation[[#This Row],[EM]]</f>
        <v>0.56230000000000002</v>
      </c>
      <c r="N7" s="12">
        <f>vw_evaluation[[#This Row],[EM@3]]</f>
        <v>0.65010000000000001</v>
      </c>
      <c r="O7" s="12">
        <f>vw_evaluation[[#This Row],[F1]]</f>
        <v>0.67669999999999997</v>
      </c>
      <c r="P7" s="13">
        <f>vw_evaluation[[#This Row],[F1@3]]</f>
        <v>0.77769999999999995</v>
      </c>
    </row>
    <row r="8" spans="1:16" x14ac:dyDescent="0.3">
      <c r="A8">
        <v>27</v>
      </c>
      <c r="B8" s="3" t="s">
        <v>12</v>
      </c>
      <c r="C8" s="3" t="s">
        <v>10</v>
      </c>
      <c r="D8" s="3" t="s">
        <v>13</v>
      </c>
      <c r="E8">
        <v>80</v>
      </c>
      <c r="F8">
        <v>1</v>
      </c>
      <c r="G8" s="1">
        <v>0.56399999999999995</v>
      </c>
      <c r="H8" s="1">
        <v>0.64700000000000002</v>
      </c>
      <c r="I8" s="1">
        <v>0.67789999999999995</v>
      </c>
      <c r="J8" s="1">
        <v>0.77310000000000001</v>
      </c>
      <c r="L8" s="6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EleutherAI/gpt-j-6B 80 tokens  1-shots</v>
      </c>
      <c r="M8" s="10">
        <f>vw_evaluation[[#This Row],[EM]]</f>
        <v>0.56399999999999995</v>
      </c>
      <c r="N8" s="10">
        <f>vw_evaluation[[#This Row],[EM@3]]</f>
        <v>0.64700000000000002</v>
      </c>
      <c r="O8" s="10">
        <f>vw_evaluation[[#This Row],[F1]]</f>
        <v>0.67789999999999995</v>
      </c>
      <c r="P8" s="11">
        <f>vw_evaluation[[#This Row],[F1@3]]</f>
        <v>0.77310000000000001</v>
      </c>
    </row>
    <row r="9" spans="1:16" x14ac:dyDescent="0.3">
      <c r="A9">
        <v>25</v>
      </c>
      <c r="B9" s="3" t="s">
        <v>12</v>
      </c>
      <c r="C9" s="3" t="s">
        <v>10</v>
      </c>
      <c r="D9" s="3" t="s">
        <v>15</v>
      </c>
      <c r="E9">
        <v>80</v>
      </c>
      <c r="F9">
        <v>2</v>
      </c>
      <c r="G9" s="1">
        <v>0.46189999999999998</v>
      </c>
      <c r="H9" s="1">
        <v>0.53700000000000003</v>
      </c>
      <c r="I9" s="1">
        <v>0.58520000000000005</v>
      </c>
      <c r="J9" s="1">
        <v>0.68330000000000002</v>
      </c>
      <c r="L9" s="8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EleutherAI/gpt-neo-2.7B 80 tokens  2-shots</v>
      </c>
      <c r="M9" s="12">
        <f>vw_evaluation[[#This Row],[EM]]</f>
        <v>0.46189999999999998</v>
      </c>
      <c r="N9" s="12">
        <f>vw_evaluation[[#This Row],[EM@3]]</f>
        <v>0.53700000000000003</v>
      </c>
      <c r="O9" s="12">
        <f>vw_evaluation[[#This Row],[F1]]</f>
        <v>0.58520000000000005</v>
      </c>
      <c r="P9" s="13">
        <f>vw_evaluation[[#This Row],[F1@3]]</f>
        <v>0.68330000000000002</v>
      </c>
    </row>
    <row r="10" spans="1:16" x14ac:dyDescent="0.3">
      <c r="A10">
        <v>26</v>
      </c>
      <c r="B10" s="3" t="s">
        <v>12</v>
      </c>
      <c r="C10" s="3" t="s">
        <v>10</v>
      </c>
      <c r="D10" s="3" t="s">
        <v>15</v>
      </c>
      <c r="E10">
        <v>80</v>
      </c>
      <c r="F10">
        <v>3</v>
      </c>
      <c r="G10" s="1">
        <v>0.45069999999999999</v>
      </c>
      <c r="H10" s="1">
        <v>0.50819999999999999</v>
      </c>
      <c r="I10" s="1">
        <v>0.58789999999999998</v>
      </c>
      <c r="J10" s="1">
        <v>0.66849999999999998</v>
      </c>
      <c r="L10" s="6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EleutherAI/gpt-neo-2.7B 80 tokens  3-shots</v>
      </c>
      <c r="M10" s="10">
        <f>vw_evaluation[[#This Row],[EM]]</f>
        <v>0.45069999999999999</v>
      </c>
      <c r="N10" s="10">
        <f>vw_evaluation[[#This Row],[EM@3]]</f>
        <v>0.50819999999999999</v>
      </c>
      <c r="O10" s="10">
        <f>vw_evaluation[[#This Row],[F1]]</f>
        <v>0.58789999999999998</v>
      </c>
      <c r="P10" s="11">
        <f>vw_evaluation[[#This Row],[F1@3]]</f>
        <v>0.66849999999999998</v>
      </c>
    </row>
    <row r="11" spans="1:16" x14ac:dyDescent="0.3">
      <c r="A11">
        <v>24</v>
      </c>
      <c r="B11" s="3" t="s">
        <v>12</v>
      </c>
      <c r="C11" s="3" t="s">
        <v>10</v>
      </c>
      <c r="D11" s="3" t="s">
        <v>15</v>
      </c>
      <c r="E11">
        <v>80</v>
      </c>
      <c r="F11">
        <v>1</v>
      </c>
      <c r="G11" s="1">
        <v>0.4385</v>
      </c>
      <c r="H11" s="1">
        <v>0.51249999999999996</v>
      </c>
      <c r="I11" s="1">
        <v>0.56930000000000003</v>
      </c>
      <c r="J11" s="1">
        <v>0.66310000000000002</v>
      </c>
      <c r="L11" s="8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EleutherAI/gpt-neo-2.7B 80 tokens  1-shots</v>
      </c>
      <c r="M11" s="12">
        <f>vw_evaluation[[#This Row],[EM]]</f>
        <v>0.4385</v>
      </c>
      <c r="N11" s="12">
        <f>vw_evaluation[[#This Row],[EM@3]]</f>
        <v>0.51249999999999996</v>
      </c>
      <c r="O11" s="12">
        <f>vw_evaluation[[#This Row],[F1]]</f>
        <v>0.56930000000000003</v>
      </c>
      <c r="P11" s="13">
        <f>vw_evaluation[[#This Row],[F1@3]]</f>
        <v>0.66310000000000002</v>
      </c>
    </row>
    <row r="12" spans="1:16" x14ac:dyDescent="0.3">
      <c r="A12">
        <v>21</v>
      </c>
      <c r="B12" s="3" t="s">
        <v>12</v>
      </c>
      <c r="C12" s="3" t="s">
        <v>10</v>
      </c>
      <c r="D12" s="3" t="s">
        <v>14</v>
      </c>
      <c r="E12">
        <v>80</v>
      </c>
      <c r="F12">
        <v>2</v>
      </c>
      <c r="G12" s="1">
        <v>0.38719999999999999</v>
      </c>
      <c r="H12" s="1">
        <v>0.4572</v>
      </c>
      <c r="I12" s="1">
        <v>0.51419999999999999</v>
      </c>
      <c r="J12" s="1">
        <v>0.60680000000000001</v>
      </c>
      <c r="L12" s="6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EleutherAI/gpt-neo-1.3B 80 tokens  2-shots</v>
      </c>
      <c r="M12" s="10">
        <f>vw_evaluation[[#This Row],[EM]]</f>
        <v>0.38719999999999999</v>
      </c>
      <c r="N12" s="10">
        <f>vw_evaluation[[#This Row],[EM@3]]</f>
        <v>0.4572</v>
      </c>
      <c r="O12" s="10">
        <f>vw_evaluation[[#This Row],[F1]]</f>
        <v>0.51419999999999999</v>
      </c>
      <c r="P12" s="11">
        <f>vw_evaluation[[#This Row],[F1@3]]</f>
        <v>0.60680000000000001</v>
      </c>
    </row>
    <row r="13" spans="1:16" x14ac:dyDescent="0.3">
      <c r="A13">
        <v>20</v>
      </c>
      <c r="B13" s="3" t="s">
        <v>12</v>
      </c>
      <c r="C13" s="3" t="s">
        <v>10</v>
      </c>
      <c r="D13" s="3" t="s">
        <v>14</v>
      </c>
      <c r="E13">
        <v>80</v>
      </c>
      <c r="F13">
        <v>1</v>
      </c>
      <c r="G13" s="1">
        <v>0.3614</v>
      </c>
      <c r="H13" s="1">
        <v>0.42770000000000002</v>
      </c>
      <c r="I13" s="1">
        <v>0.48799999999999999</v>
      </c>
      <c r="J13" s="1">
        <v>0.57940000000000003</v>
      </c>
      <c r="L13" s="8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EleutherAI/gpt-neo-1.3B 80 tokens  1-shots</v>
      </c>
      <c r="M13" s="12">
        <f>vw_evaluation[[#This Row],[EM]]</f>
        <v>0.3614</v>
      </c>
      <c r="N13" s="12">
        <f>vw_evaluation[[#This Row],[EM@3]]</f>
        <v>0.42770000000000002</v>
      </c>
      <c r="O13" s="12">
        <f>vw_evaluation[[#This Row],[F1]]</f>
        <v>0.48799999999999999</v>
      </c>
      <c r="P13" s="13">
        <f>vw_evaluation[[#This Row],[F1@3]]</f>
        <v>0.57940000000000003</v>
      </c>
    </row>
    <row r="14" spans="1:16" x14ac:dyDescent="0.3">
      <c r="A14">
        <v>22</v>
      </c>
      <c r="B14" s="3" t="s">
        <v>12</v>
      </c>
      <c r="C14" s="3" t="s">
        <v>10</v>
      </c>
      <c r="D14" s="3" t="s">
        <v>14</v>
      </c>
      <c r="E14">
        <v>80</v>
      </c>
      <c r="F14">
        <v>3</v>
      </c>
      <c r="G14" s="1">
        <v>0.35370000000000001</v>
      </c>
      <c r="H14" s="1">
        <v>0.40429999999999999</v>
      </c>
      <c r="I14" s="1">
        <v>0.49020000000000002</v>
      </c>
      <c r="J14" s="1">
        <v>0.56689999999999996</v>
      </c>
      <c r="L14" s="6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EleutherAI/gpt-neo-1.3B 80 tokens  3-shots</v>
      </c>
      <c r="M14" s="10">
        <f>vw_evaluation[[#This Row],[EM]]</f>
        <v>0.35370000000000001</v>
      </c>
      <c r="N14" s="10">
        <f>vw_evaluation[[#This Row],[EM@3]]</f>
        <v>0.40429999999999999</v>
      </c>
      <c r="O14" s="10">
        <f>vw_evaluation[[#This Row],[F1]]</f>
        <v>0.49020000000000002</v>
      </c>
      <c r="P14" s="11">
        <f>vw_evaluation[[#This Row],[F1@3]]</f>
        <v>0.56689999999999996</v>
      </c>
    </row>
    <row r="15" spans="1:16" x14ac:dyDescent="0.3">
      <c r="A15">
        <v>18</v>
      </c>
      <c r="B15" s="3" t="s">
        <v>12</v>
      </c>
      <c r="C15" s="3" t="s">
        <v>10</v>
      </c>
      <c r="D15" s="3" t="s">
        <v>13</v>
      </c>
      <c r="E15">
        <v>80</v>
      </c>
      <c r="F15">
        <v>0</v>
      </c>
      <c r="G15" s="1">
        <v>0.30959999999999999</v>
      </c>
      <c r="H15" s="1">
        <v>0.36380000000000001</v>
      </c>
      <c r="I15" s="1">
        <v>0.39489999999999997</v>
      </c>
      <c r="J15" s="1">
        <v>0.47889999999999999</v>
      </c>
      <c r="L15" s="8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EleutherAI/gpt-j-6B 80 tokens  0-shots</v>
      </c>
      <c r="M15" s="12">
        <f>vw_evaluation[[#This Row],[EM]]</f>
        <v>0.30959999999999999</v>
      </c>
      <c r="N15" s="12">
        <f>vw_evaluation[[#This Row],[EM@3]]</f>
        <v>0.36380000000000001</v>
      </c>
      <c r="O15" s="12">
        <f>vw_evaluation[[#This Row],[F1]]</f>
        <v>0.39489999999999997</v>
      </c>
      <c r="P15" s="13">
        <f>vw_evaluation[[#This Row],[F1@3]]</f>
        <v>0.47889999999999999</v>
      </c>
    </row>
    <row r="16" spans="1:16" x14ac:dyDescent="0.3">
      <c r="A16">
        <v>23</v>
      </c>
      <c r="B16" s="3" t="s">
        <v>12</v>
      </c>
      <c r="C16" s="3" t="s">
        <v>10</v>
      </c>
      <c r="D16" s="3" t="s">
        <v>15</v>
      </c>
      <c r="E16">
        <v>80</v>
      </c>
      <c r="F16">
        <v>0</v>
      </c>
      <c r="G16" s="1">
        <v>0.16969999999999999</v>
      </c>
      <c r="H16" s="1">
        <v>0.2009</v>
      </c>
      <c r="I16" s="1">
        <v>0.29380000000000001</v>
      </c>
      <c r="J16" s="1">
        <v>0.35249999999999998</v>
      </c>
      <c r="L16" s="6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EleutherAI/gpt-neo-2.7B 80 tokens  0-shots</v>
      </c>
      <c r="M16" s="10">
        <f>vw_evaluation[[#This Row],[EM]]</f>
        <v>0.16969999999999999</v>
      </c>
      <c r="N16" s="10">
        <f>vw_evaluation[[#This Row],[EM@3]]</f>
        <v>0.2009</v>
      </c>
      <c r="O16" s="10">
        <f>vw_evaluation[[#This Row],[F1]]</f>
        <v>0.29380000000000001</v>
      </c>
      <c r="P16" s="11">
        <f>vw_evaluation[[#This Row],[F1@3]]</f>
        <v>0.35249999999999998</v>
      </c>
    </row>
    <row r="17" spans="1:16" x14ac:dyDescent="0.3">
      <c r="A17">
        <v>19</v>
      </c>
      <c r="B17" s="3" t="s">
        <v>12</v>
      </c>
      <c r="C17" s="3" t="s">
        <v>10</v>
      </c>
      <c r="D17" s="3" t="s">
        <v>14</v>
      </c>
      <c r="E17">
        <v>80</v>
      </c>
      <c r="F17">
        <v>0</v>
      </c>
      <c r="G17" s="1">
        <v>0.14419999999999999</v>
      </c>
      <c r="H17" s="1">
        <v>0.16669999999999999</v>
      </c>
      <c r="I17" s="1">
        <v>0.27379999999999999</v>
      </c>
      <c r="J17" s="1">
        <v>0.32329999999999998</v>
      </c>
      <c r="L17" s="8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en EleutherAI/gpt-neo-1.3B 80 tokens  0-shots</v>
      </c>
      <c r="M17" s="12">
        <f>vw_evaluation[[#This Row],[EM]]</f>
        <v>0.14419999999999999</v>
      </c>
      <c r="N17" s="12">
        <f>vw_evaluation[[#This Row],[EM@3]]</f>
        <v>0.16669999999999999</v>
      </c>
      <c r="O17" s="12">
        <f>vw_evaluation[[#This Row],[F1]]</f>
        <v>0.27379999999999999</v>
      </c>
      <c r="P17" s="13">
        <f>vw_evaluation[[#This Row],[F1@3]]</f>
        <v>0.32329999999999998</v>
      </c>
    </row>
    <row r="18" spans="1:16" x14ac:dyDescent="0.3">
      <c r="A18">
        <v>30</v>
      </c>
      <c r="B18" s="3" t="s">
        <v>12</v>
      </c>
      <c r="C18" s="3" t="s">
        <v>8</v>
      </c>
      <c r="D18" s="3" t="s">
        <v>14</v>
      </c>
      <c r="E18">
        <v>80</v>
      </c>
      <c r="F18">
        <v>0</v>
      </c>
      <c r="G18" s="1">
        <v>2.5499999999999998E-2</v>
      </c>
      <c r="H18" s="1">
        <v>2.6499999999999999E-2</v>
      </c>
      <c r="I18" s="1">
        <v>0.15679999999999999</v>
      </c>
      <c r="J18" s="1">
        <v>0.1694</v>
      </c>
      <c r="L18" s="6" t="str">
        <f>_xlfn.CONCAT(vw_evaluation[[#This Row],[name_learning_method]]," ",vw_evaluation[[#This Row],[ind_language]]," ",vw_evaluation[[#This Row],[name_model]]," ",vw_evaluation[[#This Row],[num_max_answer_length]],," tokens  ",IF(ISBLANK(vw_evaluation[[#This Row],[Shots]]),"",_xlfn.CONCAT(vw_evaluation[[#This Row],[Shots]],"-shots")))</f>
        <v>context pt EleutherAI/gpt-neo-1.3B 80 tokens  0-shots</v>
      </c>
      <c r="M18" s="10">
        <f>vw_evaluation[[#This Row],[EM]]</f>
        <v>2.5499999999999998E-2</v>
      </c>
      <c r="N18" s="10">
        <f>vw_evaluation[[#This Row],[EM@3]]</f>
        <v>2.6499999999999999E-2</v>
      </c>
      <c r="O18" s="10">
        <f>vw_evaluation[[#This Row],[F1]]</f>
        <v>0.15679999999999999</v>
      </c>
      <c r="P18" s="11">
        <f>vw_evaluation[[#This Row],[F1@3]]</f>
        <v>0.1694</v>
      </c>
    </row>
    <row r="20" spans="1:16" x14ac:dyDescent="0.3">
      <c r="L20" t="s">
        <v>20</v>
      </c>
      <c r="M20" s="2">
        <f>M2-M6</f>
        <v>0.21529999999999994</v>
      </c>
      <c r="N20" s="2">
        <f t="shared" ref="N20:P20" si="0">N2-N6</f>
        <v>0.23509999999999998</v>
      </c>
      <c r="O20" s="2">
        <f t="shared" si="0"/>
        <v>0.17210000000000003</v>
      </c>
      <c r="P20" s="2">
        <f t="shared" si="0"/>
        <v>0.14149999999999996</v>
      </c>
    </row>
    <row r="21" spans="1:16" x14ac:dyDescent="0.3">
      <c r="L21" t="s">
        <v>25</v>
      </c>
      <c r="M21" s="2">
        <f>M5-M18</f>
        <v>0.69590000000000007</v>
      </c>
      <c r="N21" s="2">
        <f t="shared" ref="N21:P21" si="1">N5-N18</f>
        <v>0.81759999999999999</v>
      </c>
      <c r="O21" s="2">
        <f t="shared" si="1"/>
        <v>0.67419999999999991</v>
      </c>
      <c r="P21" s="2">
        <f t="shared" si="1"/>
        <v>0.72709999999999997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F A A B Q S w M E F A A C A A g A j p 7 z V G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j p 7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e 8 1 Q G 0 9 z G l A I A A G 8 M A A A T A B w A R m 9 y b X V s Y X M v U 2 V j d G l v b j E u b S C i G A A o o B Q A A A A A A A A A A A A A A A A A A A A A A A A A A A D t V d t u 2 k A Q f U f i H 1 b u C 5 F c i p 0 m l R o h N S K g V m q q t N C + x J U 1 2 F O w t N 4 l e y F E i O / p U 7 8 i P 9 b 1 A u F i c 3 1 I V S m 8 G M 2 M 5 5 w z e 3 Y s M V I J Z 6 Q 9 f X o X 5 V K 5 J P s g M C b D + z D W A r J 4 e K d R 2 s I 6 o a j K J W J + L c 4 U m k B D D q t X P N I p M l V p J R S r j S z D l K w 4 j f f B d 4 l C B p + R M x A x D y T X I s J A 4 I D L A E d 3 8 D r i 6 Y A i C J a w X h C D g q A I u R r J o X P i 3 l 4 h T d J E o a g 7 r u O S B q c 6 Z b L + z i V N F v H Y 9 K h 7 / p n v k q + a K 2 y r B 4 r 1 x d / q F 8 7 w 5 4 k 7 V f D K a U A X H 3 8 D 7 X N J b g R P + T C J u X S M q g 5 0 T b m N K f y I E B s V F S v Z J b e z 8 C W l 7 Q g o C F l X Q i / 3 7 S Q D T i 6 p o Q k x X 7 T r C G D y F x f p l H b n Y Y C y s p G F O x 4 7 R p J R + Y m p 8 7 f V r H z i k r H D I M V w P r I w R d W 3 V c r k i c K R s k U J i 0 M K r K e h h 7 m k 7 Z D y G G k + p d M w h V F o m N 6 j M D C s p / p 5 D u 0 + V z I f V o l p j C O M t D 2 9 g e k w P 8 H V 4 s l J u Z S w 4 n l t c q H i C u j z W 9 D C v v j v f / S f P b q j j Y d D o B q e d e 8 t I H c Y z q s t O e 7 8 r F b z X i z 3 b y z X v M 4 1 b F 5 / O M 0 F W 1 5 B a K 1 u s p j n D 6 B c k L b u m u W p 9 O O f 5 a F + w w G F C E 2 J x s r 6 6 F 2 n m j n F c W d V Y l 7 e M Q i u 5 b s V x t u I U 0 B p N 5 h R u B X O P w D O 2 4 l n h r w V 7 f Q A N H 8 P t F V 1 K w f h 7 b w E R f S y G 7 B w l H F m F 0 X O U 0 v h h a t W g r n a J Z Y Z C Q Y k T s y d S 2 L Y S F O u W y u D m t N D i P o k J G + I V 6 v t i 7 R 5 I n Y l r N G a Y V k l x 6 D 5 h 6 D N p N l p H g N 2 e g i Y P w f b X 9 v K O W x W 9 r R e 1 9 k 9 2 e o G z W e I K b M h l z e Y J V K U s g M p T h S + s + X r 6 j s X f w F Q S w E C L Q A U A A I A C A C O n v N U Y h j L U q Q A A A D 1 A A A A E g A A A A A A A A A A A A A A A A A A A A A A Q 2 9 u Z m l n L 1 B h Y 2 t h Z 2 U u e G 1 s U E s B A i 0 A F A A C A A g A j p 7 z V A / K 6 a u k A A A A 6 Q A A A B M A A A A A A A A A A A A A A A A A 8 A A A A F t D b 2 5 0 Z W 5 0 X 1 R 5 c G V z X S 5 4 b W x Q S w E C L Q A U A A I A C A C O n v N U B t P c x p Q C A A B v D A A A E w A A A A A A A A A A A A A A A A D h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K g A A A A A A A K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d 1 9 k d X J h d G l v b l 9 x d W V z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3 X 2 R 1 c m F 0 a W 9 u X 3 F 1 Z X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5 V D I y O j I 3 O j A 3 L j Q 2 N T k 5 M T h a I i A v P j x F b n R y e S B U e X B l P S J G a W x s Q 2 9 s d W 1 u V H l w Z X M i I F Z h b H V l P S J z Q X d Z R 0 J n T U R B d z 0 9 I i A v P j x F b n R y e S B U e X B l P S J G a W x s Q 2 9 s d W 1 u T m F t Z X M i I F Z h b H V l P S J z W y Z x d W 9 0 O 2 N v Z C Z x d W 9 0 O y w m c X V v d D t u Y W 1 l X 2 x l Y X J u a W 5 n X 2 1 l d G h v Z C Z x d W 9 0 O y w m c X V v d D t p b m R f b G F u Z 3 V h Z 2 U m c X V v d D s s J n F 1 b 3 Q 7 b m F t Z V 9 t b 2 R l b C Z x d W 9 0 O y w m c X V v d D t u d W 1 f b W F 4 X 2 F u c 3 d l c l 9 s Z W 5 n d G g m c X V v d D s s J n F 1 b 3 Q 7 U 2 h v d H M m c X V v d D s s J n F 1 b 3 Q 7 d G l t Z V 9 l e G V j d X R p b 2 5 f c G V y X 3 F 1 Z X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d f Z H V y Y X R p b 2 5 f c X V l c 3 R p b 2 4 v V G l w b y B B b H R l c m F k b y 5 7 Y 2 9 k L D B 9 J n F 1 b 3 Q 7 L C Z x d W 9 0 O 1 N l Y 3 R p b 2 4 x L 3 Z 3 X 2 R 1 c m F 0 a W 9 u X 3 F 1 Z X N 0 a W 9 u L 1 R p c G 8 g Q W x 0 Z X J h Z G 8 u e 2 5 h b W V f b G V h c m 5 p b m d f b W V 0 a G 9 k L D F 9 J n F 1 b 3 Q 7 L C Z x d W 9 0 O 1 N l Y 3 R p b 2 4 x L 3 Z 3 X 2 R 1 c m F 0 a W 9 u X 3 F 1 Z X N 0 a W 9 u L 1 R p c G 8 g Q W x 0 Z X J h Z G 8 u e 2 l u Z F 9 s Y W 5 n d W F n Z S w y f S Z x d W 9 0 O y w m c X V v d D t T Z W N 0 a W 9 u M S 9 2 d 1 9 k d X J h d G l v b l 9 x d W V z d G l v b i 9 U a X B v I E F s d G V y Y W R v L n t u Y W 1 l X 2 1 v Z G V s L D N 9 J n F 1 b 3 Q 7 L C Z x d W 9 0 O 1 N l Y 3 R p b 2 4 x L 3 Z 3 X 2 R 1 c m F 0 a W 9 u X 3 F 1 Z X N 0 a W 9 u L 1 R p c G 8 g Q W x 0 Z X J h Z G 8 u e 2 5 1 b V 9 t Y X h f Y W 5 z d 2 V y X 2 x l b m d 0 a C w 0 f S Z x d W 9 0 O y w m c X V v d D t T Z W N 0 a W 9 u M S 9 2 d 1 9 k d X J h d G l v b l 9 x d W V z d G l v b i 9 U a X B v I E F s d G V y Y W R v L n t T a G 9 0 c y w 1 f S Z x d W 9 0 O y w m c X V v d D t T Z W N 0 a W 9 u M S 9 2 d 1 9 k d X J h d G l v b l 9 x d W V z d G l v b i 9 U a X B v I E F s d G V y Y W R v L n t 0 a W 1 l X 2 V 4 Z W N 1 d G l v b l 9 w Z X J f c X V l c 3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n d f Z H V y Y X R p b 2 5 f c X V l c 3 R p b 2 4 v V G l w b y B B b H R l c m F k b y 5 7 Y 2 9 k L D B 9 J n F 1 b 3 Q 7 L C Z x d W 9 0 O 1 N l Y 3 R p b 2 4 x L 3 Z 3 X 2 R 1 c m F 0 a W 9 u X 3 F 1 Z X N 0 a W 9 u L 1 R p c G 8 g Q W x 0 Z X J h Z G 8 u e 2 5 h b W V f b G V h c m 5 p b m d f b W V 0 a G 9 k L D F 9 J n F 1 b 3 Q 7 L C Z x d W 9 0 O 1 N l Y 3 R p b 2 4 x L 3 Z 3 X 2 R 1 c m F 0 a W 9 u X 3 F 1 Z X N 0 a W 9 u L 1 R p c G 8 g Q W x 0 Z X J h Z G 8 u e 2 l u Z F 9 s Y W 5 n d W F n Z S w y f S Z x d W 9 0 O y w m c X V v d D t T Z W N 0 a W 9 u M S 9 2 d 1 9 k d X J h d G l v b l 9 x d W V z d G l v b i 9 U a X B v I E F s d G V y Y W R v L n t u Y W 1 l X 2 1 v Z G V s L D N 9 J n F 1 b 3 Q 7 L C Z x d W 9 0 O 1 N l Y 3 R p b 2 4 x L 3 Z 3 X 2 R 1 c m F 0 a W 9 u X 3 F 1 Z X N 0 a W 9 u L 1 R p c G 8 g Q W x 0 Z X J h Z G 8 u e 2 5 1 b V 9 t Y X h f Y W 5 z d 2 V y X 2 x l b m d 0 a C w 0 f S Z x d W 9 0 O y w m c X V v d D t T Z W N 0 a W 9 u M S 9 2 d 1 9 k d X J h d G l v b l 9 x d W V z d G l v b i 9 U a X B v I E F s d G V y Y W R v L n t T a G 9 0 c y w 1 f S Z x d W 9 0 O y w m c X V v d D t T Z W N 0 a W 9 u M S 9 2 d 1 9 k d X J h d G l v b l 9 x d W V z d G l v b i 9 U a X B v I E F s d G V y Y W R v L n t 0 a W 1 l X 2 V 4 Z W N 1 d G l v b l 9 w Z X J f c X V l c 3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3 X 2 R 1 c m F 0 a W 9 u X 3 F 1 Z X N 0 a W 9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H V y Y X R p b 2 5 f c X V l c 3 R p b 2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2 R 1 c m F 0 a W 9 u X 3 F 1 Z X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2 R 1 c m F 0 a W 9 u X 3 R v d G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d f Z H V y Y X R p b 2 5 f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j I 6 N D E 6 M j g u M j c w N T A w O V o i I C 8 + P E V u d H J 5 I F R 5 c G U 9 I k Z p b G x D b 2 x 1 b W 5 U e X B l c y I g V m F s d W U 9 I n N B d 1 l H Q m d N R E F 3 P T 0 i I C 8 + P E V u d H J 5 I F R 5 c G U 9 I k Z p b G x D b 2 x 1 b W 5 O Y W 1 l c y I g V m F s d W U 9 I n N b J n F 1 b 3 Q 7 Y 2 9 k J n F 1 b 3 Q 7 L C Z x d W 9 0 O 2 5 h b W V f b G V h c m 5 p b m d f b W V 0 a G 9 k J n F 1 b 3 Q 7 L C Z x d W 9 0 O 2 l u Z F 9 s Y W 5 n d W F n Z S Z x d W 9 0 O y w m c X V v d D t u Y W 1 l X 2 1 v Z G V s J n F 1 b 3 Q 7 L C Z x d W 9 0 O 2 5 1 b V 9 t Y X h f Y W 5 z d 2 V y X 2 x l b m d 0 a C Z x d W 9 0 O y w m c X V v d D t T a G 9 0 c y Z x d W 9 0 O y w m c X V v d D t 0 a W 1 l X 2 V 4 Z W N 1 d G l v b l 9 0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3 X 2 R 1 c m F 0 a W 9 u X 3 R v d G F s L 1 R p c G 8 g Q W x 0 Z X J h Z G 8 u e 2 N v Z C w w f S Z x d W 9 0 O y w m c X V v d D t T Z W N 0 a W 9 u M S 9 2 d 1 9 k d X J h d G l v b l 9 0 b 3 R h b C 9 U a X B v I E F s d G V y Y W R v L n t u Y W 1 l X 2 x l Y X J u a W 5 n X 2 1 l d G h v Z C w x f S Z x d W 9 0 O y w m c X V v d D t T Z W N 0 a W 9 u M S 9 2 d 1 9 k d X J h d G l v b l 9 0 b 3 R h b C 9 U a X B v I E F s d G V y Y W R v L n t p b m R f b G F u Z 3 V h Z 2 U s M n 0 m c X V v d D s s J n F 1 b 3 Q 7 U 2 V j d G l v b j E v d n d f Z H V y Y X R p b 2 5 f d G 9 0 Y W w v V G l w b y B B b H R l c m F k b y 5 7 b m F t Z V 9 t b 2 R l b C w z f S Z x d W 9 0 O y w m c X V v d D t T Z W N 0 a W 9 u M S 9 2 d 1 9 k d X J h d G l v b l 9 0 b 3 R h b C 9 U a X B v I E F s d G V y Y W R v L n t u d W 1 f b W F 4 X 2 F u c 3 d l c l 9 s Z W 5 n d G g s N H 0 m c X V v d D s s J n F 1 b 3 Q 7 U 2 V j d G l v b j E v d n d f Z H V y Y X R p b 2 5 f d G 9 0 Y W w v V G l w b y B B b H R l c m F k b y 5 7 U 2 h v d H M s N X 0 m c X V v d D s s J n F 1 b 3 Q 7 U 2 V j d G l v b j E v d n d f Z H V y Y X R p b 2 5 f d G 9 0 Y W w v V G l w b y B B b H R l c m F k b y 5 7 d G l t Z V 9 l e G V j d X R p b 2 5 f d G 9 0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n d f Z H V y Y X R p b 2 5 f d G 9 0 Y W w v V G l w b y B B b H R l c m F k b y 5 7 Y 2 9 k L D B 9 J n F 1 b 3 Q 7 L C Z x d W 9 0 O 1 N l Y 3 R p b 2 4 x L 3 Z 3 X 2 R 1 c m F 0 a W 9 u X 3 R v d G F s L 1 R p c G 8 g Q W x 0 Z X J h Z G 8 u e 2 5 h b W V f b G V h c m 5 p b m d f b W V 0 a G 9 k L D F 9 J n F 1 b 3 Q 7 L C Z x d W 9 0 O 1 N l Y 3 R p b 2 4 x L 3 Z 3 X 2 R 1 c m F 0 a W 9 u X 3 R v d G F s L 1 R p c G 8 g Q W x 0 Z X J h Z G 8 u e 2 l u Z F 9 s Y W 5 n d W F n Z S w y f S Z x d W 9 0 O y w m c X V v d D t T Z W N 0 a W 9 u M S 9 2 d 1 9 k d X J h d G l v b l 9 0 b 3 R h b C 9 U a X B v I E F s d G V y Y W R v L n t u Y W 1 l X 2 1 v Z G V s L D N 9 J n F 1 b 3 Q 7 L C Z x d W 9 0 O 1 N l Y 3 R p b 2 4 x L 3 Z 3 X 2 R 1 c m F 0 a W 9 u X 3 R v d G F s L 1 R p c G 8 g Q W x 0 Z X J h Z G 8 u e 2 5 1 b V 9 t Y X h f Y W 5 z d 2 V y X 2 x l b m d 0 a C w 0 f S Z x d W 9 0 O y w m c X V v d D t T Z W N 0 a W 9 u M S 9 2 d 1 9 k d X J h d G l v b l 9 0 b 3 R h b C 9 U a X B v I E F s d G V y Y W R v L n t T a G 9 0 c y w 1 f S Z x d W 9 0 O y w m c X V v d D t T Z W N 0 a W 9 u M S 9 2 d 1 9 k d X J h d G l v b l 9 0 b 3 R h b C 9 U a X B v I E F s d G V y Y W R v L n t 0 a W 1 l X 2 V 4 Z W N 1 d G l v b l 9 0 b 3 R h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d f Z H V y Y X R p b 2 5 f d G 9 0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k d X J h d G l v b l 9 0 b 3 R h b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H V y Y X R p b 2 5 f d G 9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X Z h b H V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n d f Z X Z h b H V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V Q y M j o 1 M j o y O C 4 1 O T Y 3 N z E 0 W i I g L z 4 8 R W 5 0 c n k g V H l w Z T 0 i R m l s b E N v b H V t b l R 5 c G V z I i B W Y W x 1 Z T 0 i c 0 F 3 W U d C Z 0 1 E Q k F R R U J B P T 0 i I C 8 + P E V u d H J 5 I F R 5 c G U 9 I k Z p b G x D b 2 x 1 b W 5 O Y W 1 l c y I g V m F s d W U 9 I n N b J n F 1 b 3 Q 7 Y 2 9 k J n F 1 b 3 Q 7 L C Z x d W 9 0 O 2 5 h b W V f b G V h c m 5 p b m d f b W V 0 a G 9 k J n F 1 b 3 Q 7 L C Z x d W 9 0 O 2 l u Z F 9 s Y W 5 n d W F n Z S Z x d W 9 0 O y w m c X V v d D t u Y W 1 l X 2 1 v Z G V s J n F 1 b 3 Q 7 L C Z x d W 9 0 O 2 5 1 b V 9 t Y X h f Y W 5 z d 2 V y X 2 x l b m d 0 a C Z x d W 9 0 O y w m c X V v d D t T a G 9 0 c y Z x d W 9 0 O y w m c X V v d D t F T S Z x d W 9 0 O y w m c X V v d D t F T U A z J n F 1 b 3 Q 7 L C Z x d W 9 0 O 0 Y x J n F 1 b 3 Q 7 L C Z x d W 9 0 O 0 Y x Q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d f Z X Z h b H V h d G l v b i 9 U a X B v I E F s d G V y Y W R v L n t j b 2 Q s M H 0 m c X V v d D s s J n F 1 b 3 Q 7 U 2 V j d G l v b j E v d n d f Z X Z h b H V h d G l v b i 9 U a X B v I E F s d G V y Y W R v L n t u Y W 1 l X 2 x l Y X J u a W 5 n X 2 1 l d G h v Z C w x f S Z x d W 9 0 O y w m c X V v d D t T Z W N 0 a W 9 u M S 9 2 d 1 9 l d m F s d W F 0 a W 9 u L 1 R p c G 8 g Q W x 0 Z X J h Z G 8 u e 2 l u Z F 9 s Y W 5 n d W F n Z S w y f S Z x d W 9 0 O y w m c X V v d D t T Z W N 0 a W 9 u M S 9 2 d 1 9 l d m F s d W F 0 a W 9 u L 1 R p c G 8 g Q W x 0 Z X J h Z G 8 u e 2 5 h b W V f b W 9 k Z W w s M 3 0 m c X V v d D s s J n F 1 b 3 Q 7 U 2 V j d G l v b j E v d n d f Z X Z h b H V h d G l v b i 9 U a X B v I E F s d G V y Y W R v L n t u d W 1 f b W F 4 X 2 F u c 3 d l c l 9 s Z W 5 n d G g s N H 0 m c X V v d D s s J n F 1 b 3 Q 7 U 2 V j d G l v b j E v d n d f Z X Z h b H V h d G l v b i 9 U a X B v I E F s d G V y Y W R v L n t T a G 9 0 c y w 1 f S Z x d W 9 0 O y w m c X V v d D t T Z W N 0 a W 9 u M S 9 2 d 1 9 l d m F s d W F 0 a W 9 u L 1 R p c G 8 g Q W x 0 Z X J h Z G 8 y L n t F T S w 2 f S Z x d W 9 0 O y w m c X V v d D t T Z W N 0 a W 9 u M S 9 2 d 1 9 l d m F s d W F 0 a W 9 u L 1 R p c G 8 g Q W x 0 Z X J h Z G 8 y L n t F T U A z L D d 9 J n F 1 b 3 Q 7 L C Z x d W 9 0 O 1 N l Y 3 R p b 2 4 x L 3 Z 3 X 2 V 2 Y W x 1 Y X R p b 2 4 v V G l w b y B B b H R l c m F k b z I u e 0 Y x L D h 9 J n F 1 b 3 Q 7 L C Z x d W 9 0 O 1 N l Y 3 R p b 2 4 x L 3 Z 3 X 2 V 2 Y W x 1 Y X R p b 2 4 v V G l w b y B B b H R l c m F k b z I u e 0 Y x Q D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Z 3 X 2 V 2 Y W x 1 Y X R p b 2 4 v V G l w b y B B b H R l c m F k b y 5 7 Y 2 9 k L D B 9 J n F 1 b 3 Q 7 L C Z x d W 9 0 O 1 N l Y 3 R p b 2 4 x L 3 Z 3 X 2 V 2 Y W x 1 Y X R p b 2 4 v V G l w b y B B b H R l c m F k b y 5 7 b m F t Z V 9 s Z W F y b m l u Z 1 9 t Z X R o b 2 Q s M X 0 m c X V v d D s s J n F 1 b 3 Q 7 U 2 V j d G l v b j E v d n d f Z X Z h b H V h d G l v b i 9 U a X B v I E F s d G V y Y W R v L n t p b m R f b G F u Z 3 V h Z 2 U s M n 0 m c X V v d D s s J n F 1 b 3 Q 7 U 2 V j d G l v b j E v d n d f Z X Z h b H V h d G l v b i 9 U a X B v I E F s d G V y Y W R v L n t u Y W 1 l X 2 1 v Z G V s L D N 9 J n F 1 b 3 Q 7 L C Z x d W 9 0 O 1 N l Y 3 R p b 2 4 x L 3 Z 3 X 2 V 2 Y W x 1 Y X R p b 2 4 v V G l w b y B B b H R l c m F k b y 5 7 b n V t X 2 1 h e F 9 h b n N 3 Z X J f b G V u Z 3 R o L D R 9 J n F 1 b 3 Q 7 L C Z x d W 9 0 O 1 N l Y 3 R p b 2 4 x L 3 Z 3 X 2 V 2 Y W x 1 Y X R p b 2 4 v V G l w b y B B b H R l c m F k b y 5 7 U 2 h v d H M s N X 0 m c X V v d D s s J n F 1 b 3 Q 7 U 2 V j d G l v b j E v d n d f Z X Z h b H V h d G l v b i 9 U a X B v I E F s d G V y Y W R v M i 5 7 R U 0 s N n 0 m c X V v d D s s J n F 1 b 3 Q 7 U 2 V j d G l v b j E v d n d f Z X Z h b H V h d G l v b i 9 U a X B v I E F s d G V y Y W R v M i 5 7 R U 1 A M y w 3 f S Z x d W 9 0 O y w m c X V v d D t T Z W N 0 a W 9 u M S 9 2 d 1 9 l d m F s d W F 0 a W 9 u L 1 R p c G 8 g Q W x 0 Z X J h Z G 8 y L n t G M S w 4 f S Z x d W 9 0 O y w m c X V v d D t T Z W N 0 a W 9 u M S 9 2 d 1 9 l d m F s d W F 0 a W 9 u L 1 R p c G 8 g Q W x 0 Z X J h Z G 8 y L n t G M U A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1 9 l d m F s d W F 0 a W 9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X Z h b H V h d G l v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X Z h b H V h d G l v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l d m F s d W F 0 a W 9 u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2 V 2 Y W x 1 Y X R p b 2 4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2 V 2 Y W x 1 Y X R p b 2 4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2 V 2 Y W x 1 Y X R p b 2 4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2 V 2 Y W x 1 Y X R p b 2 4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2 V 2 Y W x 1 Y X R p b 2 4 v Q 2 9 s d W 5 h J T I w Z G l 2 a W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l d m F s d W F 0 a W 9 u L 0 N v b H V u Y S U y M G R p d m l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2 V 2 Y W x 1 Y X R p b 2 4 v Q 2 9 s d W 5 h J T I w Z G l 2 a W R p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X Z h b H V h d G l v b i 9 D b 2 x 1 b m E l M j B k a X Z p Z G l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l d m F s d W F 0 a W 9 u L 1 R p c G 8 l M j B B b H R l c m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D O U 7 X j w n 0 u a L X t 2 I S U U I g A A A A A C A A A A A A A Q Z g A A A A E A A C A A A A D i d m O g i 6 R 2 m H 5 9 / V B k 1 M + r f d S R N l 1 m R j P z U i d Q k d H 0 8 Q A A A A A O g A A A A A I A A C A A A A C O G f b 0 B b Z y C 9 N / Y v B b o y J l X p M u I 5 9 q p u x 3 1 X I h r o g H / l A A A A A M 5 l z C X P L 9 T E T O n E b L M 7 R m P 8 p k i z / H d o / A L i F X V u l + B C k 7 l s q 2 M I k Z P J l N G c c q T T o 2 K I P Q j d D i l C 9 1 3 V o p B q 1 A y C 3 X R q r P J X 0 7 t q 5 0 j v k s i E A A A A D d r K 9 U Y P w C X N x s k n X o P s F u g B N B 2 + B / B 6 4 l 0 L Z t g q 7 m v 2 l M F Z z q l + 3 D k q a y v 4 M y f 6 6 H j T d i u 9 r 3 7 v T c x Q k 8 r / K T < / D a t a M a s h u p > 
</file>

<file path=customXml/itemProps1.xml><?xml version="1.0" encoding="utf-8"?>
<ds:datastoreItem xmlns:ds="http://schemas.openxmlformats.org/officeDocument/2006/customXml" ds:itemID="{FB8E10DE-3786-46C9-8D72-E1A2657A83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duração por questão</vt:lpstr>
      <vt:lpstr>duração total</vt:lpstr>
      <vt:lpstr>Desempenho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Pacheco</dc:creator>
  <cp:lastModifiedBy>Leonardo Pacheco</cp:lastModifiedBy>
  <dcterms:created xsi:type="dcterms:W3CDTF">2022-07-19T13:17:13Z</dcterms:created>
  <dcterms:modified xsi:type="dcterms:W3CDTF">2022-07-19T23:05:22Z</dcterms:modified>
</cp:coreProperties>
</file>