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source\repos\exqa-complearning\data\"/>
    </mc:Choice>
  </mc:AlternateContent>
  <xr:revisionPtr revIDLastSave="0" documentId="13_ncr:1_{CD386F1B-792B-47C7-AB84-142DE55C6035}" xr6:coauthVersionLast="46" xr6:coauthVersionMax="46" xr10:uidLastSave="{00000000-0000-0000-0000-000000000000}"/>
  <bookViews>
    <workbookView xWindow="-108" yWindow="-108" windowWidth="30936" windowHeight="16896" activeTab="3" xr2:uid="{26B1A209-A022-4AEA-B0B7-51D88A9CAA44}"/>
  </bookViews>
  <sheets>
    <sheet name="Duração por questão" sheetId="11" r:id="rId1"/>
    <sheet name="gráfico duração" sheetId="8" r:id="rId2"/>
    <sheet name="Desempenho" sheetId="10" r:id="rId3"/>
    <sheet name="gráfico desempenho" sheetId="12" r:id="rId4"/>
  </sheets>
  <definedNames>
    <definedName name="DadosExternos_1" localSheetId="0" hidden="1">'Duração por questão'!$A$1:$J$27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D4" i="12"/>
  <c r="E4" i="12"/>
  <c r="C2" i="12"/>
  <c r="D2" i="12"/>
  <c r="E2" i="12"/>
  <c r="C5" i="12"/>
  <c r="D5" i="12"/>
  <c r="E5" i="12"/>
  <c r="C3" i="12"/>
  <c r="D3" i="12"/>
  <c r="E3" i="12"/>
  <c r="C19" i="12"/>
  <c r="D19" i="12"/>
  <c r="E19" i="12"/>
  <c r="C24" i="12"/>
  <c r="D24" i="12"/>
  <c r="E24" i="12"/>
  <c r="C15" i="12"/>
  <c r="D15" i="12"/>
  <c r="E15" i="12"/>
  <c r="C14" i="12"/>
  <c r="D14" i="12"/>
  <c r="E14" i="12"/>
  <c r="C16" i="12"/>
  <c r="D16" i="12"/>
  <c r="E16" i="12"/>
  <c r="C22" i="12"/>
  <c r="D22" i="12"/>
  <c r="E22" i="12"/>
  <c r="C12" i="12"/>
  <c r="D12" i="12"/>
  <c r="E12" i="12"/>
  <c r="C10" i="12"/>
  <c r="D10" i="12"/>
  <c r="E10" i="12"/>
  <c r="C11" i="12"/>
  <c r="D11" i="12"/>
  <c r="E11" i="12"/>
  <c r="C8" i="12"/>
  <c r="D8" i="12"/>
  <c r="E8" i="12"/>
  <c r="C7" i="12"/>
  <c r="D7" i="12"/>
  <c r="E7" i="12"/>
  <c r="C6" i="12"/>
  <c r="D6" i="12"/>
  <c r="E6" i="12"/>
  <c r="C26" i="12"/>
  <c r="D26" i="12"/>
  <c r="E26" i="12"/>
  <c r="C25" i="12"/>
  <c r="D25" i="12"/>
  <c r="E25" i="12"/>
  <c r="C21" i="12"/>
  <c r="D21" i="12"/>
  <c r="E21" i="12"/>
  <c r="C23" i="12"/>
  <c r="D23" i="12"/>
  <c r="E23" i="12"/>
  <c r="C9" i="12"/>
  <c r="D9" i="12"/>
  <c r="E9" i="12"/>
  <c r="C20" i="12"/>
  <c r="D20" i="12"/>
  <c r="E20" i="12"/>
  <c r="C27" i="12"/>
  <c r="D27" i="12"/>
  <c r="E27" i="12"/>
  <c r="C18" i="12"/>
  <c r="D18" i="12"/>
  <c r="E18" i="12"/>
  <c r="C13" i="12"/>
  <c r="D13" i="12"/>
  <c r="E13" i="12"/>
  <c r="C17" i="12"/>
  <c r="D17" i="12"/>
  <c r="E17" i="12"/>
  <c r="B2" i="12"/>
  <c r="B5" i="12"/>
  <c r="B3" i="12"/>
  <c r="B19" i="12"/>
  <c r="B24" i="12"/>
  <c r="B15" i="12"/>
  <c r="B14" i="12"/>
  <c r="B16" i="12"/>
  <c r="B22" i="12"/>
  <c r="B12" i="12"/>
  <c r="B10" i="12"/>
  <c r="B11" i="12"/>
  <c r="B8" i="12"/>
  <c r="B7" i="12"/>
  <c r="B6" i="12"/>
  <c r="B26" i="12"/>
  <c r="B25" i="12"/>
  <c r="B21" i="12"/>
  <c r="B23" i="12"/>
  <c r="B9" i="12"/>
  <c r="B20" i="12"/>
  <c r="B27" i="12"/>
  <c r="B18" i="12"/>
  <c r="B13" i="12"/>
  <c r="B17" i="12"/>
  <c r="B4" i="12"/>
  <c r="A2" i="12"/>
  <c r="A5" i="12"/>
  <c r="A3" i="12"/>
  <c r="A19" i="12"/>
  <c r="A24" i="12"/>
  <c r="A15" i="12"/>
  <c r="A14" i="12"/>
  <c r="A16" i="12"/>
  <c r="A22" i="12"/>
  <c r="A12" i="12"/>
  <c r="A10" i="12"/>
  <c r="A11" i="12"/>
  <c r="A8" i="12"/>
  <c r="A7" i="12"/>
  <c r="A6" i="12"/>
  <c r="A26" i="12"/>
  <c r="A25" i="12"/>
  <c r="A21" i="12"/>
  <c r="A23" i="12"/>
  <c r="A9" i="12"/>
  <c r="A20" i="12"/>
  <c r="A27" i="12"/>
  <c r="A18" i="12"/>
  <c r="A13" i="12"/>
  <c r="A17" i="12"/>
  <c r="A4" i="12"/>
  <c r="A37" i="10"/>
  <c r="A38" i="10"/>
  <c r="A39" i="10"/>
  <c r="A40" i="10"/>
  <c r="A31" i="10"/>
  <c r="A32" i="10"/>
  <c r="A33" i="10"/>
  <c r="A34" i="10"/>
  <c r="A35" i="10"/>
  <c r="A36" i="10"/>
  <c r="A5" i="8"/>
  <c r="A2" i="8"/>
  <c r="A3" i="8"/>
  <c r="A4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B3" i="8"/>
  <c r="B4" i="8"/>
  <c r="B5" i="8"/>
  <c r="B6" i="8"/>
  <c r="B7" i="8"/>
  <c r="B8" i="8"/>
  <c r="B9" i="8"/>
  <c r="B10" i="8"/>
  <c r="B11" i="8"/>
  <c r="B12" i="8"/>
  <c r="E12" i="8" s="1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" i="8"/>
  <c r="E16" i="8"/>
  <c r="E15" i="8" l="1"/>
  <c r="E11" i="8"/>
  <c r="E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6B9B1E-62A2-4E6B-980D-8F3263064AE4}" keepAlive="1" name="Consulta - vw_duration_question" description="Conexão com a consulta 'vw_duration_question' na pasta de trabalho." type="5" refreshedVersion="6" background="1" saveData="1">
    <dbPr connection="Provider=Microsoft.Mashup.OleDb.1;Data Source=$Workbook$;Location=vw_duration_question;Extended Properties=&quot;&quot;" command="SELECT * FROM [vw_duration_question]"/>
  </connection>
</connections>
</file>

<file path=xl/sharedStrings.xml><?xml version="1.0" encoding="utf-8"?>
<sst xmlns="http://schemas.openxmlformats.org/spreadsheetml/2006/main" count="272" uniqueCount="35">
  <si>
    <t>cod</t>
  </si>
  <si>
    <t>name_learning_method</t>
  </si>
  <si>
    <t>ind_language</t>
  </si>
  <si>
    <t>name_model</t>
  </si>
  <si>
    <t>time_execution_per_question</t>
  </si>
  <si>
    <t>num_max_answer_length</t>
  </si>
  <si>
    <t>transfer</t>
  </si>
  <si>
    <t>pt</t>
  </si>
  <si>
    <t>pierreguillou/bert-large-cased-squad-v1.1-portuguese</t>
  </si>
  <si>
    <t>en</t>
  </si>
  <si>
    <t>distilbert-base-cased-distilled-squad</t>
  </si>
  <si>
    <t>context</t>
  </si>
  <si>
    <t>EleutherAI/gpt-j-6B</t>
  </si>
  <si>
    <t>EleutherAI/gpt-neo-1.3B</t>
  </si>
  <si>
    <t>EleutherAI/gpt-neo-2.7B</t>
  </si>
  <si>
    <t>EM</t>
  </si>
  <si>
    <t>F1</t>
  </si>
  <si>
    <t>EM@3</t>
  </si>
  <si>
    <t>F1@3</t>
  </si>
  <si>
    <t>Penalização Context Learning em inglês</t>
  </si>
  <si>
    <t>Execução</t>
  </si>
  <si>
    <t>Duração(ms)</t>
  </si>
  <si>
    <t>Penalização Context Learning em português</t>
  </si>
  <si>
    <t>GPT-neo-1.3</t>
  </si>
  <si>
    <t>GPT-neo-2.7</t>
  </si>
  <si>
    <t>GPT-J-6</t>
  </si>
  <si>
    <t>bert pt</t>
  </si>
  <si>
    <t>bert em</t>
  </si>
  <si>
    <t>cod_prompt_format</t>
  </si>
  <si>
    <t>num_shot</t>
  </si>
  <si>
    <t>ind_format_example</t>
  </si>
  <si>
    <t>ind_language_prompt</t>
  </si>
  <si>
    <t/>
  </si>
  <si>
    <t>tptp</t>
  </si>
  <si>
    <t>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</si>
</sst>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2" fontId="0" fillId="0" borderId="0" xfId="0" applyNumberFormat="1"/>
    <xf numFmtId="0" fontId="0" fillId="0" borderId="0" xfId="1" applyNumberFormat="1" applyFont="1"/>
    <xf numFmtId="0" fontId="0" fillId="4" borderId="3" xfId="1" applyNumberFormat="1" applyFont="1" applyFill="1" applyBorder="1"/>
    <xf numFmtId="0" fontId="0" fillId="0" borderId="3" xfId="1" applyNumberFormat="1" applyFont="1" applyBorder="1"/>
    <xf numFmtId="0" fontId="2" fillId="5" borderId="4" xfId="0" applyFont="1" applyFill="1" applyBorder="1"/>
  </cellXfs>
  <cellStyles count="2">
    <cellStyle name="Normal" xfId="0" builtinId="0"/>
    <cellStyle name="Porcentagem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43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Duração por questão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duração'!$B$1</c:f>
              <c:strCache>
                <c:ptCount val="1"/>
                <c:pt idx="0">
                  <c:v>Duração(ms)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duração'!$A$2:$A$27</c:f>
              <c:strCache>
                <c:ptCount val="26"/>
                <c:pt idx="0">
                  <c:v>context pt EleutherAI/gpt-neo-1.3B 80 tokens  0-shots prompt pt</c:v>
                </c:pt>
                <c:pt idx="1">
                  <c:v>context pt EleutherAI/gpt-j-6B 80 tokens  2-shots prompt en format tptp</c:v>
                </c:pt>
                <c:pt idx="2">
                  <c:v>context pt EleutherAI/gpt-j-6B 80 tokens  2-shots prompt pt format tptp</c:v>
                </c:pt>
                <c:pt idx="3">
                  <c:v>context pt EleutherAI/gpt-j-6B 80 tokens  2-shots prompt en format tptp</c:v>
                </c:pt>
                <c:pt idx="4">
                  <c:v>context pt EleutherAI/gpt-neo-1.3B 80 tokens  0-shots prompt en</c:v>
                </c:pt>
                <c:pt idx="5">
                  <c:v>context pt EleutherAI/gpt-neo-1.3B 80 tokens  2-shots prompt en format tptp</c:v>
                </c:pt>
                <c:pt idx="6">
                  <c:v>context pt EleutherAI/gpt-neo-1.3B 80 tokens  2-shots prompt pt format tpp</c:v>
                </c:pt>
                <c:pt idx="7">
                  <c:v>context en EleutherAI/gpt-j-6B 80 tokens  2-shots prompt en format tptp</c:v>
                </c:pt>
                <c:pt idx="8">
                  <c:v>context en EleutherAI/gpt-j-6B 80 tokens  2-shots prompt en format tptp</c:v>
                </c:pt>
                <c:pt idx="9">
                  <c:v>context en EleutherAI/gpt-neo-2.7B 80 tokens  0-shots prompt en format </c:v>
                </c:pt>
                <c:pt idx="10">
                  <c:v>context en EleutherAI/gpt-neo-2.7B 80 tokens  2-shots prompt en format tptp</c:v>
                </c:pt>
                <c:pt idx="11">
                  <c:v>context pt EleutherAI/gpt-neo-1.3B 80 tokens  2-shots prompt pt format tptp</c:v>
                </c:pt>
                <c:pt idx="12">
                  <c:v>context en EleutherAI/gpt-j-6B 80 tokens  2-shots prompt en format tpp</c:v>
                </c:pt>
                <c:pt idx="13">
                  <c:v>context en EleutherAI/gpt-neo-2.7B 80 tokens  2-shots prompt en format tpp</c:v>
                </c:pt>
                <c:pt idx="14">
                  <c:v>context en EleutherAI/gpt-j-6B 80 tokens  1-shots prompt en</c:v>
                </c:pt>
                <c:pt idx="15">
                  <c:v>context en EleutherAI/gpt-neo-2.7B 80 tokens  1-shots prompt en</c:v>
                </c:pt>
                <c:pt idx="16">
                  <c:v>context pt EleutherAI/gpt-neo-1.3B 80 tokens  1-shots prompt pt</c:v>
                </c:pt>
                <c:pt idx="17">
                  <c:v>context en EleutherAI/gpt-neo-1.3B 80 tokens  0-shots prompt en</c:v>
                </c:pt>
                <c:pt idx="18">
                  <c:v>context en EleutherAI/gpt-j-6B 80 tokens  0-shots prompt en</c:v>
                </c:pt>
                <c:pt idx="19">
                  <c:v>context en EleutherAI/gpt-neo-1.3B 80 tokens  2-shots prompt en format tpp</c:v>
                </c:pt>
                <c:pt idx="20">
                  <c:v>context en EleutherAI/gpt-neo-1.3B 80 tokens  2-shots prompt en format tptp</c:v>
                </c:pt>
                <c:pt idx="21">
                  <c:v>context en EleutherAI/gpt-neo-1.3B 80 tokens  1-shots prompt en</c:v>
                </c:pt>
                <c:pt idx="22">
                  <c:v>transfer pt pierreguillou/bert-large-cased-squad-v1.1-portuguese 160 tokens  </c:v>
                </c:pt>
                <c:pt idx="23">
                  <c:v>transfer pt pierreguillou/bert-large-cased-squad-v1.1-portuguese 80 tokens  </c:v>
                </c:pt>
                <c:pt idx="24">
                  <c:v>transfer en distilbert-base-cased-distilled-squad 160 tokens  </c:v>
                </c:pt>
                <c:pt idx="25">
                  <c:v>transfer en distilbert-base-cased-distilled-squad 80 tokens  </c:v>
                </c:pt>
              </c:strCache>
            </c:strRef>
          </c:cat>
          <c:val>
            <c:numRef>
              <c:f>'gráfico duração'!$B$2:$B$27</c:f>
              <c:numCache>
                <c:formatCode>General</c:formatCode>
                <c:ptCount val="26"/>
                <c:pt idx="0">
                  <c:v>1395</c:v>
                </c:pt>
                <c:pt idx="1">
                  <c:v>1359</c:v>
                </c:pt>
                <c:pt idx="2">
                  <c:v>1203</c:v>
                </c:pt>
                <c:pt idx="3">
                  <c:v>1024</c:v>
                </c:pt>
                <c:pt idx="4">
                  <c:v>828</c:v>
                </c:pt>
                <c:pt idx="5">
                  <c:v>729</c:v>
                </c:pt>
                <c:pt idx="6">
                  <c:v>593</c:v>
                </c:pt>
                <c:pt idx="7">
                  <c:v>573</c:v>
                </c:pt>
                <c:pt idx="8">
                  <c:v>573</c:v>
                </c:pt>
                <c:pt idx="9">
                  <c:v>568</c:v>
                </c:pt>
                <c:pt idx="10">
                  <c:v>557</c:v>
                </c:pt>
                <c:pt idx="11">
                  <c:v>553</c:v>
                </c:pt>
                <c:pt idx="12">
                  <c:v>542</c:v>
                </c:pt>
                <c:pt idx="13">
                  <c:v>538</c:v>
                </c:pt>
                <c:pt idx="14">
                  <c:v>528</c:v>
                </c:pt>
                <c:pt idx="15">
                  <c:v>496</c:v>
                </c:pt>
                <c:pt idx="16">
                  <c:v>494</c:v>
                </c:pt>
                <c:pt idx="17">
                  <c:v>469</c:v>
                </c:pt>
                <c:pt idx="18">
                  <c:v>467</c:v>
                </c:pt>
                <c:pt idx="19">
                  <c:v>401</c:v>
                </c:pt>
                <c:pt idx="20">
                  <c:v>379</c:v>
                </c:pt>
                <c:pt idx="21">
                  <c:v>360</c:v>
                </c:pt>
                <c:pt idx="22">
                  <c:v>276</c:v>
                </c:pt>
                <c:pt idx="23">
                  <c:v>249</c:v>
                </c:pt>
                <c:pt idx="24">
                  <c:v>221</c:v>
                </c:pt>
                <c:pt idx="2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4830-9CD7-90176072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317167"/>
        <c:axId val="321295951"/>
      </c:barChart>
      <c:catAx>
        <c:axId val="32131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95951"/>
        <c:crosses val="autoZero"/>
        <c:auto val="1"/>
        <c:lblAlgn val="ctr"/>
        <c:lblOffset val="100"/>
        <c:noMultiLvlLbl val="0"/>
      </c:catAx>
      <c:valAx>
        <c:axId val="3212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31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desempenho'!$A$2</c:f>
              <c:strCache>
                <c:ptCount val="1"/>
                <c:pt idx="0">
                  <c:v>transfer en distilbert-base-cased-distilled-squad 80 tokens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desempenho'!$B$2:$E$2</c:f>
              <c:numCache>
                <c:formatCode>0.00%</c:formatCode>
                <c:ptCount val="4"/>
                <c:pt idx="0">
                  <c:v>0.78339999999999999</c:v>
                </c:pt>
                <c:pt idx="1">
                  <c:v>0.88</c:v>
                </c:pt>
                <c:pt idx="2">
                  <c:v>0.85939999999999994</c:v>
                </c:pt>
                <c:pt idx="3">
                  <c:v>0.91980000000000006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6B6-B5BF-C97BE9D35A6F}"/>
            </c:ext>
          </c:extLst>
        </c:ser>
        <c:ser>
          <c:idx val="1"/>
          <c:order val="1"/>
          <c:tx>
            <c:strRef>
              <c:f>'gráfico desempenho'!$A$3</c:f>
              <c:strCache>
                <c:ptCount val="1"/>
                <c:pt idx="0">
                  <c:v>transfer en distilbert-base-cased-distilled-squad 160 tokens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desempenho'!$B$3:$E$3</c:f>
              <c:numCache>
                <c:formatCode>0.00%</c:formatCode>
                <c:ptCount val="4"/>
                <c:pt idx="0">
                  <c:v>0.7831999999999999</c:v>
                </c:pt>
                <c:pt idx="1">
                  <c:v>0.87860000000000005</c:v>
                </c:pt>
                <c:pt idx="2">
                  <c:v>0.85919999999999996</c:v>
                </c:pt>
                <c:pt idx="3">
                  <c:v>0.91839999999999999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9-46B6-B5BF-C97BE9D35A6F}"/>
            </c:ext>
          </c:extLst>
        </c:ser>
        <c:ser>
          <c:idx val="2"/>
          <c:order val="2"/>
          <c:tx>
            <c:strRef>
              <c:f>'gráfico desempenho'!$A$4</c:f>
              <c:strCache>
                <c:ptCount val="1"/>
                <c:pt idx="0">
                  <c:v>transfer pt pierreguillou/bert-large-cased-squad-v1.1-portuguese 80 tokens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desempenho'!$B$4:$E$4</c:f>
              <c:numCache>
                <c:formatCode>0.00%</c:formatCode>
                <c:ptCount val="4"/>
                <c:pt idx="0">
                  <c:v>0.72199999999999998</c:v>
                </c:pt>
                <c:pt idx="1">
                  <c:v>0.84549999999999992</c:v>
                </c:pt>
                <c:pt idx="2">
                  <c:v>0.83169999999999999</c:v>
                </c:pt>
                <c:pt idx="3">
                  <c:v>0.89739999999999998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9-46B6-B5BF-C97BE9D35A6F}"/>
            </c:ext>
          </c:extLst>
        </c:ser>
        <c:ser>
          <c:idx val="3"/>
          <c:order val="3"/>
          <c:tx>
            <c:strRef>
              <c:f>'gráfico desempenho'!$A$5</c:f>
              <c:strCache>
                <c:ptCount val="1"/>
                <c:pt idx="0">
                  <c:v>transfer pt pierreguillou/bert-large-cased-squad-v1.1-portuguese 160 tokens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desempenho'!$B$5:$E$5</c:f>
              <c:numCache>
                <c:formatCode>0.00%</c:formatCode>
                <c:ptCount val="4"/>
                <c:pt idx="0">
                  <c:v>0.72140000000000004</c:v>
                </c:pt>
                <c:pt idx="1">
                  <c:v>0.84409999999999996</c:v>
                </c:pt>
                <c:pt idx="2">
                  <c:v>0.83099999999999996</c:v>
                </c:pt>
                <c:pt idx="3">
                  <c:v>0.89650000000000007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9-46B6-B5BF-C97BE9D35A6F}"/>
            </c:ext>
          </c:extLst>
        </c:ser>
        <c:ser>
          <c:idx val="4"/>
          <c:order val="4"/>
          <c:tx>
            <c:strRef>
              <c:f>'gráfico desempenho'!$A$6</c:f>
              <c:strCache>
                <c:ptCount val="1"/>
                <c:pt idx="0">
                  <c:v>context en EleutherAI/gpt-j-6B 80 tokens  2-shots prompt en format tpp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desempenho'!$B$6:$E$6</c:f>
              <c:numCache>
                <c:formatCode>0.00%</c:formatCode>
                <c:ptCount val="4"/>
                <c:pt idx="0">
                  <c:v>0.56810000000000005</c:v>
                </c:pt>
                <c:pt idx="1">
                  <c:v>0.64489999999999992</c:v>
                </c:pt>
                <c:pt idx="2">
                  <c:v>0.68730000000000002</c:v>
                </c:pt>
                <c:pt idx="3">
                  <c:v>0.77829999999999999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9-46B6-B5BF-C97BE9D35A6F}"/>
            </c:ext>
          </c:extLst>
        </c:ser>
        <c:ser>
          <c:idx val="5"/>
          <c:order val="5"/>
          <c:tx>
            <c:strRef>
              <c:f>'gráfico desempenho'!$A$7</c:f>
              <c:strCache>
                <c:ptCount val="1"/>
                <c:pt idx="0">
                  <c:v>context en EleutherAI/gpt-j-6B 80 tokens  2-shots prompt en format tptp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desempenho'!$B$7:$E$7</c:f>
              <c:numCache>
                <c:formatCode>0.00%</c:formatCode>
                <c:ptCount val="4"/>
                <c:pt idx="0">
                  <c:v>0.56230000000000002</c:v>
                </c:pt>
                <c:pt idx="1">
                  <c:v>0.65010000000000001</c:v>
                </c:pt>
                <c:pt idx="2">
                  <c:v>0.67669999999999997</c:v>
                </c:pt>
                <c:pt idx="3">
                  <c:v>0.77769999999999995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9-46B6-B5BF-C97BE9D35A6F}"/>
            </c:ext>
          </c:extLst>
        </c:ser>
        <c:ser>
          <c:idx val="6"/>
          <c:order val="6"/>
          <c:tx>
            <c:strRef>
              <c:f>'gráfico desempenho'!$A$8</c:f>
              <c:strCache>
                <c:ptCount val="1"/>
                <c:pt idx="0">
                  <c:v>context en EleutherAI/gpt-j-6B 80 tokens  1-shots prompt 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desempenho'!$B$8:$E$8</c:f>
              <c:numCache>
                <c:formatCode>0.00%</c:formatCode>
                <c:ptCount val="4"/>
                <c:pt idx="0">
                  <c:v>0.56399999999999995</c:v>
                </c:pt>
                <c:pt idx="1">
                  <c:v>0.64700000000000002</c:v>
                </c:pt>
                <c:pt idx="2">
                  <c:v>0.67790000000000006</c:v>
                </c:pt>
                <c:pt idx="3">
                  <c:v>0.77310000000000001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F9-46B6-B5BF-C97BE9D35A6F}"/>
            </c:ext>
          </c:extLst>
        </c:ser>
        <c:ser>
          <c:idx val="7"/>
          <c:order val="7"/>
          <c:tx>
            <c:strRef>
              <c:f>'gráfico desempenho'!$A$9</c:f>
              <c:strCache>
                <c:ptCount val="1"/>
                <c:pt idx="0">
                  <c:v>context en EleutherAI/gpt-j-6B 80 tokens  2-shots prompt en format tptp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desempenho'!$B$9:$E$9</c:f>
              <c:numCache>
                <c:formatCode>0.00%</c:formatCode>
                <c:ptCount val="4"/>
                <c:pt idx="0">
                  <c:v>0.53510000000000002</c:v>
                </c:pt>
                <c:pt idx="1">
                  <c:v>0.63190000000000002</c:v>
                </c:pt>
                <c:pt idx="2">
                  <c:v>0.64939999999999998</c:v>
                </c:pt>
                <c:pt idx="3">
                  <c:v>0.75739999999999996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9-46B6-B5BF-C97BE9D35A6F}"/>
            </c:ext>
          </c:extLst>
        </c:ser>
        <c:ser>
          <c:idx val="8"/>
          <c:order val="8"/>
          <c:tx>
            <c:strRef>
              <c:f>'gráfico desempenho'!$A$10</c:f>
              <c:strCache>
                <c:ptCount val="1"/>
                <c:pt idx="0">
                  <c:v>context en EleutherAI/gpt-neo-2.7B 80 tokens  2-shots prompt en format tptp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desempenho'!$B$10:$E$10</c:f>
              <c:numCache>
                <c:formatCode>0.00%</c:formatCode>
                <c:ptCount val="4"/>
                <c:pt idx="0">
                  <c:v>0.46189999999999998</c:v>
                </c:pt>
                <c:pt idx="1">
                  <c:v>0.53700000000000003</c:v>
                </c:pt>
                <c:pt idx="2">
                  <c:v>0.58520000000000005</c:v>
                </c:pt>
                <c:pt idx="3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F9-46B6-B5BF-C97BE9D35A6F}"/>
            </c:ext>
          </c:extLst>
        </c:ser>
        <c:ser>
          <c:idx val="9"/>
          <c:order val="9"/>
          <c:tx>
            <c:strRef>
              <c:f>'gráfico desempenho'!$A$11</c:f>
              <c:strCache>
                <c:ptCount val="1"/>
                <c:pt idx="0">
                  <c:v>context en EleutherAI/gpt-neo-2.7B 80 tokens  2-shots prompt en format tpp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desempenho'!$B$11:$E$11</c:f>
              <c:numCache>
                <c:formatCode>0.00%</c:formatCode>
                <c:ptCount val="4"/>
                <c:pt idx="0">
                  <c:v>0.45069999999999999</c:v>
                </c:pt>
                <c:pt idx="1">
                  <c:v>0.50819999999999999</c:v>
                </c:pt>
                <c:pt idx="2">
                  <c:v>0.58789999999999998</c:v>
                </c:pt>
                <c:pt idx="3">
                  <c:v>0.66849999999999998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F9-46B6-B5BF-C97BE9D35A6F}"/>
            </c:ext>
          </c:extLst>
        </c:ser>
        <c:ser>
          <c:idx val="10"/>
          <c:order val="10"/>
          <c:tx>
            <c:strRef>
              <c:f>'gráfico desempenho'!$A$12</c:f>
              <c:strCache>
                <c:ptCount val="1"/>
                <c:pt idx="0">
                  <c:v>context en EleutherAI/gpt-neo-2.7B 80 tokens  1-shots prompt 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desempenho'!$B$12:$E$12</c:f>
              <c:numCache>
                <c:formatCode>0.00%</c:formatCode>
                <c:ptCount val="4"/>
                <c:pt idx="0">
                  <c:v>0.4385</c:v>
                </c:pt>
                <c:pt idx="1">
                  <c:v>0.51249999999999996</c:v>
                </c:pt>
                <c:pt idx="2">
                  <c:v>0.56930000000000003</c:v>
                </c:pt>
                <c:pt idx="3">
                  <c:v>0.66310000000000002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F9-46B6-B5BF-C97BE9D35A6F}"/>
            </c:ext>
          </c:extLst>
        </c:ser>
        <c:ser>
          <c:idx val="11"/>
          <c:order val="11"/>
          <c:tx>
            <c:strRef>
              <c:f>'gráfico desempenho'!$A$13</c:f>
              <c:strCache>
                <c:ptCount val="1"/>
                <c:pt idx="0">
                  <c:v>context pt EleutherAI/gpt-j-6B 80 tokens  2-shots prompt en format tptp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desempenho'!$B$13:$E$13</c:f>
              <c:numCache>
                <c:formatCode>0.00%</c:formatCode>
                <c:ptCount val="4"/>
                <c:pt idx="0">
                  <c:v>0.40810000000000002</c:v>
                </c:pt>
                <c:pt idx="1">
                  <c:v>0.45899999999999996</c:v>
                </c:pt>
                <c:pt idx="2">
                  <c:v>0.53369999999999995</c:v>
                </c:pt>
                <c:pt idx="3">
                  <c:v>0.61370000000000002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F9-46B6-B5BF-C97BE9D35A6F}"/>
            </c:ext>
          </c:extLst>
        </c:ser>
        <c:ser>
          <c:idx val="12"/>
          <c:order val="12"/>
          <c:tx>
            <c:strRef>
              <c:f>'gráfico desempenho'!$A$14</c:f>
              <c:strCache>
                <c:ptCount val="1"/>
                <c:pt idx="0">
                  <c:v>context en EleutherAI/gpt-neo-1.3B 80 tokens  2-shots prompt en format tptp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desempenho'!$B$14:$E$14</c:f>
              <c:numCache>
                <c:formatCode>0.00%</c:formatCode>
                <c:ptCount val="4"/>
                <c:pt idx="0">
                  <c:v>0.38719999999999999</c:v>
                </c:pt>
                <c:pt idx="1">
                  <c:v>0.4572</c:v>
                </c:pt>
                <c:pt idx="2">
                  <c:v>0.51419999999999999</c:v>
                </c:pt>
                <c:pt idx="3">
                  <c:v>0.60680000000000001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F9-46B6-B5BF-C97BE9D35A6F}"/>
            </c:ext>
          </c:extLst>
        </c:ser>
        <c:ser>
          <c:idx val="13"/>
          <c:order val="13"/>
          <c:tx>
            <c:strRef>
              <c:f>'gráfico desempenho'!$A$15</c:f>
              <c:strCache>
                <c:ptCount val="1"/>
                <c:pt idx="0">
                  <c:v>context en EleutherAI/gpt-neo-1.3B 80 tokens  1-shots prompt 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desempenho'!$B$15:$E$15</c:f>
              <c:numCache>
                <c:formatCode>0.00%</c:formatCode>
                <c:ptCount val="4"/>
                <c:pt idx="0">
                  <c:v>0.3614</c:v>
                </c:pt>
                <c:pt idx="1">
                  <c:v>0.42770000000000002</c:v>
                </c:pt>
                <c:pt idx="2">
                  <c:v>0.48799999999999999</c:v>
                </c:pt>
                <c:pt idx="3">
                  <c:v>0.57940000000000003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F9-46B6-B5BF-C97BE9D35A6F}"/>
            </c:ext>
          </c:extLst>
        </c:ser>
        <c:ser>
          <c:idx val="14"/>
          <c:order val="14"/>
          <c:tx>
            <c:strRef>
              <c:f>'gráfico desempenho'!$A$16</c:f>
              <c:strCache>
                <c:ptCount val="1"/>
                <c:pt idx="0">
                  <c:v>context en EleutherAI/gpt-neo-1.3B 80 tokens  2-shots prompt en format tpp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desempenho'!$B$16:$E$16</c:f>
              <c:numCache>
                <c:formatCode>0.00%</c:formatCode>
                <c:ptCount val="4"/>
                <c:pt idx="0">
                  <c:v>0.35369999999999996</c:v>
                </c:pt>
                <c:pt idx="1">
                  <c:v>0.40429999999999999</c:v>
                </c:pt>
                <c:pt idx="2">
                  <c:v>0.49020000000000002</c:v>
                </c:pt>
                <c:pt idx="3">
                  <c:v>0.56689999999999996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F9-46B6-B5BF-C97BE9D35A6F}"/>
            </c:ext>
          </c:extLst>
        </c:ser>
        <c:ser>
          <c:idx val="15"/>
          <c:order val="15"/>
          <c:tx>
            <c:strRef>
              <c:f>'gráfico desempenho'!$A$17</c:f>
              <c:strCache>
                <c:ptCount val="1"/>
                <c:pt idx="0">
                  <c:v>context pt EleutherAI/gpt-j-6B 80 tokens  2-shots prompt pt format tptp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desempenho'!$B$17:$E$17</c:f>
              <c:numCache>
                <c:formatCode>0.00%</c:formatCode>
                <c:ptCount val="4"/>
                <c:pt idx="0">
                  <c:v>0.36619999999999997</c:v>
                </c:pt>
                <c:pt idx="1">
                  <c:v>0.40659999999999996</c:v>
                </c:pt>
                <c:pt idx="2">
                  <c:v>0.48829999999999996</c:v>
                </c:pt>
                <c:pt idx="3">
                  <c:v>0.5524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F9-46B6-B5BF-C97BE9D35A6F}"/>
            </c:ext>
          </c:extLst>
        </c:ser>
        <c:ser>
          <c:idx val="16"/>
          <c:order val="16"/>
          <c:tx>
            <c:strRef>
              <c:f>'gráfico desempenho'!$A$18</c:f>
              <c:strCache>
                <c:ptCount val="1"/>
                <c:pt idx="0">
                  <c:v>context pt EleutherAI/gpt-j-6B 80 tokens  2-shots prompt en format tptp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desempenho'!$B$18:$E$18</c:f>
              <c:numCache>
                <c:formatCode>0.00%</c:formatCode>
                <c:ptCount val="4"/>
                <c:pt idx="0">
                  <c:v>0.29909999999999998</c:v>
                </c:pt>
                <c:pt idx="1">
                  <c:v>0.33770000000000006</c:v>
                </c:pt>
                <c:pt idx="2">
                  <c:v>0.42369999999999997</c:v>
                </c:pt>
                <c:pt idx="3">
                  <c:v>0.4879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F9-46B6-B5BF-C97BE9D35A6F}"/>
            </c:ext>
          </c:extLst>
        </c:ser>
        <c:ser>
          <c:idx val="17"/>
          <c:order val="17"/>
          <c:tx>
            <c:strRef>
              <c:f>'gráfico desempenho'!$A$19</c:f>
              <c:strCache>
                <c:ptCount val="1"/>
                <c:pt idx="0">
                  <c:v>context en EleutherAI/gpt-j-6B 80 tokens  0-shots prompt en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desempenho'!$B$19:$E$19</c:f>
              <c:numCache>
                <c:formatCode>0.00%</c:formatCode>
                <c:ptCount val="4"/>
                <c:pt idx="0">
                  <c:v>0.30959999999999999</c:v>
                </c:pt>
                <c:pt idx="1">
                  <c:v>0.36380000000000001</c:v>
                </c:pt>
                <c:pt idx="2">
                  <c:v>0.39490000000000003</c:v>
                </c:pt>
                <c:pt idx="3">
                  <c:v>0.47889999999999999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F9-46B6-B5BF-C97BE9D35A6F}"/>
            </c:ext>
          </c:extLst>
        </c:ser>
        <c:ser>
          <c:idx val="18"/>
          <c:order val="18"/>
          <c:tx>
            <c:strRef>
              <c:f>'gráfico desempenho'!$A$20</c:f>
              <c:strCache>
                <c:ptCount val="1"/>
                <c:pt idx="0">
                  <c:v>context pt EleutherAI/gpt-neo-1.3B 80 tokens  2-shots prompt en format tptp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desempenho'!$B$20:$E$20</c:f>
              <c:numCache>
                <c:formatCode>0.00%</c:formatCode>
                <c:ptCount val="4"/>
                <c:pt idx="0">
                  <c:v>0.20050000000000001</c:v>
                </c:pt>
                <c:pt idx="1">
                  <c:v>0.23649999999999999</c:v>
                </c:pt>
                <c:pt idx="2">
                  <c:v>0.3034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F9-46B6-B5BF-C97BE9D35A6F}"/>
            </c:ext>
          </c:extLst>
        </c:ser>
        <c:ser>
          <c:idx val="19"/>
          <c:order val="19"/>
          <c:tx>
            <c:strRef>
              <c:f>'gráfico desempenho'!$A$21</c:f>
              <c:strCache>
                <c:ptCount val="1"/>
                <c:pt idx="0">
                  <c:v>context pt EleutherAI/gpt-neo-1.3B 80 tokens  2-shots prompt pt format tptp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desempenho'!$B$21:$E$21</c:f>
              <c:numCache>
                <c:formatCode>0.00%</c:formatCode>
                <c:ptCount val="4"/>
                <c:pt idx="0">
                  <c:v>0.1923</c:v>
                </c:pt>
                <c:pt idx="1">
                  <c:v>0.24379999999999999</c:v>
                </c:pt>
                <c:pt idx="2">
                  <c:v>0.2717</c:v>
                </c:pt>
                <c:pt idx="3">
                  <c:v>0.35639999999999999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F9-46B6-B5BF-C97BE9D35A6F}"/>
            </c:ext>
          </c:extLst>
        </c:ser>
        <c:ser>
          <c:idx val="20"/>
          <c:order val="20"/>
          <c:tx>
            <c:strRef>
              <c:f>'gráfico desempenho'!$A$22</c:f>
              <c:strCache>
                <c:ptCount val="1"/>
                <c:pt idx="0">
                  <c:v>context en EleutherAI/gpt-neo-2.7B 80 tokens  0-shots prompt 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desempenho'!$B$22:$E$22</c:f>
              <c:numCache>
                <c:formatCode>0.00%</c:formatCode>
                <c:ptCount val="4"/>
                <c:pt idx="0">
                  <c:v>0.16969999999999999</c:v>
                </c:pt>
                <c:pt idx="1">
                  <c:v>0.2009</c:v>
                </c:pt>
                <c:pt idx="2">
                  <c:v>0.29380000000000001</c:v>
                </c:pt>
                <c:pt idx="3">
                  <c:v>0.35249999999999998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F9-46B6-B5BF-C97BE9D35A6F}"/>
            </c:ext>
          </c:extLst>
        </c:ser>
        <c:ser>
          <c:idx val="21"/>
          <c:order val="21"/>
          <c:tx>
            <c:strRef>
              <c:f>'gráfico desempenho'!$A$23</c:f>
              <c:strCache>
                <c:ptCount val="1"/>
                <c:pt idx="0">
                  <c:v>context pt EleutherAI/gpt-neo-1.3B 80 tokens  2-shots prompt pt format tpp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desempenho'!$B$23:$E$23</c:f>
              <c:numCache>
                <c:formatCode>0.00%</c:formatCode>
                <c:ptCount val="4"/>
                <c:pt idx="0">
                  <c:v>0.17510000000000001</c:v>
                </c:pt>
                <c:pt idx="1">
                  <c:v>0.21660000000000001</c:v>
                </c:pt>
                <c:pt idx="2">
                  <c:v>0.25509999999999999</c:v>
                </c:pt>
                <c:pt idx="3">
                  <c:v>0.33130000000000004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F9-46B6-B5BF-C97BE9D35A6F}"/>
            </c:ext>
          </c:extLst>
        </c:ser>
        <c:ser>
          <c:idx val="22"/>
          <c:order val="22"/>
          <c:tx>
            <c:strRef>
              <c:f>'gráfico desempenho'!$A$24</c:f>
              <c:strCache>
                <c:ptCount val="1"/>
                <c:pt idx="0">
                  <c:v>context en EleutherAI/gpt-neo-1.3B 80 tokens  0-shots prompt 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desempenho'!$B$24:$E$24</c:f>
              <c:numCache>
                <c:formatCode>0.00%</c:formatCode>
                <c:ptCount val="4"/>
                <c:pt idx="0">
                  <c:v>0.14419999999999999</c:v>
                </c:pt>
                <c:pt idx="1">
                  <c:v>0.16670000000000001</c:v>
                </c:pt>
                <c:pt idx="2">
                  <c:v>0.27379999999999999</c:v>
                </c:pt>
                <c:pt idx="3">
                  <c:v>0.32329999999999998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F9-46B6-B5BF-C97BE9D35A6F}"/>
            </c:ext>
          </c:extLst>
        </c:ser>
        <c:ser>
          <c:idx val="23"/>
          <c:order val="23"/>
          <c:tx>
            <c:strRef>
              <c:f>'gráfico desempenho'!$A$25</c:f>
              <c:strCache>
                <c:ptCount val="1"/>
                <c:pt idx="0">
                  <c:v>context pt EleutherAI/gpt-neo-1.3B 80 tokens  1-shots prompt pt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desempenho'!$B$25:$E$25</c:f>
              <c:numCache>
                <c:formatCode>0.00%</c:formatCode>
                <c:ptCount val="4"/>
                <c:pt idx="0">
                  <c:v>0.14660000000000001</c:v>
                </c:pt>
                <c:pt idx="1">
                  <c:v>0.19420000000000001</c:v>
                </c:pt>
                <c:pt idx="2">
                  <c:v>0.2097</c:v>
                </c:pt>
                <c:pt idx="3">
                  <c:v>0.29330000000000001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F9-46B6-B5BF-C97BE9D35A6F}"/>
            </c:ext>
          </c:extLst>
        </c:ser>
        <c:ser>
          <c:idx val="24"/>
          <c:order val="24"/>
          <c:tx>
            <c:strRef>
              <c:f>'gráfico desempenho'!$A$26</c:f>
              <c:strCache>
                <c:ptCount val="1"/>
                <c:pt idx="0">
                  <c:v>context pt EleutherAI/gpt-neo-1.3B 80 tokens  0-shots prompt 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desempenho'!$B$26:$E$26</c:f>
              <c:numCache>
                <c:formatCode>0.00%</c:formatCode>
                <c:ptCount val="4"/>
                <c:pt idx="0">
                  <c:v>2.5499999999999998E-2</c:v>
                </c:pt>
                <c:pt idx="1">
                  <c:v>2.6499999999999999E-2</c:v>
                </c:pt>
                <c:pt idx="2">
                  <c:v>0.15679999999999999</c:v>
                </c:pt>
                <c:pt idx="3">
                  <c:v>0.16940000000000002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F9-46B6-B5BF-C97BE9D35A6F}"/>
            </c:ext>
          </c:extLst>
        </c:ser>
        <c:ser>
          <c:idx val="25"/>
          <c:order val="25"/>
          <c:tx>
            <c:strRef>
              <c:f>'gráfico desempenho'!$A$27</c:f>
              <c:strCache>
                <c:ptCount val="1"/>
                <c:pt idx="0">
                  <c:v>context pt EleutherAI/gpt-neo-1.3B 80 tokens  0-shots prompt 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'gráfico desempenho'!$B$1:$E$1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'gráfico desempenho'!$B$27:$E$27</c:f>
              <c:numCache>
                <c:formatCode>0.00%</c:formatCode>
                <c:ptCount val="4"/>
                <c:pt idx="0">
                  <c:v>4.6399999999999997E-2</c:v>
                </c:pt>
                <c:pt idx="1">
                  <c:v>5.4400000000000004E-2</c:v>
                </c:pt>
                <c:pt idx="2">
                  <c:v>0.1358</c:v>
                </c:pt>
                <c:pt idx="3">
                  <c:v>0.1598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F9-46B6-B5BF-C97BE9D3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50431"/>
        <c:axId val="1458467903"/>
      </c:lineChart>
      <c:catAx>
        <c:axId val="14584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467903"/>
        <c:crosses val="autoZero"/>
        <c:auto val="1"/>
        <c:lblAlgn val="ctr"/>
        <c:lblOffset val="100"/>
        <c:noMultiLvlLbl val="0"/>
      </c:catAx>
      <c:valAx>
        <c:axId val="1458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45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16</xdr:row>
      <xdr:rowOff>53340</xdr:rowOff>
    </xdr:from>
    <xdr:to>
      <xdr:col>17</xdr:col>
      <xdr:colOff>68580</xdr:colOff>
      <xdr:row>41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801E20-4A00-46F8-9552-D15931BD8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4</xdr:row>
      <xdr:rowOff>60960</xdr:rowOff>
    </xdr:from>
    <xdr:to>
      <xdr:col>23</xdr:col>
      <xdr:colOff>601980</xdr:colOff>
      <xdr:row>37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7DAAC1-F486-42AC-BE1C-84ADB2BA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D188D07-34D0-4A4E-A940-BA08608439F0}" autoFormatId="16" applyNumberFormats="0" applyBorderFormats="0" applyFontFormats="0" applyPatternFormats="0" applyAlignmentFormats="0" applyWidthHeightFormats="0">
  <queryTableRefresh nextId="11">
    <queryTableFields count="10">
      <queryTableField id="1" name="cod" tableColumnId="1"/>
      <queryTableField id="2" name="name_learning_method" tableColumnId="2"/>
      <queryTableField id="3" name="ind_language" tableColumnId="3"/>
      <queryTableField id="4" name="name_model" tableColumnId="4"/>
      <queryTableField id="5" name="num_max_answer_length" tableColumnId="5"/>
      <queryTableField id="6" name="cod_prompt_format" tableColumnId="6"/>
      <queryTableField id="7" name="num_shot" tableColumnId="7"/>
      <queryTableField id="8" name="ind_format_example" tableColumnId="8"/>
      <queryTableField id="9" name="ind_language_prompt" tableColumnId="9"/>
      <queryTableField id="10" name="time_execution_per_quest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C63B6-DAA5-4334-A802-4ECEC4BA826C}" name="vw_duration_question_2" displayName="vw_duration_question_2" ref="A1:J27" tableType="queryTable" totalsRowShown="0">
  <autoFilter ref="A1:J27" xr:uid="{30085FAD-141C-46C0-A1A3-C133336B565D}"/>
  <tableColumns count="10">
    <tableColumn id="1" xr3:uid="{DF231D0F-D699-46F6-A36B-88D3EC114F5D}" uniqueName="1" name="cod" queryTableFieldId="1"/>
    <tableColumn id="2" xr3:uid="{577BD5EA-F291-4023-9D32-345E17884595}" uniqueName="2" name="name_learning_method" queryTableFieldId="2" dataDxfId="16"/>
    <tableColumn id="3" xr3:uid="{7511ED34-1DF8-4B4E-BD54-334D27CC63D2}" uniqueName="3" name="ind_language" queryTableFieldId="3" dataDxfId="15"/>
    <tableColumn id="4" xr3:uid="{47013B85-0017-45DA-8467-97194A16F790}" uniqueName="4" name="name_model" queryTableFieldId="4" dataDxfId="14"/>
    <tableColumn id="5" xr3:uid="{73BA6228-D5DA-4541-B235-043B782AA8B5}" uniqueName="5" name="num_max_answer_length" queryTableFieldId="5"/>
    <tableColumn id="6" xr3:uid="{087E8F0C-8537-4BDE-8DCA-43F668FAA2FB}" uniqueName="6" name="cod_prompt_format" queryTableFieldId="6"/>
    <tableColumn id="7" xr3:uid="{86F94811-23DA-446C-A755-19F0BA370BB8}" uniqueName="7" name="num_shot" queryTableFieldId="7"/>
    <tableColumn id="8" xr3:uid="{FF332A41-C8AB-4BBB-BD3B-DF15FC0CB765}" uniqueName="8" name="ind_format_example" queryTableFieldId="8" dataDxfId="13"/>
    <tableColumn id="9" xr3:uid="{9C870502-C719-487B-8573-52EBE4C3693C}" uniqueName="9" name="ind_language_prompt" queryTableFieldId="9" dataDxfId="12"/>
    <tableColumn id="10" xr3:uid="{4689694B-3FF4-4B82-B6AB-528C0D86C3D5}" uniqueName="10" name="time_execution_per_question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053B4-C650-4D41-A3F0-B1BDCBC3398C}" name="vw_evaluation" displayName="vw_evaluation" ref="A1:F27" totalsRowShown="0" headerRowDxfId="10" headerRowBorderDxfId="11">
  <tableColumns count="6">
    <tableColumn id="1" xr3:uid="{1FF0E659-E3E9-448A-9928-62B007109FF2}" name="cod"/>
    <tableColumn id="2" xr3:uid="{167C0F36-C51A-43B8-B3FE-ABF864660969}" name="name_learning_method" dataDxfId="19"/>
    <tableColumn id="3" xr3:uid="{026D1ACF-B114-4F16-B234-49FCD556FCC1}" name="ind_language" dataDxfId="18"/>
    <tableColumn id="4" xr3:uid="{647BE707-2D5D-4371-803B-9870AF6D5357}" name="name_model" dataDxfId="17"/>
    <tableColumn id="7" xr3:uid="{CDC84E1E-9DCA-4ED9-9815-522B78D1B47F}" name="num_max_answer_length" dataDxfId="9" dataCellStyle="Porcentagem"/>
    <tableColumn id="8" xr3:uid="{50A70350-B53E-43CD-9A3B-83864C0F8B3A}" name="cod_prompt_format" dataDxfId="8" dataCellStyle="Porcentagem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45C24-F9FD-40B8-9604-2C8DD6B97702}" name="Tabela2" displayName="Tabela2" ref="A1:E27" totalsRowShown="0" headerRowDxfId="0" dataDxfId="1" headerRowBorderDxfId="6" tableBorderDxfId="7" dataCellStyle="Porcentagem">
  <tableColumns count="5">
    <tableColumn id="1" xr3:uid="{04619602-54E5-4A1A-87FF-C015CBDE462A}" name="Execução"/>
    <tableColumn id="2" xr3:uid="{35A6FBEC-7CE7-4F67-860A-549B917B4C71}" name="EM" dataDxfId="5" dataCellStyle="Porcentagem"/>
    <tableColumn id="3" xr3:uid="{90F1B159-303A-48B6-BA2A-6A4D28B30DE0}" name="EM@3" dataDxfId="4" dataCellStyle="Porcentagem"/>
    <tableColumn id="4" xr3:uid="{68354386-55BD-48AD-854D-C6A3836E2FB7}" name="F1" dataDxfId="3" dataCellStyle="Porcentagem"/>
    <tableColumn id="5" xr3:uid="{F9C4FA5F-44BB-45E8-9BB6-9B8EC7625E92}" name="F1@3" dataDxfId="2" dataCellStyle="Porcentage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8C8A-9AE3-4744-A6A4-CF61F593F131}">
  <dimension ref="A1:J27"/>
  <sheetViews>
    <sheetView workbookViewId="0">
      <selection activeCell="A2" sqref="A2:D27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4.5546875" bestFit="1" customWidth="1"/>
    <col min="4" max="4" width="45.44140625" bestFit="1" customWidth="1"/>
    <col min="5" max="5" width="25.33203125" bestFit="1" customWidth="1"/>
    <col min="6" max="6" width="20.6640625" bestFit="1" customWidth="1"/>
    <col min="7" max="7" width="11.77734375" bestFit="1" customWidth="1"/>
    <col min="8" max="8" width="21" bestFit="1" customWidth="1"/>
    <col min="9" max="9" width="22.109375" bestFit="1" customWidth="1"/>
    <col min="10" max="10" width="28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28</v>
      </c>
      <c r="G1" t="s">
        <v>29</v>
      </c>
      <c r="H1" t="s">
        <v>30</v>
      </c>
      <c r="I1" t="s">
        <v>31</v>
      </c>
      <c r="J1" t="s">
        <v>4</v>
      </c>
    </row>
    <row r="2" spans="1:10" x14ac:dyDescent="0.3">
      <c r="A2">
        <v>30</v>
      </c>
      <c r="B2" s="2" t="s">
        <v>11</v>
      </c>
      <c r="C2" s="2" t="s">
        <v>7</v>
      </c>
      <c r="D2" s="2" t="s">
        <v>13</v>
      </c>
      <c r="E2">
        <v>80</v>
      </c>
      <c r="F2">
        <v>10</v>
      </c>
      <c r="G2">
        <v>0</v>
      </c>
      <c r="H2" s="2"/>
      <c r="I2" s="2" t="s">
        <v>7</v>
      </c>
      <c r="J2">
        <v>1395</v>
      </c>
    </row>
    <row r="3" spans="1:10" x14ac:dyDescent="0.3">
      <c r="A3">
        <v>37</v>
      </c>
      <c r="B3" s="2" t="s">
        <v>11</v>
      </c>
      <c r="C3" s="2" t="s">
        <v>7</v>
      </c>
      <c r="D3" s="2" t="s">
        <v>12</v>
      </c>
      <c r="E3">
        <v>80</v>
      </c>
      <c r="F3">
        <v>2030</v>
      </c>
      <c r="G3">
        <v>2</v>
      </c>
      <c r="H3" s="2" t="s">
        <v>33</v>
      </c>
      <c r="I3" s="2" t="s">
        <v>9</v>
      </c>
      <c r="J3">
        <v>1359</v>
      </c>
    </row>
    <row r="4" spans="1:10" x14ac:dyDescent="0.3">
      <c r="A4">
        <v>39</v>
      </c>
      <c r="B4" s="2" t="s">
        <v>11</v>
      </c>
      <c r="C4" s="2" t="s">
        <v>7</v>
      </c>
      <c r="D4" s="2" t="s">
        <v>12</v>
      </c>
      <c r="E4">
        <v>80</v>
      </c>
      <c r="F4">
        <v>30</v>
      </c>
      <c r="G4">
        <v>2</v>
      </c>
      <c r="H4" s="2" t="s">
        <v>33</v>
      </c>
      <c r="I4" s="2" t="s">
        <v>7</v>
      </c>
      <c r="J4">
        <v>1203</v>
      </c>
    </row>
    <row r="5" spans="1:10" x14ac:dyDescent="0.3">
      <c r="A5">
        <v>38</v>
      </c>
      <c r="B5" s="2" t="s">
        <v>11</v>
      </c>
      <c r="C5" s="2" t="s">
        <v>7</v>
      </c>
      <c r="D5" s="2" t="s">
        <v>12</v>
      </c>
      <c r="E5">
        <v>80</v>
      </c>
      <c r="F5">
        <v>1030</v>
      </c>
      <c r="G5">
        <v>2</v>
      </c>
      <c r="H5" s="2" t="s">
        <v>33</v>
      </c>
      <c r="I5" s="2" t="s">
        <v>9</v>
      </c>
      <c r="J5">
        <v>1024</v>
      </c>
    </row>
    <row r="6" spans="1:10" x14ac:dyDescent="0.3">
      <c r="A6">
        <v>36</v>
      </c>
      <c r="B6" s="2" t="s">
        <v>11</v>
      </c>
      <c r="C6" s="2" t="s">
        <v>7</v>
      </c>
      <c r="D6" s="2" t="s">
        <v>13</v>
      </c>
      <c r="E6">
        <v>80</v>
      </c>
      <c r="F6">
        <v>1010</v>
      </c>
      <c r="G6">
        <v>0</v>
      </c>
      <c r="H6" s="2"/>
      <c r="I6" s="2" t="s">
        <v>9</v>
      </c>
      <c r="J6">
        <v>828</v>
      </c>
    </row>
    <row r="7" spans="1:10" x14ac:dyDescent="0.3">
      <c r="A7">
        <v>35</v>
      </c>
      <c r="B7" s="2" t="s">
        <v>11</v>
      </c>
      <c r="C7" s="2" t="s">
        <v>7</v>
      </c>
      <c r="D7" s="2" t="s">
        <v>13</v>
      </c>
      <c r="E7">
        <v>80</v>
      </c>
      <c r="F7">
        <v>1030</v>
      </c>
      <c r="G7">
        <v>2</v>
      </c>
      <c r="H7" s="2" t="s">
        <v>33</v>
      </c>
      <c r="I7" s="2" t="s">
        <v>9</v>
      </c>
      <c r="J7">
        <v>729</v>
      </c>
    </row>
    <row r="8" spans="1:10" x14ac:dyDescent="0.3">
      <c r="A8">
        <v>33</v>
      </c>
      <c r="B8" s="2" t="s">
        <v>11</v>
      </c>
      <c r="C8" s="2" t="s">
        <v>7</v>
      </c>
      <c r="D8" s="2" t="s">
        <v>13</v>
      </c>
      <c r="E8">
        <v>80</v>
      </c>
      <c r="F8">
        <v>40</v>
      </c>
      <c r="G8">
        <v>2</v>
      </c>
      <c r="H8" s="2" t="s">
        <v>34</v>
      </c>
      <c r="I8" s="2" t="s">
        <v>7</v>
      </c>
      <c r="J8">
        <v>593</v>
      </c>
    </row>
    <row r="9" spans="1:10" x14ac:dyDescent="0.3">
      <c r="A9">
        <v>28</v>
      </c>
      <c r="B9" s="2" t="s">
        <v>11</v>
      </c>
      <c r="C9" s="2" t="s">
        <v>9</v>
      </c>
      <c r="D9" s="2" t="s">
        <v>12</v>
      </c>
      <c r="E9">
        <v>80</v>
      </c>
      <c r="F9">
        <v>1030</v>
      </c>
      <c r="G9">
        <v>2</v>
      </c>
      <c r="H9" s="2" t="s">
        <v>33</v>
      </c>
      <c r="I9" s="2" t="s">
        <v>9</v>
      </c>
      <c r="J9">
        <v>573</v>
      </c>
    </row>
    <row r="10" spans="1:10" x14ac:dyDescent="0.3">
      <c r="A10">
        <v>34</v>
      </c>
      <c r="B10" s="2" t="s">
        <v>11</v>
      </c>
      <c r="C10" s="2" t="s">
        <v>9</v>
      </c>
      <c r="D10" s="2" t="s">
        <v>12</v>
      </c>
      <c r="E10">
        <v>80</v>
      </c>
      <c r="F10">
        <v>3030</v>
      </c>
      <c r="G10">
        <v>2</v>
      </c>
      <c r="H10" s="2" t="s">
        <v>33</v>
      </c>
      <c r="I10" s="2" t="s">
        <v>9</v>
      </c>
      <c r="J10">
        <v>573</v>
      </c>
    </row>
    <row r="11" spans="1:10" x14ac:dyDescent="0.3">
      <c r="A11">
        <v>23</v>
      </c>
      <c r="B11" s="2" t="s">
        <v>11</v>
      </c>
      <c r="C11" s="2" t="s">
        <v>9</v>
      </c>
      <c r="D11" s="2" t="s">
        <v>14</v>
      </c>
      <c r="E11">
        <v>80</v>
      </c>
      <c r="F11">
        <v>1010</v>
      </c>
      <c r="G11">
        <v>0</v>
      </c>
      <c r="H11" s="2" t="s">
        <v>32</v>
      </c>
      <c r="I11" s="2" t="s">
        <v>9</v>
      </c>
      <c r="J11">
        <v>568</v>
      </c>
    </row>
    <row r="12" spans="1:10" x14ac:dyDescent="0.3">
      <c r="A12">
        <v>25</v>
      </c>
      <c r="B12" s="2" t="s">
        <v>11</v>
      </c>
      <c r="C12" s="2" t="s">
        <v>9</v>
      </c>
      <c r="D12" s="2" t="s">
        <v>14</v>
      </c>
      <c r="E12">
        <v>80</v>
      </c>
      <c r="F12">
        <v>1030</v>
      </c>
      <c r="G12">
        <v>2</v>
      </c>
      <c r="H12" s="2" t="s">
        <v>33</v>
      </c>
      <c r="I12" s="2" t="s">
        <v>9</v>
      </c>
      <c r="J12">
        <v>557</v>
      </c>
    </row>
    <row r="13" spans="1:10" x14ac:dyDescent="0.3">
      <c r="A13">
        <v>32</v>
      </c>
      <c r="B13" s="2" t="s">
        <v>11</v>
      </c>
      <c r="C13" s="2" t="s">
        <v>7</v>
      </c>
      <c r="D13" s="2" t="s">
        <v>13</v>
      </c>
      <c r="E13">
        <v>80</v>
      </c>
      <c r="F13">
        <v>30</v>
      </c>
      <c r="G13">
        <v>2</v>
      </c>
      <c r="H13" s="2" t="s">
        <v>33</v>
      </c>
      <c r="I13" s="2" t="s">
        <v>7</v>
      </c>
      <c r="J13">
        <v>553</v>
      </c>
    </row>
    <row r="14" spans="1:10" x14ac:dyDescent="0.3">
      <c r="A14">
        <v>29</v>
      </c>
      <c r="B14" s="2" t="s">
        <v>11</v>
      </c>
      <c r="C14" s="2" t="s">
        <v>9</v>
      </c>
      <c r="D14" s="2" t="s">
        <v>12</v>
      </c>
      <c r="E14">
        <v>80</v>
      </c>
      <c r="F14">
        <v>1040</v>
      </c>
      <c r="G14">
        <v>2</v>
      </c>
      <c r="H14" s="2" t="s">
        <v>34</v>
      </c>
      <c r="I14" s="2" t="s">
        <v>9</v>
      </c>
      <c r="J14">
        <v>542</v>
      </c>
    </row>
    <row r="15" spans="1:10" x14ac:dyDescent="0.3">
      <c r="A15">
        <v>26</v>
      </c>
      <c r="B15" s="2" t="s">
        <v>11</v>
      </c>
      <c r="C15" s="2" t="s">
        <v>9</v>
      </c>
      <c r="D15" s="2" t="s">
        <v>14</v>
      </c>
      <c r="E15">
        <v>80</v>
      </c>
      <c r="F15">
        <v>1040</v>
      </c>
      <c r="G15">
        <v>2</v>
      </c>
      <c r="H15" s="2" t="s">
        <v>34</v>
      </c>
      <c r="I15" s="2" t="s">
        <v>9</v>
      </c>
      <c r="J15">
        <v>538</v>
      </c>
    </row>
    <row r="16" spans="1:10" x14ac:dyDescent="0.3">
      <c r="A16">
        <v>27</v>
      </c>
      <c r="B16" s="2" t="s">
        <v>11</v>
      </c>
      <c r="C16" s="2" t="s">
        <v>9</v>
      </c>
      <c r="D16" s="2" t="s">
        <v>12</v>
      </c>
      <c r="E16">
        <v>80</v>
      </c>
      <c r="F16">
        <v>1020</v>
      </c>
      <c r="G16">
        <v>1</v>
      </c>
      <c r="H16" s="2"/>
      <c r="I16" s="2" t="s">
        <v>9</v>
      </c>
      <c r="J16">
        <v>528</v>
      </c>
    </row>
    <row r="17" spans="1:10" x14ac:dyDescent="0.3">
      <c r="A17">
        <v>24</v>
      </c>
      <c r="B17" s="2" t="s">
        <v>11</v>
      </c>
      <c r="C17" s="2" t="s">
        <v>9</v>
      </c>
      <c r="D17" s="2" t="s">
        <v>14</v>
      </c>
      <c r="E17">
        <v>80</v>
      </c>
      <c r="F17">
        <v>1020</v>
      </c>
      <c r="G17">
        <v>1</v>
      </c>
      <c r="H17" s="2"/>
      <c r="I17" s="2" t="s">
        <v>9</v>
      </c>
      <c r="J17">
        <v>496</v>
      </c>
    </row>
    <row r="18" spans="1:10" x14ac:dyDescent="0.3">
      <c r="A18">
        <v>31</v>
      </c>
      <c r="B18" s="2" t="s">
        <v>11</v>
      </c>
      <c r="C18" s="2" t="s">
        <v>7</v>
      </c>
      <c r="D18" s="2" t="s">
        <v>13</v>
      </c>
      <c r="E18">
        <v>80</v>
      </c>
      <c r="F18">
        <v>20</v>
      </c>
      <c r="G18">
        <v>1</v>
      </c>
      <c r="H18" s="2"/>
      <c r="I18" s="2" t="s">
        <v>7</v>
      </c>
      <c r="J18">
        <v>494</v>
      </c>
    </row>
    <row r="19" spans="1:10" x14ac:dyDescent="0.3">
      <c r="A19">
        <v>19</v>
      </c>
      <c r="B19" s="2" t="s">
        <v>11</v>
      </c>
      <c r="C19" s="2" t="s">
        <v>9</v>
      </c>
      <c r="D19" s="2" t="s">
        <v>13</v>
      </c>
      <c r="E19">
        <v>80</v>
      </c>
      <c r="F19">
        <v>1010</v>
      </c>
      <c r="G19">
        <v>0</v>
      </c>
      <c r="H19" s="2"/>
      <c r="I19" s="2" t="s">
        <v>9</v>
      </c>
      <c r="J19">
        <v>469</v>
      </c>
    </row>
    <row r="20" spans="1:10" x14ac:dyDescent="0.3">
      <c r="A20">
        <v>18</v>
      </c>
      <c r="B20" s="2" t="s">
        <v>11</v>
      </c>
      <c r="C20" s="2" t="s">
        <v>9</v>
      </c>
      <c r="D20" s="2" t="s">
        <v>12</v>
      </c>
      <c r="E20">
        <v>80</v>
      </c>
      <c r="F20">
        <v>1010</v>
      </c>
      <c r="G20">
        <v>0</v>
      </c>
      <c r="H20" s="2"/>
      <c r="I20" s="2" t="s">
        <v>9</v>
      </c>
      <c r="J20">
        <v>467</v>
      </c>
    </row>
    <row r="21" spans="1:10" x14ac:dyDescent="0.3">
      <c r="A21">
        <v>22</v>
      </c>
      <c r="B21" s="2" t="s">
        <v>11</v>
      </c>
      <c r="C21" s="2" t="s">
        <v>9</v>
      </c>
      <c r="D21" s="2" t="s">
        <v>13</v>
      </c>
      <c r="E21">
        <v>80</v>
      </c>
      <c r="F21">
        <v>1040</v>
      </c>
      <c r="G21">
        <v>2</v>
      </c>
      <c r="H21" s="2" t="s">
        <v>34</v>
      </c>
      <c r="I21" s="2" t="s">
        <v>9</v>
      </c>
      <c r="J21">
        <v>401</v>
      </c>
    </row>
    <row r="22" spans="1:10" x14ac:dyDescent="0.3">
      <c r="A22">
        <v>21</v>
      </c>
      <c r="B22" s="2" t="s">
        <v>11</v>
      </c>
      <c r="C22" s="2" t="s">
        <v>9</v>
      </c>
      <c r="D22" s="2" t="s">
        <v>13</v>
      </c>
      <c r="E22">
        <v>80</v>
      </c>
      <c r="F22">
        <v>1030</v>
      </c>
      <c r="G22">
        <v>2</v>
      </c>
      <c r="H22" s="2" t="s">
        <v>33</v>
      </c>
      <c r="I22" s="2" t="s">
        <v>9</v>
      </c>
      <c r="J22">
        <v>379</v>
      </c>
    </row>
    <row r="23" spans="1:10" x14ac:dyDescent="0.3">
      <c r="A23">
        <v>20</v>
      </c>
      <c r="B23" s="2" t="s">
        <v>11</v>
      </c>
      <c r="C23" s="2" t="s">
        <v>9</v>
      </c>
      <c r="D23" s="2" t="s">
        <v>13</v>
      </c>
      <c r="E23">
        <v>80</v>
      </c>
      <c r="F23">
        <v>1020</v>
      </c>
      <c r="G23">
        <v>1</v>
      </c>
      <c r="H23" s="2"/>
      <c r="I23" s="2" t="s">
        <v>9</v>
      </c>
      <c r="J23">
        <v>360</v>
      </c>
    </row>
    <row r="24" spans="1:10" x14ac:dyDescent="0.3">
      <c r="A24">
        <v>16</v>
      </c>
      <c r="B24" s="2" t="s">
        <v>6</v>
      </c>
      <c r="C24" s="2" t="s">
        <v>7</v>
      </c>
      <c r="D24" s="2" t="s">
        <v>8</v>
      </c>
      <c r="E24">
        <v>160</v>
      </c>
      <c r="H24" s="2" t="s">
        <v>32</v>
      </c>
      <c r="I24" s="2" t="s">
        <v>32</v>
      </c>
      <c r="J24">
        <v>276</v>
      </c>
    </row>
    <row r="25" spans="1:10" x14ac:dyDescent="0.3">
      <c r="A25">
        <v>14</v>
      </c>
      <c r="B25" s="2" t="s">
        <v>6</v>
      </c>
      <c r="C25" s="2" t="s">
        <v>7</v>
      </c>
      <c r="D25" s="2" t="s">
        <v>8</v>
      </c>
      <c r="E25">
        <v>80</v>
      </c>
      <c r="H25" s="2" t="s">
        <v>32</v>
      </c>
      <c r="I25" s="2" t="s">
        <v>32</v>
      </c>
      <c r="J25">
        <v>249</v>
      </c>
    </row>
    <row r="26" spans="1:10" x14ac:dyDescent="0.3">
      <c r="A26">
        <v>17</v>
      </c>
      <c r="B26" s="2" t="s">
        <v>6</v>
      </c>
      <c r="C26" s="2" t="s">
        <v>9</v>
      </c>
      <c r="D26" s="2" t="s">
        <v>10</v>
      </c>
      <c r="E26">
        <v>160</v>
      </c>
      <c r="H26" s="2" t="s">
        <v>32</v>
      </c>
      <c r="I26" s="2" t="s">
        <v>32</v>
      </c>
      <c r="J26">
        <v>221</v>
      </c>
    </row>
    <row r="27" spans="1:10" x14ac:dyDescent="0.3">
      <c r="A27">
        <v>15</v>
      </c>
      <c r="B27" s="2" t="s">
        <v>6</v>
      </c>
      <c r="C27" s="2" t="s">
        <v>9</v>
      </c>
      <c r="D27" s="2" t="s">
        <v>10</v>
      </c>
      <c r="E27">
        <v>80</v>
      </c>
      <c r="H27" s="2" t="s">
        <v>32</v>
      </c>
      <c r="I27" s="2" t="s">
        <v>32</v>
      </c>
      <c r="J27">
        <v>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7AAB-953C-48A9-8404-75F8C5028D94}">
  <dimension ref="A1:E27"/>
  <sheetViews>
    <sheetView workbookViewId="0">
      <selection activeCell="A6" sqref="A6"/>
    </sheetView>
  </sheetViews>
  <sheetFormatPr defaultRowHeight="14.4" x14ac:dyDescent="0.3"/>
  <cols>
    <col min="1" max="1" width="63.88671875" bestFit="1" customWidth="1"/>
    <col min="2" max="2" width="11.33203125" bestFit="1" customWidth="1"/>
    <col min="4" max="4" width="11.21875" bestFit="1" customWidth="1"/>
  </cols>
  <sheetData>
    <row r="1" spans="1:5" x14ac:dyDescent="0.3">
      <c r="A1" s="3" t="s">
        <v>20</v>
      </c>
      <c r="B1" s="4" t="s">
        <v>21</v>
      </c>
    </row>
    <row r="2" spans="1:5" x14ac:dyDescent="0.3">
      <c r="A2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0-shots prompt pt</v>
      </c>
      <c r="B2" s="6">
        <f>vw_duration_question_2[[#This Row],[time_execution_per_question]]</f>
        <v>1395</v>
      </c>
    </row>
    <row r="3" spans="1:5" x14ac:dyDescent="0.3">
      <c r="A3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EleutherAI/gpt-j-6B 80 tokens  2-shots prompt en format tptp</v>
      </c>
      <c r="B3" s="6">
        <f>vw_duration_question_2[[#This Row],[time_execution_per_question]]</f>
        <v>1359</v>
      </c>
    </row>
    <row r="4" spans="1:5" x14ac:dyDescent="0.3">
      <c r="A4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EleutherAI/gpt-j-6B 80 tokens  2-shots prompt pt format tptp</v>
      </c>
      <c r="B4" s="6">
        <f>vw_duration_question_2[[#This Row],[time_execution_per_question]]</f>
        <v>1203</v>
      </c>
    </row>
    <row r="5" spans="1:5" x14ac:dyDescent="0.3">
      <c r="A5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EleutherAI/gpt-j-6B 80 tokens  2-shots prompt en format tptp</v>
      </c>
      <c r="B5" s="6">
        <f>vw_duration_question_2[[#This Row],[time_execution_per_question]]</f>
        <v>1024</v>
      </c>
    </row>
    <row r="6" spans="1:5" x14ac:dyDescent="0.3">
      <c r="A6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0-shots prompt en</v>
      </c>
      <c r="B6" s="6">
        <f>vw_duration_question_2[[#This Row],[time_execution_per_question]]</f>
        <v>828</v>
      </c>
    </row>
    <row r="7" spans="1:5" x14ac:dyDescent="0.3">
      <c r="A7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2-shots prompt en format tptp</v>
      </c>
      <c r="B7" s="6">
        <f>vw_duration_question_2[[#This Row],[time_execution_per_question]]</f>
        <v>729</v>
      </c>
    </row>
    <row r="8" spans="1:5" x14ac:dyDescent="0.3">
      <c r="A8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2-shots prompt pt format tpp</v>
      </c>
      <c r="B8" s="6">
        <f>vw_duration_question_2[[#This Row],[time_execution_per_question]]</f>
        <v>593</v>
      </c>
    </row>
    <row r="9" spans="1:5" x14ac:dyDescent="0.3">
      <c r="A9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EleutherAI/gpt-j-6B 80 tokens  2-shots prompt en format tptp</v>
      </c>
      <c r="B9" s="6">
        <f>vw_duration_question_2[[#This Row],[time_execution_per_question]]</f>
        <v>573</v>
      </c>
    </row>
    <row r="10" spans="1:5" x14ac:dyDescent="0.3">
      <c r="A10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EleutherAI/gpt-j-6B 80 tokens  2-shots prompt en format tptp</v>
      </c>
      <c r="B10" s="6">
        <f>vw_duration_question_2[[#This Row],[time_execution_per_question]]</f>
        <v>573</v>
      </c>
      <c r="D10" t="s">
        <v>25</v>
      </c>
      <c r="E10">
        <f>AVERAGE(B3,B6,B8,B11)</f>
        <v>837</v>
      </c>
    </row>
    <row r="11" spans="1:5" x14ac:dyDescent="0.3">
      <c r="A11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 xml:space="preserve">context en EleutherAI/gpt-neo-2.7B 80 tokens  0-shots prompt en format </v>
      </c>
      <c r="B11" s="6">
        <f>vw_duration_question_2[[#This Row],[time_execution_per_question]]</f>
        <v>568</v>
      </c>
      <c r="D11" t="s">
        <v>24</v>
      </c>
      <c r="E11">
        <f>AVERAGE(B9,B7,B4:B5)</f>
        <v>882.25</v>
      </c>
    </row>
    <row r="12" spans="1:5" x14ac:dyDescent="0.3">
      <c r="A12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EleutherAI/gpt-neo-2.7B 80 tokens  2-shots prompt en format tptp</v>
      </c>
      <c r="B12" s="6">
        <f>vw_duration_question_2[[#This Row],[time_execution_per_question]]</f>
        <v>557</v>
      </c>
      <c r="D12" t="s">
        <v>23</v>
      </c>
      <c r="E12">
        <f>AVERAGE(B12:B14,B10)</f>
        <v>556.25</v>
      </c>
    </row>
    <row r="13" spans="1:5" x14ac:dyDescent="0.3">
      <c r="A13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2-shots prompt pt format tptp</v>
      </c>
      <c r="B13" s="6">
        <f>vw_duration_question_2[[#This Row],[time_execution_per_question]]</f>
        <v>553</v>
      </c>
    </row>
    <row r="14" spans="1:5" x14ac:dyDescent="0.3">
      <c r="A14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EleutherAI/gpt-j-6B 80 tokens  2-shots prompt en format tpp</v>
      </c>
      <c r="B14" s="6">
        <f>vw_duration_question_2[[#This Row],[time_execution_per_question]]</f>
        <v>542</v>
      </c>
    </row>
    <row r="15" spans="1:5" x14ac:dyDescent="0.3">
      <c r="A15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EleutherAI/gpt-neo-2.7B 80 tokens  2-shots prompt en format tpp</v>
      </c>
      <c r="B15" s="6">
        <f>vw_duration_question_2[[#This Row],[time_execution_per_question]]</f>
        <v>538</v>
      </c>
      <c r="D15" t="s">
        <v>26</v>
      </c>
      <c r="E15" s="7">
        <f>AVERAGE(B15:B16)</f>
        <v>533</v>
      </c>
    </row>
    <row r="16" spans="1:5" x14ac:dyDescent="0.3">
      <c r="A16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EleutherAI/gpt-j-6B 80 tokens  1-shots prompt en</v>
      </c>
      <c r="B16" s="6">
        <f>vw_duration_question_2[[#This Row],[time_execution_per_question]]</f>
        <v>528</v>
      </c>
      <c r="D16" t="s">
        <v>27</v>
      </c>
      <c r="E16" s="7">
        <f>AVERAGE(B17:B18)</f>
        <v>495</v>
      </c>
    </row>
    <row r="17" spans="1:2" x14ac:dyDescent="0.3">
      <c r="A17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EleutherAI/gpt-neo-2.7B 80 tokens  1-shots prompt en</v>
      </c>
      <c r="B17" s="6">
        <f>vw_duration_question_2[[#This Row],[time_execution_per_question]]</f>
        <v>496</v>
      </c>
    </row>
    <row r="18" spans="1:2" x14ac:dyDescent="0.3">
      <c r="A18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pt EleutherAI/gpt-neo-1.3B 80 tokens  1-shots prompt pt</v>
      </c>
      <c r="B18" s="6">
        <f>vw_duration_question_2[[#This Row],[time_execution_per_question]]</f>
        <v>494</v>
      </c>
    </row>
    <row r="19" spans="1:2" x14ac:dyDescent="0.3">
      <c r="A19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EleutherAI/gpt-neo-1.3B 80 tokens  0-shots prompt en</v>
      </c>
      <c r="B19" s="6">
        <f>vw_duration_question_2[[#This Row],[time_execution_per_question]]</f>
        <v>469</v>
      </c>
    </row>
    <row r="20" spans="1:2" x14ac:dyDescent="0.3">
      <c r="A20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EleutherAI/gpt-j-6B 80 tokens  0-shots prompt en</v>
      </c>
      <c r="B20" s="6">
        <f>vw_duration_question_2[[#This Row],[time_execution_per_question]]</f>
        <v>467</v>
      </c>
    </row>
    <row r="21" spans="1:2" x14ac:dyDescent="0.3">
      <c r="A21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EleutherAI/gpt-neo-1.3B 80 tokens  2-shots prompt en format tpp</v>
      </c>
      <c r="B21" s="6">
        <f>vw_duration_question_2[[#This Row],[time_execution_per_question]]</f>
        <v>401</v>
      </c>
    </row>
    <row r="22" spans="1:2" x14ac:dyDescent="0.3">
      <c r="A22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EleutherAI/gpt-neo-1.3B 80 tokens  2-shots prompt en format tptp</v>
      </c>
      <c r="B22" s="6">
        <f>vw_duration_question_2[[#This Row],[time_execution_per_question]]</f>
        <v>379</v>
      </c>
    </row>
    <row r="23" spans="1:2" x14ac:dyDescent="0.3">
      <c r="A23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>context en EleutherAI/gpt-neo-1.3B 80 tokens  1-shots prompt en</v>
      </c>
      <c r="B23" s="6">
        <f>vw_duration_question_2[[#This Row],[time_execution_per_question]]</f>
        <v>360</v>
      </c>
    </row>
    <row r="24" spans="1:2" x14ac:dyDescent="0.3">
      <c r="A24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 xml:space="preserve">transfer pt pierreguillou/bert-large-cased-squad-v1.1-portuguese 160 tokens  </v>
      </c>
      <c r="B24" s="6">
        <f>vw_duration_question_2[[#This Row],[time_execution_per_question]]</f>
        <v>276</v>
      </c>
    </row>
    <row r="25" spans="1:2" x14ac:dyDescent="0.3">
      <c r="A25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 xml:space="preserve">transfer pt pierreguillou/bert-large-cased-squad-v1.1-portuguese 80 tokens  </v>
      </c>
      <c r="B25" s="6">
        <f>vw_duration_question_2[[#This Row],[time_execution_per_question]]</f>
        <v>249</v>
      </c>
    </row>
    <row r="26" spans="1:2" x14ac:dyDescent="0.3">
      <c r="A26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 xml:space="preserve">transfer en distilbert-base-cased-distilled-squad 160 tokens  </v>
      </c>
      <c r="B26" s="6">
        <f>vw_duration_question_2[[#This Row],[time_execution_per_question]]</f>
        <v>221</v>
      </c>
    </row>
    <row r="27" spans="1:2" x14ac:dyDescent="0.3">
      <c r="A27" s="5" t="str">
        <f>_xlfn.CONCAT(vw_duration_question_2[[#This Row],[name_learning_method]]," ",vw_duration_question_2[[#This Row],[ind_language]]," ",vw_duration_question_2[[#This Row],[name_model]]," ",vw_duration_question_2[[#This Row],[num_max_answer_length]],," tokens  ",IF(ISBLANK(vw_duration_question_2[[#This Row],[num_shot]]),"",_xlfn.CONCAT(vw_duration_question_2[[#This Row],[num_shot]],"-shots prompt ",vw_duration_question_2[[#This Row],[ind_language_prompt]],IF(ISBLANK(vw_duration_question_2[[#This Row],[ind_format_example]]),"",_xlfn.CONCAT(" format ",vw_duration_question_2[[#This Row],[ind_format_example]])))))</f>
        <v xml:space="preserve">transfer en distilbert-base-cased-distilled-squad 80 tokens  </v>
      </c>
      <c r="B27" s="6">
        <f>vw_duration_question_2[[#This Row],[time_execution_per_question]]</f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AF36-1C11-4C6E-AAA8-A9E23B73431D}">
  <dimension ref="A1:M49"/>
  <sheetViews>
    <sheetView workbookViewId="0">
      <selection activeCell="J1" sqref="J1:M1"/>
    </sheetView>
  </sheetViews>
  <sheetFormatPr defaultRowHeight="14.4" x14ac:dyDescent="0.3"/>
  <cols>
    <col min="1" max="1" width="6.33203125" customWidth="1"/>
    <col min="2" max="2" width="23.77734375" bestFit="1" customWidth="1"/>
    <col min="3" max="3" width="14.5546875" bestFit="1" customWidth="1"/>
    <col min="4" max="4" width="45.33203125" bestFit="1" customWidth="1"/>
    <col min="5" max="5" width="25.33203125" bestFit="1" customWidth="1"/>
    <col min="6" max="6" width="20.6640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15</v>
      </c>
      <c r="K1" s="3" t="s">
        <v>17</v>
      </c>
      <c r="L1" s="3" t="s">
        <v>16</v>
      </c>
      <c r="M1" s="3" t="s">
        <v>18</v>
      </c>
    </row>
    <row r="2" spans="1:13" x14ac:dyDescent="0.3">
      <c r="A2">
        <v>14</v>
      </c>
      <c r="B2" s="2" t="s">
        <v>6</v>
      </c>
      <c r="C2" s="2" t="s">
        <v>7</v>
      </c>
      <c r="D2" s="2" t="s">
        <v>8</v>
      </c>
      <c r="E2" s="8">
        <v>80</v>
      </c>
      <c r="F2" s="8"/>
      <c r="G2" s="9"/>
      <c r="H2" s="9"/>
      <c r="I2" s="9"/>
      <c r="J2" s="9">
        <v>72.2</v>
      </c>
      <c r="K2" s="9">
        <v>84.55</v>
      </c>
      <c r="L2" s="9">
        <v>83.17</v>
      </c>
      <c r="M2" s="9">
        <v>89.74</v>
      </c>
    </row>
    <row r="3" spans="1:13" x14ac:dyDescent="0.3">
      <c r="A3">
        <v>15</v>
      </c>
      <c r="B3" s="2" t="s">
        <v>6</v>
      </c>
      <c r="C3" s="2" t="s">
        <v>9</v>
      </c>
      <c r="D3" s="2" t="s">
        <v>10</v>
      </c>
      <c r="E3" s="8">
        <v>80</v>
      </c>
      <c r="F3" s="8"/>
      <c r="G3" s="10"/>
      <c r="H3" s="10"/>
      <c r="I3" s="10"/>
      <c r="J3" s="10">
        <v>78.34</v>
      </c>
      <c r="K3" s="10">
        <v>88</v>
      </c>
      <c r="L3" s="10">
        <v>85.94</v>
      </c>
      <c r="M3" s="10">
        <v>91.98</v>
      </c>
    </row>
    <row r="4" spans="1:13" x14ac:dyDescent="0.3">
      <c r="A4">
        <v>16</v>
      </c>
      <c r="B4" s="2" t="s">
        <v>6</v>
      </c>
      <c r="C4" s="2" t="s">
        <v>7</v>
      </c>
      <c r="D4" s="2" t="s">
        <v>8</v>
      </c>
      <c r="E4" s="8">
        <v>160</v>
      </c>
      <c r="F4" s="8"/>
      <c r="G4" s="9"/>
      <c r="H4" s="9"/>
      <c r="I4" s="9"/>
      <c r="J4" s="9">
        <v>72.14</v>
      </c>
      <c r="K4" s="9">
        <v>84.41</v>
      </c>
      <c r="L4" s="9">
        <v>83.1</v>
      </c>
      <c r="M4" s="9">
        <v>89.65</v>
      </c>
    </row>
    <row r="5" spans="1:13" x14ac:dyDescent="0.3">
      <c r="A5">
        <v>17</v>
      </c>
      <c r="B5" s="2" t="s">
        <v>6</v>
      </c>
      <c r="C5" s="2" t="s">
        <v>9</v>
      </c>
      <c r="D5" s="2" t="s">
        <v>10</v>
      </c>
      <c r="E5" s="8">
        <v>160</v>
      </c>
      <c r="F5" s="8"/>
      <c r="G5" s="10"/>
      <c r="H5" s="10"/>
      <c r="I5" s="10"/>
      <c r="J5" s="10">
        <v>78.319999999999993</v>
      </c>
      <c r="K5" s="10">
        <v>87.86</v>
      </c>
      <c r="L5" s="10">
        <v>85.92</v>
      </c>
      <c r="M5" s="10">
        <v>91.84</v>
      </c>
    </row>
    <row r="6" spans="1:13" x14ac:dyDescent="0.3">
      <c r="A6">
        <v>18</v>
      </c>
      <c r="B6" s="2" t="s">
        <v>11</v>
      </c>
      <c r="C6" s="2" t="s">
        <v>9</v>
      </c>
      <c r="D6" s="2" t="s">
        <v>12</v>
      </c>
      <c r="E6" s="8">
        <v>80</v>
      </c>
      <c r="F6" s="8">
        <v>101</v>
      </c>
      <c r="G6" s="9">
        <v>0</v>
      </c>
      <c r="H6" s="9"/>
      <c r="I6" s="9" t="s">
        <v>9</v>
      </c>
      <c r="J6" s="9">
        <v>30.96</v>
      </c>
      <c r="K6" s="9">
        <v>36.380000000000003</v>
      </c>
      <c r="L6" s="9">
        <v>39.49</v>
      </c>
      <c r="M6" s="9">
        <v>47.89</v>
      </c>
    </row>
    <row r="7" spans="1:13" x14ac:dyDescent="0.3">
      <c r="A7">
        <v>19</v>
      </c>
      <c r="B7" s="2" t="s">
        <v>11</v>
      </c>
      <c r="C7" s="2" t="s">
        <v>9</v>
      </c>
      <c r="D7" s="2" t="s">
        <v>13</v>
      </c>
      <c r="E7" s="8">
        <v>80</v>
      </c>
      <c r="F7" s="8">
        <v>101</v>
      </c>
      <c r="G7" s="10">
        <v>0</v>
      </c>
      <c r="H7" s="10"/>
      <c r="I7" s="10" t="s">
        <v>9</v>
      </c>
      <c r="J7" s="10">
        <v>14.42</v>
      </c>
      <c r="K7" s="10">
        <v>16.670000000000002</v>
      </c>
      <c r="L7" s="10">
        <v>27.38</v>
      </c>
      <c r="M7" s="10">
        <v>32.33</v>
      </c>
    </row>
    <row r="8" spans="1:13" x14ac:dyDescent="0.3">
      <c r="A8">
        <v>20</v>
      </c>
      <c r="B8" s="2" t="s">
        <v>11</v>
      </c>
      <c r="C8" s="2" t="s">
        <v>9</v>
      </c>
      <c r="D8" s="2" t="s">
        <v>13</v>
      </c>
      <c r="E8" s="8">
        <v>80</v>
      </c>
      <c r="F8" s="8">
        <v>102</v>
      </c>
      <c r="G8" s="9">
        <v>1</v>
      </c>
      <c r="H8" s="9"/>
      <c r="I8" s="9" t="s">
        <v>9</v>
      </c>
      <c r="J8" s="9">
        <v>36.14</v>
      </c>
      <c r="K8" s="9">
        <v>42.77</v>
      </c>
      <c r="L8" s="9">
        <v>48.8</v>
      </c>
      <c r="M8" s="9">
        <v>57.94</v>
      </c>
    </row>
    <row r="9" spans="1:13" x14ac:dyDescent="0.3">
      <c r="A9">
        <v>21</v>
      </c>
      <c r="B9" s="2" t="s">
        <v>11</v>
      </c>
      <c r="C9" s="2" t="s">
        <v>9</v>
      </c>
      <c r="D9" s="2" t="s">
        <v>13</v>
      </c>
      <c r="E9" s="8">
        <v>80</v>
      </c>
      <c r="F9" s="8">
        <v>103</v>
      </c>
      <c r="G9" s="10">
        <v>2</v>
      </c>
      <c r="H9" s="10" t="s">
        <v>33</v>
      </c>
      <c r="I9" s="10" t="s">
        <v>9</v>
      </c>
      <c r="J9" s="10">
        <v>38.72</v>
      </c>
      <c r="K9" s="10">
        <v>45.72</v>
      </c>
      <c r="L9" s="10">
        <v>51.42</v>
      </c>
      <c r="M9" s="10">
        <v>60.68</v>
      </c>
    </row>
    <row r="10" spans="1:13" x14ac:dyDescent="0.3">
      <c r="A10">
        <v>22</v>
      </c>
      <c r="B10" s="2" t="s">
        <v>11</v>
      </c>
      <c r="C10" s="2" t="s">
        <v>9</v>
      </c>
      <c r="D10" s="2" t="s">
        <v>13</v>
      </c>
      <c r="E10" s="8">
        <v>80</v>
      </c>
      <c r="F10" s="8">
        <v>104</v>
      </c>
      <c r="G10" s="9">
        <v>2</v>
      </c>
      <c r="H10" s="9" t="s">
        <v>34</v>
      </c>
      <c r="I10" s="9" t="s">
        <v>9</v>
      </c>
      <c r="J10" s="9">
        <v>35.369999999999997</v>
      </c>
      <c r="K10" s="9">
        <v>40.43</v>
      </c>
      <c r="L10" s="9">
        <v>49.02</v>
      </c>
      <c r="M10" s="9">
        <v>56.69</v>
      </c>
    </row>
    <row r="11" spans="1:13" x14ac:dyDescent="0.3">
      <c r="A11">
        <v>23</v>
      </c>
      <c r="B11" s="2" t="s">
        <v>11</v>
      </c>
      <c r="C11" s="2" t="s">
        <v>9</v>
      </c>
      <c r="D11" s="2" t="s">
        <v>14</v>
      </c>
      <c r="E11" s="8">
        <v>80</v>
      </c>
      <c r="F11" s="8">
        <v>101</v>
      </c>
      <c r="G11" s="10">
        <v>0</v>
      </c>
      <c r="H11" s="10"/>
      <c r="I11" s="10" t="s">
        <v>9</v>
      </c>
      <c r="J11" s="10">
        <v>16.97</v>
      </c>
      <c r="K11" s="10">
        <v>20.09</v>
      </c>
      <c r="L11" s="10">
        <v>29.38</v>
      </c>
      <c r="M11" s="10">
        <v>35.25</v>
      </c>
    </row>
    <row r="12" spans="1:13" x14ac:dyDescent="0.3">
      <c r="A12">
        <v>24</v>
      </c>
      <c r="B12" s="2" t="s">
        <v>11</v>
      </c>
      <c r="C12" s="2" t="s">
        <v>9</v>
      </c>
      <c r="D12" s="2" t="s">
        <v>14</v>
      </c>
      <c r="E12" s="8">
        <v>80</v>
      </c>
      <c r="F12" s="8">
        <v>102</v>
      </c>
      <c r="G12" s="9">
        <v>1</v>
      </c>
      <c r="H12" s="9"/>
      <c r="I12" s="9" t="s">
        <v>9</v>
      </c>
      <c r="J12" s="9">
        <v>43.85</v>
      </c>
      <c r="K12" s="9">
        <v>51.25</v>
      </c>
      <c r="L12" s="9">
        <v>56.93</v>
      </c>
      <c r="M12" s="9">
        <v>66.31</v>
      </c>
    </row>
    <row r="13" spans="1:13" x14ac:dyDescent="0.3">
      <c r="A13">
        <v>25</v>
      </c>
      <c r="B13" s="2" t="s">
        <v>11</v>
      </c>
      <c r="C13" s="2" t="s">
        <v>9</v>
      </c>
      <c r="D13" s="2" t="s">
        <v>14</v>
      </c>
      <c r="E13" s="8">
        <v>80</v>
      </c>
      <c r="F13" s="8">
        <v>103</v>
      </c>
      <c r="G13" s="10">
        <v>2</v>
      </c>
      <c r="H13" s="10" t="s">
        <v>33</v>
      </c>
      <c r="I13" s="10" t="s">
        <v>9</v>
      </c>
      <c r="J13" s="10">
        <v>46.19</v>
      </c>
      <c r="K13" s="10">
        <v>53.7</v>
      </c>
      <c r="L13" s="10">
        <v>58.52</v>
      </c>
      <c r="M13" s="10">
        <v>68.33</v>
      </c>
    </row>
    <row r="14" spans="1:13" x14ac:dyDescent="0.3">
      <c r="A14">
        <v>26</v>
      </c>
      <c r="B14" s="2" t="s">
        <v>11</v>
      </c>
      <c r="C14" s="2" t="s">
        <v>9</v>
      </c>
      <c r="D14" s="2" t="s">
        <v>14</v>
      </c>
      <c r="E14" s="8">
        <v>80</v>
      </c>
      <c r="F14" s="8">
        <v>104</v>
      </c>
      <c r="G14" s="9">
        <v>2</v>
      </c>
      <c r="H14" s="9" t="s">
        <v>34</v>
      </c>
      <c r="I14" s="9" t="s">
        <v>9</v>
      </c>
      <c r="J14" s="9">
        <v>45.07</v>
      </c>
      <c r="K14" s="9">
        <v>50.82</v>
      </c>
      <c r="L14" s="9">
        <v>58.79</v>
      </c>
      <c r="M14" s="9">
        <v>66.849999999999994</v>
      </c>
    </row>
    <row r="15" spans="1:13" x14ac:dyDescent="0.3">
      <c r="A15">
        <v>27</v>
      </c>
      <c r="B15" s="2" t="s">
        <v>11</v>
      </c>
      <c r="C15" s="2" t="s">
        <v>9</v>
      </c>
      <c r="D15" s="2" t="s">
        <v>12</v>
      </c>
      <c r="E15" s="8">
        <v>80</v>
      </c>
      <c r="F15" s="8">
        <v>102</v>
      </c>
      <c r="G15" s="10">
        <v>1</v>
      </c>
      <c r="H15" s="10"/>
      <c r="I15" s="10" t="s">
        <v>9</v>
      </c>
      <c r="J15" s="10">
        <v>56.4</v>
      </c>
      <c r="K15" s="10">
        <v>64.7</v>
      </c>
      <c r="L15" s="10">
        <v>67.790000000000006</v>
      </c>
      <c r="M15" s="10">
        <v>77.31</v>
      </c>
    </row>
    <row r="16" spans="1:13" x14ac:dyDescent="0.3">
      <c r="A16">
        <v>28</v>
      </c>
      <c r="B16" s="2" t="s">
        <v>11</v>
      </c>
      <c r="C16" s="2" t="s">
        <v>9</v>
      </c>
      <c r="D16" s="2" t="s">
        <v>12</v>
      </c>
      <c r="E16" s="8">
        <v>80</v>
      </c>
      <c r="F16" s="8">
        <v>103</v>
      </c>
      <c r="G16" s="9">
        <v>2</v>
      </c>
      <c r="H16" s="9" t="s">
        <v>33</v>
      </c>
      <c r="I16" s="9" t="s">
        <v>9</v>
      </c>
      <c r="J16" s="9">
        <v>56.23</v>
      </c>
      <c r="K16" s="9">
        <v>65.010000000000005</v>
      </c>
      <c r="L16" s="9">
        <v>67.67</v>
      </c>
      <c r="M16" s="9">
        <v>77.77</v>
      </c>
    </row>
    <row r="17" spans="1:13" x14ac:dyDescent="0.3">
      <c r="A17">
        <v>29</v>
      </c>
      <c r="B17" s="2" t="s">
        <v>11</v>
      </c>
      <c r="C17" s="2" t="s">
        <v>9</v>
      </c>
      <c r="D17" s="2" t="s">
        <v>12</v>
      </c>
      <c r="E17" s="8">
        <v>80</v>
      </c>
      <c r="F17" s="8">
        <v>104</v>
      </c>
      <c r="G17" s="10">
        <v>2</v>
      </c>
      <c r="H17" s="10" t="s">
        <v>34</v>
      </c>
      <c r="I17" s="10" t="s">
        <v>9</v>
      </c>
      <c r="J17" s="10">
        <v>56.81</v>
      </c>
      <c r="K17" s="10">
        <v>64.489999999999995</v>
      </c>
      <c r="L17" s="10">
        <v>68.73</v>
      </c>
      <c r="M17" s="10">
        <v>77.83</v>
      </c>
    </row>
    <row r="18" spans="1:13" x14ac:dyDescent="0.3">
      <c r="A18">
        <v>30</v>
      </c>
      <c r="B18" s="2" t="s">
        <v>11</v>
      </c>
      <c r="C18" s="2" t="s">
        <v>7</v>
      </c>
      <c r="D18" s="2" t="s">
        <v>13</v>
      </c>
      <c r="E18" s="8">
        <v>80</v>
      </c>
      <c r="F18" s="8">
        <v>1</v>
      </c>
      <c r="G18" s="9">
        <v>0</v>
      </c>
      <c r="H18" s="9"/>
      <c r="I18" s="9" t="s">
        <v>7</v>
      </c>
      <c r="J18" s="9">
        <v>2.5499999999999998</v>
      </c>
      <c r="K18" s="9">
        <v>2.65</v>
      </c>
      <c r="L18" s="9">
        <v>15.68</v>
      </c>
      <c r="M18" s="9">
        <v>16.940000000000001</v>
      </c>
    </row>
    <row r="19" spans="1:13" x14ac:dyDescent="0.3">
      <c r="A19">
        <v>31</v>
      </c>
      <c r="B19" s="2" t="s">
        <v>11</v>
      </c>
      <c r="C19" s="2" t="s">
        <v>7</v>
      </c>
      <c r="D19" s="2" t="s">
        <v>13</v>
      </c>
      <c r="E19" s="8">
        <v>80</v>
      </c>
      <c r="F19" s="8">
        <v>2</v>
      </c>
      <c r="G19" s="10">
        <v>1</v>
      </c>
      <c r="H19" s="10"/>
      <c r="I19" s="10" t="s">
        <v>7</v>
      </c>
      <c r="J19" s="10">
        <v>14.66</v>
      </c>
      <c r="K19" s="10">
        <v>19.420000000000002</v>
      </c>
      <c r="L19" s="10">
        <v>20.97</v>
      </c>
      <c r="M19" s="10">
        <v>29.33</v>
      </c>
    </row>
    <row r="20" spans="1:13" x14ac:dyDescent="0.3">
      <c r="A20">
        <v>32</v>
      </c>
      <c r="B20" s="2" t="s">
        <v>11</v>
      </c>
      <c r="C20" s="2" t="s">
        <v>7</v>
      </c>
      <c r="D20" s="2" t="s">
        <v>13</v>
      </c>
      <c r="E20" s="8">
        <v>80</v>
      </c>
      <c r="F20" s="8">
        <v>3</v>
      </c>
      <c r="G20" s="9">
        <v>2</v>
      </c>
      <c r="H20" s="9" t="s">
        <v>33</v>
      </c>
      <c r="I20" s="9" t="s">
        <v>7</v>
      </c>
      <c r="J20" s="9">
        <v>19.23</v>
      </c>
      <c r="K20" s="9">
        <v>24.38</v>
      </c>
      <c r="L20" s="9">
        <v>27.17</v>
      </c>
      <c r="M20" s="9">
        <v>35.64</v>
      </c>
    </row>
    <row r="21" spans="1:13" x14ac:dyDescent="0.3">
      <c r="A21">
        <v>33</v>
      </c>
      <c r="B21" s="2" t="s">
        <v>11</v>
      </c>
      <c r="C21" s="2" t="s">
        <v>7</v>
      </c>
      <c r="D21" s="2" t="s">
        <v>13</v>
      </c>
      <c r="E21" s="8">
        <v>80</v>
      </c>
      <c r="F21" s="8">
        <v>4</v>
      </c>
      <c r="G21" s="10">
        <v>2</v>
      </c>
      <c r="H21" s="10" t="s">
        <v>34</v>
      </c>
      <c r="I21" s="10" t="s">
        <v>7</v>
      </c>
      <c r="J21" s="10">
        <v>17.510000000000002</v>
      </c>
      <c r="K21" s="10">
        <v>21.66</v>
      </c>
      <c r="L21" s="10">
        <v>25.51</v>
      </c>
      <c r="M21" s="10">
        <v>33.130000000000003</v>
      </c>
    </row>
    <row r="22" spans="1:13" x14ac:dyDescent="0.3">
      <c r="A22">
        <v>34</v>
      </c>
      <c r="B22" s="2" t="s">
        <v>11</v>
      </c>
      <c r="C22" s="2" t="s">
        <v>9</v>
      </c>
      <c r="D22" s="2" t="s">
        <v>12</v>
      </c>
      <c r="E22" s="8">
        <v>80</v>
      </c>
      <c r="F22" s="8">
        <v>303</v>
      </c>
      <c r="G22" s="9">
        <v>2</v>
      </c>
      <c r="H22" s="9" t="s">
        <v>33</v>
      </c>
      <c r="I22" s="9" t="s">
        <v>9</v>
      </c>
      <c r="J22" s="9">
        <v>53.51</v>
      </c>
      <c r="K22" s="9">
        <v>63.19</v>
      </c>
      <c r="L22" s="9">
        <v>64.94</v>
      </c>
      <c r="M22" s="9">
        <v>75.739999999999995</v>
      </c>
    </row>
    <row r="23" spans="1:13" x14ac:dyDescent="0.3">
      <c r="A23">
        <v>35</v>
      </c>
      <c r="B23" s="2" t="s">
        <v>11</v>
      </c>
      <c r="C23" s="2" t="s">
        <v>7</v>
      </c>
      <c r="D23" s="2" t="s">
        <v>13</v>
      </c>
      <c r="E23" s="8">
        <v>80</v>
      </c>
      <c r="F23" s="8">
        <v>103</v>
      </c>
      <c r="G23" s="10">
        <v>2</v>
      </c>
      <c r="H23" s="10" t="s">
        <v>33</v>
      </c>
      <c r="I23" s="10" t="s">
        <v>9</v>
      </c>
      <c r="J23" s="10">
        <v>20.05</v>
      </c>
      <c r="K23" s="10">
        <v>23.65</v>
      </c>
      <c r="L23" s="10">
        <v>30.34</v>
      </c>
      <c r="M23" s="10">
        <v>36.4</v>
      </c>
    </row>
    <row r="24" spans="1:13" x14ac:dyDescent="0.3">
      <c r="A24">
        <v>36</v>
      </c>
      <c r="B24" s="2" t="s">
        <v>11</v>
      </c>
      <c r="C24" s="2" t="s">
        <v>7</v>
      </c>
      <c r="D24" s="2" t="s">
        <v>13</v>
      </c>
      <c r="E24" s="8">
        <v>80</v>
      </c>
      <c r="F24" s="8">
        <v>101</v>
      </c>
      <c r="G24" s="9">
        <v>0</v>
      </c>
      <c r="H24" s="9"/>
      <c r="I24" s="9" t="s">
        <v>9</v>
      </c>
      <c r="J24" s="9">
        <v>4.6399999999999997</v>
      </c>
      <c r="K24" s="9">
        <v>5.44</v>
      </c>
      <c r="L24" s="9">
        <v>13.58</v>
      </c>
      <c r="M24" s="9">
        <v>15.98</v>
      </c>
    </row>
    <row r="25" spans="1:13" x14ac:dyDescent="0.3">
      <c r="A25">
        <v>37</v>
      </c>
      <c r="B25" s="2" t="s">
        <v>11</v>
      </c>
      <c r="C25" s="2" t="s">
        <v>7</v>
      </c>
      <c r="D25" s="2" t="s">
        <v>12</v>
      </c>
      <c r="E25" s="8">
        <v>80</v>
      </c>
      <c r="F25" s="8">
        <v>203</v>
      </c>
      <c r="G25" s="10">
        <v>2</v>
      </c>
      <c r="H25" s="10" t="s">
        <v>33</v>
      </c>
      <c r="I25" s="10" t="s">
        <v>9</v>
      </c>
      <c r="J25" s="10">
        <v>29.91</v>
      </c>
      <c r="K25" s="10">
        <v>33.770000000000003</v>
      </c>
      <c r="L25" s="10">
        <v>42.37</v>
      </c>
      <c r="M25" s="10">
        <v>48.79</v>
      </c>
    </row>
    <row r="26" spans="1:13" x14ac:dyDescent="0.3">
      <c r="A26">
        <v>38</v>
      </c>
      <c r="B26" s="2" t="s">
        <v>11</v>
      </c>
      <c r="C26" s="2" t="s">
        <v>7</v>
      </c>
      <c r="D26" s="2" t="s">
        <v>12</v>
      </c>
      <c r="E26" s="8">
        <v>80</v>
      </c>
      <c r="F26" s="8">
        <v>103</v>
      </c>
      <c r="G26" s="9">
        <v>2</v>
      </c>
      <c r="H26" s="9" t="s">
        <v>33</v>
      </c>
      <c r="I26" s="9" t="s">
        <v>9</v>
      </c>
      <c r="J26" s="9">
        <v>40.81</v>
      </c>
      <c r="K26" s="9">
        <v>45.9</v>
      </c>
      <c r="L26" s="9">
        <v>53.37</v>
      </c>
      <c r="M26" s="9">
        <v>61.37</v>
      </c>
    </row>
    <row r="27" spans="1:13" x14ac:dyDescent="0.3">
      <c r="A27">
        <v>39</v>
      </c>
      <c r="B27" s="2" t="s">
        <v>11</v>
      </c>
      <c r="C27" s="2" t="s">
        <v>7</v>
      </c>
      <c r="D27" s="2" t="s">
        <v>12</v>
      </c>
      <c r="E27" s="8">
        <v>80</v>
      </c>
      <c r="F27" s="8">
        <v>3</v>
      </c>
      <c r="G27" s="10">
        <v>2</v>
      </c>
      <c r="H27" s="10" t="s">
        <v>33</v>
      </c>
      <c r="I27" s="10" t="s">
        <v>7</v>
      </c>
      <c r="J27" s="10">
        <v>36.619999999999997</v>
      </c>
      <c r="K27" s="10">
        <v>40.659999999999997</v>
      </c>
      <c r="L27" s="10">
        <v>48.83</v>
      </c>
      <c r="M27" s="10">
        <v>55.24</v>
      </c>
    </row>
    <row r="28" spans="1:13" x14ac:dyDescent="0.3">
      <c r="J28" s="8"/>
      <c r="K28" s="8"/>
      <c r="L28" s="8"/>
      <c r="M28" s="8"/>
    </row>
    <row r="29" spans="1:13" x14ac:dyDescent="0.3">
      <c r="J29" s="8"/>
      <c r="K29" s="8"/>
      <c r="L29" s="8"/>
      <c r="M29" s="8"/>
    </row>
    <row r="30" spans="1:13" x14ac:dyDescent="0.3">
      <c r="J30" s="8"/>
      <c r="K30" s="8"/>
      <c r="L30" s="8"/>
      <c r="M30" s="8"/>
    </row>
    <row r="31" spans="1:13" x14ac:dyDescent="0.3">
      <c r="A31" t="str">
        <f t="shared" ref="A30:A35" si="0">_xlfn.CONCAT(B3," ",C3," ",D3," ",E3,," tokens  ",IF(ISBLANK(G3),"",_xlfn.CONCAT(G3,"-shots prompt ",I3,IF(ISBLANK(H3),"",_xlfn.CONCAT(" format ",H3)))))</f>
        <v xml:space="preserve">transfer en distilbert-base-cased-distilled-squad 80 tokens  </v>
      </c>
      <c r="J31" s="8"/>
      <c r="K31" s="8"/>
      <c r="L31" s="8"/>
      <c r="M31" s="8"/>
    </row>
    <row r="32" spans="1:13" x14ac:dyDescent="0.3">
      <c r="A32" t="str">
        <f t="shared" si="0"/>
        <v xml:space="preserve">transfer pt pierreguillou/bert-large-cased-squad-v1.1-portuguese 160 tokens  </v>
      </c>
      <c r="J32" s="8"/>
      <c r="K32" s="8"/>
      <c r="L32" s="8"/>
      <c r="M32" s="8"/>
    </row>
    <row r="33" spans="1:13" x14ac:dyDescent="0.3">
      <c r="A33" t="str">
        <f t="shared" si="0"/>
        <v xml:space="preserve">transfer en distilbert-base-cased-distilled-squad 160 tokens  </v>
      </c>
      <c r="J33" s="8"/>
      <c r="K33" s="8"/>
      <c r="L33" s="8"/>
      <c r="M33" s="8"/>
    </row>
    <row r="34" spans="1:13" x14ac:dyDescent="0.3">
      <c r="A34" t="str">
        <f t="shared" si="0"/>
        <v>context en EleutherAI/gpt-j-6B 80 tokens  0-shots prompt en</v>
      </c>
    </row>
    <row r="35" spans="1:13" x14ac:dyDescent="0.3">
      <c r="A35" t="str">
        <f t="shared" si="0"/>
        <v>context en EleutherAI/gpt-neo-1.3B 80 tokens  0-shots prompt en</v>
      </c>
    </row>
    <row r="36" spans="1:13" x14ac:dyDescent="0.3">
      <c r="A36" t="str">
        <f t="shared" ref="A35:A40" si="1">_xlfn.CONCAT(B8," ",C8," ",D8," ",E8,," tokens  ",IF(ISBLANK(G8),"",_xlfn.CONCAT(G8,"-shots prompt ",I8,IF(ISBLANK(H8),"",_xlfn.CONCAT(" format ",H8)))))</f>
        <v>context en EleutherAI/gpt-neo-1.3B 80 tokens  1-shots prompt en</v>
      </c>
    </row>
    <row r="37" spans="1:13" x14ac:dyDescent="0.3">
      <c r="A37" t="str">
        <f t="shared" si="1"/>
        <v>context en EleutherAI/gpt-neo-1.3B 80 tokens  2-shots prompt en format tptp</v>
      </c>
    </row>
    <row r="38" spans="1:13" x14ac:dyDescent="0.3">
      <c r="A38" t="str">
        <f t="shared" si="1"/>
        <v>context en EleutherAI/gpt-neo-1.3B 80 tokens  2-shots prompt en format tpp</v>
      </c>
    </row>
    <row r="39" spans="1:13" x14ac:dyDescent="0.3">
      <c r="A39" t="str">
        <f t="shared" si="1"/>
        <v>context en EleutherAI/gpt-neo-2.7B 80 tokens  0-shots prompt en</v>
      </c>
    </row>
    <row r="40" spans="1:13" x14ac:dyDescent="0.3">
      <c r="A40" t="str">
        <f t="shared" si="1"/>
        <v>context en EleutherAI/gpt-neo-2.7B 80 tokens  1-shots prompt en</v>
      </c>
    </row>
    <row r="48" spans="1:13" x14ac:dyDescent="0.3">
      <c r="A48" t="s">
        <v>19</v>
      </c>
    </row>
    <row r="49" spans="1:1" x14ac:dyDescent="0.3">
      <c r="A49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7DF4-02AD-4155-BFA0-9AE988635D89}">
  <dimension ref="A1:E27"/>
  <sheetViews>
    <sheetView tabSelected="1" workbookViewId="0">
      <selection activeCell="F35" sqref="F35"/>
    </sheetView>
  </sheetViews>
  <sheetFormatPr defaultRowHeight="14.4" x14ac:dyDescent="0.3"/>
  <cols>
    <col min="1" max="1" width="65.44140625" bestFit="1" customWidth="1"/>
  </cols>
  <sheetData>
    <row r="1" spans="1:5" x14ac:dyDescent="0.3">
      <c r="A1" s="11" t="s">
        <v>20</v>
      </c>
      <c r="B1" s="11" t="s">
        <v>15</v>
      </c>
      <c r="C1" s="11" t="s">
        <v>17</v>
      </c>
      <c r="D1" s="11" t="s">
        <v>16</v>
      </c>
      <c r="E1" s="11" t="s">
        <v>18</v>
      </c>
    </row>
    <row r="2" spans="1:5" x14ac:dyDescent="0.3">
      <c r="A2" t="str">
        <f>_xlfn.CONCAT(Desempenho!B3," ",Desempenho!C3," ",Desempenho!D3," ",Desempenho!E3,," tokens  ",IF(ISBLANK(Desempenho!G3),"",_xlfn.CONCAT(Desempenho!G3,"-shots prompt ",Desempenho!I3,IF(ISBLANK(Desempenho!H3),"",_xlfn.CONCAT(" format ",Desempenho!H3)))))</f>
        <v xml:space="preserve">transfer en distilbert-base-cased-distilled-squad 80 tokens  </v>
      </c>
      <c r="B2" s="1">
        <f>Desempenho!J3/100</f>
        <v>0.78339999999999999</v>
      </c>
      <c r="C2" s="1">
        <f>Desempenho!K3/100</f>
        <v>0.88</v>
      </c>
      <c r="D2" s="1">
        <f>Desempenho!L3/100</f>
        <v>0.85939999999999994</v>
      </c>
      <c r="E2" s="1">
        <f>Desempenho!M3/100</f>
        <v>0.91980000000000006</v>
      </c>
    </row>
    <row r="3" spans="1:5" x14ac:dyDescent="0.3">
      <c r="A3" t="str">
        <f>_xlfn.CONCAT(Desempenho!B5," ",Desempenho!C5," ",Desempenho!D5," ",Desempenho!E5,," tokens  ",IF(ISBLANK(Desempenho!G5),"",_xlfn.CONCAT(Desempenho!G5,"-shots prompt ",Desempenho!I5,IF(ISBLANK(Desempenho!H5),"",_xlfn.CONCAT(" format ",Desempenho!H5)))))</f>
        <v xml:space="preserve">transfer en distilbert-base-cased-distilled-squad 160 tokens  </v>
      </c>
      <c r="B3" s="1">
        <f>Desempenho!J5/100</f>
        <v>0.7831999999999999</v>
      </c>
      <c r="C3" s="1">
        <f>Desempenho!K5/100</f>
        <v>0.87860000000000005</v>
      </c>
      <c r="D3" s="1">
        <f>Desempenho!L5/100</f>
        <v>0.85919999999999996</v>
      </c>
      <c r="E3" s="1">
        <f>Desempenho!M5/100</f>
        <v>0.91839999999999999</v>
      </c>
    </row>
    <row r="4" spans="1:5" x14ac:dyDescent="0.3">
      <c r="A4" t="str">
        <f>_xlfn.CONCAT(Desempenho!B2," ",Desempenho!C2," ",Desempenho!D2," ",Desempenho!E2,," tokens  ",IF(ISBLANK(Desempenho!G2),"",_xlfn.CONCAT(Desempenho!G2,"-shots prompt ",Desempenho!I2,IF(ISBLANK(Desempenho!H2),"",_xlfn.CONCAT(" format ",Desempenho!H2)))))</f>
        <v xml:space="preserve">transfer pt pierreguillou/bert-large-cased-squad-v1.1-portuguese 80 tokens  </v>
      </c>
      <c r="B4" s="1">
        <f>Desempenho!J2/100</f>
        <v>0.72199999999999998</v>
      </c>
      <c r="C4" s="1">
        <f>Desempenho!K2/100</f>
        <v>0.84549999999999992</v>
      </c>
      <c r="D4" s="1">
        <f>Desempenho!L2/100</f>
        <v>0.83169999999999999</v>
      </c>
      <c r="E4" s="1">
        <f>Desempenho!M2/100</f>
        <v>0.89739999999999998</v>
      </c>
    </row>
    <row r="5" spans="1:5" x14ac:dyDescent="0.3">
      <c r="A5" t="str">
        <f>_xlfn.CONCAT(Desempenho!B4," ",Desempenho!C4," ",Desempenho!D4," ",Desempenho!E4,," tokens  ",IF(ISBLANK(Desempenho!G4),"",_xlfn.CONCAT(Desempenho!G4,"-shots prompt ",Desempenho!I4,IF(ISBLANK(Desempenho!H4),"",_xlfn.CONCAT(" format ",Desempenho!H4)))))</f>
        <v xml:space="preserve">transfer pt pierreguillou/bert-large-cased-squad-v1.1-portuguese 160 tokens  </v>
      </c>
      <c r="B5" s="1">
        <f>Desempenho!J4/100</f>
        <v>0.72140000000000004</v>
      </c>
      <c r="C5" s="1">
        <f>Desempenho!K4/100</f>
        <v>0.84409999999999996</v>
      </c>
      <c r="D5" s="1">
        <f>Desempenho!L4/100</f>
        <v>0.83099999999999996</v>
      </c>
      <c r="E5" s="1">
        <f>Desempenho!M4/100</f>
        <v>0.89650000000000007</v>
      </c>
    </row>
    <row r="6" spans="1:5" x14ac:dyDescent="0.3">
      <c r="A6" t="str">
        <f>_xlfn.CONCAT(Desempenho!B17," ",Desempenho!C17," ",Desempenho!D17," ",Desempenho!E17,," tokens  ",IF(ISBLANK(Desempenho!G17),"",_xlfn.CONCAT(Desempenho!G17,"-shots prompt ",Desempenho!I17,IF(ISBLANK(Desempenho!H17),"",_xlfn.CONCAT(" format ",Desempenho!H17)))))</f>
        <v>context en EleutherAI/gpt-j-6B 80 tokens  2-shots prompt en format tpp</v>
      </c>
      <c r="B6" s="1">
        <f>Desempenho!J17/100</f>
        <v>0.56810000000000005</v>
      </c>
      <c r="C6" s="1">
        <f>Desempenho!K17/100</f>
        <v>0.64489999999999992</v>
      </c>
      <c r="D6" s="1">
        <f>Desempenho!L17/100</f>
        <v>0.68730000000000002</v>
      </c>
      <c r="E6" s="1">
        <f>Desempenho!M17/100</f>
        <v>0.77829999999999999</v>
      </c>
    </row>
    <row r="7" spans="1:5" x14ac:dyDescent="0.3">
      <c r="A7" t="str">
        <f>_xlfn.CONCAT(Desempenho!B16," ",Desempenho!C16," ",Desempenho!D16," ",Desempenho!E16,," tokens  ",IF(ISBLANK(Desempenho!G16),"",_xlfn.CONCAT(Desempenho!G16,"-shots prompt ",Desempenho!I16,IF(ISBLANK(Desempenho!H16),"",_xlfn.CONCAT(" format ",Desempenho!H16)))))</f>
        <v>context en EleutherAI/gpt-j-6B 80 tokens  2-shots prompt en format tptp</v>
      </c>
      <c r="B7" s="1">
        <f>Desempenho!J16/100</f>
        <v>0.56230000000000002</v>
      </c>
      <c r="C7" s="1">
        <f>Desempenho!K16/100</f>
        <v>0.65010000000000001</v>
      </c>
      <c r="D7" s="1">
        <f>Desempenho!L16/100</f>
        <v>0.67669999999999997</v>
      </c>
      <c r="E7" s="1">
        <f>Desempenho!M16/100</f>
        <v>0.77769999999999995</v>
      </c>
    </row>
    <row r="8" spans="1:5" x14ac:dyDescent="0.3">
      <c r="A8" t="str">
        <f>_xlfn.CONCAT(Desempenho!B15," ",Desempenho!C15," ",Desempenho!D15," ",Desempenho!E15,," tokens  ",IF(ISBLANK(Desempenho!G15),"",_xlfn.CONCAT(Desempenho!G15,"-shots prompt ",Desempenho!I15,IF(ISBLANK(Desempenho!H15),"",_xlfn.CONCAT(" format ",Desempenho!H15)))))</f>
        <v>context en EleutherAI/gpt-j-6B 80 tokens  1-shots prompt en</v>
      </c>
      <c r="B8" s="1">
        <f>Desempenho!J15/100</f>
        <v>0.56399999999999995</v>
      </c>
      <c r="C8" s="1">
        <f>Desempenho!K15/100</f>
        <v>0.64700000000000002</v>
      </c>
      <c r="D8" s="1">
        <f>Desempenho!L15/100</f>
        <v>0.67790000000000006</v>
      </c>
      <c r="E8" s="1">
        <f>Desempenho!M15/100</f>
        <v>0.77310000000000001</v>
      </c>
    </row>
    <row r="9" spans="1:5" x14ac:dyDescent="0.3">
      <c r="A9" t="str">
        <f>_xlfn.CONCAT(Desempenho!B22," ",Desempenho!C22," ",Desempenho!D22," ",Desempenho!E22,," tokens  ",IF(ISBLANK(Desempenho!G22),"",_xlfn.CONCAT(Desempenho!G22,"-shots prompt ",Desempenho!I22,IF(ISBLANK(Desempenho!H22),"",_xlfn.CONCAT(" format ",Desempenho!H22)))))</f>
        <v>context en EleutherAI/gpt-j-6B 80 tokens  2-shots prompt en format tptp</v>
      </c>
      <c r="B9" s="1">
        <f>Desempenho!J22/100</f>
        <v>0.53510000000000002</v>
      </c>
      <c r="C9" s="1">
        <f>Desempenho!K22/100</f>
        <v>0.63190000000000002</v>
      </c>
      <c r="D9" s="1">
        <f>Desempenho!L22/100</f>
        <v>0.64939999999999998</v>
      </c>
      <c r="E9" s="1">
        <f>Desempenho!M22/100</f>
        <v>0.75739999999999996</v>
      </c>
    </row>
    <row r="10" spans="1:5" x14ac:dyDescent="0.3">
      <c r="A10" t="str">
        <f>_xlfn.CONCAT(Desempenho!B13," ",Desempenho!C13," ",Desempenho!D13," ",Desempenho!E13,," tokens  ",IF(ISBLANK(Desempenho!G13),"",_xlfn.CONCAT(Desempenho!G13,"-shots prompt ",Desempenho!I13,IF(ISBLANK(Desempenho!H13),"",_xlfn.CONCAT(" format ",Desempenho!H13)))))</f>
        <v>context en EleutherAI/gpt-neo-2.7B 80 tokens  2-shots prompt en format tptp</v>
      </c>
      <c r="B10" s="1">
        <f>Desempenho!J13/100</f>
        <v>0.46189999999999998</v>
      </c>
      <c r="C10" s="1">
        <f>Desempenho!K13/100</f>
        <v>0.53700000000000003</v>
      </c>
      <c r="D10" s="1">
        <f>Desempenho!L13/100</f>
        <v>0.58520000000000005</v>
      </c>
      <c r="E10" s="1">
        <f>Desempenho!M13/100</f>
        <v>0.68330000000000002</v>
      </c>
    </row>
    <row r="11" spans="1:5" x14ac:dyDescent="0.3">
      <c r="A11" t="str">
        <f>_xlfn.CONCAT(Desempenho!B14," ",Desempenho!C14," ",Desempenho!D14," ",Desempenho!E14,," tokens  ",IF(ISBLANK(Desempenho!G14),"",_xlfn.CONCAT(Desempenho!G14,"-shots prompt ",Desempenho!I14,IF(ISBLANK(Desempenho!H14),"",_xlfn.CONCAT(" format ",Desempenho!H14)))))</f>
        <v>context en EleutherAI/gpt-neo-2.7B 80 tokens  2-shots prompt en format tpp</v>
      </c>
      <c r="B11" s="1">
        <f>Desempenho!J14/100</f>
        <v>0.45069999999999999</v>
      </c>
      <c r="C11" s="1">
        <f>Desempenho!K14/100</f>
        <v>0.50819999999999999</v>
      </c>
      <c r="D11" s="1">
        <f>Desempenho!L14/100</f>
        <v>0.58789999999999998</v>
      </c>
      <c r="E11" s="1">
        <f>Desempenho!M14/100</f>
        <v>0.66849999999999998</v>
      </c>
    </row>
    <row r="12" spans="1:5" x14ac:dyDescent="0.3">
      <c r="A12" t="str">
        <f>_xlfn.CONCAT(Desempenho!B12," ",Desempenho!C12," ",Desempenho!D12," ",Desempenho!E12,," tokens  ",IF(ISBLANK(Desempenho!G12),"",_xlfn.CONCAT(Desempenho!G12,"-shots prompt ",Desempenho!I12,IF(ISBLANK(Desempenho!H12),"",_xlfn.CONCAT(" format ",Desempenho!H12)))))</f>
        <v>context en EleutherAI/gpt-neo-2.7B 80 tokens  1-shots prompt en</v>
      </c>
      <c r="B12" s="1">
        <f>Desempenho!J12/100</f>
        <v>0.4385</v>
      </c>
      <c r="C12" s="1">
        <f>Desempenho!K12/100</f>
        <v>0.51249999999999996</v>
      </c>
      <c r="D12" s="1">
        <f>Desempenho!L12/100</f>
        <v>0.56930000000000003</v>
      </c>
      <c r="E12" s="1">
        <f>Desempenho!M12/100</f>
        <v>0.66310000000000002</v>
      </c>
    </row>
    <row r="13" spans="1:5" x14ac:dyDescent="0.3">
      <c r="A13" t="str">
        <f>_xlfn.CONCAT(Desempenho!B26," ",Desempenho!C26," ",Desempenho!D26," ",Desempenho!E26,," tokens  ",IF(ISBLANK(Desempenho!G26),"",_xlfn.CONCAT(Desempenho!G26,"-shots prompt ",Desempenho!I26,IF(ISBLANK(Desempenho!H26),"",_xlfn.CONCAT(" format ",Desempenho!H26)))))</f>
        <v>context pt EleutherAI/gpt-j-6B 80 tokens  2-shots prompt en format tptp</v>
      </c>
      <c r="B13" s="1">
        <f>Desempenho!J26/100</f>
        <v>0.40810000000000002</v>
      </c>
      <c r="C13" s="1">
        <f>Desempenho!K26/100</f>
        <v>0.45899999999999996</v>
      </c>
      <c r="D13" s="1">
        <f>Desempenho!L26/100</f>
        <v>0.53369999999999995</v>
      </c>
      <c r="E13" s="1">
        <f>Desempenho!M26/100</f>
        <v>0.61370000000000002</v>
      </c>
    </row>
    <row r="14" spans="1:5" x14ac:dyDescent="0.3">
      <c r="A14" t="str">
        <f>_xlfn.CONCAT(Desempenho!B9," ",Desempenho!C9," ",Desempenho!D9," ",Desempenho!E9,," tokens  ",IF(ISBLANK(Desempenho!G9),"",_xlfn.CONCAT(Desempenho!G9,"-shots prompt ",Desempenho!I9,IF(ISBLANK(Desempenho!H9),"",_xlfn.CONCAT(" format ",Desempenho!H9)))))</f>
        <v>context en EleutherAI/gpt-neo-1.3B 80 tokens  2-shots prompt en format tptp</v>
      </c>
      <c r="B14" s="1">
        <f>Desempenho!J9/100</f>
        <v>0.38719999999999999</v>
      </c>
      <c r="C14" s="1">
        <f>Desempenho!K9/100</f>
        <v>0.4572</v>
      </c>
      <c r="D14" s="1">
        <f>Desempenho!L9/100</f>
        <v>0.51419999999999999</v>
      </c>
      <c r="E14" s="1">
        <f>Desempenho!M9/100</f>
        <v>0.60680000000000001</v>
      </c>
    </row>
    <row r="15" spans="1:5" x14ac:dyDescent="0.3">
      <c r="A15" t="str">
        <f>_xlfn.CONCAT(Desempenho!B8," ",Desempenho!C8," ",Desempenho!D8," ",Desempenho!E8,," tokens  ",IF(ISBLANK(Desempenho!G8),"",_xlfn.CONCAT(Desempenho!G8,"-shots prompt ",Desempenho!I8,IF(ISBLANK(Desempenho!H8),"",_xlfn.CONCAT(" format ",Desempenho!H8)))))</f>
        <v>context en EleutherAI/gpt-neo-1.3B 80 tokens  1-shots prompt en</v>
      </c>
      <c r="B15" s="1">
        <f>Desempenho!J8/100</f>
        <v>0.3614</v>
      </c>
      <c r="C15" s="1">
        <f>Desempenho!K8/100</f>
        <v>0.42770000000000002</v>
      </c>
      <c r="D15" s="1">
        <f>Desempenho!L8/100</f>
        <v>0.48799999999999999</v>
      </c>
      <c r="E15" s="1">
        <f>Desempenho!M8/100</f>
        <v>0.57940000000000003</v>
      </c>
    </row>
    <row r="16" spans="1:5" x14ac:dyDescent="0.3">
      <c r="A16" t="str">
        <f>_xlfn.CONCAT(Desempenho!B10," ",Desempenho!C10," ",Desempenho!D10," ",Desempenho!E10,," tokens  ",IF(ISBLANK(Desempenho!G10),"",_xlfn.CONCAT(Desempenho!G10,"-shots prompt ",Desempenho!I10,IF(ISBLANK(Desempenho!H10),"",_xlfn.CONCAT(" format ",Desempenho!H10)))))</f>
        <v>context en EleutherAI/gpt-neo-1.3B 80 tokens  2-shots prompt en format tpp</v>
      </c>
      <c r="B16" s="1">
        <f>Desempenho!J10/100</f>
        <v>0.35369999999999996</v>
      </c>
      <c r="C16" s="1">
        <f>Desempenho!K10/100</f>
        <v>0.40429999999999999</v>
      </c>
      <c r="D16" s="1">
        <f>Desempenho!L10/100</f>
        <v>0.49020000000000002</v>
      </c>
      <c r="E16" s="1">
        <f>Desempenho!M10/100</f>
        <v>0.56689999999999996</v>
      </c>
    </row>
    <row r="17" spans="1:5" x14ac:dyDescent="0.3">
      <c r="A17" t="str">
        <f>_xlfn.CONCAT(Desempenho!B27," ",Desempenho!C27," ",Desempenho!D27," ",Desempenho!E27,," tokens  ",IF(ISBLANK(Desempenho!G27),"",_xlfn.CONCAT(Desempenho!G27,"-shots prompt ",Desempenho!I27,IF(ISBLANK(Desempenho!H27),"",_xlfn.CONCAT(" format ",Desempenho!H27)))))</f>
        <v>context pt EleutherAI/gpt-j-6B 80 tokens  2-shots prompt pt format tptp</v>
      </c>
      <c r="B17" s="1">
        <f>Desempenho!J27/100</f>
        <v>0.36619999999999997</v>
      </c>
      <c r="C17" s="1">
        <f>Desempenho!K27/100</f>
        <v>0.40659999999999996</v>
      </c>
      <c r="D17" s="1">
        <f>Desempenho!L27/100</f>
        <v>0.48829999999999996</v>
      </c>
      <c r="E17" s="1">
        <f>Desempenho!M27/100</f>
        <v>0.5524</v>
      </c>
    </row>
    <row r="18" spans="1:5" x14ac:dyDescent="0.3">
      <c r="A18" t="str">
        <f>_xlfn.CONCAT(Desempenho!B25," ",Desempenho!C25," ",Desempenho!D25," ",Desempenho!E25,," tokens  ",IF(ISBLANK(Desempenho!G25),"",_xlfn.CONCAT(Desempenho!G25,"-shots prompt ",Desempenho!I25,IF(ISBLANK(Desempenho!H25),"",_xlfn.CONCAT(" format ",Desempenho!H25)))))</f>
        <v>context pt EleutherAI/gpt-j-6B 80 tokens  2-shots prompt en format tptp</v>
      </c>
      <c r="B18" s="1">
        <f>Desempenho!J25/100</f>
        <v>0.29909999999999998</v>
      </c>
      <c r="C18" s="1">
        <f>Desempenho!K25/100</f>
        <v>0.33770000000000006</v>
      </c>
      <c r="D18" s="1">
        <f>Desempenho!L25/100</f>
        <v>0.42369999999999997</v>
      </c>
      <c r="E18" s="1">
        <f>Desempenho!M25/100</f>
        <v>0.4879</v>
      </c>
    </row>
    <row r="19" spans="1:5" x14ac:dyDescent="0.3">
      <c r="A19" t="str">
        <f>_xlfn.CONCAT(Desempenho!B6," ",Desempenho!C6," ",Desempenho!D6," ",Desempenho!E6,," tokens  ",IF(ISBLANK(Desempenho!G6),"",_xlfn.CONCAT(Desempenho!G6,"-shots prompt ",Desempenho!I6,IF(ISBLANK(Desempenho!H6),"",_xlfn.CONCAT(" format ",Desempenho!H6)))))</f>
        <v>context en EleutherAI/gpt-j-6B 80 tokens  0-shots prompt en</v>
      </c>
      <c r="B19" s="1">
        <f>Desempenho!J6/100</f>
        <v>0.30959999999999999</v>
      </c>
      <c r="C19" s="1">
        <f>Desempenho!K6/100</f>
        <v>0.36380000000000001</v>
      </c>
      <c r="D19" s="1">
        <f>Desempenho!L6/100</f>
        <v>0.39490000000000003</v>
      </c>
      <c r="E19" s="1">
        <f>Desempenho!M6/100</f>
        <v>0.47889999999999999</v>
      </c>
    </row>
    <row r="20" spans="1:5" x14ac:dyDescent="0.3">
      <c r="A20" t="str">
        <f>_xlfn.CONCAT(Desempenho!B23," ",Desempenho!C23," ",Desempenho!D23," ",Desempenho!E23,," tokens  ",IF(ISBLANK(Desempenho!G23),"",_xlfn.CONCAT(Desempenho!G23,"-shots prompt ",Desempenho!I23,IF(ISBLANK(Desempenho!H23),"",_xlfn.CONCAT(" format ",Desempenho!H23)))))</f>
        <v>context pt EleutherAI/gpt-neo-1.3B 80 tokens  2-shots prompt en format tptp</v>
      </c>
      <c r="B20" s="1">
        <f>Desempenho!J23/100</f>
        <v>0.20050000000000001</v>
      </c>
      <c r="C20" s="1">
        <f>Desempenho!K23/100</f>
        <v>0.23649999999999999</v>
      </c>
      <c r="D20" s="1">
        <f>Desempenho!L23/100</f>
        <v>0.3034</v>
      </c>
      <c r="E20" s="1">
        <f>Desempenho!M23/100</f>
        <v>0.36399999999999999</v>
      </c>
    </row>
    <row r="21" spans="1:5" x14ac:dyDescent="0.3">
      <c r="A21" t="str">
        <f>_xlfn.CONCAT(Desempenho!B20," ",Desempenho!C20," ",Desempenho!D20," ",Desempenho!E20,," tokens  ",IF(ISBLANK(Desempenho!G20),"",_xlfn.CONCAT(Desempenho!G20,"-shots prompt ",Desempenho!I20,IF(ISBLANK(Desempenho!H20),"",_xlfn.CONCAT(" format ",Desempenho!H20)))))</f>
        <v>context pt EleutherAI/gpt-neo-1.3B 80 tokens  2-shots prompt pt format tptp</v>
      </c>
      <c r="B21" s="1">
        <f>Desempenho!J20/100</f>
        <v>0.1923</v>
      </c>
      <c r="C21" s="1">
        <f>Desempenho!K20/100</f>
        <v>0.24379999999999999</v>
      </c>
      <c r="D21" s="1">
        <f>Desempenho!L20/100</f>
        <v>0.2717</v>
      </c>
      <c r="E21" s="1">
        <f>Desempenho!M20/100</f>
        <v>0.35639999999999999</v>
      </c>
    </row>
    <row r="22" spans="1:5" x14ac:dyDescent="0.3">
      <c r="A22" t="str">
        <f>_xlfn.CONCAT(Desempenho!B11," ",Desempenho!C11," ",Desempenho!D11," ",Desempenho!E11,," tokens  ",IF(ISBLANK(Desempenho!G11),"",_xlfn.CONCAT(Desempenho!G11,"-shots prompt ",Desempenho!I11,IF(ISBLANK(Desempenho!H11),"",_xlfn.CONCAT(" format ",Desempenho!H11)))))</f>
        <v>context en EleutherAI/gpt-neo-2.7B 80 tokens  0-shots prompt en</v>
      </c>
      <c r="B22" s="1">
        <f>Desempenho!J11/100</f>
        <v>0.16969999999999999</v>
      </c>
      <c r="C22" s="1">
        <f>Desempenho!K11/100</f>
        <v>0.2009</v>
      </c>
      <c r="D22" s="1">
        <f>Desempenho!L11/100</f>
        <v>0.29380000000000001</v>
      </c>
      <c r="E22" s="1">
        <f>Desempenho!M11/100</f>
        <v>0.35249999999999998</v>
      </c>
    </row>
    <row r="23" spans="1:5" x14ac:dyDescent="0.3">
      <c r="A23" t="str">
        <f>_xlfn.CONCAT(Desempenho!B21," ",Desempenho!C21," ",Desempenho!D21," ",Desempenho!E21,," tokens  ",IF(ISBLANK(Desempenho!G21),"",_xlfn.CONCAT(Desempenho!G21,"-shots prompt ",Desempenho!I21,IF(ISBLANK(Desempenho!H21),"",_xlfn.CONCAT(" format ",Desempenho!H21)))))</f>
        <v>context pt EleutherAI/gpt-neo-1.3B 80 tokens  2-shots prompt pt format tpp</v>
      </c>
      <c r="B23" s="1">
        <f>Desempenho!J21/100</f>
        <v>0.17510000000000001</v>
      </c>
      <c r="C23" s="1">
        <f>Desempenho!K21/100</f>
        <v>0.21660000000000001</v>
      </c>
      <c r="D23" s="1">
        <f>Desempenho!L21/100</f>
        <v>0.25509999999999999</v>
      </c>
      <c r="E23" s="1">
        <f>Desempenho!M21/100</f>
        <v>0.33130000000000004</v>
      </c>
    </row>
    <row r="24" spans="1:5" x14ac:dyDescent="0.3">
      <c r="A24" t="str">
        <f>_xlfn.CONCAT(Desempenho!B7," ",Desempenho!C7," ",Desempenho!D7," ",Desempenho!E7,," tokens  ",IF(ISBLANK(Desempenho!G7),"",_xlfn.CONCAT(Desempenho!G7,"-shots prompt ",Desempenho!I7,IF(ISBLANK(Desempenho!H7),"",_xlfn.CONCAT(" format ",Desempenho!H7)))))</f>
        <v>context en EleutherAI/gpt-neo-1.3B 80 tokens  0-shots prompt en</v>
      </c>
      <c r="B24" s="1">
        <f>Desempenho!J7/100</f>
        <v>0.14419999999999999</v>
      </c>
      <c r="C24" s="1">
        <f>Desempenho!K7/100</f>
        <v>0.16670000000000001</v>
      </c>
      <c r="D24" s="1">
        <f>Desempenho!L7/100</f>
        <v>0.27379999999999999</v>
      </c>
      <c r="E24" s="1">
        <f>Desempenho!M7/100</f>
        <v>0.32329999999999998</v>
      </c>
    </row>
    <row r="25" spans="1:5" x14ac:dyDescent="0.3">
      <c r="A25" t="str">
        <f>_xlfn.CONCAT(Desempenho!B19," ",Desempenho!C19," ",Desempenho!D19," ",Desempenho!E19,," tokens  ",IF(ISBLANK(Desempenho!G19),"",_xlfn.CONCAT(Desempenho!G19,"-shots prompt ",Desempenho!I19,IF(ISBLANK(Desempenho!H19),"",_xlfn.CONCAT(" format ",Desempenho!H19)))))</f>
        <v>context pt EleutherAI/gpt-neo-1.3B 80 tokens  1-shots prompt pt</v>
      </c>
      <c r="B25" s="1">
        <f>Desempenho!J19/100</f>
        <v>0.14660000000000001</v>
      </c>
      <c r="C25" s="1">
        <f>Desempenho!K19/100</f>
        <v>0.19420000000000001</v>
      </c>
      <c r="D25" s="1">
        <f>Desempenho!L19/100</f>
        <v>0.2097</v>
      </c>
      <c r="E25" s="1">
        <f>Desempenho!M19/100</f>
        <v>0.29330000000000001</v>
      </c>
    </row>
    <row r="26" spans="1:5" x14ac:dyDescent="0.3">
      <c r="A26" t="str">
        <f>_xlfn.CONCAT(Desempenho!B18," ",Desempenho!C18," ",Desempenho!D18," ",Desempenho!E18,," tokens  ",IF(ISBLANK(Desempenho!G18),"",_xlfn.CONCAT(Desempenho!G18,"-shots prompt ",Desempenho!I18,IF(ISBLANK(Desempenho!H18),"",_xlfn.CONCAT(" format ",Desempenho!H18)))))</f>
        <v>context pt EleutherAI/gpt-neo-1.3B 80 tokens  0-shots prompt pt</v>
      </c>
      <c r="B26" s="1">
        <f>Desempenho!J18/100</f>
        <v>2.5499999999999998E-2</v>
      </c>
      <c r="C26" s="1">
        <f>Desempenho!K18/100</f>
        <v>2.6499999999999999E-2</v>
      </c>
      <c r="D26" s="1">
        <f>Desempenho!L18/100</f>
        <v>0.15679999999999999</v>
      </c>
      <c r="E26" s="1">
        <f>Desempenho!M18/100</f>
        <v>0.16940000000000002</v>
      </c>
    </row>
    <row r="27" spans="1:5" x14ac:dyDescent="0.3">
      <c r="A27" t="str">
        <f>_xlfn.CONCAT(Desempenho!B24," ",Desempenho!C24," ",Desempenho!D24," ",Desempenho!E24,," tokens  ",IF(ISBLANK(Desempenho!G24),"",_xlfn.CONCAT(Desempenho!G24,"-shots prompt ",Desempenho!I24,IF(ISBLANK(Desempenho!H24),"",_xlfn.CONCAT(" format ",Desempenho!H24)))))</f>
        <v>context pt EleutherAI/gpt-neo-1.3B 80 tokens  0-shots prompt en</v>
      </c>
      <c r="B27" s="1">
        <f>Desempenho!J24/100</f>
        <v>4.6399999999999997E-2</v>
      </c>
      <c r="C27" s="1">
        <f>Desempenho!K24/100</f>
        <v>5.4400000000000004E-2</v>
      </c>
      <c r="D27" s="1">
        <f>Desempenho!L24/100</f>
        <v>0.1358</v>
      </c>
      <c r="E27" s="1">
        <f>Desempenho!M24/100</f>
        <v>0.1598</v>
      </c>
    </row>
  </sheetData>
  <sortState xmlns:xlrd2="http://schemas.microsoft.com/office/spreadsheetml/2017/richdata2" ref="A2:E27">
    <sortCondition descending="1" ref="E2:E2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R q z 0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R q z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s 9 F R x T w a d 1 g E A A N o D A A A T A B w A R m 9 y b X V s Y X M v U 2 V j d G l v b j E u b S C i G A A o o B Q A A A A A A A A A A A A A A A A A A A A A A A A A A A C F k s F q 2 0 A Q h u 8 G v 8 O i X h T Y C h v a H B p 0 C E 5 D C 6 W 0 t d p L V M R Y m t q C 3 R 1 l d 9 Z R M H 6 e n P o U e b G u Z B s 7 t d 3 u R c v M r 5 n v 3 x m H J d d k x H T z H V 8 N B 8 O B W 4 D F S i w f i s p b 6 O L F v U f X C 1 O h k I c D E c 4 t G c Y Q m L h l c k O l 1 2 g 4 v q 0 V J p M u Y 9 j F 0 e R d / t 2 h d f k n J A O 2 o t y R t y X m F h t y O b b 3 8 L o k 3 S g E a 2 o z z y t g y E 9 1 T k q 3 j C 7 k 3 Q 2 q W t e M N o 1 k J M W E l N f G p e O R F O 9 N S V U o k l 6 + H Y 3 G U n z 1 x D j l R 4 X p / p p 8 J o M / L + T G w 6 t o A j N 8 f g K 1 I C e + W N K 0 r C t y U f C V w S z I + x j j B 4 Q q + I h 7 0 1 L c b c P X S k 1 L U G B d y t Y f 1 s 3 q h s S 1 C q B Q 0 b 5 c Z s G 4 X 2 T 1 B j x 7 b N D F Z y n k a h U F T 8 H n R 8 O X b 5 J O v p Z i F R n Q W O w e r d D I i 1 7 F I S 8 Y W + 5 F t a k K B W b u Y Y 5 H y b 6 C p g r V c c r r Q k N b B N I H t K G N m f P i m C G A F U 1 g b b j o D A G f w A y V 3 I L 4 J N r m p w J b 6 O b / T / p t n y M N 1 8 E E t l j 6 f l e a Q L v b l 5 c w 6 / 1 g f o A i K 6 Z + F m T s n 3 8 f T u c b N g p K D B K P 8 d 8 z l F H S r V w k t y q 7 k 2 c B R x 6 Y X Z / Z g v F / 1 + A E W 7 c C B 8 / 4 w t N w U J s z n a 7 + A F B L A Q I t A B Q A A g A I A E a s 9 F R i G M t S p A A A A P U A A A A S A A A A A A A A A A A A A A A A A A A A A A B D b 2 5 m a W c v U G F j a 2 F n Z S 5 4 b W x Q S w E C L Q A U A A I A C A B G r P R U D 8 r p q 6 Q A A A D p A A A A E w A A A A A A A A A A A A A A A A D w A A A A W 0 N v b n R l b n R f V H l w Z X N d L n h t b F B L A Q I t A B Q A A g A I A E a s 9 F R x T w a d 1 g E A A N o D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Q A A A A A A A A u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3 X 2 R 1 c m F 0 a W 9 u X 3 F 1 Z X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2 d 1 9 k d X J h d G l v b l 9 x d W V z d G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A 5 O j U y L j E y N j I w M T N a I i A v P j x F b n R y e S B U e X B l P S J G a W x s Q 2 9 s d W 1 u V H l w Z X M i I F Z h b H V l P S J z Q X d Z R 0 J n T U R B d 1 l H Q X c 9 P S I g L z 4 8 R W 5 0 c n k g V H l w Z T 0 i R m l s b E N v b H V t b k 5 h b W V z I i B W Y W x 1 Z T 0 i c 1 s m c X V v d D t j b 2 Q m c X V v d D s s J n F 1 b 3 Q 7 b m F t Z V 9 s Z W F y b m l u Z 1 9 t Z X R o b 2 Q m c X V v d D s s J n F 1 b 3 Q 7 a W 5 k X 2 x h b m d 1 Y W d l J n F 1 b 3 Q 7 L C Z x d W 9 0 O 2 5 h b W V f b W 9 k Z W w m c X V v d D s s J n F 1 b 3 Q 7 b n V t X 2 1 h e F 9 h b n N 3 Z X J f b G V u Z 3 R o J n F 1 b 3 Q 7 L C Z x d W 9 0 O 2 N v Z F 9 w c m 9 t c H R f Z m 9 y b W F 0 J n F 1 b 3 Q 7 L C Z x d W 9 0 O 2 5 1 b V 9 z a G 9 0 J n F 1 b 3 Q 7 L C Z x d W 9 0 O 2 l u Z F 9 m b 3 J t Y X R f Z X h h b X B s Z S Z x d W 9 0 O y w m c X V v d D t p b m R f b G F u Z 3 V h Z 2 V f c H J v b X B 0 J n F 1 b 3 Q 7 L C Z x d W 9 0 O 3 R p b W V f Z X h l Y 3 V 0 a W 9 u X 3 B l c l 9 x d W V z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k d X J h d G l v b l 9 x d W V z d G l v b i 9 U a X B v I E F s d G V y Y W R v L n t j b 2 Q s M H 0 m c X V v d D s s J n F 1 b 3 Q 7 U 2 V j d G l v b j E v d n d f Z H V y Y X R p b 2 5 f c X V l c 3 R p b 2 4 v V G l w b y B B b H R l c m F k b y 5 7 b m F t Z V 9 s Z W F y b m l u Z 1 9 t Z X R o b 2 Q s M X 0 m c X V v d D s s J n F 1 b 3 Q 7 U 2 V j d G l v b j E v d n d f Z H V y Y X R p b 2 5 f c X V l c 3 R p b 2 4 v V G l w b y B B b H R l c m F k b y 5 7 a W 5 k X 2 x h b m d 1 Y W d l L D J 9 J n F 1 b 3 Q 7 L C Z x d W 9 0 O 1 N l Y 3 R p b 2 4 x L 3 Z 3 X 2 R 1 c m F 0 a W 9 u X 3 F 1 Z X N 0 a W 9 u L 1 R p c G 8 g Q W x 0 Z X J h Z G 8 u e 2 5 h b W V f b W 9 k Z W w s M 3 0 m c X V v d D s s J n F 1 b 3 Q 7 U 2 V j d G l v b j E v d n d f Z H V y Y X R p b 2 5 f c X V l c 3 R p b 2 4 v V G l w b y B B b H R l c m F k b y 5 7 b n V t X 2 1 h e F 9 h b n N 3 Z X J f b G V u Z 3 R o L D R 9 J n F 1 b 3 Q 7 L C Z x d W 9 0 O 1 N l Y 3 R p b 2 4 x L 3 Z 3 X 2 R 1 c m F 0 a W 9 u X 3 F 1 Z X N 0 a W 9 u L 1 R p c G 8 g Q W x 0 Z X J h Z G 8 u e 2 N v Z F 9 w c m 9 t c H R f Z m 9 y b W F 0 L D V 9 J n F 1 b 3 Q 7 L C Z x d W 9 0 O 1 N l Y 3 R p b 2 4 x L 3 Z 3 X 2 R 1 c m F 0 a W 9 u X 3 F 1 Z X N 0 a W 9 u L 1 R p c G 8 g Q W x 0 Z X J h Z G 8 x L n t u d W 1 f c 2 h v d C w 2 f S Z x d W 9 0 O y w m c X V v d D t T Z W N 0 a W 9 u M S 9 2 d 1 9 k d X J h d G l v b l 9 x d W V z d G l v b i 9 U a X B v I E F s d G V y Y W R v L n t p b m R f Z m 9 y b W F 0 X 2 V 4 Y W 1 w b G U s N 3 0 m c X V v d D s s J n F 1 b 3 Q 7 U 2 V j d G l v b j E v d n d f Z H V y Y X R p b 2 5 f c X V l c 3 R p b 2 4 v V G l w b y B B b H R l c m F k b y 5 7 a W 5 k X 2 x h b m d 1 Y W d l X 3 B y b 2 1 w d C w 4 f S Z x d W 9 0 O y w m c X V v d D t T Z W N 0 a W 9 u M S 9 2 d 1 9 k d X J h d G l v b l 9 x d W V z d G l v b i 9 U a X B v I E F s d G V y Y W R v L n t 0 a W 1 l X 2 V 4 Z W N 1 d G l v b l 9 w Z X J f c X V l c 3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3 X 2 R 1 c m F 0 a W 9 u X 3 F 1 Z X N 0 a W 9 u L 1 R p c G 8 g Q W x 0 Z X J h Z G 8 u e 2 N v Z C w w f S Z x d W 9 0 O y w m c X V v d D t T Z W N 0 a W 9 u M S 9 2 d 1 9 k d X J h d G l v b l 9 x d W V z d G l v b i 9 U a X B v I E F s d G V y Y W R v L n t u Y W 1 l X 2 x l Y X J u a W 5 n X 2 1 l d G h v Z C w x f S Z x d W 9 0 O y w m c X V v d D t T Z W N 0 a W 9 u M S 9 2 d 1 9 k d X J h d G l v b l 9 x d W V z d G l v b i 9 U a X B v I E F s d G V y Y W R v L n t p b m R f b G F u Z 3 V h Z 2 U s M n 0 m c X V v d D s s J n F 1 b 3 Q 7 U 2 V j d G l v b j E v d n d f Z H V y Y X R p b 2 5 f c X V l c 3 R p b 2 4 v V G l w b y B B b H R l c m F k b y 5 7 b m F t Z V 9 t b 2 R l b C w z f S Z x d W 9 0 O y w m c X V v d D t T Z W N 0 a W 9 u M S 9 2 d 1 9 k d X J h d G l v b l 9 x d W V z d G l v b i 9 U a X B v I E F s d G V y Y W R v L n t u d W 1 f b W F 4 X 2 F u c 3 d l c l 9 s Z W 5 n d G g s N H 0 m c X V v d D s s J n F 1 b 3 Q 7 U 2 V j d G l v b j E v d n d f Z H V y Y X R p b 2 5 f c X V l c 3 R p b 2 4 v V G l w b y B B b H R l c m F k b y 5 7 Y 2 9 k X 3 B y b 2 1 w d F 9 m b 3 J t Y X Q s N X 0 m c X V v d D s s J n F 1 b 3 Q 7 U 2 V j d G l v b j E v d n d f Z H V y Y X R p b 2 5 f c X V l c 3 R p b 2 4 v V G l w b y B B b H R l c m F k b z E u e 2 5 1 b V 9 z a G 9 0 L D Z 9 J n F 1 b 3 Q 7 L C Z x d W 9 0 O 1 N l Y 3 R p b 2 4 x L 3 Z 3 X 2 R 1 c m F 0 a W 9 u X 3 F 1 Z X N 0 a W 9 u L 1 R p c G 8 g Q W x 0 Z X J h Z G 8 u e 2 l u Z F 9 m b 3 J t Y X R f Z X h h b X B s Z S w 3 f S Z x d W 9 0 O y w m c X V v d D t T Z W N 0 a W 9 u M S 9 2 d 1 9 k d X J h d G l v b l 9 x d W V z d G l v b i 9 U a X B v I E F s d G V y Y W R v L n t p b m R f b G F u Z 3 V h Z 2 V f c H J v b X B 0 L D h 9 J n F 1 b 3 Q 7 L C Z x d W 9 0 O 1 N l Y 3 R p b 2 4 x L 3 Z 3 X 2 R 1 c m F 0 a W 9 u X 3 F 1 Z X N 0 a W 9 u L 1 R p c G 8 g Q W x 0 Z X J h Z G 8 u e 3 R p b W V f Z X h l Y 3 V 0 a W 9 u X 3 B l c l 9 x d W V z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Z H V y Y X R p b 2 5 f c X V l c 3 R p b 2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k d X J h d G l v b l 9 x d W V z d G l v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H V y Y X R p b 2 5 f c X V l c 3 R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H V y Y X R p b 2 5 f c X V l c 3 R p b 2 4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H V y Y X R p b 2 5 f c X V l c 3 R p b 2 4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M 5 T t e P C f S 5 o t e 3 Y h J R Q i A A A A A A I A A A A A A B B m A A A A A Q A A I A A A A C T K J g y M B f 4 N I 6 S + n + Q L R y Q i 6 + g w D 6 a C 4 4 2 6 D w a n e 5 k w A A A A A A 6 A A A A A A g A A I A A A A K 1 0 + q F m j k W K l 9 g J 7 P 6 C J Z Y 9 6 x m 6 i x 2 o s u F 5 t r o A / P m Q U A A A A K Q 6 m i C p G h 6 4 B A c W r A V I 8 j 3 7 O h 7 L v 5 V p F 4 z I 9 v 2 4 o / W d i c r g z + m Y 4 M 6 h 8 O k f i H 0 q N e h N t w 4 2 / 3 a j 0 3 8 g q o j 4 L b 6 W 3 9 6 n T q 6 n x K M h t m L K 3 T c b Q A A A A K t R F 5 7 o W S 1 T i p 7 I f r 8 a + M p 1 3 u 4 u D J L o v P o T W x w 7 g L 7 N v / J Y E J k o G q 5 f h 0 W 1 j 5 F B / Y R + w h 6 M B L M 4 Y e U O b 2 I / 1 V c = < / D a t a M a s h u p > 
</file>

<file path=customXml/itemProps1.xml><?xml version="1.0" encoding="utf-8"?>
<ds:datastoreItem xmlns:ds="http://schemas.openxmlformats.org/officeDocument/2006/customXml" ds:itemID="{FB8E10DE-3786-46C9-8D72-E1A2657A83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Duração por questão</vt:lpstr>
      <vt:lpstr>gráfico duração</vt:lpstr>
      <vt:lpstr>Desempenho</vt:lpstr>
      <vt:lpstr>gráfico 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2022-07-19T13:17:13Z</dcterms:created>
  <dcterms:modified xsi:type="dcterms:W3CDTF">2022-07-21T01:03:04Z</dcterms:modified>
</cp:coreProperties>
</file>