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1_{FCF1FFFF-EE3D-47BC-A845-5A644E5C0B62}" xr6:coauthVersionLast="47" xr6:coauthVersionMax="47" xr10:uidLastSave="{00000000-0000-0000-0000-000000000000}"/>
  <bookViews>
    <workbookView xWindow="-28920" yWindow="-15" windowWidth="29040" windowHeight="16440" xr2:uid="{00000000-000D-0000-FFFF-FFFF00000000}"/>
  </bookViews>
  <sheets>
    <sheet name="CronogramaDeProjeto" sheetId="11" r:id="rId1"/>
    <sheet name="Sobre" sheetId="12" r:id="rId2"/>
  </sheets>
  <definedNames>
    <definedName name="Hoje" localSheetId="0">TODAY()</definedName>
    <definedName name="Início_da_tarefa" localSheetId="0">CronogramaDeProjeto!$E1</definedName>
    <definedName name="Início_do_projeto">CronogramaDeProjeto!$E$3</definedName>
    <definedName name="Progresso_da_tarefa" localSheetId="0">CronogramaDeProjeto!$D1</definedName>
    <definedName name="Semana_de_exibição">CronogramaDeProjeto!$E$4</definedName>
    <definedName name="Término_da_tarefa" localSheetId="0">CronogramaDeProjeto!$F1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1" l="1"/>
  <c r="I5" i="11"/>
  <c r="H7" i="11"/>
  <c r="E9" i="11" l="1"/>
  <c r="H27" i="11" l="1"/>
  <c r="H26" i="11"/>
  <c r="H25" i="11"/>
  <c r="H23" i="11"/>
  <c r="H19" i="11"/>
  <c r="H18" i="11"/>
  <c r="H13" i="11"/>
  <c r="H8" i="11"/>
  <c r="H20" i="11" l="1"/>
  <c r="H9" i="11"/>
  <c r="I6" i="11"/>
  <c r="H24" i="11" l="1"/>
  <c r="H10" i="11"/>
  <c r="H21" i="11"/>
  <c r="H14" i="11"/>
  <c r="J5" i="11"/>
  <c r="K5" i="11" s="1"/>
  <c r="L5" i="11" s="1"/>
  <c r="M5" i="11" s="1"/>
  <c r="N5" i="11" s="1"/>
  <c r="O5" i="11" s="1"/>
  <c r="P5" i="11" s="1"/>
  <c r="P6" i="11" s="1"/>
  <c r="H22" i="11" l="1"/>
  <c r="H15" i="11"/>
  <c r="H11" i="11"/>
  <c r="H12" i="11"/>
  <c r="Q5" i="11"/>
  <c r="R5" i="11" s="1"/>
  <c r="S5" i="11" s="1"/>
  <c r="T5" i="11" s="1"/>
  <c r="U5" i="11" s="1"/>
  <c r="V5" i="11" s="1"/>
  <c r="W5" i="11" s="1"/>
  <c r="J6" i="11"/>
  <c r="H17" i="11" l="1"/>
  <c r="H16" i="11"/>
  <c r="X5" i="11"/>
  <c r="Y5" i="11" s="1"/>
  <c r="Z5" i="11" s="1"/>
  <c r="AA5" i="11" s="1"/>
  <c r="AB5" i="11" s="1"/>
  <c r="AC5" i="11" s="1"/>
  <c r="AD5" i="11" s="1"/>
  <c r="K6" i="11"/>
  <c r="AE5" i="11" l="1"/>
  <c r="AF5" i="11" s="1"/>
  <c r="AG5" i="11" s="1"/>
  <c r="AH5" i="11" s="1"/>
  <c r="AI5" i="11" s="1"/>
  <c r="AJ5" i="11" s="1"/>
  <c r="L6" i="11"/>
  <c r="AK5" i="11" l="1"/>
  <c r="M6" i="11"/>
  <c r="AL5" i="11" l="1"/>
  <c r="AM5" i="11" s="1"/>
  <c r="AN5" i="11" s="1"/>
  <c r="AO5" i="11" s="1"/>
  <c r="AP5" i="11" s="1"/>
  <c r="AQ5" i="11" s="1"/>
  <c r="AK6" i="11"/>
  <c r="AR5" i="11"/>
  <c r="N6" i="11"/>
  <c r="AS5" i="11" l="1"/>
  <c r="AR6" i="11"/>
  <c r="AT5" i="11"/>
  <c r="AS6" i="11"/>
  <c r="O6" i="11"/>
  <c r="AU5" i="11" l="1"/>
  <c r="AT6" i="11"/>
  <c r="AV5" i="11" l="1"/>
  <c r="AU6" i="11"/>
  <c r="Q6" i="11"/>
  <c r="AW5" i="11" l="1"/>
  <c r="AV6" i="11"/>
  <c r="R6" i="11"/>
  <c r="AX5" i="11" l="1"/>
  <c r="AY5" i="11" s="1"/>
  <c r="AY6" i="11" s="1"/>
  <c r="AW6" i="11"/>
  <c r="S6" i="11"/>
  <c r="AX6" i="11" l="1"/>
  <c r="T6" i="11"/>
  <c r="U6" i="11" l="1"/>
  <c r="V6" i="11" l="1"/>
  <c r="W6" i="11" l="1"/>
  <c r="X6" i="11" l="1"/>
  <c r="Y6" i="11" l="1"/>
  <c r="Z6" i="11" l="1"/>
  <c r="AA6" i="11" l="1"/>
  <c r="AB6" i="11" l="1"/>
  <c r="AC6" i="11" l="1"/>
  <c r="AD6" i="11" l="1"/>
  <c r="AE6" i="11" l="1"/>
  <c r="AF6" i="11" l="1"/>
  <c r="AG6" i="11" l="1"/>
  <c r="AH6" i="11" l="1"/>
  <c r="AI6" i="11" l="1"/>
  <c r="AJ6" i="11" l="1"/>
  <c r="AL6" i="11" l="1"/>
  <c r="AM6" i="11" l="1"/>
  <c r="AN6" i="11" l="1"/>
  <c r="AO6" i="11" l="1"/>
  <c r="AP6" i="11" l="1"/>
  <c r="AQ6" i="11" l="1"/>
</calcChain>
</file>

<file path=xl/sharedStrings.xml><?xml version="1.0" encoding="utf-8"?>
<sst xmlns="http://schemas.openxmlformats.org/spreadsheetml/2006/main" count="80" uniqueCount="68">
  <si>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</si>
  <si>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</si>
  <si>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</si>
  <si>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</si>
  <si>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</si>
  <si>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</si>
  <si>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</si>
  <si>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</si>
  <si>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</si>
  <si>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</si>
  <si>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</si>
  <si>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</si>
  <si>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</si>
  <si>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</si>
  <si>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</si>
  <si>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Insira novas linhas ACIMA desta</t>
  </si>
  <si>
    <t>ATRIBUÍDO
PARA</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</si>
  <si>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</si>
  <si>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</si>
  <si>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</si>
  <si>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</si>
  <si>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</si>
  <si>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</si>
  <si>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</si>
  <si>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</si>
  <si>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</si>
  <si>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</si>
  <si>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</si>
  <si>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</si>
  <si>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</si>
  <si>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</si>
  <si>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</si>
  <si>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</si>
  <si>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</si>
  <si>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</si>
  <si>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</si>
  <si>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Planejamento</t>
  </si>
  <si>
    <t>Plano básico</t>
  </si>
  <si>
    <t>Apresentação</t>
  </si>
  <si>
    <t>Definir base de dados</t>
  </si>
  <si>
    <t>Definir métricas</t>
  </si>
  <si>
    <t>LM</t>
  </si>
  <si>
    <t>Frente Modelo</t>
  </si>
  <si>
    <t>Frente Avaliação</t>
  </si>
  <si>
    <t>Preparar dados de indexações</t>
  </si>
  <si>
    <t>Treinar modelo</t>
  </si>
  <si>
    <t>Expandir consultas</t>
  </si>
  <si>
    <t>Preparar dados do sistema alvo</t>
  </si>
  <si>
    <t>Criar queries</t>
  </si>
  <si>
    <t>Realizar experimentos</t>
  </si>
  <si>
    <t>Fechamento</t>
  </si>
  <si>
    <t>Relatório</t>
  </si>
  <si>
    <t>Apresentação final</t>
  </si>
  <si>
    <t>Semana  1</t>
  </si>
  <si>
    <t>Semana 2</t>
  </si>
  <si>
    <t>Semana  3</t>
  </si>
  <si>
    <t>Semana  4</t>
  </si>
  <si>
    <t>Semana  5</t>
  </si>
  <si>
    <t>Semana  6</t>
  </si>
  <si>
    <t>M</t>
  </si>
  <si>
    <t>L</t>
  </si>
  <si>
    <t>Projeto Final da disciplina IA368DD_2023S1:    Deep Learning Aplicado a Sistemas de Buscas</t>
  </si>
  <si>
    <t>Ind-E   -   Indexer Expander</t>
  </si>
  <si>
    <t>Leonardo Pacheco e Marcus Borela</t>
  </si>
  <si>
    <t>Expandir documentos (várias bases)</t>
  </si>
  <si>
    <t>Montar base de avaliação (qrel)</t>
  </si>
  <si>
    <t>Início do . projeto:</t>
  </si>
  <si>
    <t>https://github.com/marcusborela/ind-e https://miro.com/app/board/uXjVO-OAf1w=/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</si>
</sst>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8"/>
      <name val="Calibri"/>
      <family val="2"/>
      <scheme val="minor"/>
    </font>
    <font>
      <sz val="8"/>
      <color theme="1"/>
      <name val="Calibri"/>
      <family val="2"/>
      <scheme val="minor"/>
    </font>
    <font>
      <i/>
      <sz val="9"/>
      <color theme="0"/>
      <name val="Calibri"/>
      <family val="2"/>
      <scheme val="minor"/>
    </font>
    <font>
      <sz val="10"/>
      <color theme="0"/>
      <name val="Calibri"/>
      <family val="2"/>
      <scheme val="minor"/>
    </font>
  </fonts>
  <fills count="4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diagonal/>
    </border>
    <border>
      <left style="thin">
        <color theme="0" tint="-0.14993743705557422"/>
      </left>
      <right style="thin">
        <color theme="0" tint="-0.14993743705557422"/>
      </right>
      <top style="medium">
        <color theme="0" tint="-0.14996795556505021"/>
      </top>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9" fillId="0" borderId="0"/>
    <xf numFmtId="9"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5"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1" fillId="0" borderId="0" applyNumberFormat="0" applyFill="0" applyBorder="0" applyAlignment="0" applyProtection="0"/>
    <xf numFmtId="164"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0" fontId="22" fillId="0" borderId="0" applyNumberFormat="0" applyFill="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11" applyNumberFormat="0" applyAlignment="0" applyProtection="0"/>
    <xf numFmtId="0" fontId="27" fillId="17" borderId="12" applyNumberFormat="0" applyAlignment="0" applyProtection="0"/>
    <xf numFmtId="0" fontId="28" fillId="17" borderId="11" applyNumberFormat="0" applyAlignment="0" applyProtection="0"/>
    <xf numFmtId="0" fontId="29" fillId="0" borderId="13" applyNumberFormat="0" applyFill="0" applyAlignment="0" applyProtection="0"/>
    <xf numFmtId="0" fontId="30" fillId="18" borderId="14" applyNumberFormat="0" applyAlignment="0" applyProtection="0"/>
    <xf numFmtId="0" fontId="31" fillId="0" borderId="0" applyNumberFormat="0" applyFill="0" applyBorder="0" applyAlignment="0" applyProtection="0"/>
    <xf numFmtId="0" fontId="6" fillId="19" borderId="15" applyNumberFormat="0" applyFont="0" applyAlignment="0" applyProtection="0"/>
    <xf numFmtId="0" fontId="32" fillId="0" borderId="0" applyNumberFormat="0" applyFill="0" applyBorder="0" applyAlignment="0" applyProtection="0"/>
    <xf numFmtId="0" fontId="4" fillId="0" borderId="16" applyNumberFormat="0" applyFill="0" applyAlignment="0" applyProtection="0"/>
    <xf numFmtId="0" fontId="19"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9"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9"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9"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9"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9"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106">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8" xfId="0" applyFont="1" applyFill="1" applyBorder="1" applyAlignment="1">
      <alignment horizontal="center" vertical="center" shrinkToFit="1"/>
    </xf>
    <xf numFmtId="0" fontId="11" fillId="0" borderId="0" xfId="0" applyFont="1"/>
    <xf numFmtId="0" fontId="12" fillId="0" borderId="0" xfId="1" applyFont="1" applyAlignment="1" applyProtection="1"/>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9" fontId="3" fillId="2" borderId="2" xfId="2" applyFont="1" applyFill="1" applyBorder="1" applyAlignment="1">
      <alignment horizontal="center" vertical="center"/>
    </xf>
    <xf numFmtId="0" fontId="4" fillId="8" borderId="2" xfId="0" applyFont="1" applyFill="1" applyBorder="1" applyAlignment="1">
      <alignment horizontal="left" vertical="center" indent="1"/>
    </xf>
    <xf numFmtId="9" fontId="3" fillId="8" borderId="2" xfId="2" applyFont="1" applyFill="1" applyBorder="1" applyAlignment="1">
      <alignment horizontal="center" vertical="center"/>
    </xf>
    <xf numFmtId="9" fontId="3" fillId="3" borderId="2" xfId="2" applyFont="1" applyFill="1" applyBorder="1" applyAlignment="1">
      <alignment horizontal="center" vertical="center"/>
    </xf>
    <xf numFmtId="0" fontId="4" fillId="5" borderId="2" xfId="0" applyFont="1" applyFill="1" applyBorder="1" applyAlignment="1">
      <alignment horizontal="left" vertical="center" indent="1"/>
    </xf>
    <xf numFmtId="9" fontId="3" fillId="5" borderId="2" xfId="2" applyFont="1" applyFill="1" applyBorder="1" applyAlignment="1">
      <alignment horizontal="center" vertical="center"/>
    </xf>
    <xf numFmtId="9" fontId="3" fillId="10"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9" fontId="3"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0" fontId="6" fillId="7" borderId="2" xfId="11" applyFill="1">
      <alignment horizontal="center" vertical="center"/>
    </xf>
    <xf numFmtId="0" fontId="6" fillId="2" borderId="2" xfId="11" applyFill="1">
      <alignment horizontal="center" vertical="center"/>
    </xf>
    <xf numFmtId="0" fontId="6" fillId="8" borderId="2" xfId="11" applyFill="1">
      <alignment horizontal="center" vertical="center"/>
    </xf>
    <xf numFmtId="0" fontId="6" fillId="3" borderId="2" xfId="11" applyFill="1">
      <alignment horizontal="center" vertical="center"/>
    </xf>
    <xf numFmtId="0" fontId="6" fillId="5" borderId="2" xfId="11" applyFill="1">
      <alignment horizontal="center" vertical="center"/>
    </xf>
    <xf numFmtId="0" fontId="6" fillId="10" borderId="2" xfId="11" applyFill="1">
      <alignment horizontal="center" vertical="center"/>
    </xf>
    <xf numFmtId="0" fontId="6" fillId="4" borderId="2" xfId="11" applyFill="1">
      <alignment horizontal="center" vertical="center"/>
    </xf>
    <xf numFmtId="0" fontId="6" fillId="9" borderId="2" xfId="11" applyFill="1">
      <alignment horizontal="center" vertical="center"/>
    </xf>
    <xf numFmtId="0" fontId="6" fillId="2" borderId="2" xfId="12" applyFill="1">
      <alignment horizontal="left" vertical="center" indent="2"/>
    </xf>
    <xf numFmtId="0" fontId="6" fillId="3" borderId="2" xfId="12" applyFill="1">
      <alignment horizontal="left" vertical="center" indent="2"/>
    </xf>
    <xf numFmtId="0" fontId="6" fillId="10" borderId="2" xfId="12" applyFill="1">
      <alignment horizontal="left" vertical="center" indent="2"/>
    </xf>
    <xf numFmtId="0" fontId="6" fillId="9" borderId="2" xfId="12" applyFill="1">
      <alignment horizontal="left" vertical="center" indent="2"/>
    </xf>
    <xf numFmtId="0" fontId="0" fillId="0" borderId="10" xfId="0" applyBorder="1"/>
    <xf numFmtId="0" fontId="20" fillId="0" borderId="0" xfId="0" applyFont="1"/>
    <xf numFmtId="0" fontId="3" fillId="0" borderId="0" xfId="0" applyFont="1" applyAlignment="1">
      <alignment vertical="top"/>
    </xf>
    <xf numFmtId="165" fontId="0" fillId="7" borderId="2" xfId="0" applyNumberFormat="1" applyFill="1" applyBorder="1" applyAlignment="1">
      <alignment horizontal="center" vertical="center"/>
    </xf>
    <xf numFmtId="165" fontId="3" fillId="7" borderId="2" xfId="0" applyNumberFormat="1" applyFont="1" applyFill="1" applyBorder="1" applyAlignment="1">
      <alignment horizontal="center" vertical="center"/>
    </xf>
    <xf numFmtId="165" fontId="6" fillId="2" borderId="2" xfId="10" applyFill="1">
      <alignment horizontal="center" vertical="center"/>
    </xf>
    <xf numFmtId="165" fontId="0" fillId="8" borderId="2" xfId="0" applyNumberFormat="1" applyFill="1" applyBorder="1" applyAlignment="1">
      <alignment horizontal="center" vertical="center"/>
    </xf>
    <xf numFmtId="165" fontId="3" fillId="8" borderId="2" xfId="0" applyNumberFormat="1" applyFont="1" applyFill="1" applyBorder="1" applyAlignment="1">
      <alignment horizontal="center" vertical="center"/>
    </xf>
    <xf numFmtId="165" fontId="6" fillId="3" borderId="2" xfId="10" applyFill="1">
      <alignment horizontal="center" vertical="center"/>
    </xf>
    <xf numFmtId="165" fontId="0" fillId="5" borderId="2" xfId="0" applyNumberFormat="1" applyFill="1" applyBorder="1" applyAlignment="1">
      <alignment horizontal="center" vertical="center"/>
    </xf>
    <xf numFmtId="165" fontId="3" fillId="5" borderId="2" xfId="0" applyNumberFormat="1" applyFont="1" applyFill="1" applyBorder="1" applyAlignment="1">
      <alignment horizontal="center" vertical="center"/>
    </xf>
    <xf numFmtId="165" fontId="6" fillId="10" borderId="2" xfId="10" applyFill="1">
      <alignment horizontal="center" vertical="center"/>
    </xf>
    <xf numFmtId="165" fontId="0" fillId="4" borderId="2" xfId="0" applyNumberFormat="1" applyFill="1" applyBorder="1" applyAlignment="1">
      <alignment horizontal="center" vertical="center"/>
    </xf>
    <xf numFmtId="165" fontId="3" fillId="4" borderId="2" xfId="0" applyNumberFormat="1" applyFont="1" applyFill="1" applyBorder="1" applyAlignment="1">
      <alignment horizontal="center" vertical="center"/>
    </xf>
    <xf numFmtId="165" fontId="6" fillId="9" borderId="2" xfId="10" applyFill="1">
      <alignment horizontal="center" vertical="center"/>
    </xf>
    <xf numFmtId="167" fontId="8" fillId="6" borderId="6" xfId="0" applyNumberFormat="1" applyFont="1" applyFill="1" applyBorder="1" applyAlignment="1">
      <alignment horizontal="center" vertical="center"/>
    </xf>
    <xf numFmtId="167" fontId="8" fillId="6" borderId="0" xfId="0" applyNumberFormat="1" applyFont="1" applyFill="1" applyAlignment="1">
      <alignment horizontal="center" vertical="center"/>
    </xf>
    <xf numFmtId="167" fontId="8" fillId="6" borderId="7" xfId="0" applyNumberFormat="1" applyFont="1" applyFill="1" applyBorder="1" applyAlignment="1">
      <alignment horizontal="center" vertical="center"/>
    </xf>
    <xf numFmtId="0" fontId="6" fillId="3" borderId="2" xfId="12" applyFill="1" applyAlignment="1">
      <alignment horizontal="left" vertical="center" wrapText="1" indent="2"/>
    </xf>
    <xf numFmtId="166" fontId="0" fillId="6" borderId="4" xfId="0" applyNumberFormat="1" applyFill="1" applyBorder="1" applyAlignment="1">
      <alignment vertical="center" wrapText="1"/>
    </xf>
    <xf numFmtId="166" fontId="0" fillId="6" borderId="4" xfId="0" applyNumberFormat="1" applyFill="1" applyBorder="1" applyAlignment="1">
      <alignment horizontal="center" vertical="center" wrapText="1"/>
    </xf>
    <xf numFmtId="166" fontId="0" fillId="6" borderId="1" xfId="0" applyNumberFormat="1" applyFill="1" applyBorder="1" applyAlignment="1">
      <alignment horizontal="center" vertical="center" wrapText="1"/>
    </xf>
    <xf numFmtId="166" fontId="0" fillId="6" borderId="5" xfId="0" applyNumberFormat="1" applyFill="1" applyBorder="1" applyAlignment="1">
      <alignment horizontal="center" vertical="center" wrapText="1"/>
    </xf>
    <xf numFmtId="167" fontId="8" fillId="44" borderId="6" xfId="0" applyNumberFormat="1" applyFont="1" applyFill="1" applyBorder="1" applyAlignment="1">
      <alignment horizontal="center" vertical="center"/>
    </xf>
    <xf numFmtId="0" fontId="34" fillId="44" borderId="8" xfId="0" applyFont="1" applyFill="1" applyBorder="1" applyAlignment="1">
      <alignment horizontal="center" vertical="center" shrinkToFit="1"/>
    </xf>
    <xf numFmtId="0" fontId="0" fillId="44" borderId="9" xfId="0" applyFill="1" applyBorder="1" applyAlignment="1">
      <alignment vertical="center"/>
    </xf>
    <xf numFmtId="0" fontId="6" fillId="0" borderId="0" xfId="8" applyBorder="1">
      <alignment horizontal="right" indent="1"/>
    </xf>
    <xf numFmtId="0" fontId="7" fillId="0" borderId="0" xfId="6" applyAlignment="1">
      <alignment horizontal="left"/>
    </xf>
    <xf numFmtId="0" fontId="10" fillId="0" borderId="0" xfId="5" applyAlignment="1">
      <alignment horizontal="left"/>
    </xf>
    <xf numFmtId="0" fontId="19" fillId="0" borderId="0" xfId="8" applyFont="1" applyBorder="1" applyAlignment="1">
      <alignment horizontal="right" vertical="center" wrapText="1"/>
    </xf>
    <xf numFmtId="168" fontId="19" fillId="0" borderId="0" xfId="9" applyFont="1" applyBorder="1">
      <alignment horizontal="center" vertical="center"/>
    </xf>
    <xf numFmtId="0" fontId="6" fillId="9" borderId="17" xfId="12" applyFill="1" applyBorder="1">
      <alignment horizontal="left" vertical="center" indent="2"/>
    </xf>
    <xf numFmtId="0" fontId="6" fillId="9" borderId="17" xfId="11" applyFill="1" applyBorder="1">
      <alignment horizontal="center" vertical="center"/>
    </xf>
    <xf numFmtId="9" fontId="3" fillId="9" borderId="17" xfId="2" applyFont="1" applyFill="1" applyBorder="1" applyAlignment="1">
      <alignment horizontal="center" vertical="center"/>
    </xf>
    <xf numFmtId="165" fontId="6" fillId="9" borderId="17" xfId="10" applyFill="1" applyBorder="1">
      <alignment horizontal="center" vertical="center"/>
    </xf>
    <xf numFmtId="0" fontId="3" fillId="0" borderId="17" xfId="0" applyFont="1" applyBorder="1" applyAlignment="1">
      <alignment horizontal="center" vertical="center"/>
    </xf>
    <xf numFmtId="0" fontId="0" fillId="0" borderId="18" xfId="0" applyBorder="1" applyAlignment="1">
      <alignment vertical="center"/>
    </xf>
    <xf numFmtId="0" fontId="0" fillId="44" borderId="18" xfId="0" applyFill="1" applyBorder="1" applyAlignment="1">
      <alignment vertical="center"/>
    </xf>
    <xf numFmtId="0" fontId="19" fillId="45" borderId="0" xfId="3" applyFont="1" applyFill="1" applyBorder="1"/>
    <xf numFmtId="0" fontId="19" fillId="45" borderId="0" xfId="12" applyFont="1" applyFill="1" applyBorder="1">
      <alignment horizontal="left" vertical="center" indent="2"/>
    </xf>
    <xf numFmtId="0" fontId="19" fillId="45" borderId="0" xfId="11" applyFont="1" applyFill="1" applyBorder="1">
      <alignment horizontal="center" vertical="center"/>
    </xf>
    <xf numFmtId="9" fontId="19" fillId="45" borderId="0" xfId="2" applyFont="1" applyFill="1" applyBorder="1" applyAlignment="1">
      <alignment horizontal="center" vertical="center"/>
    </xf>
    <xf numFmtId="165" fontId="19" fillId="45" borderId="0" xfId="10" applyFont="1" applyFill="1" applyBorder="1">
      <alignment horizontal="center" vertical="center"/>
    </xf>
    <xf numFmtId="0" fontId="19" fillId="45" borderId="0" xfId="0" applyFont="1" applyFill="1" applyBorder="1" applyAlignment="1">
      <alignment horizontal="center" vertical="center"/>
    </xf>
    <xf numFmtId="0" fontId="19" fillId="45" borderId="0" xfId="0" applyFont="1" applyFill="1" applyBorder="1" applyAlignment="1">
      <alignment vertical="center"/>
    </xf>
    <xf numFmtId="0" fontId="19" fillId="45" borderId="0" xfId="3" applyFont="1" applyFill="1" applyBorder="1" applyAlignment="1">
      <alignment wrapText="1"/>
    </xf>
    <xf numFmtId="0" fontId="35" fillId="45" borderId="0" xfId="0" applyFont="1" applyFill="1" applyBorder="1" applyAlignment="1">
      <alignment horizontal="left" vertical="center" indent="1"/>
    </xf>
    <xf numFmtId="0" fontId="35" fillId="45" borderId="0" xfId="0" applyFont="1" applyFill="1" applyBorder="1" applyAlignment="1">
      <alignment horizontal="center" vertical="center"/>
    </xf>
    <xf numFmtId="165" fontId="36" fillId="45" borderId="0" xfId="0" applyNumberFormat="1" applyFont="1" applyFill="1" applyBorder="1" applyAlignment="1">
      <alignment horizontal="left" vertical="center"/>
    </xf>
    <xf numFmtId="165" fontId="19" fillId="45" borderId="0" xfId="0" applyNumberFormat="1" applyFont="1" applyFill="1" applyBorder="1" applyAlignment="1">
      <alignment horizontal="center" vertical="center"/>
    </xf>
    <xf numFmtId="0" fontId="19" fillId="45" borderId="0" xfId="0" applyFont="1" applyFill="1" applyBorder="1"/>
    <xf numFmtId="0" fontId="19" fillId="45" borderId="0" xfId="0" applyFont="1" applyFill="1" applyBorder="1" applyAlignment="1">
      <alignment horizontal="center"/>
    </xf>
    <xf numFmtId="0" fontId="19" fillId="45" borderId="0" xfId="0" applyFont="1" applyFill="1" applyBorder="1" applyAlignment="1">
      <alignment horizontal="right" vertical="center"/>
    </xf>
    <xf numFmtId="0" fontId="2" fillId="0" borderId="0" xfId="1" applyAlignment="1" applyProtection="1">
      <alignment horizontal="left" vertical="top" wrapText="1" indent="2"/>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6">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ro.com/app/board/uXjVO-OAf1w=/"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Y30"/>
  <sheetViews>
    <sheetView showGridLines="0" tabSelected="1" showRuler="0" zoomScaleNormal="100" zoomScalePageLayoutView="70" workbookViewId="0">
      <pane ySplit="6" topLeftCell="A8" activePane="bottomLeft" state="frozen"/>
      <selection pane="bottomLeft" activeCell="G2" sqref="G2"/>
    </sheetView>
  </sheetViews>
  <sheetFormatPr defaultRowHeight="30" customHeight="1" x14ac:dyDescent="0.3"/>
  <cols>
    <col min="1" max="1" width="2.6640625" style="36" customWidth="1"/>
    <col min="2" max="2" width="37" bestFit="1" customWidth="1"/>
    <col min="3" max="3" width="13.44140625" customWidth="1"/>
    <col min="4" max="4" width="10.6640625" customWidth="1"/>
    <col min="5" max="5" width="10.44140625" style="4" customWidth="1"/>
    <col min="6" max="6" width="10.44140625" customWidth="1"/>
    <col min="7" max="7" width="2.6640625" customWidth="1"/>
    <col min="8" max="8" width="6.109375" hidden="1" customWidth="1"/>
    <col min="9" max="51" width="2.5546875" customWidth="1"/>
  </cols>
  <sheetData>
    <row r="1" spans="1:51" ht="30" customHeight="1" x14ac:dyDescent="0.55000000000000004">
      <c r="A1" s="37" t="s">
        <v>0</v>
      </c>
      <c r="B1" s="80" t="s">
        <v>62</v>
      </c>
      <c r="C1" s="80"/>
      <c r="D1" s="1"/>
      <c r="E1" s="3"/>
      <c r="F1" s="25"/>
      <c r="H1" s="1"/>
    </row>
    <row r="2" spans="1:51" ht="30" customHeight="1" x14ac:dyDescent="0.35">
      <c r="A2" s="36" t="s">
        <v>1</v>
      </c>
      <c r="B2" s="79" t="s">
        <v>63</v>
      </c>
      <c r="C2" s="79"/>
      <c r="I2" s="53" t="s">
        <v>61</v>
      </c>
    </row>
    <row r="3" spans="1:51" ht="30" customHeight="1" x14ac:dyDescent="0.3">
      <c r="A3" s="36" t="s">
        <v>2</v>
      </c>
      <c r="B3" s="105" t="s">
        <v>67</v>
      </c>
      <c r="C3" s="105"/>
      <c r="D3" s="81" t="s">
        <v>66</v>
      </c>
      <c r="E3" s="82">
        <v>45064</v>
      </c>
      <c r="F3" s="82"/>
    </row>
    <row r="4" spans="1:51" ht="30" customHeight="1" x14ac:dyDescent="0.3">
      <c r="A4" s="37" t="s">
        <v>3</v>
      </c>
      <c r="C4" s="78"/>
      <c r="D4" s="78"/>
      <c r="E4"/>
      <c r="I4" s="72" t="s">
        <v>53</v>
      </c>
      <c r="J4" s="73"/>
      <c r="K4" s="73"/>
      <c r="L4" s="73"/>
      <c r="M4" s="73"/>
      <c r="N4" s="73"/>
      <c r="O4" s="74"/>
      <c r="P4" s="72" t="s">
        <v>54</v>
      </c>
      <c r="Q4" s="73"/>
      <c r="R4" s="73"/>
      <c r="S4" s="73"/>
      <c r="T4" s="73"/>
      <c r="U4" s="73"/>
      <c r="V4" s="74"/>
      <c r="W4" s="72" t="s">
        <v>55</v>
      </c>
      <c r="X4" s="73"/>
      <c r="Y4" s="73"/>
      <c r="Z4" s="73"/>
      <c r="AA4" s="73"/>
      <c r="AB4" s="73"/>
      <c r="AC4" s="74"/>
      <c r="AD4" s="72" t="s">
        <v>56</v>
      </c>
      <c r="AE4" s="73"/>
      <c r="AF4" s="73"/>
      <c r="AG4" s="73"/>
      <c r="AH4" s="73"/>
      <c r="AI4" s="73"/>
      <c r="AJ4" s="74"/>
      <c r="AK4" s="72" t="s">
        <v>57</v>
      </c>
      <c r="AL4" s="73"/>
      <c r="AM4" s="73"/>
      <c r="AN4" s="73"/>
      <c r="AO4" s="73"/>
      <c r="AP4" s="73"/>
      <c r="AQ4" s="74"/>
      <c r="AR4" s="72" t="s">
        <v>58</v>
      </c>
      <c r="AS4" s="73"/>
      <c r="AT4" s="73"/>
      <c r="AU4" s="73"/>
      <c r="AV4" s="73"/>
      <c r="AW4" s="73"/>
      <c r="AX4" s="74"/>
      <c r="AY4" s="71"/>
    </row>
    <row r="5" spans="1:51" ht="15" customHeight="1" x14ac:dyDescent="0.3">
      <c r="A5" s="37" t="s">
        <v>4</v>
      </c>
      <c r="B5" s="52"/>
      <c r="C5" s="52"/>
      <c r="D5" s="52"/>
      <c r="E5" s="52"/>
      <c r="F5" s="52"/>
      <c r="G5" s="52"/>
      <c r="I5" s="75">
        <f>Início_do_projeto</f>
        <v>45064</v>
      </c>
      <c r="J5" s="68">
        <f>I5+1</f>
        <v>45065</v>
      </c>
      <c r="K5" s="68">
        <f t="shared" ref="K5:AX5" si="0">J5+1</f>
        <v>45066</v>
      </c>
      <c r="L5" s="68">
        <f t="shared" si="0"/>
        <v>45067</v>
      </c>
      <c r="M5" s="68">
        <f t="shared" si="0"/>
        <v>45068</v>
      </c>
      <c r="N5" s="68">
        <f t="shared" si="0"/>
        <v>45069</v>
      </c>
      <c r="O5" s="69">
        <f t="shared" si="0"/>
        <v>45070</v>
      </c>
      <c r="P5" s="75">
        <f>O5+1</f>
        <v>45071</v>
      </c>
      <c r="Q5" s="68">
        <f>P5+1</f>
        <v>45072</v>
      </c>
      <c r="R5" s="68">
        <f t="shared" si="0"/>
        <v>45073</v>
      </c>
      <c r="S5" s="68">
        <f t="shared" si="0"/>
        <v>45074</v>
      </c>
      <c r="T5" s="68">
        <f t="shared" si="0"/>
        <v>45075</v>
      </c>
      <c r="U5" s="68">
        <f t="shared" si="0"/>
        <v>45076</v>
      </c>
      <c r="V5" s="69">
        <f t="shared" si="0"/>
        <v>45077</v>
      </c>
      <c r="W5" s="67">
        <f>V5+1</f>
        <v>45078</v>
      </c>
      <c r="X5" s="68">
        <f>W5+1</f>
        <v>45079</v>
      </c>
      <c r="Y5" s="68">
        <f t="shared" si="0"/>
        <v>45080</v>
      </c>
      <c r="Z5" s="68">
        <f t="shared" si="0"/>
        <v>45081</v>
      </c>
      <c r="AA5" s="68">
        <f t="shared" si="0"/>
        <v>45082</v>
      </c>
      <c r="AB5" s="68">
        <f t="shared" si="0"/>
        <v>45083</v>
      </c>
      <c r="AC5" s="69">
        <f t="shared" si="0"/>
        <v>45084</v>
      </c>
      <c r="AD5" s="67">
        <f>AC5+1</f>
        <v>45085</v>
      </c>
      <c r="AE5" s="68">
        <f>AD5+1</f>
        <v>45086</v>
      </c>
      <c r="AF5" s="68">
        <f t="shared" si="0"/>
        <v>45087</v>
      </c>
      <c r="AG5" s="68">
        <f t="shared" si="0"/>
        <v>45088</v>
      </c>
      <c r="AH5" s="68">
        <f t="shared" si="0"/>
        <v>45089</v>
      </c>
      <c r="AI5" s="68">
        <f t="shared" si="0"/>
        <v>45090</v>
      </c>
      <c r="AJ5" s="69">
        <f t="shared" si="0"/>
        <v>45091</v>
      </c>
      <c r="AK5" s="75">
        <f>AJ5+1</f>
        <v>45092</v>
      </c>
      <c r="AL5" s="68">
        <f>AK5+1</f>
        <v>45093</v>
      </c>
      <c r="AM5" s="68">
        <f t="shared" si="0"/>
        <v>45094</v>
      </c>
      <c r="AN5" s="68">
        <f t="shared" si="0"/>
        <v>45095</v>
      </c>
      <c r="AO5" s="68">
        <f t="shared" si="0"/>
        <v>45096</v>
      </c>
      <c r="AP5" s="68">
        <f t="shared" si="0"/>
        <v>45097</v>
      </c>
      <c r="AQ5" s="69">
        <f t="shared" si="0"/>
        <v>45098</v>
      </c>
      <c r="AR5" s="75">
        <f>AQ5+1</f>
        <v>45099</v>
      </c>
      <c r="AS5" s="68">
        <f>AR5+1</f>
        <v>45100</v>
      </c>
      <c r="AT5" s="68">
        <f t="shared" si="0"/>
        <v>45101</v>
      </c>
      <c r="AU5" s="68">
        <f t="shared" si="0"/>
        <v>45102</v>
      </c>
      <c r="AV5" s="68">
        <f t="shared" si="0"/>
        <v>45103</v>
      </c>
      <c r="AW5" s="68">
        <f t="shared" si="0"/>
        <v>45104</v>
      </c>
      <c r="AX5" s="69">
        <f t="shared" si="0"/>
        <v>45105</v>
      </c>
      <c r="AY5" s="75">
        <f>AX5+1</f>
        <v>45106</v>
      </c>
    </row>
    <row r="6" spans="1:51" ht="30" customHeight="1" thickBot="1" x14ac:dyDescent="0.35">
      <c r="A6" s="37" t="s">
        <v>5</v>
      </c>
      <c r="B6" s="5" t="s">
        <v>14</v>
      </c>
      <c r="C6" s="6" t="s">
        <v>16</v>
      </c>
      <c r="D6" s="6" t="s">
        <v>17</v>
      </c>
      <c r="E6" s="6" t="s">
        <v>18</v>
      </c>
      <c r="F6" s="6" t="s">
        <v>19</v>
      </c>
      <c r="G6" s="6"/>
      <c r="H6" s="6" t="s">
        <v>20</v>
      </c>
      <c r="I6" s="76" t="str">
        <f t="shared" ref="I6" si="1">LEFT(TEXT(I5,"ddd"),1)</f>
        <v>q</v>
      </c>
      <c r="J6" s="7" t="str">
        <f t="shared" ref="J6:AR6" si="2">LEFT(TEXT(J5,"ddd"),1)</f>
        <v>s</v>
      </c>
      <c r="K6" s="7" t="str">
        <f t="shared" si="2"/>
        <v>s</v>
      </c>
      <c r="L6" s="7" t="str">
        <f t="shared" si="2"/>
        <v>d</v>
      </c>
      <c r="M6" s="7" t="str">
        <f t="shared" si="2"/>
        <v>s</v>
      </c>
      <c r="N6" s="7" t="str">
        <f t="shared" si="2"/>
        <v>t</v>
      </c>
      <c r="O6" s="7" t="str">
        <f t="shared" si="2"/>
        <v>q</v>
      </c>
      <c r="P6" s="76" t="str">
        <f t="shared" si="2"/>
        <v>q</v>
      </c>
      <c r="Q6" s="7" t="str">
        <f t="shared" si="2"/>
        <v>s</v>
      </c>
      <c r="R6" s="7" t="str">
        <f t="shared" si="2"/>
        <v>s</v>
      </c>
      <c r="S6" s="7" t="str">
        <f t="shared" si="2"/>
        <v>d</v>
      </c>
      <c r="T6" s="7" t="str">
        <f t="shared" si="2"/>
        <v>s</v>
      </c>
      <c r="U6" s="7" t="str">
        <f t="shared" si="2"/>
        <v>t</v>
      </c>
      <c r="V6" s="7" t="str">
        <f t="shared" si="2"/>
        <v>q</v>
      </c>
      <c r="W6" s="7" t="str">
        <f t="shared" si="2"/>
        <v>q</v>
      </c>
      <c r="X6" s="7" t="str">
        <f t="shared" si="2"/>
        <v>s</v>
      </c>
      <c r="Y6" s="7" t="str">
        <f t="shared" si="2"/>
        <v>s</v>
      </c>
      <c r="Z6" s="7" t="str">
        <f t="shared" si="2"/>
        <v>d</v>
      </c>
      <c r="AA6" s="7" t="str">
        <f t="shared" si="2"/>
        <v>s</v>
      </c>
      <c r="AB6" s="7" t="str">
        <f t="shared" si="2"/>
        <v>t</v>
      </c>
      <c r="AC6" s="7" t="str">
        <f t="shared" si="2"/>
        <v>q</v>
      </c>
      <c r="AD6" s="7" t="str">
        <f t="shared" si="2"/>
        <v>q</v>
      </c>
      <c r="AE6" s="7" t="str">
        <f t="shared" si="2"/>
        <v>s</v>
      </c>
      <c r="AF6" s="7" t="str">
        <f t="shared" si="2"/>
        <v>s</v>
      </c>
      <c r="AG6" s="7" t="str">
        <f t="shared" si="2"/>
        <v>d</v>
      </c>
      <c r="AH6" s="7" t="str">
        <f t="shared" si="2"/>
        <v>s</v>
      </c>
      <c r="AI6" s="7" t="str">
        <f t="shared" si="2"/>
        <v>t</v>
      </c>
      <c r="AJ6" s="7" t="str">
        <f t="shared" si="2"/>
        <v>q</v>
      </c>
      <c r="AK6" s="76" t="str">
        <f t="shared" si="2"/>
        <v>q</v>
      </c>
      <c r="AL6" s="7" t="str">
        <f t="shared" si="2"/>
        <v>s</v>
      </c>
      <c r="AM6" s="7" t="str">
        <f t="shared" si="2"/>
        <v>s</v>
      </c>
      <c r="AN6" s="7" t="str">
        <f t="shared" si="2"/>
        <v>d</v>
      </c>
      <c r="AO6" s="7" t="str">
        <f t="shared" si="2"/>
        <v>s</v>
      </c>
      <c r="AP6" s="7" t="str">
        <f t="shared" si="2"/>
        <v>t</v>
      </c>
      <c r="AQ6" s="7" t="str">
        <f t="shared" si="2"/>
        <v>q</v>
      </c>
      <c r="AR6" s="76" t="str">
        <f t="shared" si="2"/>
        <v>q</v>
      </c>
      <c r="AS6" s="7" t="str">
        <f t="shared" ref="AS6:AY6" si="3">LEFT(TEXT(AS5,"ddd"),1)</f>
        <v>s</v>
      </c>
      <c r="AT6" s="7" t="str">
        <f t="shared" si="3"/>
        <v>s</v>
      </c>
      <c r="AU6" s="7" t="str">
        <f t="shared" si="3"/>
        <v>d</v>
      </c>
      <c r="AV6" s="7" t="str">
        <f t="shared" si="3"/>
        <v>s</v>
      </c>
      <c r="AW6" s="7" t="str">
        <f t="shared" si="3"/>
        <v>t</v>
      </c>
      <c r="AX6" s="7" t="str">
        <f t="shared" si="3"/>
        <v>q</v>
      </c>
      <c r="AY6" s="76" t="str">
        <f t="shared" si="3"/>
        <v>q</v>
      </c>
    </row>
    <row r="7" spans="1:51" ht="30" hidden="1" customHeight="1" thickBot="1" x14ac:dyDescent="0.35">
      <c r="A7" s="36" t="s">
        <v>6</v>
      </c>
      <c r="C7" s="39"/>
      <c r="E7"/>
      <c r="H7" t="str">
        <f>IF(OR(ISBLANK(Início_da_tarefa),ISBLANK(Término_da_tarefa)),"",Término_da_tarefa-Início_da_tarefa+1)</f>
        <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row>
    <row r="8" spans="1:51" s="2" customFormat="1" ht="18.600000000000001" customHeight="1" thickBot="1" x14ac:dyDescent="0.35">
      <c r="A8" s="37" t="s">
        <v>7</v>
      </c>
      <c r="B8" s="11" t="s">
        <v>36</v>
      </c>
      <c r="C8" s="40"/>
      <c r="D8" s="12"/>
      <c r="E8" s="55"/>
      <c r="F8" s="56"/>
      <c r="G8" s="10"/>
      <c r="H8" s="10" t="str">
        <f t="shared" ref="H8:H27" si="4">IF(OR(ISBLANK(Início_da_tarefa),ISBLANK(Término_da_tarefa)),"",Término_da_tarefa-Início_da_tarefa+1)</f>
        <v/>
      </c>
      <c r="I8" s="77"/>
      <c r="J8" s="23"/>
      <c r="K8" s="23"/>
      <c r="L8" s="23"/>
      <c r="M8" s="23"/>
      <c r="N8" s="23"/>
      <c r="O8" s="23"/>
      <c r="P8" s="77"/>
      <c r="Q8" s="23"/>
      <c r="R8" s="23"/>
      <c r="S8" s="23"/>
      <c r="T8" s="23"/>
      <c r="U8" s="23"/>
      <c r="V8" s="23"/>
      <c r="W8" s="23"/>
      <c r="X8" s="23"/>
      <c r="Y8" s="23"/>
      <c r="Z8" s="23"/>
      <c r="AA8" s="23"/>
      <c r="AB8" s="23"/>
      <c r="AC8" s="23"/>
      <c r="AD8" s="23"/>
      <c r="AE8" s="23"/>
      <c r="AF8" s="23"/>
      <c r="AG8" s="23"/>
      <c r="AH8" s="23"/>
      <c r="AI8" s="23"/>
      <c r="AJ8" s="23"/>
      <c r="AK8" s="77"/>
      <c r="AL8" s="23"/>
      <c r="AM8" s="23"/>
      <c r="AN8" s="23"/>
      <c r="AO8" s="23"/>
      <c r="AP8" s="23"/>
      <c r="AQ8" s="23"/>
      <c r="AR8" s="77"/>
      <c r="AS8" s="23"/>
      <c r="AT8" s="23"/>
      <c r="AU8" s="23"/>
      <c r="AV8" s="23"/>
      <c r="AW8" s="23"/>
      <c r="AX8" s="23"/>
      <c r="AY8" s="77"/>
    </row>
    <row r="9" spans="1:51" s="2" customFormat="1" ht="18.600000000000001" customHeight="1" thickBot="1" x14ac:dyDescent="0.35">
      <c r="A9" s="37" t="s">
        <v>8</v>
      </c>
      <c r="B9" s="48" t="s">
        <v>37</v>
      </c>
      <c r="C9" s="41" t="s">
        <v>41</v>
      </c>
      <c r="D9" s="13">
        <v>1</v>
      </c>
      <c r="E9" s="57">
        <f>Início_do_projeto</f>
        <v>45064</v>
      </c>
      <c r="F9" s="57">
        <v>45070</v>
      </c>
      <c r="G9" s="10"/>
      <c r="H9" s="10">
        <f t="shared" si="4"/>
        <v>7</v>
      </c>
      <c r="I9" s="23"/>
      <c r="J9" s="23"/>
      <c r="K9" s="23"/>
      <c r="L9" s="23"/>
      <c r="M9" s="23"/>
      <c r="N9" s="23"/>
      <c r="O9" s="23"/>
      <c r="P9" s="77"/>
      <c r="Q9" s="23"/>
      <c r="R9" s="23"/>
      <c r="S9" s="23"/>
      <c r="T9" s="23"/>
      <c r="U9" s="23"/>
      <c r="V9" s="23"/>
      <c r="W9" s="23"/>
      <c r="X9" s="23"/>
      <c r="Y9" s="23"/>
      <c r="Z9" s="23"/>
      <c r="AA9" s="23"/>
      <c r="AB9" s="23"/>
      <c r="AC9" s="23"/>
      <c r="AD9" s="23"/>
      <c r="AE9" s="23"/>
      <c r="AF9" s="23"/>
      <c r="AG9" s="23"/>
      <c r="AH9" s="23"/>
      <c r="AI9" s="23"/>
      <c r="AJ9" s="23"/>
      <c r="AK9" s="77"/>
      <c r="AL9" s="23"/>
      <c r="AM9" s="23"/>
      <c r="AN9" s="23"/>
      <c r="AO9" s="23"/>
      <c r="AP9" s="23"/>
      <c r="AQ9" s="23"/>
      <c r="AR9" s="77"/>
      <c r="AS9" s="23"/>
      <c r="AT9" s="23"/>
      <c r="AU9" s="23"/>
      <c r="AV9" s="23"/>
      <c r="AW9" s="23"/>
      <c r="AX9" s="23"/>
      <c r="AY9" s="77"/>
    </row>
    <row r="10" spans="1:51" s="2" customFormat="1" ht="18.600000000000001" customHeight="1" thickBot="1" x14ac:dyDescent="0.35">
      <c r="A10" s="37" t="s">
        <v>9</v>
      </c>
      <c r="B10" s="48" t="s">
        <v>38</v>
      </c>
      <c r="C10" s="41" t="s">
        <v>41</v>
      </c>
      <c r="D10" s="13">
        <v>1</v>
      </c>
      <c r="E10" s="57">
        <v>45068</v>
      </c>
      <c r="F10" s="57">
        <v>45070</v>
      </c>
      <c r="G10" s="10"/>
      <c r="H10" s="10">
        <f t="shared" si="4"/>
        <v>3</v>
      </c>
      <c r="I10" s="23"/>
      <c r="J10" s="23"/>
      <c r="K10" s="23"/>
      <c r="L10" s="23"/>
      <c r="M10" s="23"/>
      <c r="N10" s="23"/>
      <c r="O10" s="23"/>
      <c r="P10" s="77"/>
      <c r="Q10" s="23"/>
      <c r="R10" s="23"/>
      <c r="S10" s="23"/>
      <c r="T10" s="23"/>
      <c r="U10" s="24"/>
      <c r="V10" s="24"/>
      <c r="W10" s="23"/>
      <c r="X10" s="23"/>
      <c r="Y10" s="23"/>
      <c r="Z10" s="23"/>
      <c r="AA10" s="23"/>
      <c r="AB10" s="23"/>
      <c r="AC10" s="23"/>
      <c r="AD10" s="23"/>
      <c r="AE10" s="23"/>
      <c r="AF10" s="23"/>
      <c r="AG10" s="23"/>
      <c r="AH10" s="23"/>
      <c r="AI10" s="23"/>
      <c r="AJ10" s="23"/>
      <c r="AK10" s="77"/>
      <c r="AL10" s="23"/>
      <c r="AM10" s="23"/>
      <c r="AN10" s="23"/>
      <c r="AO10" s="23"/>
      <c r="AP10" s="23"/>
      <c r="AQ10" s="23"/>
      <c r="AR10" s="77"/>
      <c r="AS10" s="23"/>
      <c r="AT10" s="23"/>
      <c r="AU10" s="23"/>
      <c r="AV10" s="23"/>
      <c r="AW10" s="23"/>
      <c r="AX10" s="23"/>
      <c r="AY10" s="77"/>
    </row>
    <row r="11" spans="1:51" s="2" customFormat="1" ht="18.600000000000001" customHeight="1" thickBot="1" x14ac:dyDescent="0.35">
      <c r="A11" s="36"/>
      <c r="B11" s="48" t="s">
        <v>39</v>
      </c>
      <c r="C11" s="41" t="s">
        <v>41</v>
      </c>
      <c r="D11" s="13">
        <v>0.5</v>
      </c>
      <c r="E11" s="57">
        <v>45069</v>
      </c>
      <c r="F11" s="57">
        <v>45077</v>
      </c>
      <c r="G11" s="10"/>
      <c r="H11" s="10">
        <f t="shared" si="4"/>
        <v>9</v>
      </c>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77"/>
      <c r="AL11" s="23"/>
      <c r="AM11" s="23"/>
      <c r="AN11" s="23"/>
      <c r="AO11" s="23"/>
      <c r="AP11" s="23"/>
      <c r="AQ11" s="23"/>
      <c r="AR11" s="77"/>
      <c r="AS11" s="23"/>
      <c r="AT11" s="23"/>
      <c r="AU11" s="23"/>
      <c r="AV11" s="23"/>
      <c r="AW11" s="23"/>
      <c r="AX11" s="23"/>
      <c r="AY11" s="77"/>
    </row>
    <row r="12" spans="1:51" s="2" customFormat="1" ht="18.600000000000001" customHeight="1" thickBot="1" x14ac:dyDescent="0.35">
      <c r="A12" s="36"/>
      <c r="B12" s="48" t="s">
        <v>40</v>
      </c>
      <c r="C12" s="41" t="s">
        <v>41</v>
      </c>
      <c r="D12" s="13">
        <v>0.5</v>
      </c>
      <c r="E12" s="57">
        <v>45071</v>
      </c>
      <c r="F12" s="57">
        <f>F11</f>
        <v>45077</v>
      </c>
      <c r="G12" s="10"/>
      <c r="H12" s="10">
        <f t="shared" si="4"/>
        <v>7</v>
      </c>
      <c r="I12" s="23"/>
      <c r="J12" s="23"/>
      <c r="K12" s="23"/>
      <c r="L12" s="23"/>
      <c r="M12" s="23"/>
      <c r="N12" s="23"/>
      <c r="O12" s="23"/>
      <c r="P12" s="23"/>
      <c r="Q12" s="23"/>
      <c r="R12" s="23"/>
      <c r="S12" s="23"/>
      <c r="T12" s="23"/>
      <c r="U12" s="23"/>
      <c r="V12" s="23"/>
      <c r="W12" s="23"/>
      <c r="X12" s="23"/>
      <c r="Y12" s="24"/>
      <c r="Z12" s="23"/>
      <c r="AA12" s="23"/>
      <c r="AB12" s="23"/>
      <c r="AC12" s="23"/>
      <c r="AD12" s="23"/>
      <c r="AE12" s="23"/>
      <c r="AF12" s="23"/>
      <c r="AG12" s="23"/>
      <c r="AH12" s="23"/>
      <c r="AI12" s="23"/>
      <c r="AJ12" s="23"/>
      <c r="AK12" s="77"/>
      <c r="AL12" s="23"/>
      <c r="AM12" s="23"/>
      <c r="AN12" s="23"/>
      <c r="AO12" s="23"/>
      <c r="AP12" s="23"/>
      <c r="AQ12" s="23"/>
      <c r="AR12" s="77"/>
      <c r="AS12" s="23"/>
      <c r="AT12" s="23"/>
      <c r="AU12" s="23"/>
      <c r="AV12" s="23"/>
      <c r="AW12" s="23"/>
      <c r="AX12" s="23"/>
      <c r="AY12" s="77"/>
    </row>
    <row r="13" spans="1:51" s="2" customFormat="1" ht="18.600000000000001" customHeight="1" thickBot="1" x14ac:dyDescent="0.35">
      <c r="A13" s="37" t="s">
        <v>10</v>
      </c>
      <c r="B13" s="14" t="s">
        <v>42</v>
      </c>
      <c r="C13" s="42"/>
      <c r="D13" s="15"/>
      <c r="E13" s="58"/>
      <c r="F13" s="59"/>
      <c r="G13" s="10"/>
      <c r="H13" s="10" t="str">
        <f t="shared" si="4"/>
        <v/>
      </c>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23"/>
      <c r="AJ13" s="23"/>
      <c r="AK13" s="77"/>
      <c r="AL13" s="23"/>
      <c r="AM13" s="23"/>
      <c r="AN13" s="23"/>
      <c r="AO13" s="23"/>
      <c r="AP13" s="23"/>
      <c r="AQ13" s="23"/>
      <c r="AR13" s="77"/>
      <c r="AS13" s="23"/>
      <c r="AT13" s="23"/>
      <c r="AU13" s="23"/>
      <c r="AV13" s="23"/>
      <c r="AW13" s="23"/>
      <c r="AX13" s="23"/>
      <c r="AY13" s="77"/>
    </row>
    <row r="14" spans="1:51" s="2" customFormat="1" ht="18.600000000000001" customHeight="1" thickBot="1" x14ac:dyDescent="0.35">
      <c r="A14" s="37"/>
      <c r="B14" s="70" t="s">
        <v>44</v>
      </c>
      <c r="C14" s="43" t="s">
        <v>59</v>
      </c>
      <c r="D14" s="16">
        <v>0</v>
      </c>
      <c r="E14" s="60">
        <v>45073</v>
      </c>
      <c r="F14" s="60">
        <v>45077</v>
      </c>
      <c r="G14" s="10"/>
      <c r="H14" s="10">
        <f t="shared" si="4"/>
        <v>5</v>
      </c>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77"/>
      <c r="AL14" s="23"/>
      <c r="AM14" s="23"/>
      <c r="AN14" s="23"/>
      <c r="AO14" s="23"/>
      <c r="AP14" s="23"/>
      <c r="AQ14" s="23"/>
      <c r="AR14" s="77"/>
      <c r="AS14" s="23"/>
      <c r="AT14" s="23"/>
      <c r="AU14" s="23"/>
      <c r="AV14" s="23"/>
      <c r="AW14" s="23"/>
      <c r="AX14" s="23"/>
      <c r="AY14" s="77"/>
    </row>
    <row r="15" spans="1:51" s="2" customFormat="1" ht="18.600000000000001" customHeight="1" thickBot="1" x14ac:dyDescent="0.35">
      <c r="A15" s="36"/>
      <c r="B15" s="49" t="s">
        <v>45</v>
      </c>
      <c r="C15" s="43" t="s">
        <v>59</v>
      </c>
      <c r="D15" s="16">
        <v>0</v>
      </c>
      <c r="E15" s="60">
        <v>45078</v>
      </c>
      <c r="F15" s="60">
        <v>45091</v>
      </c>
      <c r="G15" s="10"/>
      <c r="H15" s="10">
        <f t="shared" si="4"/>
        <v>14</v>
      </c>
      <c r="I15" s="23"/>
      <c r="J15" s="23"/>
      <c r="K15" s="23"/>
      <c r="L15" s="23"/>
      <c r="M15" s="23"/>
      <c r="N15" s="23"/>
      <c r="O15" s="23"/>
      <c r="P15" s="23"/>
      <c r="Q15" s="23"/>
      <c r="R15" s="23"/>
      <c r="S15" s="23"/>
      <c r="T15" s="23"/>
      <c r="U15" s="24"/>
      <c r="V15" s="24"/>
      <c r="W15" s="23"/>
      <c r="X15" s="23"/>
      <c r="Y15" s="23"/>
      <c r="Z15" s="23"/>
      <c r="AA15" s="23"/>
      <c r="AB15" s="23"/>
      <c r="AC15" s="23"/>
      <c r="AD15" s="23"/>
      <c r="AE15" s="23"/>
      <c r="AF15" s="23"/>
      <c r="AG15" s="23"/>
      <c r="AH15" s="23"/>
      <c r="AI15" s="23"/>
      <c r="AJ15" s="23"/>
      <c r="AK15" s="77"/>
      <c r="AL15" s="23"/>
      <c r="AM15" s="23"/>
      <c r="AN15" s="23"/>
      <c r="AO15" s="23"/>
      <c r="AP15" s="23"/>
      <c r="AQ15" s="23"/>
      <c r="AR15" s="77"/>
      <c r="AS15" s="23"/>
      <c r="AT15" s="23"/>
      <c r="AU15" s="23"/>
      <c r="AV15" s="23"/>
      <c r="AW15" s="23"/>
      <c r="AX15" s="23"/>
      <c r="AY15" s="77"/>
    </row>
    <row r="16" spans="1:51" s="2" customFormat="1" ht="18.600000000000001" customHeight="1" thickBot="1" x14ac:dyDescent="0.35">
      <c r="A16" s="36"/>
      <c r="B16" s="49" t="s">
        <v>64</v>
      </c>
      <c r="C16" s="43" t="s">
        <v>59</v>
      </c>
      <c r="D16" s="16">
        <v>0</v>
      </c>
      <c r="E16" s="60">
        <v>45081</v>
      </c>
      <c r="F16" s="60">
        <v>45098</v>
      </c>
      <c r="G16" s="10"/>
      <c r="H16" s="10">
        <f t="shared" si="4"/>
        <v>18</v>
      </c>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77"/>
      <c r="AS16" s="23"/>
      <c r="AT16" s="23"/>
      <c r="AU16" s="23"/>
      <c r="AV16" s="23"/>
      <c r="AW16" s="23"/>
      <c r="AX16" s="23"/>
      <c r="AY16" s="77"/>
    </row>
    <row r="17" spans="1:51" s="2" customFormat="1" ht="18.600000000000001" customHeight="1" thickBot="1" x14ac:dyDescent="0.35">
      <c r="A17" s="36"/>
      <c r="B17" s="49" t="s">
        <v>46</v>
      </c>
      <c r="C17" s="43" t="s">
        <v>59</v>
      </c>
      <c r="D17" s="16">
        <v>0</v>
      </c>
      <c r="E17" s="60">
        <v>45087</v>
      </c>
      <c r="F17" s="60">
        <v>45098</v>
      </c>
      <c r="G17" s="10"/>
      <c r="H17" s="10">
        <f t="shared" si="4"/>
        <v>12</v>
      </c>
      <c r="I17" s="23"/>
      <c r="J17" s="23"/>
      <c r="K17" s="23"/>
      <c r="L17" s="23"/>
      <c r="M17" s="23"/>
      <c r="N17" s="23"/>
      <c r="O17" s="23"/>
      <c r="P17" s="23"/>
      <c r="Q17" s="23"/>
      <c r="R17" s="23"/>
      <c r="S17" s="23"/>
      <c r="T17" s="23"/>
      <c r="U17" s="23"/>
      <c r="V17" s="23"/>
      <c r="W17" s="23"/>
      <c r="X17" s="23"/>
      <c r="Y17" s="24"/>
      <c r="Z17" s="23"/>
      <c r="AA17" s="23"/>
      <c r="AB17" s="23"/>
      <c r="AC17" s="23"/>
      <c r="AD17" s="23"/>
      <c r="AE17" s="23"/>
      <c r="AF17" s="23"/>
      <c r="AG17" s="23"/>
      <c r="AH17" s="23"/>
      <c r="AI17" s="23"/>
      <c r="AJ17" s="23"/>
      <c r="AK17" s="23"/>
      <c r="AL17" s="23"/>
      <c r="AM17" s="23"/>
      <c r="AN17" s="23"/>
      <c r="AO17" s="23"/>
      <c r="AP17" s="23"/>
      <c r="AQ17" s="23"/>
      <c r="AR17" s="77"/>
      <c r="AS17" s="23"/>
      <c r="AT17" s="23"/>
      <c r="AU17" s="23"/>
      <c r="AV17" s="23"/>
      <c r="AW17" s="23"/>
      <c r="AX17" s="23"/>
      <c r="AY17" s="77"/>
    </row>
    <row r="18" spans="1:51" s="2" customFormat="1" ht="18.600000000000001" customHeight="1" thickBot="1" x14ac:dyDescent="0.35">
      <c r="A18" s="36" t="s">
        <v>11</v>
      </c>
      <c r="B18" s="17" t="s">
        <v>43</v>
      </c>
      <c r="C18" s="44"/>
      <c r="D18" s="18"/>
      <c r="E18" s="61"/>
      <c r="F18" s="62"/>
      <c r="G18" s="10"/>
      <c r="H18" s="10" t="str">
        <f t="shared" si="4"/>
        <v/>
      </c>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77"/>
      <c r="AL18" s="23"/>
      <c r="AM18" s="23"/>
      <c r="AN18" s="23"/>
      <c r="AO18" s="23"/>
      <c r="AP18" s="23"/>
      <c r="AQ18" s="23"/>
      <c r="AR18" s="77"/>
      <c r="AS18" s="23"/>
      <c r="AT18" s="23"/>
      <c r="AU18" s="23"/>
      <c r="AV18" s="23"/>
      <c r="AW18" s="23"/>
      <c r="AX18" s="23"/>
      <c r="AY18" s="77"/>
    </row>
    <row r="19" spans="1:51" s="2" customFormat="1" ht="18.600000000000001" customHeight="1" thickBot="1" x14ac:dyDescent="0.35">
      <c r="A19" s="36"/>
      <c r="B19" s="50" t="s">
        <v>47</v>
      </c>
      <c r="C19" s="45" t="s">
        <v>60</v>
      </c>
      <c r="D19" s="19">
        <v>0</v>
      </c>
      <c r="E19" s="63">
        <v>45073</v>
      </c>
      <c r="F19" s="63">
        <v>45084</v>
      </c>
      <c r="G19" s="10"/>
      <c r="H19" s="10">
        <f t="shared" si="4"/>
        <v>12</v>
      </c>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77"/>
      <c r="AL19" s="23"/>
      <c r="AM19" s="23"/>
      <c r="AN19" s="23"/>
      <c r="AO19" s="23"/>
      <c r="AP19" s="23"/>
      <c r="AQ19" s="23"/>
      <c r="AR19" s="77"/>
      <c r="AS19" s="23"/>
      <c r="AT19" s="23"/>
      <c r="AU19" s="23"/>
      <c r="AV19" s="23"/>
      <c r="AW19" s="23"/>
      <c r="AX19" s="23"/>
      <c r="AY19" s="77"/>
    </row>
    <row r="20" spans="1:51" s="2" customFormat="1" ht="18.600000000000001" customHeight="1" thickBot="1" x14ac:dyDescent="0.35">
      <c r="A20" s="36"/>
      <c r="B20" s="50" t="s">
        <v>48</v>
      </c>
      <c r="C20" s="45" t="s">
        <v>60</v>
      </c>
      <c r="D20" s="19">
        <v>0</v>
      </c>
      <c r="E20" s="63">
        <v>45073</v>
      </c>
      <c r="F20" s="63">
        <v>45084</v>
      </c>
      <c r="G20" s="10"/>
      <c r="H20" s="10">
        <f t="shared" si="4"/>
        <v>12</v>
      </c>
      <c r="I20" s="23"/>
      <c r="J20" s="23"/>
      <c r="K20" s="23"/>
      <c r="L20" s="23"/>
      <c r="M20" s="23"/>
      <c r="N20" s="23"/>
      <c r="O20" s="23"/>
      <c r="P20" s="23"/>
      <c r="Q20" s="23"/>
      <c r="R20" s="23"/>
      <c r="S20" s="23"/>
      <c r="T20" s="23"/>
      <c r="U20" s="23"/>
      <c r="V20" s="23"/>
      <c r="W20" s="23"/>
      <c r="X20" s="23"/>
      <c r="Y20" s="23"/>
      <c r="Z20" s="23"/>
      <c r="AA20" s="23"/>
      <c r="AB20" s="23"/>
      <c r="AC20" s="23"/>
      <c r="AD20" s="23"/>
      <c r="AE20" s="23"/>
      <c r="AF20" s="23"/>
      <c r="AG20" s="23"/>
      <c r="AH20" s="23"/>
      <c r="AI20" s="23"/>
      <c r="AJ20" s="23"/>
      <c r="AK20" s="77"/>
      <c r="AL20" s="23"/>
      <c r="AM20" s="23"/>
      <c r="AN20" s="23"/>
      <c r="AO20" s="23"/>
      <c r="AP20" s="23"/>
      <c r="AQ20" s="23"/>
      <c r="AR20" s="77"/>
      <c r="AS20" s="23"/>
      <c r="AT20" s="23"/>
      <c r="AU20" s="23"/>
      <c r="AV20" s="23"/>
      <c r="AW20" s="23"/>
      <c r="AX20" s="23"/>
      <c r="AY20" s="77"/>
    </row>
    <row r="21" spans="1:51" s="2" customFormat="1" ht="18.600000000000001" customHeight="1" thickBot="1" x14ac:dyDescent="0.35">
      <c r="A21" s="36"/>
      <c r="B21" s="50" t="s">
        <v>65</v>
      </c>
      <c r="C21" s="45" t="s">
        <v>60</v>
      </c>
      <c r="D21" s="19">
        <v>0</v>
      </c>
      <c r="E21" s="63">
        <v>45079</v>
      </c>
      <c r="F21" s="63">
        <v>45091</v>
      </c>
      <c r="G21" s="10"/>
      <c r="H21" s="10">
        <f t="shared" si="4"/>
        <v>13</v>
      </c>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77"/>
      <c r="AL21" s="23"/>
      <c r="AM21" s="23"/>
      <c r="AN21" s="23"/>
      <c r="AO21" s="23"/>
      <c r="AP21" s="23"/>
      <c r="AQ21" s="23"/>
      <c r="AR21" s="77"/>
      <c r="AS21" s="23"/>
      <c r="AT21" s="23"/>
      <c r="AU21" s="23"/>
      <c r="AV21" s="23"/>
      <c r="AW21" s="23"/>
      <c r="AX21" s="23"/>
      <c r="AY21" s="77"/>
    </row>
    <row r="22" spans="1:51" s="2" customFormat="1" ht="18.600000000000001" customHeight="1" thickBot="1" x14ac:dyDescent="0.35">
      <c r="A22" s="36"/>
      <c r="B22" s="50" t="s">
        <v>49</v>
      </c>
      <c r="C22" s="45" t="s">
        <v>41</v>
      </c>
      <c r="D22" s="19">
        <v>0</v>
      </c>
      <c r="E22" s="63">
        <v>45087</v>
      </c>
      <c r="F22" s="63">
        <v>45098</v>
      </c>
      <c r="G22" s="10"/>
      <c r="H22" s="10">
        <f t="shared" si="4"/>
        <v>12</v>
      </c>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77"/>
      <c r="AS22" s="23"/>
      <c r="AT22" s="23"/>
      <c r="AU22" s="23"/>
      <c r="AV22" s="23"/>
      <c r="AW22" s="23"/>
      <c r="AX22" s="23"/>
      <c r="AY22" s="77"/>
    </row>
    <row r="23" spans="1:51" s="2" customFormat="1" ht="18.600000000000001" customHeight="1" thickBot="1" x14ac:dyDescent="0.35">
      <c r="A23" s="36" t="s">
        <v>11</v>
      </c>
      <c r="B23" s="20" t="s">
        <v>50</v>
      </c>
      <c r="C23" s="46"/>
      <c r="D23" s="21"/>
      <c r="E23" s="64"/>
      <c r="F23" s="65"/>
      <c r="G23" s="10"/>
      <c r="H23" s="10" t="str">
        <f t="shared" si="4"/>
        <v/>
      </c>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77"/>
      <c r="AS23" s="23"/>
      <c r="AT23" s="23"/>
      <c r="AU23" s="23"/>
      <c r="AV23" s="23"/>
      <c r="AW23" s="23"/>
      <c r="AX23" s="23"/>
      <c r="AY23" s="77"/>
    </row>
    <row r="24" spans="1:51" s="2" customFormat="1" ht="18.600000000000001" customHeight="1" thickBot="1" x14ac:dyDescent="0.35">
      <c r="A24" s="36"/>
      <c r="B24" s="51" t="s">
        <v>51</v>
      </c>
      <c r="C24" s="47" t="s">
        <v>41</v>
      </c>
      <c r="D24" s="22">
        <v>0</v>
      </c>
      <c r="E24" s="66">
        <v>45093</v>
      </c>
      <c r="F24" s="66">
        <v>45105</v>
      </c>
      <c r="G24" s="10"/>
      <c r="H24" s="10">
        <f t="shared" si="4"/>
        <v>13</v>
      </c>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77"/>
    </row>
    <row r="25" spans="1:51" s="2" customFormat="1" ht="18.600000000000001" customHeight="1" x14ac:dyDescent="0.3">
      <c r="A25" s="36"/>
      <c r="B25" s="83" t="s">
        <v>52</v>
      </c>
      <c r="C25" s="84" t="s">
        <v>41</v>
      </c>
      <c r="D25" s="85">
        <v>0</v>
      </c>
      <c r="E25" s="86">
        <v>45101</v>
      </c>
      <c r="F25" s="86">
        <v>45105</v>
      </c>
      <c r="G25" s="87"/>
      <c r="H25" s="87">
        <f t="shared" si="4"/>
        <v>5</v>
      </c>
      <c r="I25" s="88"/>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9"/>
    </row>
    <row r="26" spans="1:51" s="96" customFormat="1" ht="18.600000000000001" customHeight="1" x14ac:dyDescent="0.3">
      <c r="A26" s="90" t="s">
        <v>12</v>
      </c>
      <c r="B26" s="91"/>
      <c r="C26" s="92"/>
      <c r="D26" s="93"/>
      <c r="E26" s="94"/>
      <c r="F26" s="94"/>
      <c r="G26" s="95"/>
      <c r="H26" s="95" t="str">
        <f t="shared" si="4"/>
        <v/>
      </c>
    </row>
    <row r="27" spans="1:51" s="96" customFormat="1" ht="22.2" customHeight="1" x14ac:dyDescent="0.3">
      <c r="A27" s="97" t="s">
        <v>13</v>
      </c>
      <c r="B27" s="98" t="s">
        <v>15</v>
      </c>
      <c r="C27" s="99"/>
      <c r="D27" s="93"/>
      <c r="E27" s="100"/>
      <c r="F27" s="101"/>
      <c r="G27" s="95"/>
      <c r="H27" s="95" t="str">
        <f t="shared" si="4"/>
        <v/>
      </c>
    </row>
    <row r="28" spans="1:51" s="102" customFormat="1" ht="30" customHeight="1" x14ac:dyDescent="0.3">
      <c r="A28" s="90"/>
      <c r="E28" s="103"/>
      <c r="G28" s="104"/>
    </row>
    <row r="29" spans="1:51" ht="30" customHeight="1" x14ac:dyDescent="0.3">
      <c r="C29" s="8"/>
      <c r="F29" s="38"/>
    </row>
    <row r="30" spans="1:51" ht="30" customHeight="1" x14ac:dyDescent="0.3">
      <c r="C30" s="9"/>
    </row>
  </sheetData>
  <mergeCells count="11">
    <mergeCell ref="B1:C1"/>
    <mergeCell ref="B2:C2"/>
    <mergeCell ref="C4:D4"/>
    <mergeCell ref="AK4:AQ4"/>
    <mergeCell ref="AR4:AX4"/>
    <mergeCell ref="B3:C3"/>
    <mergeCell ref="E3:F3"/>
    <mergeCell ref="I4:O4"/>
    <mergeCell ref="P4:V4"/>
    <mergeCell ref="W4:AC4"/>
    <mergeCell ref="AD4:AJ4"/>
  </mergeCells>
  <phoneticPr fontId="33" type="noConversion"/>
  <conditionalFormatting sqref="D7:D27">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AX27">
    <cfRule type="expression" dxfId="6" priority="34">
      <formula>AND(TODAY()&gt;=I$5,TODAY()&lt;J$5)</formula>
    </cfRule>
  </conditionalFormatting>
  <conditionalFormatting sqref="I7:AX27">
    <cfRule type="expression" dxfId="5" priority="28">
      <formula>AND(Início_da_tarefa&lt;=I$5,ROUNDDOWN((Término_da_tarefa-Início_da_tarefa+1)*Progresso_da_tarefa,0)+Início_da_tarefa-1&gt;=I$5)</formula>
    </cfRule>
    <cfRule type="expression" dxfId="4" priority="29" stopIfTrue="1">
      <formula>AND(Término_da_tarefa&gt;=I$5,Início_da_tarefa&lt;J$5)</formula>
    </cfRule>
  </conditionalFormatting>
  <conditionalFormatting sqref="AY5 AY7:AY27">
    <cfRule type="expression" dxfId="3" priority="36">
      <formula>AND(TODAY()&gt;=AY$5,TODAY()&lt;#REF!)</formula>
    </cfRule>
  </conditionalFormatting>
  <conditionalFormatting sqref="AY7:AY27">
    <cfRule type="expression" dxfId="2" priority="39">
      <formula>AND(Início_da_tarefa&lt;=AY$5,ROUNDDOWN((Término_da_tarefa-Início_da_tarefa+1)*Progresso_da_tarefa,0)+Início_da_tarefa-1&gt;=AY$5)</formula>
    </cfRule>
    <cfRule type="expression" dxfId="1" priority="40" stopIfTrue="1">
      <formula>AND(Término_da_tarefa&gt;=AY$5,Início_da_tarefa&lt;#REF!)</formula>
    </cfRule>
  </conditionalFormatting>
  <conditionalFormatting sqref="AY6">
    <cfRule type="expression" dxfId="0" priority="1">
      <formula>AND(TODAY()&gt;=AY$5,TODAY()&lt;AZ$5)</formula>
    </cfRule>
  </conditionalFormatting>
  <hyperlinks>
    <hyperlink ref="I2" r:id="rId1" display="GRÁFICO DE GANTT SIMPLES por Vertex42.com" xr:uid="{00000000-0004-0000-0000-000001000000}"/>
    <hyperlink ref="B3" r:id="rId2" display="https://miro.com/app/board/uXjVO-OAf1w=/" xr:uid="{DA5A4D61-CE76-411B-87BE-AC85013AF8DD}"/>
  </hyperlinks>
  <printOptions horizontalCentered="1"/>
  <pageMargins left="0.35" right="0.35" top="0.35" bottom="0.5" header="0.3" footer="0.3"/>
  <pageSetup paperSize="9" scale="6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94.44140625" style="26" customWidth="1"/>
    <col min="2" max="16384" width="9.109375" style="1"/>
  </cols>
  <sheetData>
    <row r="1" spans="1:2" ht="46.5" customHeight="1" x14ac:dyDescent="0.3"/>
    <row r="2" spans="1:2" s="28" customFormat="1" ht="15.6" x14ac:dyDescent="0.3">
      <c r="A2" s="27" t="s">
        <v>21</v>
      </c>
      <c r="B2" s="27"/>
    </row>
    <row r="3" spans="1:2" s="32" customFormat="1" ht="27" customHeight="1" x14ac:dyDescent="0.3">
      <c r="A3" s="54" t="s">
        <v>22</v>
      </c>
      <c r="B3" s="33"/>
    </row>
    <row r="4" spans="1:2" s="29" customFormat="1" ht="25.8" x14ac:dyDescent="0.5">
      <c r="A4" s="30" t="s">
        <v>23</v>
      </c>
    </row>
    <row r="5" spans="1:2" ht="74.099999999999994" customHeight="1" x14ac:dyDescent="0.3">
      <c r="A5" s="31" t="s">
        <v>24</v>
      </c>
    </row>
    <row r="6" spans="1:2" ht="26.25" customHeight="1" x14ac:dyDescent="0.3">
      <c r="A6" s="30" t="s">
        <v>25</v>
      </c>
    </row>
    <row r="7" spans="1:2" s="26" customFormat="1" ht="204.9" customHeight="1" x14ac:dyDescent="0.3">
      <c r="A7" s="35" t="s">
        <v>26</v>
      </c>
    </row>
    <row r="8" spans="1:2" s="29" customFormat="1" ht="25.8" x14ac:dyDescent="0.5">
      <c r="A8" s="30" t="s">
        <v>27</v>
      </c>
    </row>
    <row r="9" spans="1:2" ht="57.6" x14ac:dyDescent="0.3">
      <c r="A9" s="31" t="s">
        <v>28</v>
      </c>
    </row>
    <row r="10" spans="1:2" s="26" customFormat="1" ht="27.9" customHeight="1" x14ac:dyDescent="0.3">
      <c r="A10" s="34" t="s">
        <v>29</v>
      </c>
    </row>
    <row r="11" spans="1:2" s="29" customFormat="1" ht="25.8" x14ac:dyDescent="0.5">
      <c r="A11" s="30" t="s">
        <v>30</v>
      </c>
    </row>
    <row r="12" spans="1:2" ht="28.8" x14ac:dyDescent="0.3">
      <c r="A12" s="31" t="s">
        <v>31</v>
      </c>
    </row>
    <row r="13" spans="1:2" s="26" customFormat="1" ht="27.9" customHeight="1" x14ac:dyDescent="0.3">
      <c r="A13" s="34" t="s">
        <v>32</v>
      </c>
    </row>
    <row r="14" spans="1:2" s="29" customFormat="1" ht="25.8" x14ac:dyDescent="0.5">
      <c r="A14" s="30" t="s">
        <v>33</v>
      </c>
    </row>
    <row r="15" spans="1:2" ht="75" customHeight="1" x14ac:dyDescent="0.3">
      <c r="A15" s="31" t="s">
        <v>34</v>
      </c>
    </row>
    <row r="16" spans="1:2" ht="75" customHeight="1" x14ac:dyDescent="0.3">
      <c r="A16" s="3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2023-05-25T11:38:07Z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