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omments3.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omments4.xml" ContentType="application/vnd.openxmlformats-officedocument.spreadsheetml.comments+xml"/>
  <Override PartName="/xl/threadedComments/threadedComment3.xml" ContentType="application/vnd.ms-excel.threaded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python.xml" ContentType="application/vnd.ms-excel.pytho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8" codeName="{F3310B89-0DAA-6C43-5919-0D5897632BE8}"/>
  <workbookPr codeName="ThisWorkbook" hidePivotFieldList="1"/>
  <mc:AlternateContent xmlns:mc="http://schemas.openxmlformats.org/markup-compatibility/2006">
    <mc:Choice Requires="x15">
      <x15ac:absPath xmlns:x15ac="http://schemas.microsoft.com/office/spreadsheetml/2010/11/ac" url="/Users/marcusduggs/Documents/Alt_Builder_Info/"/>
    </mc:Choice>
  </mc:AlternateContent>
  <xr:revisionPtr revIDLastSave="0" documentId="8_{AD2B2C67-4B62-CE4C-A7FC-45F099943545}" xr6:coauthVersionLast="47" xr6:coauthVersionMax="47" xr10:uidLastSave="{00000000-0000-0000-0000-000000000000}"/>
  <bookViews>
    <workbookView xWindow="0" yWindow="500" windowWidth="38000" windowHeight="19620" tabRatio="568" activeTab="10" xr2:uid="{00000000-000D-0000-FFFF-FFFF00000000}"/>
  </bookViews>
  <sheets>
    <sheet name="Macro Instructions" sheetId="31" r:id="rId1"/>
    <sheet name="TIO Flow Chart" sheetId="38" r:id="rId2"/>
    <sheet name="Report" sheetId="95" r:id="rId3"/>
    <sheet name="Sum Data" sheetId="96" r:id="rId4"/>
    <sheet name="All Data" sheetId="84" r:id="rId5"/>
    <sheet name="A-Project Info" sheetId="30" r:id="rId6"/>
    <sheet name="B-Tests" sheetId="2" r:id="rId7"/>
    <sheet name="C-On-Site Special Inspections" sheetId="20" r:id="rId8"/>
    <sheet name="D-Off-Site Special Inspections" sheetId="37" r:id="rId9"/>
    <sheet name="F-Cons Verif" sheetId="22" r:id="rId10"/>
    <sheet name="G-IOR" sheetId="26" r:id="rId11"/>
    <sheet name="E-Required Compliance Forms" sheetId="36" r:id="rId12"/>
    <sheet name="H-Plan Review" sheetId="28" r:id="rId13"/>
    <sheet name="I-TIO Program Approval" sheetId="29" r:id="rId14"/>
    <sheet name="J-Changes" sheetId="24" r:id="rId15"/>
    <sheet name="Revison History" sheetId="32" r:id="rId16"/>
    <sheet name="Inputs" sheetId="83" state="veryHidden" r:id="rId17"/>
  </sheets>
  <functionGroups builtInGroupCount="19"/>
  <definedNames>
    <definedName name="_xlnm._FilterDatabase" localSheetId="4" hidden="1">'All Data'!$B$2:$AW$379</definedName>
    <definedName name="_xlnm._FilterDatabase" localSheetId="16" hidden="1">Inputs!$A$5:$K$1750</definedName>
    <definedName name="_xlnm._FilterDatabase" localSheetId="3" hidden="1">'Sum Data'!$B$3:$BA$95</definedName>
    <definedName name="_xleta.N" hidden="1" xlm="1">#NAME?</definedName>
    <definedName name="BSubTest1" hidden="1">'B-Tests'!$B$7</definedName>
    <definedName name="BSubTest2" hidden="1">'B-Tests'!$B$16</definedName>
    <definedName name="BSubTest3" hidden="1">'B-Tests'!$B$34</definedName>
    <definedName name="BSubTest4" hidden="1">'B-Tests'!$B$45</definedName>
    <definedName name="BSubTest5" hidden="1">'B-Tests'!$B$54</definedName>
    <definedName name="BSubTest6" hidden="1">'B-Tests'!$B$59</definedName>
    <definedName name="BSubTest7" hidden="1">'B-Tests'!$B$66</definedName>
    <definedName name="BTest1" hidden="1">'B-Tests'!$A$6</definedName>
    <definedName name="BTest2" hidden="1">'B-Tests'!$A$71</definedName>
    <definedName name="BTest3" hidden="1">'B-Tests'!$A$95</definedName>
    <definedName name="BTest4" hidden="1">'B-Tests'!$A$112</definedName>
    <definedName name="BTest5" hidden="1">'B-Tests'!$A$132</definedName>
    <definedName name="BTest6" hidden="1">'B-Tests'!$A$159</definedName>
    <definedName name="City" hidden="1">Inputs!$H$6:$H$1586</definedName>
    <definedName name="County" hidden="1">Inputs!$I$6:$I$1586</definedName>
    <definedName name="CSubTest1" hidden="1">'C-On-Site Special Inspections'!$B$7</definedName>
    <definedName name="CSubTest2" hidden="1">'C-On-Site Special Inspections'!$B$17</definedName>
    <definedName name="CSubTest3" hidden="1">'C-On-Site Special Inspections'!$B$37</definedName>
    <definedName name="CSubTest4" hidden="1">'C-On-Site Special Inspections'!$B$44</definedName>
    <definedName name="CSubTest5" hidden="1">'C-On-Site Special Inspections'!$B$53</definedName>
    <definedName name="CSubTest6" hidden="1">'C-On-Site Special Inspections'!$B$60</definedName>
    <definedName name="CSubTest7" hidden="1">'C-On-Site Special Inspections'!$B$65</definedName>
    <definedName name="CSubTest8" hidden="1">'C-On-Site Special Inspections'!$B$70</definedName>
    <definedName name="CTest1" hidden="1">'C-On-Site Special Inspections'!$A$6</definedName>
    <definedName name="CTest2" hidden="1">'C-On-Site Special Inspections'!$A$79</definedName>
    <definedName name="CTest3" hidden="1">'C-On-Site Special Inspections'!$A$83</definedName>
    <definedName name="CTest4" hidden="1">'C-On-Site Special Inspections'!$A$86</definedName>
    <definedName name="CTest5" hidden="1">'C-On-Site Special Inspections'!$A$89</definedName>
    <definedName name="CTest6" hidden="1">'C-On-Site Special Inspections'!$A$99</definedName>
    <definedName name="DropDownList" hidden="1">Inputs!$C$6:INDEX(Inputs!$C$6:$C$1750,MAX(Inputs!$B$6:$B$1750),1)</definedName>
    <definedName name="DSubTest1" hidden="1">'D-Off-Site Special Inspections'!$B$7</definedName>
    <definedName name="DSubTest2" hidden="1">'D-Off-Site Special Inspections'!$B$24</definedName>
    <definedName name="DSubTest3" hidden="1">'D-Off-Site Special Inspections'!$B$28</definedName>
    <definedName name="DSubTest4" hidden="1">'D-Off-Site Special Inspections'!$B$37</definedName>
    <definedName name="DSubTest5" hidden="1">'D-Off-Site Special Inspections'!$B$44</definedName>
    <definedName name="DSubTest6" hidden="1">'D-Off-Site Special Inspections'!$B$48</definedName>
    <definedName name="DSubTest7" hidden="1">'D-Off-Site Special Inspections'!$B$53</definedName>
    <definedName name="DSubTest8" hidden="1">'D-Off-Site Special Inspections'!$B$53</definedName>
    <definedName name="DTest1" hidden="1">'D-Off-Site Special Inspections'!$A$6</definedName>
    <definedName name="DTest2" hidden="1">'D-Off-Site Special Inspections'!$A$62</definedName>
    <definedName name="DTest3" hidden="1">'D-Off-Site Special Inspections'!$A$65</definedName>
    <definedName name="DTest4" hidden="1">'D-Off-Site Special Inspections'!$A$68</definedName>
    <definedName name="DTest5" hidden="1">'D-Off-Site Special Inspections'!$A$78</definedName>
    <definedName name="ESubTest1" hidden="1">'E-Required Compliance Forms'!$B$7</definedName>
    <definedName name="ESubTest2" hidden="1">'E-Required Compliance Forms'!$B$26</definedName>
    <definedName name="ETest1" hidden="1">'E-Required Compliance Forms'!$A$6</definedName>
    <definedName name="Facility" hidden="1">Inputs!$C$5</definedName>
    <definedName name="FacilityName" hidden="1">Inputs!$D$6:$D$1586</definedName>
    <definedName name="FacilityNbr" hidden="1">Inputs!$E$6:$E$1586</definedName>
    <definedName name="_xlnm.Print_Area" localSheetId="5">'A-Project Info'!$D$9:$L$74</definedName>
    <definedName name="_xlnm.Print_Area" localSheetId="6">'B-Tests'!$B$1:$AZ$170</definedName>
    <definedName name="_xlnm.Print_Area" localSheetId="7">'C-On-Site Special Inspections'!$B$1:$AZ$105</definedName>
    <definedName name="_xlnm.Print_Area" localSheetId="8">'D-Off-Site Special Inspections'!$B$1:$AZ$84</definedName>
    <definedName name="_xlnm.Print_Area" localSheetId="11">'E-Required Compliance Forms'!$B$1:$J$27</definedName>
    <definedName name="_xlnm.Print_Area" localSheetId="9">'F-Cons Verif'!$D$1:$Q$93</definedName>
    <definedName name="_xlnm.Print_Area" localSheetId="10">'G-IOR'!$D$1:$G$13</definedName>
    <definedName name="_xlnm.Print_Area" localSheetId="12">'H-Plan Review'!$D$1:$H$15</definedName>
    <definedName name="_xlnm.Print_Area" localSheetId="13">'I-TIO Program Approval'!$D$1:$H$25</definedName>
    <definedName name="_xlnm.Print_Area" localSheetId="14">'J-Changes'!$D$1:$I$33</definedName>
    <definedName name="_xlnm.Print_Area" localSheetId="3">'Sum Data'!$B$1:$BC$95</definedName>
    <definedName name="_xlnm.Print_Titles" localSheetId="6">'B-Tests'!$1:$5</definedName>
    <definedName name="_xlnm.Print_Titles" localSheetId="7">'C-On-Site Special Inspections'!$1:$5</definedName>
    <definedName name="_xlnm.Print_Titles" localSheetId="8">'D-Off-Site Special Inspections'!$1:$5</definedName>
    <definedName name="_xlnm.Print_Titles" localSheetId="11">'E-Required Compliance Forms'!$1:$5</definedName>
    <definedName name="_xlnm.Print_Titles" localSheetId="9">'F-Cons Verif'!$1:$6</definedName>
    <definedName name="_xlnm.Print_Titles" localSheetId="10">'G-IOR'!$1:$5</definedName>
    <definedName name="_xlnm.Print_Titles" localSheetId="14">'J-Changes'!$1:$6</definedName>
    <definedName name="Stage" hidden="1">Inputs!$C$1</definedName>
    <definedName name="StrAddress" hidden="1">Inputs!$G$6:$G$1586</definedName>
    <definedName name="SubTest1" hidden="1">'B-Tests'!$B$7</definedName>
    <definedName name="SubTest2" hidden="1">'B-Tests'!$B$16</definedName>
    <definedName name="SubTest3" hidden="1">'B-Tests'!$B$34</definedName>
    <definedName name="SubTest4" hidden="1">'B-Tests'!$B$45</definedName>
    <definedName name="SubTest5" hidden="1">'B-Tests'!$B$54</definedName>
    <definedName name="SubTest6" hidden="1">'B-Tests'!$B$59</definedName>
    <definedName name="SubTest7" hidden="1">'B-Tests'!$B$66</definedName>
    <definedName name="Test1" hidden="1">'B-Tests'!$A$6</definedName>
    <definedName name="Test2" hidden="1">'B-Tests'!$A$71</definedName>
    <definedName name="Test3" hidden="1">'B-Tests'!$A$95</definedName>
    <definedName name="Test4" hidden="1">'B-Tests'!$A$112</definedName>
    <definedName name="Test5" hidden="1">'B-Tests'!$A$132</definedName>
    <definedName name="Test6" hidden="1">'B-Tests'!$A$159</definedName>
    <definedName name="url" hidden="1">Inputs!$E$1</definedName>
    <definedName name="Version" hidden="1">Inputs!$D$1</definedName>
  </definedNames>
  <calcPr calcId="191028"/>
  <pivotCaches>
    <pivotCache cacheId="0"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2" i="84" l="1"/>
  <c r="AU1" i="96"/>
  <c r="AT1" i="96"/>
  <c r="AS1" i="96"/>
  <c r="AR1" i="96"/>
  <c r="AQ1" i="96"/>
  <c r="AP1" i="96"/>
  <c r="AO1" i="96"/>
  <c r="AN1" i="96"/>
  <c r="AM1" i="96"/>
  <c r="AL1" i="96"/>
  <c r="AK1" i="96"/>
  <c r="AJ1" i="96"/>
  <c r="AI1" i="96"/>
  <c r="AH1" i="96"/>
  <c r="AG1" i="96"/>
  <c r="AF1" i="96"/>
  <c r="AE1" i="96"/>
  <c r="AD1" i="96"/>
  <c r="AC1" i="96"/>
  <c r="AB1" i="96"/>
  <c r="AA1" i="96"/>
  <c r="Z1" i="96"/>
  <c r="Y1" i="96"/>
  <c r="X1" i="96"/>
  <c r="W1" i="96"/>
  <c r="V1" i="96"/>
  <c r="U1" i="96"/>
  <c r="T1" i="96"/>
  <c r="S1" i="96"/>
  <c r="R1" i="96"/>
  <c r="Q1" i="96"/>
  <c r="P1" i="96"/>
  <c r="O1" i="96"/>
  <c r="N1" i="96"/>
  <c r="M1" i="96"/>
  <c r="L1" i="96"/>
  <c r="K1" i="96"/>
  <c r="J1" i="96"/>
  <c r="I1" i="96"/>
  <c r="H1" i="96"/>
  <c r="G1" i="96"/>
  <c r="F1" i="96"/>
  <c r="AY94" i="96"/>
  <c r="AX94" i="96"/>
  <c r="AY93" i="96"/>
  <c r="AX93" i="96"/>
  <c r="AY92" i="96"/>
  <c r="AX92" i="96"/>
  <c r="AY91" i="96"/>
  <c r="AX91" i="96"/>
  <c r="AZ91" i="96" s="1"/>
  <c r="BA91" i="96" s="1"/>
  <c r="AY90" i="96"/>
  <c r="AX90" i="96"/>
  <c r="AZ90" i="96" s="1"/>
  <c r="BA90" i="96" s="1"/>
  <c r="AY89" i="96"/>
  <c r="AX89" i="96"/>
  <c r="AY88" i="96"/>
  <c r="AX88" i="96"/>
  <c r="AZ88" i="96" s="1"/>
  <c r="AY87" i="96"/>
  <c r="AX87" i="96"/>
  <c r="AZ87" i="96" s="1"/>
  <c r="AZ86" i="96"/>
  <c r="AY86" i="96"/>
  <c r="AX86" i="96"/>
  <c r="AY85" i="96"/>
  <c r="AX85" i="96"/>
  <c r="AY84" i="96"/>
  <c r="AX84" i="96"/>
  <c r="AZ84" i="96" s="1"/>
  <c r="BA84" i="96" s="1"/>
  <c r="AY83" i="96"/>
  <c r="AX83" i="96"/>
  <c r="AY82" i="96"/>
  <c r="AX82" i="96"/>
  <c r="AY81" i="96"/>
  <c r="AX81" i="96"/>
  <c r="AY80" i="96"/>
  <c r="AX80" i="96"/>
  <c r="AY79" i="96"/>
  <c r="AX79" i="96"/>
  <c r="AZ79" i="96" s="1"/>
  <c r="AY78" i="96"/>
  <c r="AX78" i="96"/>
  <c r="AZ78" i="96" s="1"/>
  <c r="AY77" i="96"/>
  <c r="AX77" i="96"/>
  <c r="AY76" i="96"/>
  <c r="AX76" i="96"/>
  <c r="AY75" i="96"/>
  <c r="AX75" i="96"/>
  <c r="AY74" i="96"/>
  <c r="AX74" i="96"/>
  <c r="AZ74" i="96" s="1"/>
  <c r="AY73" i="96"/>
  <c r="AX73" i="96"/>
  <c r="AY72" i="96"/>
  <c r="AX72" i="96"/>
  <c r="AZ72" i="96" s="1"/>
  <c r="AY71" i="96"/>
  <c r="AX71" i="96"/>
  <c r="AY70" i="96"/>
  <c r="AX70" i="96"/>
  <c r="AZ70" i="96" s="1"/>
  <c r="BA70" i="96" s="1"/>
  <c r="AZ69" i="96"/>
  <c r="BA69" i="96" s="1"/>
  <c r="AY69" i="96"/>
  <c r="AX69" i="96"/>
  <c r="AY68" i="96"/>
  <c r="AX68" i="96"/>
  <c r="AY67" i="96"/>
  <c r="AX67" i="96"/>
  <c r="AZ67" i="96" s="1"/>
  <c r="AY66" i="96"/>
  <c r="AX66" i="96"/>
  <c r="AZ66" i="96" s="1"/>
  <c r="AY65" i="96"/>
  <c r="AX65" i="96"/>
  <c r="AZ65" i="96" s="1"/>
  <c r="AY64" i="96"/>
  <c r="AX64" i="96"/>
  <c r="AZ64" i="96" s="1"/>
  <c r="AZ63" i="96"/>
  <c r="BA63" i="96" s="1"/>
  <c r="AY63" i="96"/>
  <c r="AX63" i="96"/>
  <c r="AY62" i="96"/>
  <c r="AX62" i="96"/>
  <c r="AY61" i="96"/>
  <c r="AX61" i="96"/>
  <c r="AZ61" i="96" s="1"/>
  <c r="AY60" i="96"/>
  <c r="AX60" i="96"/>
  <c r="AZ60" i="96" s="1"/>
  <c r="AY59" i="96"/>
  <c r="AX59" i="96"/>
  <c r="AY58" i="96"/>
  <c r="AX58" i="96"/>
  <c r="AZ58" i="96" s="1"/>
  <c r="AY57" i="96"/>
  <c r="AX57" i="96"/>
  <c r="AZ57" i="96" s="1"/>
  <c r="AY56" i="96"/>
  <c r="AX56" i="96"/>
  <c r="AY55" i="96"/>
  <c r="AX55" i="96"/>
  <c r="AY54" i="96"/>
  <c r="AX54" i="96"/>
  <c r="AY53" i="96"/>
  <c r="AX53" i="96"/>
  <c r="AZ53" i="96" s="1"/>
  <c r="AY52" i="96"/>
  <c r="AX52" i="96"/>
  <c r="AY51" i="96"/>
  <c r="AX51" i="96"/>
  <c r="AZ51" i="96" s="1"/>
  <c r="AY50" i="96"/>
  <c r="AX50" i="96"/>
  <c r="AZ50" i="96" s="1"/>
  <c r="AY49" i="96"/>
  <c r="AX49" i="96"/>
  <c r="AY48" i="96"/>
  <c r="AX48" i="96"/>
  <c r="AZ48" i="96" s="1"/>
  <c r="BA48" i="96" s="1"/>
  <c r="AX4" i="96"/>
  <c r="AY4" i="96"/>
  <c r="AX5" i="96"/>
  <c r="AY5" i="96"/>
  <c r="AX6" i="96"/>
  <c r="AY6" i="96"/>
  <c r="AX7" i="96"/>
  <c r="AY7" i="96"/>
  <c r="AX8" i="96"/>
  <c r="AY8" i="96"/>
  <c r="AX9" i="96"/>
  <c r="AY9" i="96"/>
  <c r="AX10" i="96"/>
  <c r="AY10" i="96"/>
  <c r="AX11" i="96"/>
  <c r="AY11" i="96"/>
  <c r="AX12" i="96"/>
  <c r="AY12" i="96"/>
  <c r="AX13" i="96"/>
  <c r="AY13" i="96"/>
  <c r="AX14" i="96"/>
  <c r="AY14" i="96"/>
  <c r="AX15" i="96"/>
  <c r="AY15" i="96"/>
  <c r="AX16" i="96"/>
  <c r="AY16" i="96"/>
  <c r="AX17" i="96"/>
  <c r="AY17" i="96"/>
  <c r="AX18" i="96"/>
  <c r="AY18" i="96"/>
  <c r="AX19" i="96"/>
  <c r="AY19" i="96"/>
  <c r="AX20" i="96"/>
  <c r="AY20" i="96"/>
  <c r="AX21" i="96"/>
  <c r="AY21" i="96"/>
  <c r="AX22" i="96"/>
  <c r="AY22" i="96"/>
  <c r="AX23" i="96"/>
  <c r="AY23" i="96"/>
  <c r="AX24" i="96"/>
  <c r="AY24" i="96"/>
  <c r="AX25" i="96"/>
  <c r="AY25" i="96"/>
  <c r="AX26" i="96"/>
  <c r="AY26" i="96"/>
  <c r="AX27" i="96"/>
  <c r="AY27" i="96"/>
  <c r="AX28" i="96"/>
  <c r="AY28" i="96"/>
  <c r="AX29" i="96"/>
  <c r="AY29" i="96"/>
  <c r="AX30" i="96"/>
  <c r="AY30" i="96"/>
  <c r="AX31" i="96"/>
  <c r="AY31" i="96"/>
  <c r="AX32" i="96"/>
  <c r="AY32" i="96"/>
  <c r="AX33" i="96"/>
  <c r="AY33" i="96"/>
  <c r="AX34" i="96"/>
  <c r="AY34" i="96"/>
  <c r="AX35" i="96"/>
  <c r="AY35" i="96"/>
  <c r="AX36" i="96"/>
  <c r="AY36" i="96"/>
  <c r="AX37" i="96"/>
  <c r="AY37" i="96"/>
  <c r="AX38" i="96"/>
  <c r="AY38" i="96"/>
  <c r="AX39" i="96"/>
  <c r="AY39" i="96"/>
  <c r="AX40" i="96"/>
  <c r="AY40" i="96"/>
  <c r="AX41" i="96"/>
  <c r="AY41" i="96"/>
  <c r="AX42" i="96"/>
  <c r="AY42" i="96"/>
  <c r="AX43" i="96"/>
  <c r="AY43" i="96"/>
  <c r="AX44" i="96"/>
  <c r="AY44" i="96"/>
  <c r="AX45" i="96"/>
  <c r="AY45" i="96"/>
  <c r="AZ45" i="96" s="1"/>
  <c r="BA45" i="96" s="1"/>
  <c r="AX46" i="96"/>
  <c r="AY46" i="96"/>
  <c r="AX47" i="96"/>
  <c r="AY47" i="96"/>
  <c r="F95" i="96"/>
  <c r="G95" i="96"/>
  <c r="H95" i="96"/>
  <c r="I95" i="96"/>
  <c r="J95" i="96"/>
  <c r="K95" i="96"/>
  <c r="L95" i="96"/>
  <c r="M95" i="96"/>
  <c r="N95" i="96"/>
  <c r="O95" i="96"/>
  <c r="P95" i="96"/>
  <c r="Q95" i="96"/>
  <c r="R95" i="96"/>
  <c r="S95" i="96"/>
  <c r="T95" i="96"/>
  <c r="U95" i="96"/>
  <c r="V95" i="96"/>
  <c r="W95" i="96"/>
  <c r="X95" i="96"/>
  <c r="Y95" i="96"/>
  <c r="Z95" i="96"/>
  <c r="AA95" i="96"/>
  <c r="AB95" i="96"/>
  <c r="AC95" i="96"/>
  <c r="AD95" i="96"/>
  <c r="AE95" i="96"/>
  <c r="AF95" i="96"/>
  <c r="AG95" i="96"/>
  <c r="AH95" i="96"/>
  <c r="AI95" i="96"/>
  <c r="AJ95" i="96"/>
  <c r="AK95" i="96"/>
  <c r="AL95" i="96"/>
  <c r="AM95" i="96"/>
  <c r="AN95" i="96"/>
  <c r="AO95" i="96"/>
  <c r="AP95" i="96"/>
  <c r="AQ95" i="96"/>
  <c r="AR95" i="96"/>
  <c r="AS95" i="96"/>
  <c r="AT95" i="96"/>
  <c r="AU95" i="96"/>
  <c r="AV95" i="96"/>
  <c r="AZ49" i="96" l="1"/>
  <c r="BA49" i="96" s="1"/>
  <c r="AZ56" i="96"/>
  <c r="BA56" i="96" s="1"/>
  <c r="AZ82" i="96"/>
  <c r="AZ77" i="96"/>
  <c r="BA77" i="96" s="1"/>
  <c r="AZ29" i="96"/>
  <c r="BA29" i="96" s="1"/>
  <c r="AZ76" i="96"/>
  <c r="BA76" i="96" s="1"/>
  <c r="AZ89" i="96"/>
  <c r="AZ52" i="96"/>
  <c r="AZ59" i="96"/>
  <c r="AZ83" i="96"/>
  <c r="BA83" i="96" s="1"/>
  <c r="AZ73" i="96"/>
  <c r="BA73" i="96" s="1"/>
  <c r="AZ93" i="96"/>
  <c r="BA93" i="96" s="1"/>
  <c r="AZ55" i="96"/>
  <c r="BA55" i="96" s="1"/>
  <c r="AZ62" i="96"/>
  <c r="BA62" i="96" s="1"/>
  <c r="AZ81" i="96"/>
  <c r="BA51" i="96"/>
  <c r="AZ80" i="96"/>
  <c r="BA80" i="96" s="1"/>
  <c r="AZ75" i="96"/>
  <c r="BA86" i="96"/>
  <c r="AZ92" i="96"/>
  <c r="BA64" i="96"/>
  <c r="BA87" i="96"/>
  <c r="BA53" i="96"/>
  <c r="BA82" i="96"/>
  <c r="AZ54" i="96"/>
  <c r="BA54" i="96" s="1"/>
  <c r="BA65" i="96"/>
  <c r="AZ71" i="96"/>
  <c r="BA71" i="96" s="1"/>
  <c r="AZ94" i="96"/>
  <c r="BA94" i="96" s="1"/>
  <c r="BA58" i="96"/>
  <c r="BA72" i="96"/>
  <c r="AZ68" i="96"/>
  <c r="BA68" i="96" s="1"/>
  <c r="BA79" i="96"/>
  <c r="AZ85" i="96"/>
  <c r="BA85" i="96" s="1"/>
  <c r="BA88" i="96"/>
  <c r="BA66" i="96"/>
  <c r="BA67" i="96"/>
  <c r="BA59" i="96"/>
  <c r="BA60" i="96"/>
  <c r="BA89" i="96"/>
  <c r="BA61" i="96"/>
  <c r="BA78" i="96"/>
  <c r="BA50" i="96"/>
  <c r="BA74" i="96"/>
  <c r="BA57" i="96"/>
  <c r="BA75" i="96"/>
  <c r="BA92" i="96"/>
  <c r="BA52" i="96"/>
  <c r="BA81" i="96"/>
  <c r="AZ26" i="96"/>
  <c r="BA26" i="96" s="1"/>
  <c r="AZ36" i="96"/>
  <c r="BA36" i="96" s="1"/>
  <c r="AZ30" i="96"/>
  <c r="BA30" i="96" s="1"/>
  <c r="AZ10" i="96"/>
  <c r="BA10" i="96" s="1"/>
  <c r="AZ41" i="96"/>
  <c r="AZ24" i="96"/>
  <c r="BA24" i="96" s="1"/>
  <c r="AZ6" i="96"/>
  <c r="BA6" i="96" s="1"/>
  <c r="AZ13" i="96"/>
  <c r="BA13" i="96" s="1"/>
  <c r="AZ40" i="96"/>
  <c r="BA40" i="96" s="1"/>
  <c r="AZ4" i="96"/>
  <c r="BA4" i="96" s="1"/>
  <c r="AZ9" i="96"/>
  <c r="BA9" i="96" s="1"/>
  <c r="AZ44" i="96"/>
  <c r="BA44" i="96" s="1"/>
  <c r="AZ34" i="96"/>
  <c r="BA34" i="96" s="1"/>
  <c r="AZ43" i="96"/>
  <c r="BA43" i="96" s="1"/>
  <c r="AZ39" i="96"/>
  <c r="BA39" i="96" s="1"/>
  <c r="AZ23" i="96"/>
  <c r="BA23" i="96" s="1"/>
  <c r="AZ5" i="96"/>
  <c r="BA5" i="96" s="1"/>
  <c r="AZ38" i="96"/>
  <c r="BA38" i="96" s="1"/>
  <c r="AZ32" i="96"/>
  <c r="BA32" i="96" s="1"/>
  <c r="AZ27" i="96"/>
  <c r="BA27" i="96" s="1"/>
  <c r="AZ46" i="96"/>
  <c r="BA46" i="96" s="1"/>
  <c r="AZ20" i="96"/>
  <c r="BA20" i="96" s="1"/>
  <c r="BA41" i="96"/>
  <c r="AZ8" i="96"/>
  <c r="BA8" i="96" s="1"/>
  <c r="AZ25" i="96"/>
  <c r="BA25" i="96" s="1"/>
  <c r="AZ17" i="96"/>
  <c r="BA17" i="96" s="1"/>
  <c r="AZ12" i="96"/>
  <c r="BA12" i="96" s="1"/>
  <c r="AZ37" i="96"/>
  <c r="BA37" i="96" s="1"/>
  <c r="AZ11" i="96"/>
  <c r="BA11" i="96" s="1"/>
  <c r="AZ31" i="96"/>
  <c r="BA31" i="96" s="1"/>
  <c r="AZ16" i="96"/>
  <c r="BA16" i="96" s="1"/>
  <c r="AZ15" i="96"/>
  <c r="BA15" i="96" s="1"/>
  <c r="AZ47" i="96"/>
  <c r="BA47" i="96" s="1"/>
  <c r="AZ19" i="96"/>
  <c r="BA19" i="96" s="1"/>
  <c r="AZ18" i="96"/>
  <c r="BA18" i="96" s="1"/>
  <c r="AZ33" i="96"/>
  <c r="BA33" i="96" s="1"/>
  <c r="AZ22" i="96"/>
  <c r="BA22" i="96" s="1"/>
  <c r="AY95" i="96"/>
  <c r="AX95" i="96"/>
  <c r="AZ14" i="96"/>
  <c r="BA14" i="96" s="1"/>
  <c r="AZ21" i="96"/>
  <c r="BA21" i="96" s="1"/>
  <c r="AZ28" i="96"/>
  <c r="BA28" i="96" s="1"/>
  <c r="AZ35" i="96"/>
  <c r="BA35" i="96" s="1"/>
  <c r="AZ42" i="96"/>
  <c r="BA42" i="96" s="1"/>
  <c r="AZ7" i="96"/>
  <c r="AZ95" i="96" l="1"/>
  <c r="BA95" i="96" s="1"/>
  <c r="BA7" i="96"/>
  <c r="AV381" i="84"/>
  <c r="AW378" i="84"/>
  <c r="AW377" i="84"/>
  <c r="AW376" i="84"/>
  <c r="AW375" i="84"/>
  <c r="AW374" i="84"/>
  <c r="AW373" i="84"/>
  <c r="AW372" i="84"/>
  <c r="AW371" i="84"/>
  <c r="AW370" i="84"/>
  <c r="AW369" i="84"/>
  <c r="AW368" i="84"/>
  <c r="AW367" i="84"/>
  <c r="AW366" i="84"/>
  <c r="AW365" i="84"/>
  <c r="AW364" i="84"/>
  <c r="AW363" i="84"/>
  <c r="AW362" i="84"/>
  <c r="AW361" i="84"/>
  <c r="AW360" i="84"/>
  <c r="AW359" i="84"/>
  <c r="AW358" i="84"/>
  <c r="AW357" i="84"/>
  <c r="AW356" i="84"/>
  <c r="AW355" i="84"/>
  <c r="AW354" i="84"/>
  <c r="AW353" i="84"/>
  <c r="AW352" i="84"/>
  <c r="AW351" i="84"/>
  <c r="AW350" i="84"/>
  <c r="AW349" i="84"/>
  <c r="AW348" i="84"/>
  <c r="AW347" i="84"/>
  <c r="AW346" i="84"/>
  <c r="AW345" i="84"/>
  <c r="AW344" i="84"/>
  <c r="AW343" i="84"/>
  <c r="AW342" i="84"/>
  <c r="AW341" i="84"/>
  <c r="AW340" i="84"/>
  <c r="AW339" i="84"/>
  <c r="AW338" i="84"/>
  <c r="AW337" i="84"/>
  <c r="AW336" i="84"/>
  <c r="AW335" i="84"/>
  <c r="AW334" i="84"/>
  <c r="AW333" i="84"/>
  <c r="AW332" i="84"/>
  <c r="AW331" i="84"/>
  <c r="AW330" i="84"/>
  <c r="AW329" i="84"/>
  <c r="AW328" i="84"/>
  <c r="AW327" i="84"/>
  <c r="AW326" i="84"/>
  <c r="AW325" i="84"/>
  <c r="AW324" i="84"/>
  <c r="AW323" i="84"/>
  <c r="AW322" i="84"/>
  <c r="AW321" i="84"/>
  <c r="AW320" i="84"/>
  <c r="AW319" i="84"/>
  <c r="AW318" i="84"/>
  <c r="AW317" i="84"/>
  <c r="AW316" i="84"/>
  <c r="AW315" i="84"/>
  <c r="AW314" i="84"/>
  <c r="AW313" i="84"/>
  <c r="AW312" i="84"/>
  <c r="AW311" i="84"/>
  <c r="AW310" i="84"/>
  <c r="AW309" i="84"/>
  <c r="AW308" i="84"/>
  <c r="AW307" i="84"/>
  <c r="AW306" i="84"/>
  <c r="AW305" i="84"/>
  <c r="AW304" i="84"/>
  <c r="AW303" i="84"/>
  <c r="AW302" i="84"/>
  <c r="AW301" i="84"/>
  <c r="AW300" i="84"/>
  <c r="AW299" i="84"/>
  <c r="AW298" i="84"/>
  <c r="AW297" i="84"/>
  <c r="AW296" i="84"/>
  <c r="AW295" i="84"/>
  <c r="AW294" i="84"/>
  <c r="AW293" i="84"/>
  <c r="AW292" i="84"/>
  <c r="AW291" i="84"/>
  <c r="AW290" i="84"/>
  <c r="AW289" i="84"/>
  <c r="AW288" i="84"/>
  <c r="AW287" i="84"/>
  <c r="AW286" i="84"/>
  <c r="AW285" i="84"/>
  <c r="AW284" i="84"/>
  <c r="AW283" i="84"/>
  <c r="AW282" i="84"/>
  <c r="AW281" i="84"/>
  <c r="AW280" i="84"/>
  <c r="AW279" i="84"/>
  <c r="AW278" i="84"/>
  <c r="AW277" i="84"/>
  <c r="AW276" i="84"/>
  <c r="AW275" i="84"/>
  <c r="AW274" i="84"/>
  <c r="AW273" i="84"/>
  <c r="AW272" i="84"/>
  <c r="AW271" i="84"/>
  <c r="AW270" i="84"/>
  <c r="AW269" i="84"/>
  <c r="AW268" i="84"/>
  <c r="AW267" i="84"/>
  <c r="AW266" i="84"/>
  <c r="AW265" i="84"/>
  <c r="AW264" i="84"/>
  <c r="AW263" i="84"/>
  <c r="AW262" i="84"/>
  <c r="AW261" i="84"/>
  <c r="AW260" i="84"/>
  <c r="AW259"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26" i="84"/>
  <c r="AW25" i="84"/>
  <c r="AW24" i="84"/>
  <c r="AW23" i="84"/>
  <c r="AW22" i="84"/>
  <c r="AW21" i="84"/>
  <c r="AW20" i="84"/>
  <c r="AW19" i="84"/>
  <c r="AW18" i="84"/>
  <c r="AW17" i="84"/>
  <c r="AW16" i="84"/>
  <c r="AW15" i="84"/>
  <c r="AW14" i="84"/>
  <c r="AW13" i="84"/>
  <c r="AW12" i="84"/>
  <c r="AW11" i="84"/>
  <c r="AW10" i="84"/>
  <c r="AW9" i="84"/>
  <c r="AW8" i="84"/>
  <c r="AW7" i="84"/>
  <c r="AW6" i="84"/>
  <c r="AW5" i="84"/>
  <c r="AW4" i="84"/>
  <c r="AW3" i="84"/>
  <c r="AW379" i="84"/>
  <c r="D379" i="84"/>
  <c r="D378" i="84"/>
  <c r="D377" i="84"/>
  <c r="D376" i="84"/>
  <c r="AV379" i="84"/>
  <c r="AV378" i="84"/>
  <c r="AV377" i="84"/>
  <c r="AV376" i="84"/>
  <c r="AV334" i="84"/>
  <c r="AV335" i="84"/>
  <c r="AV336" i="84"/>
  <c r="AV337" i="84"/>
  <c r="AV338" i="84"/>
  <c r="AV339" i="84"/>
  <c r="AV340" i="84"/>
  <c r="AV341" i="84"/>
  <c r="AV342" i="84"/>
  <c r="AV343" i="84"/>
  <c r="AV344" i="84"/>
  <c r="AV345" i="84"/>
  <c r="AV346" i="84"/>
  <c r="AV347" i="84"/>
  <c r="AV348" i="84"/>
  <c r="AV349" i="84"/>
  <c r="AV350" i="84"/>
  <c r="AV351" i="84"/>
  <c r="AV352" i="84"/>
  <c r="AV353" i="84"/>
  <c r="AV354" i="84"/>
  <c r="AV355" i="84"/>
  <c r="AV356" i="84"/>
  <c r="AV357" i="84"/>
  <c r="AV358" i="84"/>
  <c r="AV359" i="84"/>
  <c r="AV360" i="84"/>
  <c r="AV361" i="84"/>
  <c r="AV362" i="84"/>
  <c r="AV363" i="84"/>
  <c r="AV364" i="84"/>
  <c r="AV365" i="84"/>
  <c r="AV366" i="84"/>
  <c r="AV367" i="84"/>
  <c r="AV368" i="84"/>
  <c r="AV369" i="84"/>
  <c r="AV370" i="84"/>
  <c r="AV371" i="84"/>
  <c r="AV372" i="84"/>
  <c r="AV373" i="84"/>
  <c r="AV374" i="84"/>
  <c r="AV375" i="84"/>
  <c r="V92" i="22"/>
  <c r="D375" i="84"/>
  <c r="D374" i="84"/>
  <c r="D373" i="84"/>
  <c r="D372" i="84"/>
  <c r="D371" i="84"/>
  <c r="D370" i="84"/>
  <c r="D369" i="84"/>
  <c r="D368" i="84"/>
  <c r="D367" i="84"/>
  <c r="D366" i="84"/>
  <c r="D365" i="84"/>
  <c r="D364" i="84"/>
  <c r="D363" i="84"/>
  <c r="D362" i="84"/>
  <c r="D361" i="84"/>
  <c r="D360" i="84"/>
  <c r="D359" i="84"/>
  <c r="D358" i="84"/>
  <c r="D357" i="84"/>
  <c r="D356" i="84"/>
  <c r="D355" i="84"/>
  <c r="D354" i="84"/>
  <c r="D353" i="84"/>
  <c r="D352" i="84"/>
  <c r="D351" i="84"/>
  <c r="D350" i="84"/>
  <c r="D349" i="84"/>
  <c r="D348" i="84"/>
  <c r="D347" i="84"/>
  <c r="D346" i="84"/>
  <c r="D345" i="84"/>
  <c r="D344" i="84"/>
  <c r="D343" i="84"/>
  <c r="D342" i="84"/>
  <c r="D341" i="84"/>
  <c r="D340" i="84"/>
  <c r="D339" i="84"/>
  <c r="D338" i="84"/>
  <c r="D337" i="84"/>
  <c r="D336" i="84"/>
  <c r="D335" i="84"/>
  <c r="D334" i="84"/>
  <c r="AV333" i="84"/>
  <c r="D333" i="84"/>
  <c r="AU332" i="84"/>
  <c r="AT332" i="84"/>
  <c r="AS332" i="84"/>
  <c r="AR332" i="84"/>
  <c r="AQ332" i="84"/>
  <c r="AP332" i="84"/>
  <c r="AO332" i="84"/>
  <c r="AN332" i="84"/>
  <c r="AM332" i="84"/>
  <c r="AL332" i="84"/>
  <c r="AK332" i="84"/>
  <c r="AJ332" i="84"/>
  <c r="AI332" i="84"/>
  <c r="AH332" i="84"/>
  <c r="AG332" i="84"/>
  <c r="AF332" i="84"/>
  <c r="AE332" i="84"/>
  <c r="AD332" i="84"/>
  <c r="AC332" i="84"/>
  <c r="AB332" i="84"/>
  <c r="AA332" i="84"/>
  <c r="Z332" i="84"/>
  <c r="Y332" i="84"/>
  <c r="X332" i="84"/>
  <c r="W332" i="84"/>
  <c r="V332" i="84"/>
  <c r="U332" i="84"/>
  <c r="T332" i="84"/>
  <c r="S332" i="84"/>
  <c r="R332" i="84"/>
  <c r="Q332" i="84"/>
  <c r="P332" i="84"/>
  <c r="O332" i="84"/>
  <c r="N332" i="84"/>
  <c r="M332" i="84"/>
  <c r="L332" i="84"/>
  <c r="K332" i="84"/>
  <c r="J332" i="84"/>
  <c r="I332" i="84"/>
  <c r="H332" i="84"/>
  <c r="G332" i="84"/>
  <c r="F332" i="84"/>
  <c r="E332" i="84"/>
  <c r="D332" i="84"/>
  <c r="C332" i="84"/>
  <c r="AU331" i="84"/>
  <c r="AT331" i="84"/>
  <c r="AS331" i="84"/>
  <c r="AR331" i="84"/>
  <c r="AQ331" i="84"/>
  <c r="AP331" i="84"/>
  <c r="AO331" i="84"/>
  <c r="AN331" i="84"/>
  <c r="AM331" i="84"/>
  <c r="AL331" i="84"/>
  <c r="AK331" i="84"/>
  <c r="AJ331" i="84"/>
  <c r="AI331" i="84"/>
  <c r="AH331" i="84"/>
  <c r="AG331" i="84"/>
  <c r="AF331" i="84"/>
  <c r="AE331" i="84"/>
  <c r="AD331" i="84"/>
  <c r="AC331" i="84"/>
  <c r="AB331" i="84"/>
  <c r="AA331" i="84"/>
  <c r="Z331" i="84"/>
  <c r="Y331" i="84"/>
  <c r="X331" i="84"/>
  <c r="W331" i="84"/>
  <c r="V331" i="84"/>
  <c r="U331" i="84"/>
  <c r="T331" i="84"/>
  <c r="S331" i="84"/>
  <c r="R331" i="84"/>
  <c r="Q331" i="84"/>
  <c r="P331" i="84"/>
  <c r="O331" i="84"/>
  <c r="N331" i="84"/>
  <c r="M331" i="84"/>
  <c r="L331" i="84"/>
  <c r="K331" i="84"/>
  <c r="J331" i="84"/>
  <c r="I331" i="84"/>
  <c r="H331" i="84"/>
  <c r="G331" i="84"/>
  <c r="F331" i="84"/>
  <c r="E331" i="84"/>
  <c r="D331" i="84"/>
  <c r="C331" i="84"/>
  <c r="AU330" i="84"/>
  <c r="AT330" i="84"/>
  <c r="AS330" i="84"/>
  <c r="AR330" i="84"/>
  <c r="AQ330" i="84"/>
  <c r="AP330" i="84"/>
  <c r="AO330" i="84"/>
  <c r="AN330" i="84"/>
  <c r="AM330" i="84"/>
  <c r="AL330" i="84"/>
  <c r="AK330" i="84"/>
  <c r="AJ330" i="84"/>
  <c r="AI330" i="84"/>
  <c r="AH330" i="84"/>
  <c r="AG330" i="84"/>
  <c r="AF330" i="84"/>
  <c r="AE330" i="84"/>
  <c r="AD330" i="84"/>
  <c r="AC330" i="84"/>
  <c r="AB330" i="84"/>
  <c r="AA330" i="84"/>
  <c r="Z330" i="84"/>
  <c r="Y330" i="84"/>
  <c r="X330" i="84"/>
  <c r="W330" i="84"/>
  <c r="V330" i="84"/>
  <c r="U330" i="84"/>
  <c r="T330" i="84"/>
  <c r="S330" i="84"/>
  <c r="R330" i="84"/>
  <c r="Q330" i="84"/>
  <c r="P330" i="84"/>
  <c r="O330" i="84"/>
  <c r="N330" i="84"/>
  <c r="M330" i="84"/>
  <c r="L330" i="84"/>
  <c r="K330" i="84"/>
  <c r="J330" i="84"/>
  <c r="I330" i="84"/>
  <c r="H330" i="84"/>
  <c r="G330" i="84"/>
  <c r="F330" i="84"/>
  <c r="E330" i="84"/>
  <c r="D330" i="84"/>
  <c r="C330" i="84"/>
  <c r="AU329" i="84"/>
  <c r="AT329" i="84"/>
  <c r="AS329" i="84"/>
  <c r="AR329" i="84"/>
  <c r="AQ329" i="84"/>
  <c r="AP329" i="84"/>
  <c r="AO329" i="84"/>
  <c r="AN329" i="84"/>
  <c r="AM329" i="84"/>
  <c r="AL329" i="84"/>
  <c r="AK329" i="84"/>
  <c r="AJ329" i="84"/>
  <c r="AI329" i="84"/>
  <c r="AH329" i="84"/>
  <c r="AG329" i="84"/>
  <c r="AF329" i="84"/>
  <c r="AE329" i="84"/>
  <c r="AD329" i="84"/>
  <c r="AC329" i="84"/>
  <c r="AB329" i="84"/>
  <c r="AA329" i="84"/>
  <c r="Z329" i="84"/>
  <c r="Y329" i="84"/>
  <c r="X329" i="84"/>
  <c r="W329" i="84"/>
  <c r="V329" i="84"/>
  <c r="U329" i="84"/>
  <c r="T329" i="84"/>
  <c r="S329" i="84"/>
  <c r="R329" i="84"/>
  <c r="Q329" i="84"/>
  <c r="P329" i="84"/>
  <c r="O329" i="84"/>
  <c r="N329" i="84"/>
  <c r="M329" i="84"/>
  <c r="L329" i="84"/>
  <c r="K329" i="84"/>
  <c r="J329" i="84"/>
  <c r="I329" i="84"/>
  <c r="H329" i="84"/>
  <c r="G329" i="84"/>
  <c r="F329" i="84"/>
  <c r="E329" i="84"/>
  <c r="D329" i="84"/>
  <c r="C329" i="84"/>
  <c r="AU328" i="84"/>
  <c r="AT328" i="84"/>
  <c r="AS328" i="84"/>
  <c r="AR328" i="84"/>
  <c r="AQ328" i="84"/>
  <c r="AP328" i="84"/>
  <c r="AO328" i="84"/>
  <c r="AN328" i="84"/>
  <c r="AM328" i="84"/>
  <c r="AL328" i="84"/>
  <c r="AK328" i="84"/>
  <c r="AJ328" i="84"/>
  <c r="AI328" i="84"/>
  <c r="AH328" i="84"/>
  <c r="AG328" i="84"/>
  <c r="AF328" i="84"/>
  <c r="AE328" i="84"/>
  <c r="AD328" i="84"/>
  <c r="AC328" i="84"/>
  <c r="AB328" i="84"/>
  <c r="AA328" i="84"/>
  <c r="Z328" i="84"/>
  <c r="Y328" i="84"/>
  <c r="X328" i="84"/>
  <c r="W328" i="84"/>
  <c r="V328" i="84"/>
  <c r="U328" i="84"/>
  <c r="T328" i="84"/>
  <c r="S328" i="84"/>
  <c r="R328" i="84"/>
  <c r="Q328" i="84"/>
  <c r="P328" i="84"/>
  <c r="O328" i="84"/>
  <c r="N328" i="84"/>
  <c r="M328" i="84"/>
  <c r="L328" i="84"/>
  <c r="K328" i="84"/>
  <c r="J328" i="84"/>
  <c r="I328" i="84"/>
  <c r="H328" i="84"/>
  <c r="G328" i="84"/>
  <c r="F328" i="84"/>
  <c r="E328" i="84"/>
  <c r="D328" i="84"/>
  <c r="C328" i="84"/>
  <c r="AU327" i="84"/>
  <c r="AT327" i="84"/>
  <c r="AS327" i="84"/>
  <c r="AR327" i="84"/>
  <c r="AQ327" i="84"/>
  <c r="AP327" i="84"/>
  <c r="AO327" i="84"/>
  <c r="AN327" i="84"/>
  <c r="AM327" i="84"/>
  <c r="AL327" i="84"/>
  <c r="AK327" i="84"/>
  <c r="AJ327" i="84"/>
  <c r="AI327" i="84"/>
  <c r="AH327" i="84"/>
  <c r="AG327" i="84"/>
  <c r="AF327" i="84"/>
  <c r="AE327" i="84"/>
  <c r="AD327" i="84"/>
  <c r="AC327" i="84"/>
  <c r="AB327" i="84"/>
  <c r="AA327" i="84"/>
  <c r="Z327" i="84"/>
  <c r="Y327" i="84"/>
  <c r="X327" i="84"/>
  <c r="W327" i="84"/>
  <c r="V327" i="84"/>
  <c r="U327" i="84"/>
  <c r="T327" i="84"/>
  <c r="S327" i="84"/>
  <c r="R327" i="84"/>
  <c r="Q327" i="84"/>
  <c r="P327" i="84"/>
  <c r="O327" i="84"/>
  <c r="N327" i="84"/>
  <c r="M327" i="84"/>
  <c r="L327" i="84"/>
  <c r="K327" i="84"/>
  <c r="J327" i="84"/>
  <c r="I327" i="84"/>
  <c r="H327" i="84"/>
  <c r="G327" i="84"/>
  <c r="F327" i="84"/>
  <c r="E327" i="84"/>
  <c r="D327" i="84"/>
  <c r="C327" i="84"/>
  <c r="AU326" i="84"/>
  <c r="AT326" i="84"/>
  <c r="AS326" i="84"/>
  <c r="AR326" i="84"/>
  <c r="AQ326" i="84"/>
  <c r="AP326" i="84"/>
  <c r="AO326" i="84"/>
  <c r="AN326" i="84"/>
  <c r="AM326" i="84"/>
  <c r="AL326" i="84"/>
  <c r="AK326" i="84"/>
  <c r="AJ326" i="84"/>
  <c r="AI326" i="84"/>
  <c r="AH326" i="84"/>
  <c r="AG326" i="84"/>
  <c r="AF326" i="84"/>
  <c r="AE326" i="84"/>
  <c r="AD326" i="84"/>
  <c r="AC326" i="84"/>
  <c r="AB326" i="84"/>
  <c r="AA326" i="84"/>
  <c r="Z326" i="84"/>
  <c r="Y326" i="84"/>
  <c r="X326" i="84"/>
  <c r="W326" i="84"/>
  <c r="V326" i="84"/>
  <c r="U326" i="84"/>
  <c r="T326" i="84"/>
  <c r="S326" i="84"/>
  <c r="R326" i="84"/>
  <c r="Q326" i="84"/>
  <c r="P326" i="84"/>
  <c r="O326" i="84"/>
  <c r="N326" i="84"/>
  <c r="M326" i="84"/>
  <c r="L326" i="84"/>
  <c r="K326" i="84"/>
  <c r="J326" i="84"/>
  <c r="I326" i="84"/>
  <c r="H326" i="84"/>
  <c r="G326" i="84"/>
  <c r="F326" i="84"/>
  <c r="E326" i="84"/>
  <c r="D326" i="84"/>
  <c r="C326" i="84"/>
  <c r="AU325" i="84"/>
  <c r="AT325" i="84"/>
  <c r="AS325" i="84"/>
  <c r="AR325" i="84"/>
  <c r="AQ325" i="84"/>
  <c r="AP325" i="84"/>
  <c r="AO325" i="84"/>
  <c r="AN325" i="84"/>
  <c r="AM325" i="84"/>
  <c r="AL325" i="84"/>
  <c r="AK325" i="84"/>
  <c r="AJ325" i="84"/>
  <c r="AI325" i="84"/>
  <c r="AH325" i="84"/>
  <c r="AG325" i="84"/>
  <c r="AF325" i="84"/>
  <c r="AE325" i="84"/>
  <c r="AD325" i="84"/>
  <c r="AC325" i="84"/>
  <c r="AB325" i="84"/>
  <c r="AA325" i="84"/>
  <c r="Z325" i="84"/>
  <c r="Y325" i="84"/>
  <c r="X325" i="84"/>
  <c r="W325" i="84"/>
  <c r="V325" i="84"/>
  <c r="U325" i="84"/>
  <c r="T325" i="84"/>
  <c r="S325" i="84"/>
  <c r="R325" i="84"/>
  <c r="Q325" i="84"/>
  <c r="P325" i="84"/>
  <c r="O325" i="84"/>
  <c r="N325" i="84"/>
  <c r="M325" i="84"/>
  <c r="L325" i="84"/>
  <c r="K325" i="84"/>
  <c r="J325" i="84"/>
  <c r="I325" i="84"/>
  <c r="H325" i="84"/>
  <c r="G325" i="84"/>
  <c r="F325" i="84"/>
  <c r="E325" i="84"/>
  <c r="D325" i="84"/>
  <c r="C325" i="84"/>
  <c r="AU324" i="84"/>
  <c r="AT324" i="84"/>
  <c r="AS324" i="84"/>
  <c r="AR324" i="84"/>
  <c r="AQ324" i="84"/>
  <c r="AP324" i="84"/>
  <c r="AO324" i="84"/>
  <c r="AN324" i="84"/>
  <c r="AM324" i="84"/>
  <c r="AL324" i="84"/>
  <c r="AK324" i="84"/>
  <c r="AJ324" i="84"/>
  <c r="AI324" i="84"/>
  <c r="AH324" i="84"/>
  <c r="AG324" i="84"/>
  <c r="AF324" i="84"/>
  <c r="AE324" i="84"/>
  <c r="AD324" i="84"/>
  <c r="AC324" i="84"/>
  <c r="AB324" i="84"/>
  <c r="AA324" i="84"/>
  <c r="Z324" i="84"/>
  <c r="Y324" i="84"/>
  <c r="X324" i="84"/>
  <c r="W324" i="84"/>
  <c r="V324" i="84"/>
  <c r="U324" i="84"/>
  <c r="T324" i="84"/>
  <c r="S324" i="84"/>
  <c r="R324" i="84"/>
  <c r="Q324" i="84"/>
  <c r="P324" i="84"/>
  <c r="O324" i="84"/>
  <c r="N324" i="84"/>
  <c r="M324" i="84"/>
  <c r="L324" i="84"/>
  <c r="K324" i="84"/>
  <c r="J324" i="84"/>
  <c r="I324" i="84"/>
  <c r="H324" i="84"/>
  <c r="G324" i="84"/>
  <c r="F324" i="84"/>
  <c r="E324" i="84"/>
  <c r="D324" i="84"/>
  <c r="C324" i="84"/>
  <c r="AU323" i="84"/>
  <c r="AT323" i="84"/>
  <c r="AS323" i="84"/>
  <c r="AR323" i="84"/>
  <c r="AQ323" i="84"/>
  <c r="AP323" i="84"/>
  <c r="AO323" i="84"/>
  <c r="AN323" i="84"/>
  <c r="AM323" i="84"/>
  <c r="AL323" i="84"/>
  <c r="AK323" i="84"/>
  <c r="AJ323" i="84"/>
  <c r="AI323" i="84"/>
  <c r="AH323" i="84"/>
  <c r="AG323" i="84"/>
  <c r="AF323" i="84"/>
  <c r="AE323" i="84"/>
  <c r="AD323" i="84"/>
  <c r="AC323" i="84"/>
  <c r="AB323" i="84"/>
  <c r="AA323" i="84"/>
  <c r="Z323" i="84"/>
  <c r="Y323" i="84"/>
  <c r="X323" i="84"/>
  <c r="W323" i="84"/>
  <c r="V323" i="84"/>
  <c r="U323" i="84"/>
  <c r="T323" i="84"/>
  <c r="S323" i="84"/>
  <c r="R323" i="84"/>
  <c r="Q323" i="84"/>
  <c r="P323" i="84"/>
  <c r="O323" i="84"/>
  <c r="N323" i="84"/>
  <c r="M323" i="84"/>
  <c r="L323" i="84"/>
  <c r="K323" i="84"/>
  <c r="J323" i="84"/>
  <c r="I323" i="84"/>
  <c r="H323" i="84"/>
  <c r="G323" i="84"/>
  <c r="F323" i="84"/>
  <c r="E323" i="84"/>
  <c r="D323" i="84"/>
  <c r="C323" i="84"/>
  <c r="AU322" i="84"/>
  <c r="AT322" i="84"/>
  <c r="AS322" i="84"/>
  <c r="AR322" i="84"/>
  <c r="AQ322" i="84"/>
  <c r="AP322" i="84"/>
  <c r="AO322" i="84"/>
  <c r="AN322" i="84"/>
  <c r="AM322" i="84"/>
  <c r="AL322" i="84"/>
  <c r="AK322" i="84"/>
  <c r="AJ322" i="84"/>
  <c r="AI322" i="84"/>
  <c r="AH322" i="84"/>
  <c r="AG322" i="84"/>
  <c r="AF322" i="84"/>
  <c r="AE322" i="84"/>
  <c r="AD322" i="84"/>
  <c r="AC322" i="84"/>
  <c r="AB322" i="84"/>
  <c r="AA322" i="84"/>
  <c r="Z322" i="84"/>
  <c r="Y322" i="84"/>
  <c r="X322" i="84"/>
  <c r="W322" i="84"/>
  <c r="V322" i="84"/>
  <c r="U322" i="84"/>
  <c r="T322" i="84"/>
  <c r="S322" i="84"/>
  <c r="R322" i="84"/>
  <c r="Q322" i="84"/>
  <c r="P322" i="84"/>
  <c r="O322" i="84"/>
  <c r="N322" i="84"/>
  <c r="M322" i="84"/>
  <c r="L322" i="84"/>
  <c r="K322" i="84"/>
  <c r="J322" i="84"/>
  <c r="I322" i="84"/>
  <c r="H322" i="84"/>
  <c r="G322" i="84"/>
  <c r="F322" i="84"/>
  <c r="E322" i="84"/>
  <c r="D322" i="84"/>
  <c r="C322" i="84"/>
  <c r="AU321" i="84"/>
  <c r="AT321" i="84"/>
  <c r="AS321" i="84"/>
  <c r="AR321" i="84"/>
  <c r="AQ321" i="84"/>
  <c r="AP321" i="84"/>
  <c r="AO321" i="84"/>
  <c r="AN321" i="84"/>
  <c r="AM321" i="84"/>
  <c r="AL321" i="84"/>
  <c r="AK321" i="84"/>
  <c r="AJ321" i="84"/>
  <c r="AI321" i="84"/>
  <c r="AH321" i="84"/>
  <c r="AG321" i="84"/>
  <c r="AF321" i="84"/>
  <c r="AE321" i="84"/>
  <c r="AD321" i="84"/>
  <c r="AC321" i="84"/>
  <c r="AB321" i="84"/>
  <c r="AA321" i="84"/>
  <c r="Z321" i="84"/>
  <c r="Y321" i="84"/>
  <c r="X321" i="84"/>
  <c r="W321" i="84"/>
  <c r="V321" i="84"/>
  <c r="U321" i="84"/>
  <c r="T321" i="84"/>
  <c r="S321" i="84"/>
  <c r="R321" i="84"/>
  <c r="Q321" i="84"/>
  <c r="P321" i="84"/>
  <c r="O321" i="84"/>
  <c r="N321" i="84"/>
  <c r="M321" i="84"/>
  <c r="L321" i="84"/>
  <c r="K321" i="84"/>
  <c r="J321" i="84"/>
  <c r="I321" i="84"/>
  <c r="H321" i="84"/>
  <c r="G321" i="84"/>
  <c r="F321" i="84"/>
  <c r="E321" i="84"/>
  <c r="D321" i="84"/>
  <c r="C321" i="84"/>
  <c r="AU320" i="84"/>
  <c r="AT320" i="84"/>
  <c r="AS320" i="84"/>
  <c r="AR320" i="84"/>
  <c r="AQ320" i="84"/>
  <c r="AP320" i="84"/>
  <c r="AO320" i="84"/>
  <c r="AN320" i="84"/>
  <c r="AM320" i="84"/>
  <c r="AL320" i="84"/>
  <c r="AK320" i="84"/>
  <c r="AJ320" i="84"/>
  <c r="AI320" i="84"/>
  <c r="AH320" i="84"/>
  <c r="AG320" i="84"/>
  <c r="AF320" i="84"/>
  <c r="AE320" i="84"/>
  <c r="AD320" i="84"/>
  <c r="AC320" i="84"/>
  <c r="AB320" i="84"/>
  <c r="AA320" i="84"/>
  <c r="Z320" i="84"/>
  <c r="Y320" i="84"/>
  <c r="X320" i="84"/>
  <c r="W320" i="84"/>
  <c r="V320" i="84"/>
  <c r="U320" i="84"/>
  <c r="T320" i="84"/>
  <c r="S320" i="84"/>
  <c r="R320" i="84"/>
  <c r="Q320" i="84"/>
  <c r="P320" i="84"/>
  <c r="O320" i="84"/>
  <c r="N320" i="84"/>
  <c r="M320" i="84"/>
  <c r="L320" i="84"/>
  <c r="K320" i="84"/>
  <c r="J320" i="84"/>
  <c r="I320" i="84"/>
  <c r="H320" i="84"/>
  <c r="G320" i="84"/>
  <c r="F320" i="84"/>
  <c r="E320" i="84"/>
  <c r="D320" i="84"/>
  <c r="C320" i="84"/>
  <c r="AU319" i="84"/>
  <c r="AT319" i="84"/>
  <c r="AS319" i="84"/>
  <c r="AR319" i="84"/>
  <c r="AQ319" i="84"/>
  <c r="AP319" i="84"/>
  <c r="AO319" i="84"/>
  <c r="AN319" i="84"/>
  <c r="AM319" i="84"/>
  <c r="AL319" i="84"/>
  <c r="AK319" i="84"/>
  <c r="AJ319" i="84"/>
  <c r="AI319" i="84"/>
  <c r="AH319" i="84"/>
  <c r="AG319" i="84"/>
  <c r="AF319" i="84"/>
  <c r="AE319" i="84"/>
  <c r="AD319" i="84"/>
  <c r="AC319" i="84"/>
  <c r="AB319" i="84"/>
  <c r="AA319" i="84"/>
  <c r="Z319" i="84"/>
  <c r="Y319" i="84"/>
  <c r="X319" i="84"/>
  <c r="W319" i="84"/>
  <c r="V319" i="84"/>
  <c r="U319" i="84"/>
  <c r="T319" i="84"/>
  <c r="S319" i="84"/>
  <c r="R319" i="84"/>
  <c r="Q319" i="84"/>
  <c r="P319" i="84"/>
  <c r="O319" i="84"/>
  <c r="N319" i="84"/>
  <c r="M319" i="84"/>
  <c r="L319" i="84"/>
  <c r="K319" i="84"/>
  <c r="J319" i="84"/>
  <c r="I319" i="84"/>
  <c r="H319" i="84"/>
  <c r="G319" i="84"/>
  <c r="F319" i="84"/>
  <c r="E319" i="84"/>
  <c r="D319" i="84"/>
  <c r="C319" i="84"/>
  <c r="AU318" i="84"/>
  <c r="AT318" i="84"/>
  <c r="AS318" i="84"/>
  <c r="AR318" i="84"/>
  <c r="AQ318" i="84"/>
  <c r="AP318" i="84"/>
  <c r="AO318" i="84"/>
  <c r="AN318" i="84"/>
  <c r="AM318" i="84"/>
  <c r="AL318" i="84"/>
  <c r="AK318" i="84"/>
  <c r="AJ318" i="84"/>
  <c r="AI318" i="84"/>
  <c r="AH318" i="84"/>
  <c r="AG318" i="84"/>
  <c r="AF318" i="84"/>
  <c r="AE318" i="84"/>
  <c r="AD318" i="84"/>
  <c r="AC318" i="84"/>
  <c r="AB318" i="84"/>
  <c r="AA318" i="84"/>
  <c r="Z318" i="84"/>
  <c r="Y318" i="84"/>
  <c r="X318" i="84"/>
  <c r="W318" i="84"/>
  <c r="V318" i="84"/>
  <c r="U318" i="84"/>
  <c r="T318" i="84"/>
  <c r="S318" i="84"/>
  <c r="R318" i="84"/>
  <c r="Q318" i="84"/>
  <c r="P318" i="84"/>
  <c r="O318" i="84"/>
  <c r="N318" i="84"/>
  <c r="M318" i="84"/>
  <c r="L318" i="84"/>
  <c r="K318" i="84"/>
  <c r="J318" i="84"/>
  <c r="I318" i="84"/>
  <c r="H318" i="84"/>
  <c r="G318" i="84"/>
  <c r="F318" i="84"/>
  <c r="E318" i="84"/>
  <c r="D318" i="84"/>
  <c r="C318" i="84"/>
  <c r="AU317" i="84"/>
  <c r="AT317" i="84"/>
  <c r="AS317" i="84"/>
  <c r="AR317" i="84"/>
  <c r="AQ317" i="84"/>
  <c r="AP317" i="84"/>
  <c r="AO317" i="84"/>
  <c r="AN317" i="84"/>
  <c r="AM317" i="84"/>
  <c r="AL317" i="84"/>
  <c r="AK317" i="84"/>
  <c r="AJ317" i="84"/>
  <c r="AI317" i="84"/>
  <c r="AH317" i="84"/>
  <c r="AG317" i="84"/>
  <c r="AF317" i="84"/>
  <c r="AE317" i="84"/>
  <c r="AD317" i="84"/>
  <c r="AC317" i="84"/>
  <c r="AB317" i="84"/>
  <c r="AA317" i="84"/>
  <c r="Z317" i="84"/>
  <c r="Y317" i="84"/>
  <c r="X317" i="84"/>
  <c r="W317" i="84"/>
  <c r="V317" i="84"/>
  <c r="U317" i="84"/>
  <c r="T317" i="84"/>
  <c r="S317" i="84"/>
  <c r="R317" i="84"/>
  <c r="Q317" i="84"/>
  <c r="P317" i="84"/>
  <c r="O317" i="84"/>
  <c r="N317" i="84"/>
  <c r="M317" i="84"/>
  <c r="L317" i="84"/>
  <c r="K317" i="84"/>
  <c r="J317" i="84"/>
  <c r="I317" i="84"/>
  <c r="H317" i="84"/>
  <c r="G317" i="84"/>
  <c r="F317" i="84"/>
  <c r="E317" i="84"/>
  <c r="D317" i="84"/>
  <c r="C317" i="84"/>
  <c r="AU316" i="84"/>
  <c r="AT316" i="84"/>
  <c r="AS316" i="84"/>
  <c r="AR316" i="84"/>
  <c r="AQ316" i="84"/>
  <c r="AP316" i="84"/>
  <c r="AO316" i="84"/>
  <c r="AN316" i="84"/>
  <c r="AM316" i="84"/>
  <c r="AL316" i="84"/>
  <c r="AK316" i="84"/>
  <c r="AJ316" i="84"/>
  <c r="AI316" i="84"/>
  <c r="AH316" i="84"/>
  <c r="AG316" i="84"/>
  <c r="AF316" i="84"/>
  <c r="AE316" i="84"/>
  <c r="AD316" i="84"/>
  <c r="AC316" i="84"/>
  <c r="AB316" i="84"/>
  <c r="AA316" i="84"/>
  <c r="Z316" i="84"/>
  <c r="Y316" i="84"/>
  <c r="X316" i="84"/>
  <c r="W316" i="84"/>
  <c r="V316" i="84"/>
  <c r="U316" i="84"/>
  <c r="T316" i="84"/>
  <c r="S316" i="84"/>
  <c r="R316" i="84"/>
  <c r="Q316" i="84"/>
  <c r="P316" i="84"/>
  <c r="O316" i="84"/>
  <c r="N316" i="84"/>
  <c r="M316" i="84"/>
  <c r="L316" i="84"/>
  <c r="K316" i="84"/>
  <c r="J316" i="84"/>
  <c r="I316" i="84"/>
  <c r="H316" i="84"/>
  <c r="G316" i="84"/>
  <c r="F316" i="84"/>
  <c r="E316" i="84"/>
  <c r="D316" i="84"/>
  <c r="C316" i="84"/>
  <c r="AU315" i="84"/>
  <c r="AT315" i="84"/>
  <c r="AS315" i="84"/>
  <c r="AR315" i="84"/>
  <c r="AQ315" i="84"/>
  <c r="AP315" i="84"/>
  <c r="AO315" i="84"/>
  <c r="AN315" i="84"/>
  <c r="AM315" i="84"/>
  <c r="AL315" i="84"/>
  <c r="AK315" i="84"/>
  <c r="AJ315" i="84"/>
  <c r="AI315" i="84"/>
  <c r="AH315" i="84"/>
  <c r="AG315" i="84"/>
  <c r="AF315" i="84"/>
  <c r="AE315" i="84"/>
  <c r="AD315" i="84"/>
  <c r="AC315" i="84"/>
  <c r="AB315" i="84"/>
  <c r="AA315" i="84"/>
  <c r="Z315" i="84"/>
  <c r="Y315" i="84"/>
  <c r="X315" i="84"/>
  <c r="W315" i="84"/>
  <c r="V315" i="84"/>
  <c r="U315" i="84"/>
  <c r="T315" i="84"/>
  <c r="S315" i="84"/>
  <c r="R315" i="84"/>
  <c r="Q315" i="84"/>
  <c r="P315" i="84"/>
  <c r="O315" i="84"/>
  <c r="N315" i="84"/>
  <c r="M315" i="84"/>
  <c r="L315" i="84"/>
  <c r="K315" i="84"/>
  <c r="J315" i="84"/>
  <c r="I315" i="84"/>
  <c r="H315" i="84"/>
  <c r="G315" i="84"/>
  <c r="F315" i="84"/>
  <c r="E315" i="84"/>
  <c r="D315" i="84"/>
  <c r="C315" i="84"/>
  <c r="AU314" i="84"/>
  <c r="AT314" i="84"/>
  <c r="AS314" i="84"/>
  <c r="AR314" i="84"/>
  <c r="AQ314" i="84"/>
  <c r="AP314" i="84"/>
  <c r="AO314" i="84"/>
  <c r="AN314" i="84"/>
  <c r="AM314" i="84"/>
  <c r="AL314" i="84"/>
  <c r="AK314" i="84"/>
  <c r="AJ314" i="84"/>
  <c r="AI314" i="84"/>
  <c r="AH314" i="84"/>
  <c r="AG314" i="84"/>
  <c r="AF314" i="84"/>
  <c r="AE314" i="84"/>
  <c r="AD314" i="84"/>
  <c r="AC314" i="84"/>
  <c r="AB314" i="84"/>
  <c r="AA314" i="84"/>
  <c r="Z314" i="84"/>
  <c r="Y314" i="84"/>
  <c r="X314" i="84"/>
  <c r="W314" i="84"/>
  <c r="V314" i="84"/>
  <c r="U314" i="84"/>
  <c r="T314" i="84"/>
  <c r="S314" i="84"/>
  <c r="R314" i="84"/>
  <c r="Q314" i="84"/>
  <c r="P314" i="84"/>
  <c r="O314" i="84"/>
  <c r="N314" i="84"/>
  <c r="M314" i="84"/>
  <c r="L314" i="84"/>
  <c r="K314" i="84"/>
  <c r="J314" i="84"/>
  <c r="I314" i="84"/>
  <c r="H314" i="84"/>
  <c r="G314" i="84"/>
  <c r="F314" i="84"/>
  <c r="E314" i="84"/>
  <c r="D314" i="84"/>
  <c r="C314" i="84"/>
  <c r="AU313" i="84"/>
  <c r="AT313" i="84"/>
  <c r="AS313" i="84"/>
  <c r="AR313" i="84"/>
  <c r="AQ313" i="84"/>
  <c r="AP313" i="84"/>
  <c r="AO313" i="84"/>
  <c r="AN313" i="84"/>
  <c r="AM313" i="84"/>
  <c r="AL313" i="84"/>
  <c r="AK313" i="84"/>
  <c r="AJ313" i="84"/>
  <c r="AI313" i="84"/>
  <c r="AH313" i="84"/>
  <c r="AG313" i="84"/>
  <c r="AF313" i="84"/>
  <c r="AE313" i="84"/>
  <c r="AD313" i="84"/>
  <c r="AC313" i="84"/>
  <c r="AB313" i="84"/>
  <c r="AA313" i="84"/>
  <c r="Z313" i="84"/>
  <c r="Y313" i="84"/>
  <c r="X313" i="84"/>
  <c r="W313" i="84"/>
  <c r="V313" i="84"/>
  <c r="U313" i="84"/>
  <c r="T313" i="84"/>
  <c r="S313" i="84"/>
  <c r="R313" i="84"/>
  <c r="Q313" i="84"/>
  <c r="P313" i="84"/>
  <c r="O313" i="84"/>
  <c r="N313" i="84"/>
  <c r="M313" i="84"/>
  <c r="L313" i="84"/>
  <c r="K313" i="84"/>
  <c r="J313" i="84"/>
  <c r="I313" i="84"/>
  <c r="H313" i="84"/>
  <c r="G313" i="84"/>
  <c r="F313" i="84"/>
  <c r="E313" i="84"/>
  <c r="D313" i="84"/>
  <c r="C313" i="84"/>
  <c r="AU312" i="84"/>
  <c r="AT312" i="84"/>
  <c r="AS312" i="84"/>
  <c r="AR312" i="84"/>
  <c r="AQ312" i="84"/>
  <c r="AP312" i="84"/>
  <c r="AO312" i="84"/>
  <c r="AN312" i="84"/>
  <c r="AM312" i="84"/>
  <c r="AL312" i="84"/>
  <c r="AK312" i="84"/>
  <c r="AJ312" i="84"/>
  <c r="AI312" i="84"/>
  <c r="AH312" i="84"/>
  <c r="AG312" i="84"/>
  <c r="AF312" i="84"/>
  <c r="AE312" i="84"/>
  <c r="AD312" i="84"/>
  <c r="AC312" i="84"/>
  <c r="AB312" i="84"/>
  <c r="AA312" i="84"/>
  <c r="Z312" i="84"/>
  <c r="Y312" i="84"/>
  <c r="X312" i="84"/>
  <c r="W312" i="84"/>
  <c r="V312" i="84"/>
  <c r="U312" i="84"/>
  <c r="T312" i="84"/>
  <c r="S312" i="84"/>
  <c r="R312" i="84"/>
  <c r="Q312" i="84"/>
  <c r="P312" i="84"/>
  <c r="O312" i="84"/>
  <c r="N312" i="84"/>
  <c r="M312" i="84"/>
  <c r="L312" i="84"/>
  <c r="K312" i="84"/>
  <c r="J312" i="84"/>
  <c r="I312" i="84"/>
  <c r="H312" i="84"/>
  <c r="G312" i="84"/>
  <c r="F312" i="84"/>
  <c r="E312" i="84"/>
  <c r="D312" i="84"/>
  <c r="C312" i="84"/>
  <c r="AU311" i="84"/>
  <c r="AT311" i="84"/>
  <c r="AS311" i="84"/>
  <c r="AR311" i="84"/>
  <c r="AQ311" i="84"/>
  <c r="AP311" i="84"/>
  <c r="AO311" i="84"/>
  <c r="AN311" i="84"/>
  <c r="AM311" i="84"/>
  <c r="AL311" i="84"/>
  <c r="AK311" i="84"/>
  <c r="AJ311" i="84"/>
  <c r="AI311" i="84"/>
  <c r="AH311" i="84"/>
  <c r="AG311" i="84"/>
  <c r="AF311" i="84"/>
  <c r="AE311" i="84"/>
  <c r="AD311" i="84"/>
  <c r="AC311" i="84"/>
  <c r="AB311" i="84"/>
  <c r="AA311" i="84"/>
  <c r="Z311" i="84"/>
  <c r="Y311" i="84"/>
  <c r="X311" i="84"/>
  <c r="W311" i="84"/>
  <c r="V311" i="84"/>
  <c r="U311" i="84"/>
  <c r="T311" i="84"/>
  <c r="S311" i="84"/>
  <c r="R311" i="84"/>
  <c r="Q311" i="84"/>
  <c r="P311" i="84"/>
  <c r="O311" i="84"/>
  <c r="N311" i="84"/>
  <c r="M311" i="84"/>
  <c r="L311" i="84"/>
  <c r="K311" i="84"/>
  <c r="J311" i="84"/>
  <c r="I311" i="84"/>
  <c r="H311" i="84"/>
  <c r="G311" i="84"/>
  <c r="F311" i="84"/>
  <c r="E311" i="84"/>
  <c r="D311" i="84"/>
  <c r="C311" i="84"/>
  <c r="AU310" i="84"/>
  <c r="AT310" i="84"/>
  <c r="AS310" i="84"/>
  <c r="AR310" i="84"/>
  <c r="AQ310" i="84"/>
  <c r="AP310" i="84"/>
  <c r="AO310" i="84"/>
  <c r="AN310" i="84"/>
  <c r="AM310" i="84"/>
  <c r="AL310" i="84"/>
  <c r="AK310" i="84"/>
  <c r="AJ310" i="84"/>
  <c r="AI310" i="84"/>
  <c r="AH310" i="84"/>
  <c r="AG310" i="84"/>
  <c r="AF310" i="84"/>
  <c r="AE310" i="84"/>
  <c r="AD310" i="84"/>
  <c r="AC310" i="84"/>
  <c r="AB310" i="84"/>
  <c r="AA310" i="84"/>
  <c r="Z310" i="84"/>
  <c r="Y310" i="84"/>
  <c r="X310" i="84"/>
  <c r="W310" i="84"/>
  <c r="V310" i="84"/>
  <c r="U310" i="84"/>
  <c r="T310" i="84"/>
  <c r="S310" i="84"/>
  <c r="R310" i="84"/>
  <c r="Q310" i="84"/>
  <c r="P310" i="84"/>
  <c r="O310" i="84"/>
  <c r="N310" i="84"/>
  <c r="M310" i="84"/>
  <c r="L310" i="84"/>
  <c r="K310" i="84"/>
  <c r="J310" i="84"/>
  <c r="I310" i="84"/>
  <c r="H310" i="84"/>
  <c r="G310" i="84"/>
  <c r="F310" i="84"/>
  <c r="E310" i="84"/>
  <c r="D310" i="84"/>
  <c r="C310" i="84"/>
  <c r="AU309" i="84"/>
  <c r="AT309" i="84"/>
  <c r="AS309" i="84"/>
  <c r="AR309" i="84"/>
  <c r="AQ309" i="84"/>
  <c r="AP309" i="84"/>
  <c r="AO309" i="84"/>
  <c r="AN309" i="84"/>
  <c r="AM309" i="84"/>
  <c r="AL309" i="84"/>
  <c r="AK309" i="84"/>
  <c r="AJ309" i="84"/>
  <c r="AI309" i="84"/>
  <c r="AH309" i="84"/>
  <c r="AG309" i="84"/>
  <c r="AF309" i="84"/>
  <c r="AE309" i="84"/>
  <c r="AD309" i="84"/>
  <c r="AC309" i="84"/>
  <c r="AB309" i="84"/>
  <c r="AA309" i="84"/>
  <c r="Z309" i="84"/>
  <c r="Y309" i="84"/>
  <c r="X309" i="84"/>
  <c r="W309" i="84"/>
  <c r="V309" i="84"/>
  <c r="U309" i="84"/>
  <c r="T309" i="84"/>
  <c r="S309" i="84"/>
  <c r="R309" i="84"/>
  <c r="Q309" i="84"/>
  <c r="P309" i="84"/>
  <c r="O309" i="84"/>
  <c r="N309" i="84"/>
  <c r="M309" i="84"/>
  <c r="L309" i="84"/>
  <c r="K309" i="84"/>
  <c r="J309" i="84"/>
  <c r="I309" i="84"/>
  <c r="H309" i="84"/>
  <c r="G309" i="84"/>
  <c r="F309" i="84"/>
  <c r="E309" i="84"/>
  <c r="D309" i="84"/>
  <c r="C309" i="84"/>
  <c r="AU308" i="84"/>
  <c r="AT308" i="84"/>
  <c r="AS308" i="84"/>
  <c r="AR308" i="84"/>
  <c r="AQ308" i="84"/>
  <c r="AP308" i="84"/>
  <c r="AO308" i="84"/>
  <c r="AN308" i="84"/>
  <c r="AM308" i="84"/>
  <c r="AL308" i="84"/>
  <c r="AK308" i="84"/>
  <c r="AJ308" i="84"/>
  <c r="AI308" i="84"/>
  <c r="AH308" i="84"/>
  <c r="AG308" i="84"/>
  <c r="AF308" i="84"/>
  <c r="AE308" i="84"/>
  <c r="AD308" i="84"/>
  <c r="AC308" i="84"/>
  <c r="AB308" i="84"/>
  <c r="AA308" i="84"/>
  <c r="Z308" i="84"/>
  <c r="Y308" i="84"/>
  <c r="X308" i="84"/>
  <c r="W308" i="84"/>
  <c r="V308" i="84"/>
  <c r="U308" i="84"/>
  <c r="T308" i="84"/>
  <c r="S308" i="84"/>
  <c r="R308" i="84"/>
  <c r="Q308" i="84"/>
  <c r="P308" i="84"/>
  <c r="O308" i="84"/>
  <c r="N308" i="84"/>
  <c r="M308" i="84"/>
  <c r="L308" i="84"/>
  <c r="K308" i="84"/>
  <c r="J308" i="84"/>
  <c r="I308" i="84"/>
  <c r="H308" i="84"/>
  <c r="G308" i="84"/>
  <c r="F308" i="84"/>
  <c r="E308" i="84"/>
  <c r="D308" i="84"/>
  <c r="C308" i="84"/>
  <c r="AU307" i="84"/>
  <c r="AT307" i="84"/>
  <c r="AS307" i="84"/>
  <c r="AR307" i="84"/>
  <c r="AQ307" i="84"/>
  <c r="AP307" i="84"/>
  <c r="AO307" i="84"/>
  <c r="AN307" i="84"/>
  <c r="AM307" i="84"/>
  <c r="AL307" i="84"/>
  <c r="AK307" i="84"/>
  <c r="AJ307" i="84"/>
  <c r="AI307" i="84"/>
  <c r="AH307" i="84"/>
  <c r="AG307" i="84"/>
  <c r="AF307" i="84"/>
  <c r="AE307" i="84"/>
  <c r="AD307" i="84"/>
  <c r="AC307" i="84"/>
  <c r="AB307" i="84"/>
  <c r="AA307" i="84"/>
  <c r="Z307" i="84"/>
  <c r="Y307" i="84"/>
  <c r="X307" i="84"/>
  <c r="W307" i="84"/>
  <c r="V307" i="84"/>
  <c r="U307" i="84"/>
  <c r="T307" i="84"/>
  <c r="S307" i="84"/>
  <c r="R307" i="84"/>
  <c r="Q307" i="84"/>
  <c r="P307" i="84"/>
  <c r="O307" i="84"/>
  <c r="N307" i="84"/>
  <c r="M307" i="84"/>
  <c r="L307" i="84"/>
  <c r="K307" i="84"/>
  <c r="J307" i="84"/>
  <c r="I307" i="84"/>
  <c r="H307" i="84"/>
  <c r="G307" i="84"/>
  <c r="F307" i="84"/>
  <c r="E307" i="84"/>
  <c r="D307" i="84"/>
  <c r="C307" i="84"/>
  <c r="AU306" i="84"/>
  <c r="AT306" i="84"/>
  <c r="AS306" i="84"/>
  <c r="AR306" i="84"/>
  <c r="AQ306" i="84"/>
  <c r="AP306" i="84"/>
  <c r="AO306" i="84"/>
  <c r="AN306" i="84"/>
  <c r="AM306" i="84"/>
  <c r="AL306" i="84"/>
  <c r="AK306" i="84"/>
  <c r="AJ306" i="84"/>
  <c r="AI306" i="84"/>
  <c r="AH306" i="84"/>
  <c r="AG306" i="84"/>
  <c r="AF306" i="84"/>
  <c r="AE306" i="84"/>
  <c r="AD306" i="84"/>
  <c r="AC306" i="84"/>
  <c r="AB306" i="84"/>
  <c r="AA306" i="84"/>
  <c r="Z306" i="84"/>
  <c r="Y306" i="84"/>
  <c r="X306" i="84"/>
  <c r="W306" i="84"/>
  <c r="V306" i="84"/>
  <c r="U306" i="84"/>
  <c r="T306" i="84"/>
  <c r="S306" i="84"/>
  <c r="R306" i="84"/>
  <c r="Q306" i="84"/>
  <c r="P306" i="84"/>
  <c r="O306" i="84"/>
  <c r="N306" i="84"/>
  <c r="M306" i="84"/>
  <c r="L306" i="84"/>
  <c r="K306" i="84"/>
  <c r="J306" i="84"/>
  <c r="I306" i="84"/>
  <c r="H306" i="84"/>
  <c r="G306" i="84"/>
  <c r="F306" i="84"/>
  <c r="E306" i="84"/>
  <c r="D306" i="84"/>
  <c r="C306" i="84"/>
  <c r="AU305" i="84"/>
  <c r="AT305" i="84"/>
  <c r="AS305" i="84"/>
  <c r="AR305" i="84"/>
  <c r="AQ305" i="84"/>
  <c r="AP305" i="84"/>
  <c r="AO305" i="84"/>
  <c r="AN305" i="84"/>
  <c r="AM305" i="84"/>
  <c r="AL305" i="84"/>
  <c r="AK305" i="84"/>
  <c r="AJ305" i="84"/>
  <c r="AI305" i="84"/>
  <c r="AH305" i="84"/>
  <c r="AG305" i="84"/>
  <c r="AF305" i="84"/>
  <c r="AE305" i="84"/>
  <c r="AD305" i="84"/>
  <c r="AC305" i="84"/>
  <c r="AB305" i="84"/>
  <c r="AA305" i="84"/>
  <c r="Z305" i="84"/>
  <c r="Y305" i="84"/>
  <c r="X305" i="84"/>
  <c r="W305" i="84"/>
  <c r="V305" i="84"/>
  <c r="U305" i="84"/>
  <c r="T305" i="84"/>
  <c r="S305" i="84"/>
  <c r="R305" i="84"/>
  <c r="Q305" i="84"/>
  <c r="P305" i="84"/>
  <c r="O305" i="84"/>
  <c r="N305" i="84"/>
  <c r="M305" i="84"/>
  <c r="L305" i="84"/>
  <c r="K305" i="84"/>
  <c r="J305" i="84"/>
  <c r="I305" i="84"/>
  <c r="H305" i="84"/>
  <c r="G305" i="84"/>
  <c r="F305" i="84"/>
  <c r="E305" i="84"/>
  <c r="D305" i="84"/>
  <c r="C305" i="84"/>
  <c r="AU304" i="84"/>
  <c r="AT304" i="84"/>
  <c r="AS304" i="84"/>
  <c r="AR304" i="84"/>
  <c r="AQ304" i="84"/>
  <c r="AP304" i="84"/>
  <c r="AO304" i="84"/>
  <c r="AN304" i="84"/>
  <c r="AM304" i="84"/>
  <c r="AL304" i="84"/>
  <c r="AK304" i="84"/>
  <c r="AJ304" i="84"/>
  <c r="AI304" i="84"/>
  <c r="AH304" i="84"/>
  <c r="AG304" i="84"/>
  <c r="AF304" i="84"/>
  <c r="AE304" i="84"/>
  <c r="AD304" i="84"/>
  <c r="AC304" i="84"/>
  <c r="AB304" i="84"/>
  <c r="AA304" i="84"/>
  <c r="Z304" i="84"/>
  <c r="Y304" i="84"/>
  <c r="X304" i="84"/>
  <c r="W304" i="84"/>
  <c r="V304" i="84"/>
  <c r="U304" i="84"/>
  <c r="T304" i="84"/>
  <c r="S304" i="84"/>
  <c r="R304" i="84"/>
  <c r="Q304" i="84"/>
  <c r="P304" i="84"/>
  <c r="O304" i="84"/>
  <c r="N304" i="84"/>
  <c r="M304" i="84"/>
  <c r="L304" i="84"/>
  <c r="K304" i="84"/>
  <c r="J304" i="84"/>
  <c r="I304" i="84"/>
  <c r="H304" i="84"/>
  <c r="G304" i="84"/>
  <c r="F304" i="84"/>
  <c r="E304" i="84"/>
  <c r="D304" i="84"/>
  <c r="C304" i="84"/>
  <c r="AU303" i="84"/>
  <c r="AT303" i="84"/>
  <c r="AS303" i="84"/>
  <c r="AR303" i="84"/>
  <c r="AQ303" i="84"/>
  <c r="AP303" i="84"/>
  <c r="AO303" i="84"/>
  <c r="AN303" i="84"/>
  <c r="AM303" i="84"/>
  <c r="AL303" i="84"/>
  <c r="AK303" i="84"/>
  <c r="AJ303" i="84"/>
  <c r="AI303" i="84"/>
  <c r="AH303" i="84"/>
  <c r="AG303" i="84"/>
  <c r="AF303" i="84"/>
  <c r="AE303" i="84"/>
  <c r="AD303" i="84"/>
  <c r="AC303" i="84"/>
  <c r="AB303" i="84"/>
  <c r="AA303" i="84"/>
  <c r="Z303" i="84"/>
  <c r="Y303" i="84"/>
  <c r="X303" i="84"/>
  <c r="W303" i="84"/>
  <c r="V303" i="84"/>
  <c r="U303" i="84"/>
  <c r="T303" i="84"/>
  <c r="S303" i="84"/>
  <c r="R303" i="84"/>
  <c r="Q303" i="84"/>
  <c r="P303" i="84"/>
  <c r="O303" i="84"/>
  <c r="N303" i="84"/>
  <c r="M303" i="84"/>
  <c r="L303" i="84"/>
  <c r="K303" i="84"/>
  <c r="J303" i="84"/>
  <c r="I303" i="84"/>
  <c r="H303" i="84"/>
  <c r="G303" i="84"/>
  <c r="F303" i="84"/>
  <c r="E303" i="84"/>
  <c r="D303" i="84"/>
  <c r="C303" i="84"/>
  <c r="AU302" i="84"/>
  <c r="AT302" i="84"/>
  <c r="AS302" i="84"/>
  <c r="AR302" i="84"/>
  <c r="AQ302" i="84"/>
  <c r="AP302" i="84"/>
  <c r="AO302" i="84"/>
  <c r="AN302" i="84"/>
  <c r="AM302" i="84"/>
  <c r="AL302" i="84"/>
  <c r="AK302" i="84"/>
  <c r="AJ302" i="84"/>
  <c r="AI302" i="84"/>
  <c r="AH302" i="84"/>
  <c r="AG302" i="84"/>
  <c r="AF302" i="84"/>
  <c r="AE302" i="84"/>
  <c r="AD302" i="84"/>
  <c r="AC302" i="84"/>
  <c r="AB302" i="84"/>
  <c r="AA302" i="84"/>
  <c r="Z302" i="84"/>
  <c r="Y302" i="84"/>
  <c r="X302" i="84"/>
  <c r="W302" i="84"/>
  <c r="V302" i="84"/>
  <c r="U302" i="84"/>
  <c r="T302" i="84"/>
  <c r="S302" i="84"/>
  <c r="R302" i="84"/>
  <c r="Q302" i="84"/>
  <c r="P302" i="84"/>
  <c r="O302" i="84"/>
  <c r="N302" i="84"/>
  <c r="M302" i="84"/>
  <c r="L302" i="84"/>
  <c r="K302" i="84"/>
  <c r="J302" i="84"/>
  <c r="I302" i="84"/>
  <c r="H302" i="84"/>
  <c r="G302" i="84"/>
  <c r="F302" i="84"/>
  <c r="E302" i="84"/>
  <c r="D302" i="84"/>
  <c r="C302" i="84"/>
  <c r="AU301" i="84"/>
  <c r="AT301" i="84"/>
  <c r="AS301" i="84"/>
  <c r="AR301" i="84"/>
  <c r="AQ301" i="84"/>
  <c r="AP301" i="84"/>
  <c r="AO301" i="84"/>
  <c r="AN301" i="84"/>
  <c r="AM301" i="84"/>
  <c r="AL301" i="84"/>
  <c r="AK301" i="84"/>
  <c r="AJ301" i="84"/>
  <c r="AI301" i="84"/>
  <c r="AH301" i="84"/>
  <c r="AG301" i="84"/>
  <c r="AF301" i="84"/>
  <c r="AE301" i="84"/>
  <c r="AD301" i="84"/>
  <c r="AC301" i="84"/>
  <c r="AB301" i="84"/>
  <c r="AA301" i="84"/>
  <c r="Z301" i="84"/>
  <c r="Y301" i="84"/>
  <c r="X301" i="84"/>
  <c r="W301" i="84"/>
  <c r="V301" i="84"/>
  <c r="U301" i="84"/>
  <c r="T301" i="84"/>
  <c r="S301" i="84"/>
  <c r="R301" i="84"/>
  <c r="Q301" i="84"/>
  <c r="P301" i="84"/>
  <c r="O301" i="84"/>
  <c r="N301" i="84"/>
  <c r="M301" i="84"/>
  <c r="L301" i="84"/>
  <c r="K301" i="84"/>
  <c r="J301" i="84"/>
  <c r="I301" i="84"/>
  <c r="H301" i="84"/>
  <c r="G301" i="84"/>
  <c r="F301" i="84"/>
  <c r="E301" i="84"/>
  <c r="D301" i="84"/>
  <c r="C301" i="84"/>
  <c r="AU300" i="84"/>
  <c r="AT300" i="84"/>
  <c r="AS300" i="84"/>
  <c r="AR300" i="84"/>
  <c r="AQ300" i="84"/>
  <c r="AP300" i="84"/>
  <c r="AO300" i="84"/>
  <c r="AN300" i="84"/>
  <c r="AM300" i="84"/>
  <c r="AL300" i="84"/>
  <c r="AK300" i="84"/>
  <c r="AJ300" i="84"/>
  <c r="AI300" i="84"/>
  <c r="AH300" i="84"/>
  <c r="AG300" i="84"/>
  <c r="AF300" i="84"/>
  <c r="AE300" i="84"/>
  <c r="AD300" i="84"/>
  <c r="AC300" i="84"/>
  <c r="AB300" i="84"/>
  <c r="AA300" i="84"/>
  <c r="Z300" i="84"/>
  <c r="Y300" i="84"/>
  <c r="X300" i="84"/>
  <c r="W300" i="84"/>
  <c r="V300" i="84"/>
  <c r="U300" i="84"/>
  <c r="T300" i="84"/>
  <c r="S300" i="84"/>
  <c r="R300" i="84"/>
  <c r="Q300" i="84"/>
  <c r="P300" i="84"/>
  <c r="O300" i="84"/>
  <c r="N300" i="84"/>
  <c r="M300" i="84"/>
  <c r="L300" i="84"/>
  <c r="K300" i="84"/>
  <c r="J300" i="84"/>
  <c r="I300" i="84"/>
  <c r="H300" i="84"/>
  <c r="G300" i="84"/>
  <c r="F300" i="84"/>
  <c r="E300" i="84"/>
  <c r="D300" i="84"/>
  <c r="C300" i="84"/>
  <c r="AU299" i="84"/>
  <c r="AT299" i="84"/>
  <c r="AS299" i="84"/>
  <c r="AR299" i="84"/>
  <c r="AQ299" i="84"/>
  <c r="AP299" i="84"/>
  <c r="AO299" i="84"/>
  <c r="AN299" i="84"/>
  <c r="AM299" i="84"/>
  <c r="AL299" i="84"/>
  <c r="AK299" i="84"/>
  <c r="AJ299" i="84"/>
  <c r="AI299" i="84"/>
  <c r="AH299" i="84"/>
  <c r="AG299" i="84"/>
  <c r="AF299" i="84"/>
  <c r="AE299" i="84"/>
  <c r="AD299" i="84"/>
  <c r="AC299" i="84"/>
  <c r="AB299" i="84"/>
  <c r="AA299" i="84"/>
  <c r="Z299" i="84"/>
  <c r="Y299" i="84"/>
  <c r="X299" i="84"/>
  <c r="W299" i="84"/>
  <c r="V299" i="84"/>
  <c r="U299" i="84"/>
  <c r="T299" i="84"/>
  <c r="S299" i="84"/>
  <c r="R299" i="84"/>
  <c r="Q299" i="84"/>
  <c r="P299" i="84"/>
  <c r="O299" i="84"/>
  <c r="N299" i="84"/>
  <c r="M299" i="84"/>
  <c r="L299" i="84"/>
  <c r="K299" i="84"/>
  <c r="J299" i="84"/>
  <c r="I299" i="84"/>
  <c r="H299" i="84"/>
  <c r="G299" i="84"/>
  <c r="F299" i="84"/>
  <c r="E299" i="84"/>
  <c r="D299" i="84"/>
  <c r="C299" i="84"/>
  <c r="AU298" i="84"/>
  <c r="AT298" i="84"/>
  <c r="AS298" i="84"/>
  <c r="AR298" i="84"/>
  <c r="AQ298" i="84"/>
  <c r="AP298" i="84"/>
  <c r="AO298" i="84"/>
  <c r="AN298" i="84"/>
  <c r="AM298" i="84"/>
  <c r="AL298" i="84"/>
  <c r="AK298" i="84"/>
  <c r="AJ298" i="84"/>
  <c r="AI298" i="84"/>
  <c r="AH298" i="84"/>
  <c r="AG298" i="84"/>
  <c r="AF298" i="84"/>
  <c r="AE298" i="84"/>
  <c r="AD298" i="84"/>
  <c r="AC298" i="84"/>
  <c r="AB298" i="84"/>
  <c r="AA298" i="84"/>
  <c r="Z298" i="84"/>
  <c r="Y298" i="84"/>
  <c r="X298" i="84"/>
  <c r="W298" i="84"/>
  <c r="V298" i="84"/>
  <c r="U298" i="84"/>
  <c r="T298" i="84"/>
  <c r="S298" i="84"/>
  <c r="R298" i="84"/>
  <c r="Q298" i="84"/>
  <c r="P298" i="84"/>
  <c r="O298" i="84"/>
  <c r="N298" i="84"/>
  <c r="M298" i="84"/>
  <c r="L298" i="84"/>
  <c r="K298" i="84"/>
  <c r="J298" i="84"/>
  <c r="I298" i="84"/>
  <c r="H298" i="84"/>
  <c r="G298" i="84"/>
  <c r="F298" i="84"/>
  <c r="E298" i="84"/>
  <c r="D298" i="84"/>
  <c r="C298" i="84"/>
  <c r="AU297" i="84"/>
  <c r="AT297" i="84"/>
  <c r="AS297" i="84"/>
  <c r="AR297" i="84"/>
  <c r="AQ297" i="84"/>
  <c r="AP297" i="84"/>
  <c r="AO297" i="84"/>
  <c r="AN297" i="84"/>
  <c r="AM297" i="84"/>
  <c r="AL297" i="84"/>
  <c r="AK297" i="84"/>
  <c r="AJ297" i="84"/>
  <c r="AI297" i="84"/>
  <c r="AH297" i="84"/>
  <c r="AG297" i="84"/>
  <c r="AF297" i="84"/>
  <c r="AE297" i="84"/>
  <c r="AD297" i="84"/>
  <c r="AC297" i="84"/>
  <c r="AB297" i="84"/>
  <c r="AA297" i="84"/>
  <c r="Z297" i="84"/>
  <c r="Y297" i="84"/>
  <c r="X297" i="84"/>
  <c r="W297" i="84"/>
  <c r="V297" i="84"/>
  <c r="U297" i="84"/>
  <c r="T297" i="84"/>
  <c r="S297" i="84"/>
  <c r="R297" i="84"/>
  <c r="Q297" i="84"/>
  <c r="P297" i="84"/>
  <c r="O297" i="84"/>
  <c r="N297" i="84"/>
  <c r="M297" i="84"/>
  <c r="L297" i="84"/>
  <c r="K297" i="84"/>
  <c r="J297" i="84"/>
  <c r="I297" i="84"/>
  <c r="H297" i="84"/>
  <c r="G297" i="84"/>
  <c r="F297" i="84"/>
  <c r="E297" i="84"/>
  <c r="D297" i="84"/>
  <c r="C297" i="84"/>
  <c r="AU296" i="84"/>
  <c r="AT296" i="84"/>
  <c r="AS296" i="84"/>
  <c r="AR296" i="84"/>
  <c r="AQ296" i="84"/>
  <c r="AP296" i="84"/>
  <c r="AO296" i="84"/>
  <c r="AN296" i="84"/>
  <c r="AM296" i="84"/>
  <c r="AL296" i="84"/>
  <c r="AK296" i="84"/>
  <c r="AJ296" i="84"/>
  <c r="AI296" i="84"/>
  <c r="AH296" i="84"/>
  <c r="AG296" i="84"/>
  <c r="AF296" i="84"/>
  <c r="AE296" i="84"/>
  <c r="AD296" i="84"/>
  <c r="AC296" i="84"/>
  <c r="AB296" i="84"/>
  <c r="AA296" i="84"/>
  <c r="Z296" i="84"/>
  <c r="Y296" i="84"/>
  <c r="X296" i="84"/>
  <c r="W296" i="84"/>
  <c r="V296" i="84"/>
  <c r="U296" i="84"/>
  <c r="T296" i="84"/>
  <c r="S296" i="84"/>
  <c r="R296" i="84"/>
  <c r="Q296" i="84"/>
  <c r="P296" i="84"/>
  <c r="O296" i="84"/>
  <c r="N296" i="84"/>
  <c r="M296" i="84"/>
  <c r="L296" i="84"/>
  <c r="K296" i="84"/>
  <c r="J296" i="84"/>
  <c r="I296" i="84"/>
  <c r="H296" i="84"/>
  <c r="G296" i="84"/>
  <c r="F296" i="84"/>
  <c r="E296" i="84"/>
  <c r="D296" i="84"/>
  <c r="C296" i="84"/>
  <c r="AU295" i="84"/>
  <c r="AT295" i="84"/>
  <c r="AS295" i="84"/>
  <c r="AR295" i="84"/>
  <c r="AQ295" i="84"/>
  <c r="AP295" i="84"/>
  <c r="AO295" i="84"/>
  <c r="AN295" i="84"/>
  <c r="AM295" i="84"/>
  <c r="AL295" i="84"/>
  <c r="AK295" i="84"/>
  <c r="AJ295" i="84"/>
  <c r="AI295" i="84"/>
  <c r="AH295" i="84"/>
  <c r="AG295" i="84"/>
  <c r="AF295" i="84"/>
  <c r="AE295" i="84"/>
  <c r="AD295" i="84"/>
  <c r="AC295" i="84"/>
  <c r="AB295" i="84"/>
  <c r="AA295" i="84"/>
  <c r="Z295" i="84"/>
  <c r="Y295" i="84"/>
  <c r="X295" i="84"/>
  <c r="W295" i="84"/>
  <c r="V295" i="84"/>
  <c r="U295" i="84"/>
  <c r="T295" i="84"/>
  <c r="S295" i="84"/>
  <c r="R295" i="84"/>
  <c r="Q295" i="84"/>
  <c r="P295" i="84"/>
  <c r="O295" i="84"/>
  <c r="N295" i="84"/>
  <c r="M295" i="84"/>
  <c r="L295" i="84"/>
  <c r="K295" i="84"/>
  <c r="J295" i="84"/>
  <c r="I295" i="84"/>
  <c r="H295" i="84"/>
  <c r="G295" i="84"/>
  <c r="F295" i="84"/>
  <c r="E295" i="84"/>
  <c r="D295" i="84"/>
  <c r="C295" i="84"/>
  <c r="AU294" i="84"/>
  <c r="AT294" i="84"/>
  <c r="AS294" i="84"/>
  <c r="AR294" i="84"/>
  <c r="AQ294" i="84"/>
  <c r="AP294" i="84"/>
  <c r="AO294" i="84"/>
  <c r="AN294" i="84"/>
  <c r="AM294" i="84"/>
  <c r="AL294" i="84"/>
  <c r="AK294" i="84"/>
  <c r="AJ294" i="84"/>
  <c r="AI294" i="84"/>
  <c r="AH294" i="84"/>
  <c r="AG294" i="84"/>
  <c r="AF294" i="84"/>
  <c r="AE294" i="84"/>
  <c r="AD294" i="84"/>
  <c r="AC294" i="84"/>
  <c r="AB294" i="84"/>
  <c r="AA294" i="84"/>
  <c r="Z294" i="84"/>
  <c r="Y294" i="84"/>
  <c r="X294" i="84"/>
  <c r="W294" i="84"/>
  <c r="V294" i="84"/>
  <c r="U294" i="84"/>
  <c r="T294" i="84"/>
  <c r="S294" i="84"/>
  <c r="R294" i="84"/>
  <c r="Q294" i="84"/>
  <c r="P294" i="84"/>
  <c r="O294" i="84"/>
  <c r="N294" i="84"/>
  <c r="M294" i="84"/>
  <c r="L294" i="84"/>
  <c r="K294" i="84"/>
  <c r="J294" i="84"/>
  <c r="I294" i="84"/>
  <c r="H294" i="84"/>
  <c r="G294" i="84"/>
  <c r="F294" i="84"/>
  <c r="E294" i="84"/>
  <c r="D294" i="84"/>
  <c r="C294" i="84"/>
  <c r="AU293" i="84"/>
  <c r="AT293" i="84"/>
  <c r="AS293" i="84"/>
  <c r="AR293" i="84"/>
  <c r="AQ293" i="84"/>
  <c r="AP293" i="84"/>
  <c r="AO293" i="84"/>
  <c r="AN293" i="84"/>
  <c r="AM293" i="84"/>
  <c r="AL293" i="84"/>
  <c r="AK293" i="84"/>
  <c r="AJ293" i="84"/>
  <c r="AI293" i="84"/>
  <c r="AH293" i="84"/>
  <c r="AG293" i="84"/>
  <c r="AF293" i="84"/>
  <c r="AE293" i="84"/>
  <c r="AD293" i="84"/>
  <c r="AC293" i="84"/>
  <c r="AB293" i="84"/>
  <c r="AA293" i="84"/>
  <c r="Z293" i="84"/>
  <c r="Y293" i="84"/>
  <c r="X293" i="84"/>
  <c r="W293" i="84"/>
  <c r="V293" i="84"/>
  <c r="U293" i="84"/>
  <c r="T293" i="84"/>
  <c r="S293" i="84"/>
  <c r="R293" i="84"/>
  <c r="Q293" i="84"/>
  <c r="P293" i="84"/>
  <c r="O293" i="84"/>
  <c r="N293" i="84"/>
  <c r="M293" i="84"/>
  <c r="L293" i="84"/>
  <c r="K293" i="84"/>
  <c r="J293" i="84"/>
  <c r="I293" i="84"/>
  <c r="H293" i="84"/>
  <c r="G293" i="84"/>
  <c r="F293" i="84"/>
  <c r="E293" i="84"/>
  <c r="D293" i="84"/>
  <c r="C293" i="84"/>
  <c r="AU292" i="84"/>
  <c r="AT292" i="84"/>
  <c r="AS292" i="84"/>
  <c r="AR292" i="84"/>
  <c r="AQ292" i="84"/>
  <c r="AP292" i="84"/>
  <c r="AO292" i="84"/>
  <c r="AN292" i="84"/>
  <c r="AM292" i="84"/>
  <c r="AL292" i="84"/>
  <c r="AK292" i="84"/>
  <c r="AJ292" i="84"/>
  <c r="AI292" i="84"/>
  <c r="AH292" i="84"/>
  <c r="AG292" i="84"/>
  <c r="AF292" i="84"/>
  <c r="AE292" i="84"/>
  <c r="AD292" i="84"/>
  <c r="AC292" i="84"/>
  <c r="AB292" i="84"/>
  <c r="AA292" i="84"/>
  <c r="Z292" i="84"/>
  <c r="Y292" i="84"/>
  <c r="X292" i="84"/>
  <c r="W292" i="84"/>
  <c r="V292" i="84"/>
  <c r="U292" i="84"/>
  <c r="T292" i="84"/>
  <c r="S292" i="84"/>
  <c r="R292" i="84"/>
  <c r="Q292" i="84"/>
  <c r="P292" i="84"/>
  <c r="O292" i="84"/>
  <c r="N292" i="84"/>
  <c r="M292" i="84"/>
  <c r="L292" i="84"/>
  <c r="K292" i="84"/>
  <c r="J292" i="84"/>
  <c r="I292" i="84"/>
  <c r="H292" i="84"/>
  <c r="G292" i="84"/>
  <c r="F292" i="84"/>
  <c r="E292" i="84"/>
  <c r="D292" i="84"/>
  <c r="C292" i="84"/>
  <c r="AU291" i="84"/>
  <c r="AT291" i="84"/>
  <c r="AS291" i="84"/>
  <c r="AR291" i="84"/>
  <c r="AQ291" i="84"/>
  <c r="AP291" i="84"/>
  <c r="AO291" i="84"/>
  <c r="AN291" i="84"/>
  <c r="AM291" i="84"/>
  <c r="AL291" i="84"/>
  <c r="AK291" i="84"/>
  <c r="AJ291" i="84"/>
  <c r="AI291" i="84"/>
  <c r="AH291" i="84"/>
  <c r="AG291" i="84"/>
  <c r="AF291" i="84"/>
  <c r="AE291" i="84"/>
  <c r="AD291" i="84"/>
  <c r="AC291" i="84"/>
  <c r="AB291" i="84"/>
  <c r="AA291" i="84"/>
  <c r="Z291" i="84"/>
  <c r="Y291" i="84"/>
  <c r="X291" i="84"/>
  <c r="W291" i="84"/>
  <c r="V291" i="84"/>
  <c r="U291" i="84"/>
  <c r="T291" i="84"/>
  <c r="S291" i="84"/>
  <c r="R291" i="84"/>
  <c r="Q291" i="84"/>
  <c r="P291" i="84"/>
  <c r="O291" i="84"/>
  <c r="N291" i="84"/>
  <c r="M291" i="84"/>
  <c r="L291" i="84"/>
  <c r="K291" i="84"/>
  <c r="J291" i="84"/>
  <c r="I291" i="84"/>
  <c r="H291" i="84"/>
  <c r="G291" i="84"/>
  <c r="F291" i="84"/>
  <c r="E291" i="84"/>
  <c r="D291" i="84"/>
  <c r="C291" i="84"/>
  <c r="AU290" i="84"/>
  <c r="AT290" i="84"/>
  <c r="AS290" i="84"/>
  <c r="AR290" i="84"/>
  <c r="AQ290" i="84"/>
  <c r="AP290" i="84"/>
  <c r="AO290" i="84"/>
  <c r="AN290" i="84"/>
  <c r="AM290" i="84"/>
  <c r="AL290" i="84"/>
  <c r="AK290" i="84"/>
  <c r="AJ290" i="84"/>
  <c r="AI290" i="84"/>
  <c r="AH290" i="84"/>
  <c r="AG290" i="84"/>
  <c r="AF290" i="84"/>
  <c r="AE290" i="84"/>
  <c r="AD290" i="84"/>
  <c r="AC290" i="84"/>
  <c r="AB290" i="84"/>
  <c r="AA290" i="84"/>
  <c r="Z290" i="84"/>
  <c r="Y290" i="84"/>
  <c r="X290" i="84"/>
  <c r="W290" i="84"/>
  <c r="V290" i="84"/>
  <c r="U290" i="84"/>
  <c r="T290" i="84"/>
  <c r="S290" i="84"/>
  <c r="R290" i="84"/>
  <c r="Q290" i="84"/>
  <c r="P290" i="84"/>
  <c r="O290" i="84"/>
  <c r="N290" i="84"/>
  <c r="M290" i="84"/>
  <c r="L290" i="84"/>
  <c r="K290" i="84"/>
  <c r="J290" i="84"/>
  <c r="I290" i="84"/>
  <c r="H290" i="84"/>
  <c r="G290" i="84"/>
  <c r="F290" i="84"/>
  <c r="E290" i="84"/>
  <c r="D290" i="84"/>
  <c r="C290" i="84"/>
  <c r="AU289" i="84"/>
  <c r="AT289" i="84"/>
  <c r="AS289" i="84"/>
  <c r="AR289" i="84"/>
  <c r="AQ289" i="84"/>
  <c r="AP289" i="84"/>
  <c r="AO289" i="84"/>
  <c r="AN289" i="84"/>
  <c r="AM289" i="84"/>
  <c r="AL289" i="84"/>
  <c r="AK289" i="84"/>
  <c r="AJ289" i="84"/>
  <c r="AI289" i="84"/>
  <c r="AH289" i="84"/>
  <c r="AG289" i="84"/>
  <c r="AF289" i="84"/>
  <c r="AE289" i="84"/>
  <c r="AD289" i="84"/>
  <c r="AC289" i="84"/>
  <c r="AB289" i="84"/>
  <c r="AA289" i="84"/>
  <c r="Z289" i="84"/>
  <c r="Y289" i="84"/>
  <c r="X289" i="84"/>
  <c r="W289" i="84"/>
  <c r="V289" i="84"/>
  <c r="U289" i="84"/>
  <c r="T289" i="84"/>
  <c r="S289" i="84"/>
  <c r="R289" i="84"/>
  <c r="Q289" i="84"/>
  <c r="P289" i="84"/>
  <c r="O289" i="84"/>
  <c r="N289" i="84"/>
  <c r="M289" i="84"/>
  <c r="L289" i="84"/>
  <c r="K289" i="84"/>
  <c r="J289" i="84"/>
  <c r="I289" i="84"/>
  <c r="H289" i="84"/>
  <c r="G289" i="84"/>
  <c r="F289" i="84"/>
  <c r="E289" i="84"/>
  <c r="D289" i="84"/>
  <c r="C289" i="84"/>
  <c r="AU288" i="84"/>
  <c r="AT288" i="84"/>
  <c r="AS288" i="84"/>
  <c r="AR288" i="84"/>
  <c r="AQ288" i="84"/>
  <c r="AP288" i="84"/>
  <c r="AO288" i="84"/>
  <c r="AN288" i="84"/>
  <c r="AM288" i="84"/>
  <c r="AL288" i="84"/>
  <c r="AK288" i="84"/>
  <c r="AJ288" i="84"/>
  <c r="AI288" i="84"/>
  <c r="AH288" i="84"/>
  <c r="AG288" i="84"/>
  <c r="AF288" i="84"/>
  <c r="AE288" i="84"/>
  <c r="AD288" i="84"/>
  <c r="AC288" i="84"/>
  <c r="AB288" i="84"/>
  <c r="AA288" i="84"/>
  <c r="Z288" i="84"/>
  <c r="Y288" i="84"/>
  <c r="X288" i="84"/>
  <c r="W288" i="84"/>
  <c r="V288" i="84"/>
  <c r="U288" i="84"/>
  <c r="T288" i="84"/>
  <c r="S288" i="84"/>
  <c r="R288" i="84"/>
  <c r="Q288" i="84"/>
  <c r="P288" i="84"/>
  <c r="O288" i="84"/>
  <c r="N288" i="84"/>
  <c r="M288" i="84"/>
  <c r="L288" i="84"/>
  <c r="K288" i="84"/>
  <c r="J288" i="84"/>
  <c r="I288" i="84"/>
  <c r="H288" i="84"/>
  <c r="G288" i="84"/>
  <c r="F288" i="84"/>
  <c r="E288" i="84"/>
  <c r="D288" i="84"/>
  <c r="C288" i="84"/>
  <c r="AU287" i="84"/>
  <c r="AT287" i="84"/>
  <c r="AS287" i="84"/>
  <c r="AR287" i="84"/>
  <c r="AQ287" i="84"/>
  <c r="AP287" i="84"/>
  <c r="AO287" i="84"/>
  <c r="AN287" i="84"/>
  <c r="AM287" i="84"/>
  <c r="AL287" i="84"/>
  <c r="AK287" i="84"/>
  <c r="AJ287" i="84"/>
  <c r="AI287" i="84"/>
  <c r="AH287" i="84"/>
  <c r="AG287" i="84"/>
  <c r="AF287" i="84"/>
  <c r="AE287" i="84"/>
  <c r="AD287" i="84"/>
  <c r="AC287" i="84"/>
  <c r="AB287" i="84"/>
  <c r="AA287" i="84"/>
  <c r="Z287" i="84"/>
  <c r="Y287" i="84"/>
  <c r="X287" i="84"/>
  <c r="W287" i="84"/>
  <c r="V287" i="84"/>
  <c r="U287" i="84"/>
  <c r="T287" i="84"/>
  <c r="S287" i="84"/>
  <c r="R287" i="84"/>
  <c r="Q287" i="84"/>
  <c r="P287" i="84"/>
  <c r="O287" i="84"/>
  <c r="N287" i="84"/>
  <c r="M287" i="84"/>
  <c r="L287" i="84"/>
  <c r="K287" i="84"/>
  <c r="J287" i="84"/>
  <c r="I287" i="84"/>
  <c r="H287" i="84"/>
  <c r="G287" i="84"/>
  <c r="F287" i="84"/>
  <c r="E287" i="84"/>
  <c r="D287" i="84"/>
  <c r="C287" i="84"/>
  <c r="AU286" i="84"/>
  <c r="AT286" i="84"/>
  <c r="AS286" i="84"/>
  <c r="AR286" i="84"/>
  <c r="AQ286" i="84"/>
  <c r="AP286" i="84"/>
  <c r="AO286" i="84"/>
  <c r="AN286" i="84"/>
  <c r="AM286" i="84"/>
  <c r="AL286" i="84"/>
  <c r="AK286" i="84"/>
  <c r="AJ286" i="84"/>
  <c r="AI286" i="84"/>
  <c r="AH286" i="84"/>
  <c r="AG286" i="84"/>
  <c r="AF286" i="84"/>
  <c r="AE286" i="84"/>
  <c r="AD286" i="84"/>
  <c r="AC286" i="84"/>
  <c r="AB286" i="84"/>
  <c r="AA286" i="84"/>
  <c r="Z286" i="84"/>
  <c r="Y286" i="84"/>
  <c r="X286" i="84"/>
  <c r="W286" i="84"/>
  <c r="V286" i="84"/>
  <c r="U286" i="84"/>
  <c r="T286" i="84"/>
  <c r="S286" i="84"/>
  <c r="R286" i="84"/>
  <c r="Q286" i="84"/>
  <c r="P286" i="84"/>
  <c r="O286" i="84"/>
  <c r="N286" i="84"/>
  <c r="M286" i="84"/>
  <c r="L286" i="84"/>
  <c r="K286" i="84"/>
  <c r="J286" i="84"/>
  <c r="I286" i="84"/>
  <c r="H286" i="84"/>
  <c r="G286" i="84"/>
  <c r="F286" i="84"/>
  <c r="E286" i="84"/>
  <c r="D286" i="84"/>
  <c r="C286" i="84"/>
  <c r="AU285" i="84"/>
  <c r="AT285" i="84"/>
  <c r="AS285" i="84"/>
  <c r="AR285" i="84"/>
  <c r="AQ285" i="84"/>
  <c r="AP285" i="84"/>
  <c r="AO285" i="84"/>
  <c r="AN285" i="84"/>
  <c r="AM285" i="84"/>
  <c r="AL285" i="84"/>
  <c r="AK285" i="84"/>
  <c r="AJ285" i="84"/>
  <c r="AI285" i="84"/>
  <c r="AH285" i="84"/>
  <c r="AG285" i="84"/>
  <c r="AF285" i="84"/>
  <c r="AE285" i="84"/>
  <c r="AD285" i="84"/>
  <c r="AC285" i="84"/>
  <c r="AB285" i="84"/>
  <c r="AA285" i="84"/>
  <c r="Z285" i="84"/>
  <c r="Y285" i="84"/>
  <c r="X285" i="84"/>
  <c r="W285" i="84"/>
  <c r="V285" i="84"/>
  <c r="U285" i="84"/>
  <c r="T285" i="84"/>
  <c r="S285" i="84"/>
  <c r="R285" i="84"/>
  <c r="Q285" i="84"/>
  <c r="P285" i="84"/>
  <c r="O285" i="84"/>
  <c r="N285" i="84"/>
  <c r="M285" i="84"/>
  <c r="L285" i="84"/>
  <c r="K285" i="84"/>
  <c r="J285" i="84"/>
  <c r="I285" i="84"/>
  <c r="H285" i="84"/>
  <c r="G285" i="84"/>
  <c r="F285" i="84"/>
  <c r="E285" i="84"/>
  <c r="D285" i="84"/>
  <c r="C285" i="84"/>
  <c r="AU284" i="84"/>
  <c r="AT284" i="84"/>
  <c r="AS284" i="84"/>
  <c r="AR284" i="84"/>
  <c r="AQ284" i="84"/>
  <c r="AP284" i="84"/>
  <c r="AO284" i="84"/>
  <c r="AN284" i="84"/>
  <c r="AM284" i="84"/>
  <c r="AL284" i="84"/>
  <c r="AK284" i="84"/>
  <c r="AJ284" i="84"/>
  <c r="AI284" i="84"/>
  <c r="AH284" i="84"/>
  <c r="AG284" i="84"/>
  <c r="AF284" i="84"/>
  <c r="AE284" i="84"/>
  <c r="AD284" i="84"/>
  <c r="AC284" i="84"/>
  <c r="AB284" i="84"/>
  <c r="AA284" i="84"/>
  <c r="Z284" i="84"/>
  <c r="Y284" i="84"/>
  <c r="X284" i="84"/>
  <c r="W284" i="84"/>
  <c r="V284" i="84"/>
  <c r="U284" i="84"/>
  <c r="T284" i="84"/>
  <c r="S284" i="84"/>
  <c r="R284" i="84"/>
  <c r="Q284" i="84"/>
  <c r="P284" i="84"/>
  <c r="O284" i="84"/>
  <c r="N284" i="84"/>
  <c r="M284" i="84"/>
  <c r="L284" i="84"/>
  <c r="K284" i="84"/>
  <c r="J284" i="84"/>
  <c r="I284" i="84"/>
  <c r="H284" i="84"/>
  <c r="G284" i="84"/>
  <c r="F284" i="84"/>
  <c r="E284" i="84"/>
  <c r="D284" i="84"/>
  <c r="C284" i="84"/>
  <c r="AU283" i="84"/>
  <c r="AT283" i="84"/>
  <c r="AS283" i="84"/>
  <c r="AR283" i="84"/>
  <c r="AQ283" i="84"/>
  <c r="AP283" i="84"/>
  <c r="AO283" i="84"/>
  <c r="AN283" i="84"/>
  <c r="AM283" i="84"/>
  <c r="AL283" i="84"/>
  <c r="AK283" i="84"/>
  <c r="AJ283" i="84"/>
  <c r="AI283" i="84"/>
  <c r="AH283" i="84"/>
  <c r="AG283" i="84"/>
  <c r="AF283" i="84"/>
  <c r="AE283" i="84"/>
  <c r="AD283" i="84"/>
  <c r="AC283" i="84"/>
  <c r="AB283" i="84"/>
  <c r="AA283" i="84"/>
  <c r="Z283" i="84"/>
  <c r="Y283" i="84"/>
  <c r="X283" i="84"/>
  <c r="W283" i="84"/>
  <c r="V283" i="84"/>
  <c r="U283" i="84"/>
  <c r="T283" i="84"/>
  <c r="S283" i="84"/>
  <c r="R283" i="84"/>
  <c r="Q283" i="84"/>
  <c r="P283" i="84"/>
  <c r="O283" i="84"/>
  <c r="N283" i="84"/>
  <c r="M283" i="84"/>
  <c r="L283" i="84"/>
  <c r="K283" i="84"/>
  <c r="J283" i="84"/>
  <c r="I283" i="84"/>
  <c r="H283" i="84"/>
  <c r="G283" i="84"/>
  <c r="F283" i="84"/>
  <c r="E283" i="84"/>
  <c r="D283" i="84"/>
  <c r="C283" i="84"/>
  <c r="AU282" i="84"/>
  <c r="AT282" i="84"/>
  <c r="AS282" i="84"/>
  <c r="AR282" i="84"/>
  <c r="AQ282" i="84"/>
  <c r="AP282" i="84"/>
  <c r="AO282" i="84"/>
  <c r="AN282" i="84"/>
  <c r="AM282" i="84"/>
  <c r="AL282" i="84"/>
  <c r="AK282" i="84"/>
  <c r="AJ282" i="84"/>
  <c r="AI282" i="84"/>
  <c r="AH282" i="84"/>
  <c r="AG282" i="84"/>
  <c r="AF282" i="84"/>
  <c r="AE282" i="84"/>
  <c r="AD282" i="84"/>
  <c r="AC282" i="84"/>
  <c r="AB282" i="84"/>
  <c r="AA282" i="84"/>
  <c r="Z282" i="84"/>
  <c r="Y282" i="84"/>
  <c r="X282" i="84"/>
  <c r="W282" i="84"/>
  <c r="V282" i="84"/>
  <c r="U282" i="84"/>
  <c r="T282" i="84"/>
  <c r="S282" i="84"/>
  <c r="R282" i="84"/>
  <c r="Q282" i="84"/>
  <c r="P282" i="84"/>
  <c r="O282" i="84"/>
  <c r="N282" i="84"/>
  <c r="M282" i="84"/>
  <c r="L282" i="84"/>
  <c r="K282" i="84"/>
  <c r="J282" i="84"/>
  <c r="I282" i="84"/>
  <c r="H282" i="84"/>
  <c r="G282" i="84"/>
  <c r="F282" i="84"/>
  <c r="E282" i="84"/>
  <c r="D282" i="84"/>
  <c r="C282" i="84"/>
  <c r="AU281" i="84"/>
  <c r="AT281" i="84"/>
  <c r="AS281" i="84"/>
  <c r="AR281" i="84"/>
  <c r="AQ281" i="84"/>
  <c r="AP281" i="84"/>
  <c r="AO281" i="84"/>
  <c r="AN281" i="84"/>
  <c r="AM281" i="84"/>
  <c r="AL281" i="84"/>
  <c r="AK281" i="84"/>
  <c r="AJ281" i="84"/>
  <c r="AI281" i="84"/>
  <c r="AH281" i="84"/>
  <c r="AG281" i="84"/>
  <c r="AF281" i="84"/>
  <c r="AE281" i="84"/>
  <c r="AD281" i="84"/>
  <c r="AC281" i="84"/>
  <c r="AB281" i="84"/>
  <c r="AA281" i="84"/>
  <c r="Z281" i="84"/>
  <c r="Y281" i="84"/>
  <c r="X281" i="84"/>
  <c r="W281" i="84"/>
  <c r="V281" i="84"/>
  <c r="U281" i="84"/>
  <c r="T281" i="84"/>
  <c r="S281" i="84"/>
  <c r="R281" i="84"/>
  <c r="Q281" i="84"/>
  <c r="P281" i="84"/>
  <c r="O281" i="84"/>
  <c r="N281" i="84"/>
  <c r="M281" i="84"/>
  <c r="L281" i="84"/>
  <c r="K281" i="84"/>
  <c r="J281" i="84"/>
  <c r="I281" i="84"/>
  <c r="H281" i="84"/>
  <c r="G281" i="84"/>
  <c r="F281" i="84"/>
  <c r="E281" i="84"/>
  <c r="D281" i="84"/>
  <c r="C281" i="84"/>
  <c r="AU280" i="84"/>
  <c r="AT280" i="84"/>
  <c r="AS280" i="84"/>
  <c r="AR280" i="84"/>
  <c r="AQ280" i="84"/>
  <c r="AP280" i="84"/>
  <c r="AO280" i="84"/>
  <c r="AN280" i="84"/>
  <c r="AM280" i="84"/>
  <c r="AL280" i="84"/>
  <c r="AK280" i="84"/>
  <c r="AJ280" i="84"/>
  <c r="AI280" i="84"/>
  <c r="AH280" i="84"/>
  <c r="AG280" i="84"/>
  <c r="AF280" i="84"/>
  <c r="AE280" i="84"/>
  <c r="AD280" i="84"/>
  <c r="AC280" i="84"/>
  <c r="AB280" i="84"/>
  <c r="AA280" i="84"/>
  <c r="Z280" i="84"/>
  <c r="Y280" i="84"/>
  <c r="X280" i="84"/>
  <c r="W280" i="84"/>
  <c r="V280" i="84"/>
  <c r="U280" i="84"/>
  <c r="T280" i="84"/>
  <c r="S280" i="84"/>
  <c r="R280" i="84"/>
  <c r="Q280" i="84"/>
  <c r="P280" i="84"/>
  <c r="O280" i="84"/>
  <c r="N280" i="84"/>
  <c r="M280" i="84"/>
  <c r="L280" i="84"/>
  <c r="K280" i="84"/>
  <c r="J280" i="84"/>
  <c r="I280" i="84"/>
  <c r="H280" i="84"/>
  <c r="G280" i="84"/>
  <c r="F280" i="84"/>
  <c r="E280" i="84"/>
  <c r="D280" i="84"/>
  <c r="C280" i="84"/>
  <c r="AU279" i="84"/>
  <c r="AT279" i="84"/>
  <c r="AS279" i="84"/>
  <c r="AR279" i="84"/>
  <c r="AQ279" i="84"/>
  <c r="AP279" i="84"/>
  <c r="AO279" i="84"/>
  <c r="AN279" i="84"/>
  <c r="AM279" i="84"/>
  <c r="AL279" i="84"/>
  <c r="AK279" i="84"/>
  <c r="AJ279" i="84"/>
  <c r="AI279" i="84"/>
  <c r="AH279" i="84"/>
  <c r="AG279" i="84"/>
  <c r="AF279" i="84"/>
  <c r="AE279" i="84"/>
  <c r="AD279" i="84"/>
  <c r="AC279" i="84"/>
  <c r="AB279" i="84"/>
  <c r="AA279" i="84"/>
  <c r="Z279" i="84"/>
  <c r="Y279" i="84"/>
  <c r="X279" i="84"/>
  <c r="W279" i="84"/>
  <c r="V279" i="84"/>
  <c r="U279" i="84"/>
  <c r="T279" i="84"/>
  <c r="S279" i="84"/>
  <c r="R279" i="84"/>
  <c r="Q279" i="84"/>
  <c r="P279" i="84"/>
  <c r="O279" i="84"/>
  <c r="N279" i="84"/>
  <c r="M279" i="84"/>
  <c r="L279" i="84"/>
  <c r="K279" i="84"/>
  <c r="J279" i="84"/>
  <c r="I279" i="84"/>
  <c r="H279" i="84"/>
  <c r="G279" i="84"/>
  <c r="F279" i="84"/>
  <c r="E279" i="84"/>
  <c r="D279" i="84"/>
  <c r="C279" i="84"/>
  <c r="AU278" i="84"/>
  <c r="AT278" i="84"/>
  <c r="AS278" i="84"/>
  <c r="AR278" i="84"/>
  <c r="AQ278" i="84"/>
  <c r="AP278" i="84"/>
  <c r="AO278" i="84"/>
  <c r="AN278" i="84"/>
  <c r="AM278" i="84"/>
  <c r="AL278" i="84"/>
  <c r="AK278" i="84"/>
  <c r="AJ278" i="84"/>
  <c r="AI278" i="84"/>
  <c r="AH278" i="84"/>
  <c r="AG278" i="84"/>
  <c r="AF278" i="84"/>
  <c r="AE278" i="84"/>
  <c r="AD278" i="84"/>
  <c r="AC278" i="84"/>
  <c r="AB278" i="84"/>
  <c r="AA278" i="84"/>
  <c r="Z278" i="84"/>
  <c r="Y278" i="84"/>
  <c r="X278" i="84"/>
  <c r="W278" i="84"/>
  <c r="V278" i="84"/>
  <c r="U278" i="84"/>
  <c r="T278" i="84"/>
  <c r="S278" i="84"/>
  <c r="R278" i="84"/>
  <c r="Q278" i="84"/>
  <c r="P278" i="84"/>
  <c r="O278" i="84"/>
  <c r="N278" i="84"/>
  <c r="M278" i="84"/>
  <c r="L278" i="84"/>
  <c r="K278" i="84"/>
  <c r="J278" i="84"/>
  <c r="I278" i="84"/>
  <c r="H278" i="84"/>
  <c r="G278" i="84"/>
  <c r="F278" i="84"/>
  <c r="E278" i="84"/>
  <c r="D278" i="84"/>
  <c r="C278" i="84"/>
  <c r="AU277" i="84"/>
  <c r="AT277" i="84"/>
  <c r="AS277" i="84"/>
  <c r="AR277" i="84"/>
  <c r="AQ277" i="84"/>
  <c r="AP277" i="84"/>
  <c r="AO277" i="84"/>
  <c r="AN277" i="84"/>
  <c r="AM277" i="84"/>
  <c r="AL277" i="84"/>
  <c r="AK277" i="84"/>
  <c r="AJ277" i="84"/>
  <c r="AI277" i="84"/>
  <c r="AH277" i="84"/>
  <c r="AG277" i="84"/>
  <c r="AF277" i="84"/>
  <c r="AE277" i="84"/>
  <c r="AD277" i="84"/>
  <c r="AC277" i="84"/>
  <c r="AB277" i="84"/>
  <c r="AA277" i="84"/>
  <c r="Z277" i="84"/>
  <c r="Y277" i="84"/>
  <c r="X277" i="84"/>
  <c r="W277" i="84"/>
  <c r="V277" i="84"/>
  <c r="U277" i="84"/>
  <c r="T277" i="84"/>
  <c r="S277" i="84"/>
  <c r="R277" i="84"/>
  <c r="Q277" i="84"/>
  <c r="P277" i="84"/>
  <c r="O277" i="84"/>
  <c r="N277" i="84"/>
  <c r="M277" i="84"/>
  <c r="L277" i="84"/>
  <c r="K277" i="84"/>
  <c r="J277" i="84"/>
  <c r="I277" i="84"/>
  <c r="H277" i="84"/>
  <c r="G277" i="84"/>
  <c r="F277" i="84"/>
  <c r="E277" i="84"/>
  <c r="D277" i="84"/>
  <c r="C277" i="84"/>
  <c r="AU276" i="84"/>
  <c r="AT276" i="84"/>
  <c r="AS276" i="84"/>
  <c r="AR276" i="84"/>
  <c r="AQ276" i="84"/>
  <c r="AP276" i="84"/>
  <c r="AO276" i="84"/>
  <c r="AN276" i="84"/>
  <c r="AM276" i="84"/>
  <c r="AL276" i="84"/>
  <c r="AK276" i="84"/>
  <c r="AJ276" i="84"/>
  <c r="AI276" i="84"/>
  <c r="AH276" i="84"/>
  <c r="AG276" i="84"/>
  <c r="AF276" i="84"/>
  <c r="AE276" i="84"/>
  <c r="AD276" i="84"/>
  <c r="AC276" i="84"/>
  <c r="AB276" i="84"/>
  <c r="AA276" i="84"/>
  <c r="Z276" i="84"/>
  <c r="Y276" i="84"/>
  <c r="X276" i="84"/>
  <c r="W276" i="84"/>
  <c r="V276" i="84"/>
  <c r="U276" i="84"/>
  <c r="T276" i="84"/>
  <c r="S276" i="84"/>
  <c r="R276" i="84"/>
  <c r="Q276" i="84"/>
  <c r="P276" i="84"/>
  <c r="O276" i="84"/>
  <c r="N276" i="84"/>
  <c r="M276" i="84"/>
  <c r="L276" i="84"/>
  <c r="K276" i="84"/>
  <c r="J276" i="84"/>
  <c r="I276" i="84"/>
  <c r="H276" i="84"/>
  <c r="G276" i="84"/>
  <c r="F276" i="84"/>
  <c r="E276" i="84"/>
  <c r="D276" i="84"/>
  <c r="C276" i="84"/>
  <c r="AU275" i="84"/>
  <c r="AT275" i="84"/>
  <c r="AS275" i="84"/>
  <c r="AR275" i="84"/>
  <c r="AQ275" i="84"/>
  <c r="AP275" i="84"/>
  <c r="AO275" i="84"/>
  <c r="AN275" i="84"/>
  <c r="AM275" i="84"/>
  <c r="AL275" i="84"/>
  <c r="AK275" i="84"/>
  <c r="AJ275" i="84"/>
  <c r="AI275" i="84"/>
  <c r="AH275" i="84"/>
  <c r="AG275" i="84"/>
  <c r="AF275" i="84"/>
  <c r="AE275" i="84"/>
  <c r="AD275" i="84"/>
  <c r="AC275" i="84"/>
  <c r="AB275" i="84"/>
  <c r="AA275" i="84"/>
  <c r="Z275" i="84"/>
  <c r="Y275" i="84"/>
  <c r="X275" i="84"/>
  <c r="W275" i="84"/>
  <c r="V275" i="84"/>
  <c r="U275" i="84"/>
  <c r="T275" i="84"/>
  <c r="S275" i="84"/>
  <c r="R275" i="84"/>
  <c r="Q275" i="84"/>
  <c r="P275" i="84"/>
  <c r="O275" i="84"/>
  <c r="N275" i="84"/>
  <c r="M275" i="84"/>
  <c r="L275" i="84"/>
  <c r="K275" i="84"/>
  <c r="J275" i="84"/>
  <c r="I275" i="84"/>
  <c r="H275" i="84"/>
  <c r="G275" i="84"/>
  <c r="F275" i="84"/>
  <c r="E275" i="84"/>
  <c r="D275" i="84"/>
  <c r="C275" i="84"/>
  <c r="AU274" i="84"/>
  <c r="AT274" i="84"/>
  <c r="AS274" i="84"/>
  <c r="AR274" i="84"/>
  <c r="AQ274" i="84"/>
  <c r="AP274" i="84"/>
  <c r="AO274" i="84"/>
  <c r="AN274" i="84"/>
  <c r="AM274" i="84"/>
  <c r="AL274" i="84"/>
  <c r="AK274" i="84"/>
  <c r="AJ274" i="84"/>
  <c r="AI274" i="84"/>
  <c r="AH274" i="84"/>
  <c r="AG274" i="84"/>
  <c r="AF274" i="84"/>
  <c r="AE274" i="84"/>
  <c r="AD274" i="84"/>
  <c r="AC274" i="84"/>
  <c r="AB274" i="84"/>
  <c r="AA274" i="84"/>
  <c r="Z274" i="84"/>
  <c r="Y274" i="84"/>
  <c r="X274" i="84"/>
  <c r="W274" i="84"/>
  <c r="V274" i="84"/>
  <c r="U274" i="84"/>
  <c r="T274" i="84"/>
  <c r="S274" i="84"/>
  <c r="R274" i="84"/>
  <c r="Q274" i="84"/>
  <c r="P274" i="84"/>
  <c r="O274" i="84"/>
  <c r="N274" i="84"/>
  <c r="M274" i="84"/>
  <c r="L274" i="84"/>
  <c r="K274" i="84"/>
  <c r="J274" i="84"/>
  <c r="I274" i="84"/>
  <c r="H274" i="84"/>
  <c r="G274" i="84"/>
  <c r="F274" i="84"/>
  <c r="E274" i="84"/>
  <c r="D274" i="84"/>
  <c r="C274" i="84"/>
  <c r="AU273" i="84"/>
  <c r="AT273" i="84"/>
  <c r="AS273" i="84"/>
  <c r="AR273" i="84"/>
  <c r="AQ273" i="84"/>
  <c r="AP273" i="84"/>
  <c r="AO273" i="84"/>
  <c r="AN273" i="84"/>
  <c r="AM273" i="84"/>
  <c r="AL273" i="84"/>
  <c r="AK273" i="84"/>
  <c r="AJ273" i="84"/>
  <c r="AI273" i="84"/>
  <c r="AH273" i="84"/>
  <c r="AG273" i="84"/>
  <c r="AF273" i="84"/>
  <c r="AE273" i="84"/>
  <c r="AD273" i="84"/>
  <c r="AC273" i="84"/>
  <c r="AB273" i="84"/>
  <c r="AA273" i="84"/>
  <c r="Z273" i="84"/>
  <c r="Y273" i="84"/>
  <c r="X273" i="84"/>
  <c r="W273" i="84"/>
  <c r="V273" i="84"/>
  <c r="U273" i="84"/>
  <c r="T273" i="84"/>
  <c r="S273" i="84"/>
  <c r="R273" i="84"/>
  <c r="Q273" i="84"/>
  <c r="P273" i="84"/>
  <c r="O273" i="84"/>
  <c r="N273" i="84"/>
  <c r="M273" i="84"/>
  <c r="L273" i="84"/>
  <c r="K273" i="84"/>
  <c r="J273" i="84"/>
  <c r="I273" i="84"/>
  <c r="H273" i="84"/>
  <c r="G273" i="84"/>
  <c r="F273" i="84"/>
  <c r="E273" i="84"/>
  <c r="D273" i="84"/>
  <c r="C273" i="84"/>
  <c r="AU272" i="84"/>
  <c r="AT272" i="84"/>
  <c r="AS272" i="84"/>
  <c r="AR272" i="84"/>
  <c r="AQ272" i="84"/>
  <c r="AP272" i="84"/>
  <c r="AO272" i="84"/>
  <c r="AN272" i="84"/>
  <c r="AM272" i="84"/>
  <c r="AL272" i="84"/>
  <c r="AK272" i="84"/>
  <c r="AJ272" i="84"/>
  <c r="AI272" i="84"/>
  <c r="AH272" i="84"/>
  <c r="AG272" i="84"/>
  <c r="AF272" i="84"/>
  <c r="AE272" i="84"/>
  <c r="AD272" i="84"/>
  <c r="AC272" i="84"/>
  <c r="AB272" i="84"/>
  <c r="AA272" i="84"/>
  <c r="Z272" i="84"/>
  <c r="Y272" i="84"/>
  <c r="X272" i="84"/>
  <c r="W272" i="84"/>
  <c r="V272" i="84"/>
  <c r="U272" i="84"/>
  <c r="T272" i="84"/>
  <c r="S272" i="84"/>
  <c r="R272" i="84"/>
  <c r="Q272" i="84"/>
  <c r="P272" i="84"/>
  <c r="O272" i="84"/>
  <c r="N272" i="84"/>
  <c r="M272" i="84"/>
  <c r="L272" i="84"/>
  <c r="K272" i="84"/>
  <c r="J272" i="84"/>
  <c r="I272" i="84"/>
  <c r="H272" i="84"/>
  <c r="G272" i="84"/>
  <c r="F272" i="84"/>
  <c r="E272" i="84"/>
  <c r="D272" i="84"/>
  <c r="C272" i="84"/>
  <c r="AU271" i="84"/>
  <c r="AT271" i="84"/>
  <c r="AS271" i="84"/>
  <c r="AR271" i="84"/>
  <c r="AQ271" i="84"/>
  <c r="AP271" i="84"/>
  <c r="AO271" i="84"/>
  <c r="AN271" i="84"/>
  <c r="AM271" i="84"/>
  <c r="AL271" i="84"/>
  <c r="AK271" i="84"/>
  <c r="AJ271" i="84"/>
  <c r="AI271" i="84"/>
  <c r="AH271" i="84"/>
  <c r="AG271" i="84"/>
  <c r="AF271" i="84"/>
  <c r="AE271" i="84"/>
  <c r="AD271" i="84"/>
  <c r="AC271" i="84"/>
  <c r="AB271" i="84"/>
  <c r="AA271" i="84"/>
  <c r="Z271" i="84"/>
  <c r="Y271" i="84"/>
  <c r="X271" i="84"/>
  <c r="W271" i="84"/>
  <c r="V271" i="84"/>
  <c r="U271" i="84"/>
  <c r="T271" i="84"/>
  <c r="S271" i="84"/>
  <c r="R271" i="84"/>
  <c r="Q271" i="84"/>
  <c r="P271" i="84"/>
  <c r="O271" i="84"/>
  <c r="N271" i="84"/>
  <c r="M271" i="84"/>
  <c r="L271" i="84"/>
  <c r="K271" i="84"/>
  <c r="J271" i="84"/>
  <c r="I271" i="84"/>
  <c r="H271" i="84"/>
  <c r="G271" i="84"/>
  <c r="F271" i="84"/>
  <c r="E271" i="84"/>
  <c r="D271" i="84"/>
  <c r="C271" i="84"/>
  <c r="AU270" i="84"/>
  <c r="AT270" i="84"/>
  <c r="AS270" i="84"/>
  <c r="AR270" i="84"/>
  <c r="AQ270" i="84"/>
  <c r="AP270" i="84"/>
  <c r="AO270" i="84"/>
  <c r="AN270" i="84"/>
  <c r="AM270" i="84"/>
  <c r="AL270" i="84"/>
  <c r="AK270" i="84"/>
  <c r="AJ270" i="84"/>
  <c r="AI270" i="84"/>
  <c r="AH270" i="84"/>
  <c r="AG270" i="84"/>
  <c r="AF270" i="84"/>
  <c r="AE270" i="84"/>
  <c r="AD270" i="84"/>
  <c r="AC270" i="84"/>
  <c r="AB270" i="84"/>
  <c r="AA270" i="84"/>
  <c r="Z270" i="84"/>
  <c r="Y270" i="84"/>
  <c r="X270" i="84"/>
  <c r="W270" i="84"/>
  <c r="V270" i="84"/>
  <c r="U270" i="84"/>
  <c r="T270" i="84"/>
  <c r="S270" i="84"/>
  <c r="R270" i="84"/>
  <c r="Q270" i="84"/>
  <c r="P270" i="84"/>
  <c r="O270" i="84"/>
  <c r="N270" i="84"/>
  <c r="M270" i="84"/>
  <c r="L270" i="84"/>
  <c r="K270" i="84"/>
  <c r="J270" i="84"/>
  <c r="I270" i="84"/>
  <c r="H270" i="84"/>
  <c r="G270" i="84"/>
  <c r="F270" i="84"/>
  <c r="E270" i="84"/>
  <c r="D270" i="84"/>
  <c r="C270" i="84"/>
  <c r="AU269" i="84"/>
  <c r="AT269" i="84"/>
  <c r="AS269" i="84"/>
  <c r="AR269" i="84"/>
  <c r="AQ269" i="84"/>
  <c r="AP269" i="84"/>
  <c r="AO269" i="84"/>
  <c r="AN269" i="84"/>
  <c r="AM269" i="84"/>
  <c r="AL269" i="84"/>
  <c r="AK269" i="84"/>
  <c r="AJ269" i="84"/>
  <c r="AI269" i="84"/>
  <c r="AH269" i="84"/>
  <c r="AG269" i="84"/>
  <c r="AF269" i="84"/>
  <c r="AE269" i="84"/>
  <c r="AD269" i="84"/>
  <c r="AC269" i="84"/>
  <c r="AB269" i="84"/>
  <c r="AA269" i="84"/>
  <c r="Z269" i="84"/>
  <c r="Y269" i="84"/>
  <c r="X269" i="84"/>
  <c r="W269" i="84"/>
  <c r="V269" i="84"/>
  <c r="U269" i="84"/>
  <c r="T269" i="84"/>
  <c r="S269" i="84"/>
  <c r="R269" i="84"/>
  <c r="Q269" i="84"/>
  <c r="P269" i="84"/>
  <c r="O269" i="84"/>
  <c r="N269" i="84"/>
  <c r="M269" i="84"/>
  <c r="L269" i="84"/>
  <c r="K269" i="84"/>
  <c r="J269" i="84"/>
  <c r="I269" i="84"/>
  <c r="H269" i="84"/>
  <c r="G269" i="84"/>
  <c r="F269" i="84"/>
  <c r="E269" i="84"/>
  <c r="D269" i="84"/>
  <c r="C269" i="84"/>
  <c r="AU268" i="84"/>
  <c r="AT268" i="84"/>
  <c r="AS268" i="84"/>
  <c r="AR268" i="84"/>
  <c r="AQ268" i="84"/>
  <c r="AP268" i="84"/>
  <c r="AO268" i="84"/>
  <c r="AN268" i="84"/>
  <c r="AM268" i="84"/>
  <c r="AL268" i="84"/>
  <c r="AK268" i="84"/>
  <c r="AJ268" i="84"/>
  <c r="AI268" i="84"/>
  <c r="AH268" i="84"/>
  <c r="AG268" i="84"/>
  <c r="AF268" i="84"/>
  <c r="AE268" i="84"/>
  <c r="AD268" i="84"/>
  <c r="AC268" i="84"/>
  <c r="AB268" i="84"/>
  <c r="AA268" i="84"/>
  <c r="Z268" i="84"/>
  <c r="Y268" i="84"/>
  <c r="X268" i="84"/>
  <c r="W268" i="84"/>
  <c r="V268" i="84"/>
  <c r="U268" i="84"/>
  <c r="T268" i="84"/>
  <c r="S268" i="84"/>
  <c r="R268" i="84"/>
  <c r="Q268" i="84"/>
  <c r="P268" i="84"/>
  <c r="O268" i="84"/>
  <c r="N268" i="84"/>
  <c r="M268" i="84"/>
  <c r="L268" i="84"/>
  <c r="K268" i="84"/>
  <c r="J268" i="84"/>
  <c r="I268" i="84"/>
  <c r="H268" i="84"/>
  <c r="G268" i="84"/>
  <c r="F268" i="84"/>
  <c r="E268" i="84"/>
  <c r="D268" i="84"/>
  <c r="C268" i="84"/>
  <c r="AU267" i="84"/>
  <c r="AT267" i="84"/>
  <c r="AS267" i="84"/>
  <c r="AR267" i="84"/>
  <c r="AQ267" i="84"/>
  <c r="AP267" i="84"/>
  <c r="AO267" i="84"/>
  <c r="AN267" i="84"/>
  <c r="AM267" i="84"/>
  <c r="AL267" i="84"/>
  <c r="AK267" i="84"/>
  <c r="AJ267" i="84"/>
  <c r="AI267" i="84"/>
  <c r="AH267" i="84"/>
  <c r="AG267" i="84"/>
  <c r="AF267" i="84"/>
  <c r="AE267" i="84"/>
  <c r="AD267" i="84"/>
  <c r="AC267" i="84"/>
  <c r="AB267" i="84"/>
  <c r="AA267" i="84"/>
  <c r="Z267" i="84"/>
  <c r="Y267" i="84"/>
  <c r="X267" i="84"/>
  <c r="W267" i="84"/>
  <c r="V267" i="84"/>
  <c r="U267" i="84"/>
  <c r="T267" i="84"/>
  <c r="S267" i="84"/>
  <c r="R267" i="84"/>
  <c r="Q267" i="84"/>
  <c r="P267" i="84"/>
  <c r="O267" i="84"/>
  <c r="N267" i="84"/>
  <c r="M267" i="84"/>
  <c r="L267" i="84"/>
  <c r="K267" i="84"/>
  <c r="J267" i="84"/>
  <c r="I267" i="84"/>
  <c r="H267" i="84"/>
  <c r="G267" i="84"/>
  <c r="F267" i="84"/>
  <c r="E267" i="84"/>
  <c r="D267" i="84"/>
  <c r="C267" i="84"/>
  <c r="AU266" i="84"/>
  <c r="AT266" i="84"/>
  <c r="AS266" i="84"/>
  <c r="AR266" i="84"/>
  <c r="AQ266" i="84"/>
  <c r="AP266" i="84"/>
  <c r="AO266" i="84"/>
  <c r="AN266" i="84"/>
  <c r="AM266" i="84"/>
  <c r="AL266" i="84"/>
  <c r="AK266" i="84"/>
  <c r="AJ266" i="84"/>
  <c r="AI266" i="84"/>
  <c r="AH266" i="84"/>
  <c r="AG266" i="84"/>
  <c r="AF266" i="84"/>
  <c r="AE266" i="84"/>
  <c r="AD266" i="84"/>
  <c r="AC266" i="84"/>
  <c r="AB266" i="84"/>
  <c r="AA266" i="84"/>
  <c r="Z266" i="84"/>
  <c r="Y266" i="84"/>
  <c r="X266" i="84"/>
  <c r="W266" i="84"/>
  <c r="V266" i="84"/>
  <c r="U266" i="84"/>
  <c r="T266" i="84"/>
  <c r="S266" i="84"/>
  <c r="R266" i="84"/>
  <c r="Q266" i="84"/>
  <c r="P266" i="84"/>
  <c r="O266" i="84"/>
  <c r="N266" i="84"/>
  <c r="M266" i="84"/>
  <c r="L266" i="84"/>
  <c r="K266" i="84"/>
  <c r="J266" i="84"/>
  <c r="I266" i="84"/>
  <c r="H266" i="84"/>
  <c r="G266" i="84"/>
  <c r="F266" i="84"/>
  <c r="E266" i="84"/>
  <c r="D266" i="84"/>
  <c r="C266" i="84"/>
  <c r="AU265" i="84"/>
  <c r="AT265" i="84"/>
  <c r="AS265" i="84"/>
  <c r="AR265" i="84"/>
  <c r="AQ265" i="84"/>
  <c r="AP265" i="84"/>
  <c r="AO265" i="84"/>
  <c r="AN265" i="84"/>
  <c r="AM265" i="84"/>
  <c r="AL265" i="84"/>
  <c r="AK265" i="84"/>
  <c r="AJ265" i="84"/>
  <c r="AI265" i="84"/>
  <c r="AH265" i="84"/>
  <c r="AG265" i="84"/>
  <c r="AF265" i="84"/>
  <c r="AE265" i="84"/>
  <c r="AD265" i="84"/>
  <c r="AC265" i="84"/>
  <c r="AB265" i="84"/>
  <c r="AA265" i="84"/>
  <c r="Z265" i="84"/>
  <c r="Y265" i="84"/>
  <c r="X265" i="84"/>
  <c r="W265" i="84"/>
  <c r="V265" i="84"/>
  <c r="U265" i="84"/>
  <c r="T265" i="84"/>
  <c r="S265" i="84"/>
  <c r="R265" i="84"/>
  <c r="Q265" i="84"/>
  <c r="P265" i="84"/>
  <c r="O265" i="84"/>
  <c r="N265" i="84"/>
  <c r="M265" i="84"/>
  <c r="L265" i="84"/>
  <c r="K265" i="84"/>
  <c r="J265" i="84"/>
  <c r="I265" i="84"/>
  <c r="H265" i="84"/>
  <c r="G265" i="84"/>
  <c r="F265" i="84"/>
  <c r="E265" i="84"/>
  <c r="D265" i="84"/>
  <c r="C265" i="84"/>
  <c r="AU264" i="84"/>
  <c r="AT264" i="84"/>
  <c r="AS264" i="84"/>
  <c r="AR264" i="84"/>
  <c r="AQ264" i="84"/>
  <c r="AP264" i="84"/>
  <c r="AO264" i="84"/>
  <c r="AN264" i="84"/>
  <c r="AM264" i="84"/>
  <c r="AL264" i="84"/>
  <c r="AK264" i="84"/>
  <c r="AJ264" i="84"/>
  <c r="AI264" i="84"/>
  <c r="AH264" i="84"/>
  <c r="AG264" i="84"/>
  <c r="AF264" i="84"/>
  <c r="AE264" i="84"/>
  <c r="AD264" i="84"/>
  <c r="AC264" i="84"/>
  <c r="AB264" i="84"/>
  <c r="AA264" i="84"/>
  <c r="Z264" i="84"/>
  <c r="Y264" i="84"/>
  <c r="X264" i="84"/>
  <c r="W264" i="84"/>
  <c r="V264" i="84"/>
  <c r="U264" i="84"/>
  <c r="T264" i="84"/>
  <c r="R264" i="84"/>
  <c r="Q264" i="84"/>
  <c r="P264" i="84"/>
  <c r="O264" i="84"/>
  <c r="N264" i="84"/>
  <c r="M264" i="84"/>
  <c r="L264" i="84"/>
  <c r="K264" i="84"/>
  <c r="J264" i="84"/>
  <c r="I264" i="84"/>
  <c r="H264" i="84"/>
  <c r="G264" i="84"/>
  <c r="F264" i="84"/>
  <c r="E264" i="84"/>
  <c r="D264" i="84"/>
  <c r="C264" i="84"/>
  <c r="AU263" i="84"/>
  <c r="AT263" i="84"/>
  <c r="AS263" i="84"/>
  <c r="AR263" i="84"/>
  <c r="AQ263" i="84"/>
  <c r="AP263" i="84"/>
  <c r="AO263" i="84"/>
  <c r="AN263" i="84"/>
  <c r="AM263" i="84"/>
  <c r="AL263" i="84"/>
  <c r="AK263" i="84"/>
  <c r="AJ263" i="84"/>
  <c r="AI263" i="84"/>
  <c r="AH263" i="84"/>
  <c r="AG263" i="84"/>
  <c r="AF263" i="84"/>
  <c r="AE263" i="84"/>
  <c r="AD263" i="84"/>
  <c r="AC263" i="84"/>
  <c r="AB263" i="84"/>
  <c r="AA263" i="84"/>
  <c r="Z263" i="84"/>
  <c r="Y263" i="84"/>
  <c r="X263" i="84"/>
  <c r="W263" i="84"/>
  <c r="V263" i="84"/>
  <c r="U263" i="84"/>
  <c r="T263" i="84"/>
  <c r="S263" i="84"/>
  <c r="R263" i="84"/>
  <c r="Q263" i="84"/>
  <c r="P263" i="84"/>
  <c r="O263" i="84"/>
  <c r="N263" i="84"/>
  <c r="M263" i="84"/>
  <c r="L263" i="84"/>
  <c r="K263" i="84"/>
  <c r="J263" i="84"/>
  <c r="I263" i="84"/>
  <c r="H263" i="84"/>
  <c r="G263" i="84"/>
  <c r="F263" i="84"/>
  <c r="E263" i="84"/>
  <c r="D263" i="84"/>
  <c r="C263" i="84"/>
  <c r="AU262" i="84"/>
  <c r="AT262" i="84"/>
  <c r="AS262" i="84"/>
  <c r="AR262" i="84"/>
  <c r="AQ262" i="84"/>
  <c r="AP262" i="84"/>
  <c r="AO262" i="84"/>
  <c r="AN262" i="84"/>
  <c r="AM262" i="84"/>
  <c r="AL262" i="84"/>
  <c r="AK262" i="84"/>
  <c r="AJ262" i="84"/>
  <c r="AI262" i="84"/>
  <c r="AH262" i="84"/>
  <c r="AG262" i="84"/>
  <c r="AF262" i="84"/>
  <c r="AE262" i="84"/>
  <c r="AD262" i="84"/>
  <c r="AC262" i="84"/>
  <c r="AB262" i="84"/>
  <c r="AA262" i="84"/>
  <c r="Z262" i="84"/>
  <c r="Y262" i="84"/>
  <c r="X262" i="84"/>
  <c r="W262" i="84"/>
  <c r="V262" i="84"/>
  <c r="U262" i="84"/>
  <c r="T262" i="84"/>
  <c r="S262" i="84"/>
  <c r="R262" i="84"/>
  <c r="Q262" i="84"/>
  <c r="P262" i="84"/>
  <c r="O262" i="84"/>
  <c r="N262" i="84"/>
  <c r="M262" i="84"/>
  <c r="L262" i="84"/>
  <c r="K262" i="84"/>
  <c r="J262" i="84"/>
  <c r="I262" i="84"/>
  <c r="H262" i="84"/>
  <c r="G262" i="84"/>
  <c r="F262" i="84"/>
  <c r="E262" i="84"/>
  <c r="D262" i="84"/>
  <c r="C262" i="84"/>
  <c r="AU261" i="84"/>
  <c r="AT261" i="84"/>
  <c r="AS261" i="84"/>
  <c r="AR261" i="84"/>
  <c r="AQ261" i="84"/>
  <c r="AP261" i="84"/>
  <c r="AO261" i="84"/>
  <c r="AN261" i="84"/>
  <c r="AM261" i="84"/>
  <c r="AL261" i="84"/>
  <c r="AK261" i="84"/>
  <c r="AJ261" i="84"/>
  <c r="AI261" i="84"/>
  <c r="AH261" i="84"/>
  <c r="AG261" i="84"/>
  <c r="AF261" i="84"/>
  <c r="AE261" i="84"/>
  <c r="AD261" i="84"/>
  <c r="AC261" i="84"/>
  <c r="AB261" i="84"/>
  <c r="AA261" i="84"/>
  <c r="Z261" i="84"/>
  <c r="Y261" i="84"/>
  <c r="X261" i="84"/>
  <c r="W261" i="84"/>
  <c r="V261" i="84"/>
  <c r="U261" i="84"/>
  <c r="T261" i="84"/>
  <c r="S261" i="84"/>
  <c r="R261" i="84"/>
  <c r="Q261" i="84"/>
  <c r="P261" i="84"/>
  <c r="O261" i="84"/>
  <c r="N261" i="84"/>
  <c r="M261" i="84"/>
  <c r="L261" i="84"/>
  <c r="K261" i="84"/>
  <c r="J261" i="84"/>
  <c r="I261" i="84"/>
  <c r="H261" i="84"/>
  <c r="G261" i="84"/>
  <c r="F261" i="84"/>
  <c r="E261" i="84"/>
  <c r="D261" i="84"/>
  <c r="C261" i="84"/>
  <c r="AU260" i="84"/>
  <c r="AT260" i="84"/>
  <c r="AS260" i="84"/>
  <c r="AR260" i="84"/>
  <c r="AQ260" i="84"/>
  <c r="AP260" i="84"/>
  <c r="AO260" i="84"/>
  <c r="AN260" i="84"/>
  <c r="AM260" i="84"/>
  <c r="AL260" i="84"/>
  <c r="AK260" i="84"/>
  <c r="AJ260" i="84"/>
  <c r="AI260" i="84"/>
  <c r="AH260" i="84"/>
  <c r="AG260" i="84"/>
  <c r="AF260" i="84"/>
  <c r="AE260" i="84"/>
  <c r="AD260" i="84"/>
  <c r="AC260" i="84"/>
  <c r="AB260" i="84"/>
  <c r="AA260" i="84"/>
  <c r="Z260" i="84"/>
  <c r="Y260" i="84"/>
  <c r="X260" i="84"/>
  <c r="W260" i="84"/>
  <c r="V260" i="84"/>
  <c r="U260" i="84"/>
  <c r="T260" i="84"/>
  <c r="S260" i="84"/>
  <c r="R260" i="84"/>
  <c r="Q260" i="84"/>
  <c r="P260" i="84"/>
  <c r="O260" i="84"/>
  <c r="N260" i="84"/>
  <c r="M260" i="84"/>
  <c r="L260" i="84"/>
  <c r="K260" i="84"/>
  <c r="J260" i="84"/>
  <c r="I260" i="84"/>
  <c r="H260" i="84"/>
  <c r="G260" i="84"/>
  <c r="F260" i="84"/>
  <c r="E260" i="84"/>
  <c r="D260" i="84"/>
  <c r="C260" i="84"/>
  <c r="AU259" i="84"/>
  <c r="AT259" i="84"/>
  <c r="AS259" i="84"/>
  <c r="AR259" i="84"/>
  <c r="AQ259" i="84"/>
  <c r="AP259" i="84"/>
  <c r="AO259" i="84"/>
  <c r="AN259" i="84"/>
  <c r="AM259" i="84"/>
  <c r="AL259" i="84"/>
  <c r="AK259" i="84"/>
  <c r="AJ259" i="84"/>
  <c r="AI259" i="84"/>
  <c r="AH259" i="84"/>
  <c r="AG259" i="84"/>
  <c r="AF259" i="84"/>
  <c r="AE259" i="84"/>
  <c r="AD259" i="84"/>
  <c r="AC259" i="84"/>
  <c r="AB259" i="84"/>
  <c r="AA259" i="84"/>
  <c r="Z259" i="84"/>
  <c r="Y259" i="84"/>
  <c r="X259" i="84"/>
  <c r="W259" i="84"/>
  <c r="V259" i="84"/>
  <c r="U259" i="84"/>
  <c r="T259" i="84"/>
  <c r="S259" i="84"/>
  <c r="R259" i="84"/>
  <c r="Q259" i="84"/>
  <c r="P259" i="84"/>
  <c r="O259" i="84"/>
  <c r="N259" i="84"/>
  <c r="M259" i="84"/>
  <c r="L259" i="84"/>
  <c r="K259" i="84"/>
  <c r="J259" i="84"/>
  <c r="I259" i="84"/>
  <c r="H259" i="84"/>
  <c r="G259" i="84"/>
  <c r="F259" i="84"/>
  <c r="E259" i="84"/>
  <c r="D259" i="84"/>
  <c r="C259" i="84"/>
  <c r="AU258" i="84"/>
  <c r="AT258" i="84"/>
  <c r="AS258" i="84"/>
  <c r="AR258" i="84"/>
  <c r="AQ258" i="84"/>
  <c r="AP258" i="84"/>
  <c r="AO258" i="84"/>
  <c r="AN258" i="84"/>
  <c r="AM258" i="84"/>
  <c r="AL258" i="84"/>
  <c r="AK258" i="84"/>
  <c r="AJ258" i="84"/>
  <c r="AI258" i="84"/>
  <c r="AH258" i="84"/>
  <c r="AG258" i="84"/>
  <c r="AF258" i="84"/>
  <c r="AE258" i="84"/>
  <c r="AD258" i="84"/>
  <c r="AC258" i="84"/>
  <c r="AB258" i="84"/>
  <c r="AA258" i="84"/>
  <c r="Z258" i="84"/>
  <c r="Y258" i="84"/>
  <c r="X258" i="84"/>
  <c r="W258" i="84"/>
  <c r="V258" i="84"/>
  <c r="U258" i="84"/>
  <c r="T258" i="84"/>
  <c r="S258" i="84"/>
  <c r="R258" i="84"/>
  <c r="Q258" i="84"/>
  <c r="P258" i="84"/>
  <c r="O258" i="84"/>
  <c r="N258" i="84"/>
  <c r="M258" i="84"/>
  <c r="L258" i="84"/>
  <c r="K258" i="84"/>
  <c r="J258" i="84"/>
  <c r="I258" i="84"/>
  <c r="H258" i="84"/>
  <c r="G258" i="84"/>
  <c r="F258" i="84"/>
  <c r="E258" i="84"/>
  <c r="D258" i="84"/>
  <c r="C258" i="84"/>
  <c r="AU257" i="84"/>
  <c r="AT257" i="84"/>
  <c r="AS257" i="84"/>
  <c r="AR257" i="84"/>
  <c r="AQ257" i="84"/>
  <c r="AP257" i="84"/>
  <c r="AO257" i="84"/>
  <c r="AN257" i="84"/>
  <c r="AM257" i="84"/>
  <c r="AL257" i="84"/>
  <c r="AK257" i="84"/>
  <c r="AJ257" i="84"/>
  <c r="AI257" i="84"/>
  <c r="AH257" i="84"/>
  <c r="AG257" i="84"/>
  <c r="AF257" i="84"/>
  <c r="AE257" i="84"/>
  <c r="AD257" i="84"/>
  <c r="AC257" i="84"/>
  <c r="AB257" i="84"/>
  <c r="AA257" i="84"/>
  <c r="Z257" i="84"/>
  <c r="Y257" i="84"/>
  <c r="X257" i="84"/>
  <c r="W257" i="84"/>
  <c r="V257" i="84"/>
  <c r="U257" i="84"/>
  <c r="T257" i="84"/>
  <c r="S257" i="84"/>
  <c r="R257" i="84"/>
  <c r="Q257" i="84"/>
  <c r="P257" i="84"/>
  <c r="O257" i="84"/>
  <c r="N257" i="84"/>
  <c r="M257" i="84"/>
  <c r="L257" i="84"/>
  <c r="K257" i="84"/>
  <c r="J257" i="84"/>
  <c r="I257" i="84"/>
  <c r="H257" i="84"/>
  <c r="G257" i="84"/>
  <c r="F257" i="84"/>
  <c r="E257" i="84"/>
  <c r="D257" i="84"/>
  <c r="C257" i="84"/>
  <c r="AU256" i="84"/>
  <c r="AT256" i="84"/>
  <c r="AS256" i="84"/>
  <c r="AR256" i="84"/>
  <c r="AQ256" i="84"/>
  <c r="AP256" i="84"/>
  <c r="AO256" i="84"/>
  <c r="AN256" i="84"/>
  <c r="AM256" i="84"/>
  <c r="AL256" i="84"/>
  <c r="AK256" i="84"/>
  <c r="AJ256" i="84"/>
  <c r="AI256" i="84"/>
  <c r="AH256" i="84"/>
  <c r="AG256" i="84"/>
  <c r="AF256" i="84"/>
  <c r="AE256" i="84"/>
  <c r="AD256" i="84"/>
  <c r="AC256" i="84"/>
  <c r="AB256" i="84"/>
  <c r="AA256" i="84"/>
  <c r="Z256" i="84"/>
  <c r="Y256" i="84"/>
  <c r="X256" i="84"/>
  <c r="W256" i="84"/>
  <c r="V256" i="84"/>
  <c r="U256" i="84"/>
  <c r="T256" i="84"/>
  <c r="S256" i="84"/>
  <c r="R256" i="84"/>
  <c r="Q256" i="84"/>
  <c r="P256" i="84"/>
  <c r="O256" i="84"/>
  <c r="N256" i="84"/>
  <c r="M256" i="84"/>
  <c r="L256" i="84"/>
  <c r="K256" i="84"/>
  <c r="J256" i="84"/>
  <c r="I256" i="84"/>
  <c r="H256" i="84"/>
  <c r="G256" i="84"/>
  <c r="F256" i="84"/>
  <c r="E256" i="84"/>
  <c r="D256" i="84"/>
  <c r="C256" i="84"/>
  <c r="AU255" i="84"/>
  <c r="AT255" i="84"/>
  <c r="AS255" i="84"/>
  <c r="AR255" i="84"/>
  <c r="AQ255" i="84"/>
  <c r="AP255" i="84"/>
  <c r="AO255" i="84"/>
  <c r="AN255" i="84"/>
  <c r="AM255" i="84"/>
  <c r="AL255" i="84"/>
  <c r="AK255" i="84"/>
  <c r="AJ255" i="84"/>
  <c r="AI255" i="84"/>
  <c r="AH255" i="84"/>
  <c r="AG255" i="84"/>
  <c r="AF255" i="84"/>
  <c r="AE255" i="84"/>
  <c r="AD255" i="84"/>
  <c r="AC255" i="84"/>
  <c r="AB255" i="84"/>
  <c r="AA255" i="84"/>
  <c r="Z255" i="84"/>
  <c r="Y255" i="84"/>
  <c r="X255" i="84"/>
  <c r="W255" i="84"/>
  <c r="V255" i="84"/>
  <c r="U255" i="84"/>
  <c r="T255" i="84"/>
  <c r="S255" i="84"/>
  <c r="R255" i="84"/>
  <c r="Q255" i="84"/>
  <c r="P255" i="84"/>
  <c r="O255" i="84"/>
  <c r="N255" i="84"/>
  <c r="M255" i="84"/>
  <c r="L255" i="84"/>
  <c r="K255" i="84"/>
  <c r="J255" i="84"/>
  <c r="I255" i="84"/>
  <c r="H255" i="84"/>
  <c r="G255" i="84"/>
  <c r="F255" i="84"/>
  <c r="E255" i="84"/>
  <c r="D255" i="84"/>
  <c r="C255" i="84"/>
  <c r="AU254" i="84"/>
  <c r="AT254" i="84"/>
  <c r="AS254" i="84"/>
  <c r="AR254" i="84"/>
  <c r="AQ254" i="84"/>
  <c r="AP254" i="84"/>
  <c r="AO254" i="84"/>
  <c r="AN254" i="84"/>
  <c r="AM254" i="84"/>
  <c r="AL254" i="84"/>
  <c r="AK254" i="84"/>
  <c r="AJ254" i="84"/>
  <c r="AI254" i="84"/>
  <c r="AH254" i="84"/>
  <c r="AG254" i="84"/>
  <c r="AF254" i="84"/>
  <c r="AE254" i="84"/>
  <c r="AD254" i="84"/>
  <c r="AC254" i="84"/>
  <c r="AB254" i="84"/>
  <c r="AA254" i="84"/>
  <c r="Z254" i="84"/>
  <c r="Y254" i="84"/>
  <c r="X254" i="84"/>
  <c r="W254" i="84"/>
  <c r="V254" i="84"/>
  <c r="U254" i="84"/>
  <c r="T254" i="84"/>
  <c r="S254" i="84"/>
  <c r="R254" i="84"/>
  <c r="Q254" i="84"/>
  <c r="P254" i="84"/>
  <c r="O254" i="84"/>
  <c r="N254" i="84"/>
  <c r="M254" i="84"/>
  <c r="L254" i="84"/>
  <c r="K254" i="84"/>
  <c r="J254" i="84"/>
  <c r="I254" i="84"/>
  <c r="H254" i="84"/>
  <c r="G254" i="84"/>
  <c r="F254" i="84"/>
  <c r="E254" i="84"/>
  <c r="D254" i="84"/>
  <c r="C254" i="84"/>
  <c r="AU253" i="84"/>
  <c r="AT253" i="84"/>
  <c r="AS253" i="84"/>
  <c r="AR253" i="84"/>
  <c r="AQ253" i="84"/>
  <c r="AP253" i="84"/>
  <c r="AO253" i="84"/>
  <c r="AN253" i="84"/>
  <c r="AM253" i="84"/>
  <c r="AL253" i="84"/>
  <c r="AK253" i="84"/>
  <c r="AJ253" i="84"/>
  <c r="AI253" i="84"/>
  <c r="AH253" i="84"/>
  <c r="AG253" i="84"/>
  <c r="AF253" i="84"/>
  <c r="AE253" i="84"/>
  <c r="AD253" i="84"/>
  <c r="AC253" i="84"/>
  <c r="AB253" i="84"/>
  <c r="AA253" i="84"/>
  <c r="Z253" i="84"/>
  <c r="Y253" i="84"/>
  <c r="X253" i="84"/>
  <c r="W253" i="84"/>
  <c r="V253" i="84"/>
  <c r="U253" i="84"/>
  <c r="T253" i="84"/>
  <c r="S253" i="84"/>
  <c r="R253" i="84"/>
  <c r="Q253" i="84"/>
  <c r="P253" i="84"/>
  <c r="O253" i="84"/>
  <c r="N253" i="84"/>
  <c r="M253" i="84"/>
  <c r="L253" i="84"/>
  <c r="K253" i="84"/>
  <c r="J253" i="84"/>
  <c r="I253" i="84"/>
  <c r="H253" i="84"/>
  <c r="G253" i="84"/>
  <c r="F253" i="84"/>
  <c r="E253" i="84"/>
  <c r="D253" i="84"/>
  <c r="C253" i="84"/>
  <c r="AU252" i="84"/>
  <c r="AT252" i="84"/>
  <c r="AS252" i="84"/>
  <c r="AR252" i="84"/>
  <c r="AQ252" i="84"/>
  <c r="AP252" i="84"/>
  <c r="AO252" i="84"/>
  <c r="AN252" i="84"/>
  <c r="AM252" i="84"/>
  <c r="AL252" i="84"/>
  <c r="AK252" i="84"/>
  <c r="AJ252" i="84"/>
  <c r="AI252" i="84"/>
  <c r="AH252" i="84"/>
  <c r="AG252" i="84"/>
  <c r="AF252" i="84"/>
  <c r="AE252" i="84"/>
  <c r="AD252" i="84"/>
  <c r="AC252" i="84"/>
  <c r="AB252" i="84"/>
  <c r="AA252" i="84"/>
  <c r="Z252" i="84"/>
  <c r="Y252" i="84"/>
  <c r="X252" i="84"/>
  <c r="W252" i="84"/>
  <c r="V252" i="84"/>
  <c r="U252" i="84"/>
  <c r="T252" i="84"/>
  <c r="S252" i="84"/>
  <c r="R252" i="84"/>
  <c r="Q252" i="84"/>
  <c r="P252" i="84"/>
  <c r="O252" i="84"/>
  <c r="N252" i="84"/>
  <c r="M252" i="84"/>
  <c r="L252" i="84"/>
  <c r="K252" i="84"/>
  <c r="J252" i="84"/>
  <c r="I252" i="84"/>
  <c r="H252" i="84"/>
  <c r="G252" i="84"/>
  <c r="F252" i="84"/>
  <c r="E252" i="84"/>
  <c r="D252" i="84"/>
  <c r="C252" i="84"/>
  <c r="AU251" i="84"/>
  <c r="AT251" i="84"/>
  <c r="AS251" i="84"/>
  <c r="AR251" i="84"/>
  <c r="AQ251" i="84"/>
  <c r="AP251" i="84"/>
  <c r="AO251" i="84"/>
  <c r="AN251" i="84"/>
  <c r="AM251" i="84"/>
  <c r="AL251" i="84"/>
  <c r="AK251" i="84"/>
  <c r="AJ251" i="84"/>
  <c r="AI251" i="84"/>
  <c r="AH251" i="84"/>
  <c r="AG251" i="84"/>
  <c r="AF251" i="84"/>
  <c r="AE251" i="84"/>
  <c r="AD251" i="84"/>
  <c r="AC251" i="84"/>
  <c r="AB251" i="84"/>
  <c r="AA251" i="84"/>
  <c r="Z251" i="84"/>
  <c r="Y251" i="84"/>
  <c r="X251" i="84"/>
  <c r="W251" i="84"/>
  <c r="V251" i="84"/>
  <c r="U251" i="84"/>
  <c r="T251" i="84"/>
  <c r="S251" i="84"/>
  <c r="R251" i="84"/>
  <c r="Q251" i="84"/>
  <c r="P251" i="84"/>
  <c r="O251" i="84"/>
  <c r="N251" i="84"/>
  <c r="M251" i="84"/>
  <c r="L251" i="84"/>
  <c r="K251" i="84"/>
  <c r="J251" i="84"/>
  <c r="I251" i="84"/>
  <c r="H251" i="84"/>
  <c r="G251" i="84"/>
  <c r="F251" i="84"/>
  <c r="E251" i="84"/>
  <c r="D251" i="84"/>
  <c r="C251" i="84"/>
  <c r="AU250" i="84"/>
  <c r="AT250" i="84"/>
  <c r="AS250" i="84"/>
  <c r="AR250" i="84"/>
  <c r="AQ250" i="84"/>
  <c r="AP250" i="84"/>
  <c r="AO250" i="84"/>
  <c r="AN250" i="84"/>
  <c r="AM250" i="84"/>
  <c r="AL250" i="84"/>
  <c r="AK250" i="84"/>
  <c r="AJ250" i="84"/>
  <c r="AI250" i="84"/>
  <c r="AH250" i="84"/>
  <c r="AG250" i="84"/>
  <c r="AF250" i="84"/>
  <c r="AE250" i="84"/>
  <c r="AD250" i="84"/>
  <c r="AC250" i="84"/>
  <c r="AB250" i="84"/>
  <c r="AA250" i="84"/>
  <c r="Z250" i="84"/>
  <c r="Y250" i="84"/>
  <c r="X250" i="84"/>
  <c r="W250" i="84"/>
  <c r="V250" i="84"/>
  <c r="U250" i="84"/>
  <c r="T250" i="84"/>
  <c r="S250" i="84"/>
  <c r="R250" i="84"/>
  <c r="Q250" i="84"/>
  <c r="P250" i="84"/>
  <c r="O250" i="84"/>
  <c r="N250" i="84"/>
  <c r="M250" i="84"/>
  <c r="L250" i="84"/>
  <c r="K250" i="84"/>
  <c r="J250" i="84"/>
  <c r="I250" i="84"/>
  <c r="H250" i="84"/>
  <c r="G250" i="84"/>
  <c r="F250" i="84"/>
  <c r="E250" i="84"/>
  <c r="D250" i="84"/>
  <c r="C250" i="84"/>
  <c r="AU249" i="84"/>
  <c r="AT249" i="84"/>
  <c r="AS249" i="84"/>
  <c r="AR249" i="84"/>
  <c r="AQ249" i="84"/>
  <c r="AP249" i="84"/>
  <c r="AO249" i="84"/>
  <c r="AN249" i="84"/>
  <c r="AM249" i="84"/>
  <c r="AL249" i="84"/>
  <c r="AK249" i="84"/>
  <c r="AJ249" i="84"/>
  <c r="AI249" i="84"/>
  <c r="AH249" i="84"/>
  <c r="AG249" i="84"/>
  <c r="AF249" i="84"/>
  <c r="AE249" i="84"/>
  <c r="AD249" i="84"/>
  <c r="AC249" i="84"/>
  <c r="AB249" i="84"/>
  <c r="AA249" i="84"/>
  <c r="Z249" i="84"/>
  <c r="Y249" i="84"/>
  <c r="X249" i="84"/>
  <c r="W249" i="84"/>
  <c r="V249" i="84"/>
  <c r="U249" i="84"/>
  <c r="T249" i="84"/>
  <c r="S249" i="84"/>
  <c r="R249" i="84"/>
  <c r="Q249" i="84"/>
  <c r="P249" i="84"/>
  <c r="O249" i="84"/>
  <c r="N249" i="84"/>
  <c r="M249" i="84"/>
  <c r="L249" i="84"/>
  <c r="K249" i="84"/>
  <c r="J249" i="84"/>
  <c r="I249" i="84"/>
  <c r="H249" i="84"/>
  <c r="G249" i="84"/>
  <c r="F249" i="84"/>
  <c r="E249" i="84"/>
  <c r="D249" i="84"/>
  <c r="C249" i="84"/>
  <c r="AU248" i="84"/>
  <c r="AT248" i="84"/>
  <c r="AS248" i="84"/>
  <c r="AR248" i="84"/>
  <c r="AQ248" i="84"/>
  <c r="AP248" i="84"/>
  <c r="AO248" i="84"/>
  <c r="AN248" i="84"/>
  <c r="AM248" i="84"/>
  <c r="AL248" i="84"/>
  <c r="AK248" i="84"/>
  <c r="AJ248" i="84"/>
  <c r="AI248" i="84"/>
  <c r="AH248" i="84"/>
  <c r="AG248" i="84"/>
  <c r="AF248" i="84"/>
  <c r="AE248" i="84"/>
  <c r="AD248" i="84"/>
  <c r="AC248" i="84"/>
  <c r="AB248" i="84"/>
  <c r="AA248" i="84"/>
  <c r="Z248" i="84"/>
  <c r="Y248" i="84"/>
  <c r="X248" i="84"/>
  <c r="W248" i="84"/>
  <c r="V248" i="84"/>
  <c r="U248" i="84"/>
  <c r="T248" i="84"/>
  <c r="S248" i="84"/>
  <c r="R248" i="84"/>
  <c r="Q248" i="84"/>
  <c r="P248" i="84"/>
  <c r="O248" i="84"/>
  <c r="N248" i="84"/>
  <c r="M248" i="84"/>
  <c r="L248" i="84"/>
  <c r="K248" i="84"/>
  <c r="J248" i="84"/>
  <c r="I248" i="84"/>
  <c r="H248" i="84"/>
  <c r="G248" i="84"/>
  <c r="F248" i="84"/>
  <c r="E248" i="84"/>
  <c r="D248" i="84"/>
  <c r="C248" i="84"/>
  <c r="AU247" i="84"/>
  <c r="AT247" i="84"/>
  <c r="AS247" i="84"/>
  <c r="AR247" i="84"/>
  <c r="AQ247" i="84"/>
  <c r="AP247" i="84"/>
  <c r="AO247" i="84"/>
  <c r="AN247" i="84"/>
  <c r="AM247" i="84"/>
  <c r="AL247" i="84"/>
  <c r="AK247" i="84"/>
  <c r="AJ247" i="84"/>
  <c r="AI247" i="84"/>
  <c r="AH247" i="84"/>
  <c r="AG247" i="84"/>
  <c r="AF247" i="84"/>
  <c r="AE247" i="84"/>
  <c r="AD247" i="84"/>
  <c r="AC247" i="84"/>
  <c r="AB247" i="84"/>
  <c r="AA247" i="84"/>
  <c r="Z247" i="84"/>
  <c r="Y247" i="84"/>
  <c r="X247" i="84"/>
  <c r="W247" i="84"/>
  <c r="V247" i="84"/>
  <c r="U247" i="84"/>
  <c r="T247" i="84"/>
  <c r="S247" i="84"/>
  <c r="R247" i="84"/>
  <c r="Q247" i="84"/>
  <c r="P247" i="84"/>
  <c r="O247" i="84"/>
  <c r="N247" i="84"/>
  <c r="M247" i="84"/>
  <c r="L247" i="84"/>
  <c r="K247" i="84"/>
  <c r="J247" i="84"/>
  <c r="I247" i="84"/>
  <c r="H247" i="84"/>
  <c r="G247" i="84"/>
  <c r="F247" i="84"/>
  <c r="E247" i="84"/>
  <c r="D247" i="84"/>
  <c r="C247" i="84"/>
  <c r="AU246" i="84"/>
  <c r="AT246" i="84"/>
  <c r="AS246" i="84"/>
  <c r="AR246" i="84"/>
  <c r="AQ246" i="84"/>
  <c r="AP246" i="84"/>
  <c r="AO246" i="84"/>
  <c r="AN246" i="84"/>
  <c r="AM246" i="84"/>
  <c r="AL246" i="84"/>
  <c r="AK246" i="84"/>
  <c r="AJ246" i="84"/>
  <c r="AI246" i="84"/>
  <c r="AH246" i="84"/>
  <c r="AG246" i="84"/>
  <c r="AF246" i="84"/>
  <c r="AE246" i="84"/>
  <c r="AD246" i="84"/>
  <c r="AC246" i="84"/>
  <c r="AB246" i="84"/>
  <c r="AA246" i="84"/>
  <c r="Z246" i="84"/>
  <c r="Y246" i="84"/>
  <c r="X246" i="84"/>
  <c r="W246" i="84"/>
  <c r="V246" i="84"/>
  <c r="U246" i="84"/>
  <c r="T246" i="84"/>
  <c r="S246" i="84"/>
  <c r="R246" i="84"/>
  <c r="Q246" i="84"/>
  <c r="P246" i="84"/>
  <c r="O246" i="84"/>
  <c r="N246" i="84"/>
  <c r="M246" i="84"/>
  <c r="L246" i="84"/>
  <c r="K246" i="84"/>
  <c r="J246" i="84"/>
  <c r="I246" i="84"/>
  <c r="H246" i="84"/>
  <c r="G246" i="84"/>
  <c r="F246" i="84"/>
  <c r="E246" i="84"/>
  <c r="D246" i="84"/>
  <c r="C246" i="84"/>
  <c r="AU245" i="84"/>
  <c r="AT245" i="84"/>
  <c r="AS245" i="84"/>
  <c r="AR245" i="84"/>
  <c r="AQ245" i="84"/>
  <c r="AP245" i="84"/>
  <c r="AO245" i="84"/>
  <c r="AN245" i="84"/>
  <c r="AM245" i="84"/>
  <c r="AL245" i="84"/>
  <c r="AK245" i="84"/>
  <c r="AJ245" i="84"/>
  <c r="AI245" i="84"/>
  <c r="AH245" i="84"/>
  <c r="AG245" i="84"/>
  <c r="AF245" i="84"/>
  <c r="AE245" i="84"/>
  <c r="AD245" i="84"/>
  <c r="AC245" i="84"/>
  <c r="AB245" i="84"/>
  <c r="AA245" i="84"/>
  <c r="Z245" i="84"/>
  <c r="Y245" i="84"/>
  <c r="X245" i="84"/>
  <c r="W245" i="84"/>
  <c r="V245" i="84"/>
  <c r="U245" i="84"/>
  <c r="T245" i="84"/>
  <c r="S245" i="84"/>
  <c r="R245" i="84"/>
  <c r="Q245" i="84"/>
  <c r="P245" i="84"/>
  <c r="O245" i="84"/>
  <c r="N245" i="84"/>
  <c r="M245" i="84"/>
  <c r="L245" i="84"/>
  <c r="K245" i="84"/>
  <c r="J245" i="84"/>
  <c r="I245" i="84"/>
  <c r="H245" i="84"/>
  <c r="G245" i="84"/>
  <c r="F245" i="84"/>
  <c r="E245" i="84"/>
  <c r="D245" i="84"/>
  <c r="C245" i="84"/>
  <c r="AU244" i="84"/>
  <c r="AT244" i="84"/>
  <c r="AS244" i="84"/>
  <c r="AR244" i="84"/>
  <c r="AQ244" i="84"/>
  <c r="AP244" i="84"/>
  <c r="AO244" i="84"/>
  <c r="AN244" i="84"/>
  <c r="AM244" i="84"/>
  <c r="AL244" i="84"/>
  <c r="AK244" i="84"/>
  <c r="AJ244" i="84"/>
  <c r="AI244" i="84"/>
  <c r="AH244" i="84"/>
  <c r="AG244" i="84"/>
  <c r="AF244" i="84"/>
  <c r="AE244" i="84"/>
  <c r="AD244" i="84"/>
  <c r="AC244" i="84"/>
  <c r="AB244" i="84"/>
  <c r="AA244" i="84"/>
  <c r="Z244" i="84"/>
  <c r="Y244" i="84"/>
  <c r="X244" i="84"/>
  <c r="W244" i="84"/>
  <c r="V244" i="84"/>
  <c r="U244" i="84"/>
  <c r="T244" i="84"/>
  <c r="S244" i="84"/>
  <c r="R244" i="84"/>
  <c r="Q244" i="84"/>
  <c r="P244" i="84"/>
  <c r="O244" i="84"/>
  <c r="N244" i="84"/>
  <c r="M244" i="84"/>
  <c r="L244" i="84"/>
  <c r="K244" i="84"/>
  <c r="J244" i="84"/>
  <c r="I244" i="84"/>
  <c r="H244" i="84"/>
  <c r="G244" i="84"/>
  <c r="F244" i="84"/>
  <c r="E244" i="84"/>
  <c r="D244" i="84"/>
  <c r="C244" i="84"/>
  <c r="AU243" i="84"/>
  <c r="AT243" i="84"/>
  <c r="AS243" i="84"/>
  <c r="AR243" i="84"/>
  <c r="AQ243" i="84"/>
  <c r="AP243" i="84"/>
  <c r="AO243" i="84"/>
  <c r="AN243" i="84"/>
  <c r="AM243" i="84"/>
  <c r="AL243" i="84"/>
  <c r="AK243" i="84"/>
  <c r="AJ243" i="84"/>
  <c r="AI243" i="84"/>
  <c r="AH243" i="84"/>
  <c r="AG243" i="84"/>
  <c r="AF243" i="84"/>
  <c r="AE243" i="84"/>
  <c r="AD243" i="84"/>
  <c r="AC243" i="84"/>
  <c r="AB243" i="84"/>
  <c r="AA243" i="84"/>
  <c r="Z243" i="84"/>
  <c r="Y243" i="84"/>
  <c r="X243" i="84"/>
  <c r="W243" i="84"/>
  <c r="V243" i="84"/>
  <c r="U243" i="84"/>
  <c r="T243" i="84"/>
  <c r="S243" i="84"/>
  <c r="R243" i="84"/>
  <c r="Q243" i="84"/>
  <c r="P243" i="84"/>
  <c r="O243" i="84"/>
  <c r="N243" i="84"/>
  <c r="M243" i="84"/>
  <c r="L243" i="84"/>
  <c r="K243" i="84"/>
  <c r="J243" i="84"/>
  <c r="I243" i="84"/>
  <c r="H243" i="84"/>
  <c r="G243" i="84"/>
  <c r="F243" i="84"/>
  <c r="E243" i="84"/>
  <c r="D243" i="84"/>
  <c r="C243" i="84"/>
  <c r="AU242" i="84"/>
  <c r="AT242" i="84"/>
  <c r="AS242" i="84"/>
  <c r="AR242" i="84"/>
  <c r="AQ242" i="84"/>
  <c r="AP242" i="84"/>
  <c r="AO242" i="84"/>
  <c r="AN242" i="84"/>
  <c r="AM242" i="84"/>
  <c r="AL242" i="84"/>
  <c r="AK242" i="84"/>
  <c r="AJ242" i="84"/>
  <c r="AI242" i="84"/>
  <c r="AH242" i="84"/>
  <c r="AG242" i="84"/>
  <c r="AF242" i="84"/>
  <c r="AE242" i="84"/>
  <c r="AD242" i="84"/>
  <c r="AC242" i="84"/>
  <c r="AB242" i="84"/>
  <c r="AA242" i="84"/>
  <c r="Z242" i="84"/>
  <c r="Y242" i="84"/>
  <c r="X242" i="84"/>
  <c r="W242" i="84"/>
  <c r="V242" i="84"/>
  <c r="U242" i="84"/>
  <c r="T242" i="84"/>
  <c r="S242" i="84"/>
  <c r="R242" i="84"/>
  <c r="Q242" i="84"/>
  <c r="P242" i="84"/>
  <c r="O242" i="84"/>
  <c r="N242" i="84"/>
  <c r="M242" i="84"/>
  <c r="L242" i="84"/>
  <c r="K242" i="84"/>
  <c r="J242" i="84"/>
  <c r="I242" i="84"/>
  <c r="H242" i="84"/>
  <c r="G242" i="84"/>
  <c r="F242" i="84"/>
  <c r="E242" i="84"/>
  <c r="D242" i="84"/>
  <c r="C242" i="84"/>
  <c r="AU241" i="84"/>
  <c r="AT241" i="84"/>
  <c r="AS241" i="84"/>
  <c r="AR241" i="84"/>
  <c r="AQ241" i="84"/>
  <c r="AP241" i="84"/>
  <c r="AO241" i="84"/>
  <c r="AN241" i="84"/>
  <c r="AM241" i="84"/>
  <c r="AL241" i="84"/>
  <c r="AK241" i="84"/>
  <c r="AJ241" i="84"/>
  <c r="AI241" i="84"/>
  <c r="AH241" i="84"/>
  <c r="AG241" i="84"/>
  <c r="AF241" i="84"/>
  <c r="AE241" i="84"/>
  <c r="AD241" i="84"/>
  <c r="AC241" i="84"/>
  <c r="AB241" i="84"/>
  <c r="AA241" i="84"/>
  <c r="Z241" i="84"/>
  <c r="Y241" i="84"/>
  <c r="X241" i="84"/>
  <c r="W241" i="84"/>
  <c r="V241" i="84"/>
  <c r="U241" i="84"/>
  <c r="T241" i="84"/>
  <c r="S241" i="84"/>
  <c r="R241" i="84"/>
  <c r="Q241" i="84"/>
  <c r="P241" i="84"/>
  <c r="O241" i="84"/>
  <c r="N241" i="84"/>
  <c r="M241" i="84"/>
  <c r="L241" i="84"/>
  <c r="K241" i="84"/>
  <c r="J241" i="84"/>
  <c r="I241" i="84"/>
  <c r="H241" i="84"/>
  <c r="G241" i="84"/>
  <c r="F241" i="84"/>
  <c r="E241" i="84"/>
  <c r="D241" i="84"/>
  <c r="C241" i="84"/>
  <c r="AU240" i="84"/>
  <c r="AT240" i="84"/>
  <c r="AS240" i="84"/>
  <c r="AR240" i="84"/>
  <c r="AQ240" i="84"/>
  <c r="AP240" i="84"/>
  <c r="AO240" i="84"/>
  <c r="AN240" i="84"/>
  <c r="AM240" i="84"/>
  <c r="AL240" i="84"/>
  <c r="AK240" i="84"/>
  <c r="AJ240" i="84"/>
  <c r="AI240" i="84"/>
  <c r="AH240" i="84"/>
  <c r="AG240" i="84"/>
  <c r="AF240" i="84"/>
  <c r="AE240" i="84"/>
  <c r="AD240" i="84"/>
  <c r="AC240" i="84"/>
  <c r="AB240" i="84"/>
  <c r="AA240" i="84"/>
  <c r="Z240" i="84"/>
  <c r="Y240" i="84"/>
  <c r="X240" i="84"/>
  <c r="W240" i="84"/>
  <c r="V240" i="84"/>
  <c r="U240" i="84"/>
  <c r="T240" i="84"/>
  <c r="S240" i="84"/>
  <c r="R240" i="84"/>
  <c r="Q240" i="84"/>
  <c r="P240" i="84"/>
  <c r="O240" i="84"/>
  <c r="N240" i="84"/>
  <c r="M240" i="84"/>
  <c r="L240" i="84"/>
  <c r="K240" i="84"/>
  <c r="J240" i="84"/>
  <c r="I240" i="84"/>
  <c r="H240" i="84"/>
  <c r="G240" i="84"/>
  <c r="F240" i="84"/>
  <c r="E240" i="84"/>
  <c r="D240" i="84"/>
  <c r="C240" i="84"/>
  <c r="AU239" i="84"/>
  <c r="AT239" i="84"/>
  <c r="AS239" i="84"/>
  <c r="AR239" i="84"/>
  <c r="AQ239" i="84"/>
  <c r="AP239" i="84"/>
  <c r="AO239" i="84"/>
  <c r="AN239" i="84"/>
  <c r="AM239" i="84"/>
  <c r="AL239" i="84"/>
  <c r="AK239" i="84"/>
  <c r="AJ239" i="84"/>
  <c r="AI239" i="84"/>
  <c r="AH239" i="84"/>
  <c r="AG239" i="84"/>
  <c r="AF239" i="84"/>
  <c r="AE239" i="84"/>
  <c r="AD239" i="84"/>
  <c r="AC239" i="84"/>
  <c r="AB239" i="84"/>
  <c r="AA239" i="84"/>
  <c r="Z239" i="84"/>
  <c r="Y239" i="84"/>
  <c r="X239" i="84"/>
  <c r="W239" i="84"/>
  <c r="V239" i="84"/>
  <c r="U239" i="84"/>
  <c r="T239" i="84"/>
  <c r="S239" i="84"/>
  <c r="R239" i="84"/>
  <c r="Q239" i="84"/>
  <c r="P239" i="84"/>
  <c r="O239" i="84"/>
  <c r="N239" i="84"/>
  <c r="M239" i="84"/>
  <c r="L239" i="84"/>
  <c r="K239" i="84"/>
  <c r="J239" i="84"/>
  <c r="I239" i="84"/>
  <c r="H239" i="84"/>
  <c r="G239" i="84"/>
  <c r="F239" i="84"/>
  <c r="E239" i="84"/>
  <c r="D239" i="84"/>
  <c r="C239" i="84"/>
  <c r="AU238" i="84"/>
  <c r="AT238" i="84"/>
  <c r="AS238" i="84"/>
  <c r="AR238" i="84"/>
  <c r="AQ238" i="84"/>
  <c r="AP238" i="84"/>
  <c r="AO238" i="84"/>
  <c r="AN238" i="84"/>
  <c r="AM238" i="84"/>
  <c r="AL238" i="84"/>
  <c r="AK238" i="84"/>
  <c r="AJ238" i="84"/>
  <c r="AI238" i="84"/>
  <c r="AH238" i="84"/>
  <c r="AG238" i="84"/>
  <c r="AF238" i="84"/>
  <c r="AE238" i="84"/>
  <c r="AD238" i="84"/>
  <c r="AC238" i="84"/>
  <c r="AB238" i="84"/>
  <c r="AA238" i="84"/>
  <c r="Z238" i="84"/>
  <c r="Y238" i="84"/>
  <c r="X238" i="84"/>
  <c r="W238" i="84"/>
  <c r="V238" i="84"/>
  <c r="U238" i="84"/>
  <c r="T238" i="84"/>
  <c r="S238" i="84"/>
  <c r="R238" i="84"/>
  <c r="Q238" i="84"/>
  <c r="P238" i="84"/>
  <c r="O238" i="84"/>
  <c r="N238" i="84"/>
  <c r="M238" i="84"/>
  <c r="L238" i="84"/>
  <c r="K238" i="84"/>
  <c r="J238" i="84"/>
  <c r="I238" i="84"/>
  <c r="H238" i="84"/>
  <c r="G238" i="84"/>
  <c r="F238" i="84"/>
  <c r="E238" i="84"/>
  <c r="D238" i="84"/>
  <c r="C238" i="84"/>
  <c r="AU237" i="84"/>
  <c r="AT237" i="84"/>
  <c r="AS237" i="84"/>
  <c r="AR237" i="84"/>
  <c r="AQ237" i="84"/>
  <c r="AP237" i="84"/>
  <c r="AO237" i="84"/>
  <c r="AN237" i="84"/>
  <c r="AM237" i="84"/>
  <c r="AL237" i="84"/>
  <c r="AK237" i="84"/>
  <c r="AJ237" i="84"/>
  <c r="AI237" i="84"/>
  <c r="AH237" i="84"/>
  <c r="AG237" i="84"/>
  <c r="AF237" i="84"/>
  <c r="AE237" i="84"/>
  <c r="AD237" i="84"/>
  <c r="AC237" i="84"/>
  <c r="AB237" i="84"/>
  <c r="AA237" i="84"/>
  <c r="Z237" i="84"/>
  <c r="Y237" i="84"/>
  <c r="X237" i="84"/>
  <c r="W237" i="84"/>
  <c r="V237" i="84"/>
  <c r="U237" i="84"/>
  <c r="T237" i="84"/>
  <c r="S237" i="84"/>
  <c r="R237" i="84"/>
  <c r="Q237" i="84"/>
  <c r="P237" i="84"/>
  <c r="O237" i="84"/>
  <c r="N237" i="84"/>
  <c r="M237" i="84"/>
  <c r="L237" i="84"/>
  <c r="K237" i="84"/>
  <c r="J237" i="84"/>
  <c r="I237" i="84"/>
  <c r="H237" i="84"/>
  <c r="G237" i="84"/>
  <c r="F237" i="84"/>
  <c r="E237" i="84"/>
  <c r="D237" i="84"/>
  <c r="C237" i="84"/>
  <c r="AU236" i="84"/>
  <c r="AT236" i="84"/>
  <c r="AS236" i="84"/>
  <c r="AR236" i="84"/>
  <c r="AQ236" i="84"/>
  <c r="AP236" i="84"/>
  <c r="AO236" i="84"/>
  <c r="AN236" i="84"/>
  <c r="AM236" i="84"/>
  <c r="AL236" i="84"/>
  <c r="AK236" i="84"/>
  <c r="AJ236" i="84"/>
  <c r="AI236" i="84"/>
  <c r="AH236" i="84"/>
  <c r="AG236" i="84"/>
  <c r="AF236" i="84"/>
  <c r="AE236" i="84"/>
  <c r="AD236" i="84"/>
  <c r="AC236" i="84"/>
  <c r="AB236" i="84"/>
  <c r="AA236" i="84"/>
  <c r="Z236" i="84"/>
  <c r="Y236" i="84"/>
  <c r="X236" i="84"/>
  <c r="W236" i="84"/>
  <c r="V236" i="84"/>
  <c r="U236" i="84"/>
  <c r="T236" i="84"/>
  <c r="S236" i="84"/>
  <c r="R236" i="84"/>
  <c r="Q236" i="84"/>
  <c r="P236" i="84"/>
  <c r="O236" i="84"/>
  <c r="N236" i="84"/>
  <c r="M236" i="84"/>
  <c r="L236" i="84"/>
  <c r="K236" i="84"/>
  <c r="J236" i="84"/>
  <c r="I236" i="84"/>
  <c r="H236" i="84"/>
  <c r="G236" i="84"/>
  <c r="F236" i="84"/>
  <c r="E236" i="84"/>
  <c r="D236" i="84"/>
  <c r="C236" i="84"/>
  <c r="AU235" i="84"/>
  <c r="AT235" i="84"/>
  <c r="AS235" i="84"/>
  <c r="AR235" i="84"/>
  <c r="AQ235" i="84"/>
  <c r="AP235" i="84"/>
  <c r="AO235" i="84"/>
  <c r="AN235" i="84"/>
  <c r="AM235" i="84"/>
  <c r="AL235" i="84"/>
  <c r="AK235" i="84"/>
  <c r="AJ235" i="84"/>
  <c r="AI235" i="84"/>
  <c r="AH235" i="84"/>
  <c r="AG235" i="84"/>
  <c r="AF235" i="84"/>
  <c r="AE235" i="84"/>
  <c r="AD235" i="84"/>
  <c r="AC235" i="84"/>
  <c r="AB235" i="84"/>
  <c r="AA235" i="84"/>
  <c r="Z235" i="84"/>
  <c r="Y235" i="84"/>
  <c r="X235" i="84"/>
  <c r="W235" i="84"/>
  <c r="V235" i="84"/>
  <c r="U235" i="84"/>
  <c r="T235" i="84"/>
  <c r="S235" i="84"/>
  <c r="R235" i="84"/>
  <c r="Q235" i="84"/>
  <c r="P235" i="84"/>
  <c r="O235" i="84"/>
  <c r="N235" i="84"/>
  <c r="M235" i="84"/>
  <c r="L235" i="84"/>
  <c r="K235" i="84"/>
  <c r="J235" i="84"/>
  <c r="I235" i="84"/>
  <c r="H235" i="84"/>
  <c r="G235" i="84"/>
  <c r="F235" i="84"/>
  <c r="E235" i="84"/>
  <c r="D235" i="84"/>
  <c r="C235" i="84"/>
  <c r="AU234" i="84"/>
  <c r="AT234" i="84"/>
  <c r="AS234" i="84"/>
  <c r="AR234" i="84"/>
  <c r="AQ234" i="84"/>
  <c r="AP234" i="84"/>
  <c r="AO234" i="84"/>
  <c r="AN234" i="84"/>
  <c r="AM234" i="84"/>
  <c r="AL234" i="84"/>
  <c r="AK234" i="84"/>
  <c r="AJ234" i="84"/>
  <c r="AI234" i="84"/>
  <c r="AH234" i="84"/>
  <c r="AG234" i="84"/>
  <c r="AF234" i="84"/>
  <c r="AE234" i="84"/>
  <c r="AD234" i="84"/>
  <c r="AC234" i="84"/>
  <c r="AB234" i="84"/>
  <c r="AA234" i="84"/>
  <c r="Z234" i="84"/>
  <c r="Y234" i="84"/>
  <c r="X234" i="84"/>
  <c r="W234" i="84"/>
  <c r="V234" i="84"/>
  <c r="U234" i="84"/>
  <c r="T234" i="84"/>
  <c r="S234" i="84"/>
  <c r="R234" i="84"/>
  <c r="Q234" i="84"/>
  <c r="P234" i="84"/>
  <c r="O234" i="84"/>
  <c r="N234" i="84"/>
  <c r="M234" i="84"/>
  <c r="L234" i="84"/>
  <c r="K234" i="84"/>
  <c r="J234" i="84"/>
  <c r="I234" i="84"/>
  <c r="H234" i="84"/>
  <c r="G234" i="84"/>
  <c r="F234" i="84"/>
  <c r="E234" i="84"/>
  <c r="D234" i="84"/>
  <c r="C234" i="84"/>
  <c r="AU233" i="84"/>
  <c r="AT233" i="84"/>
  <c r="AS233" i="84"/>
  <c r="AR233" i="84"/>
  <c r="AQ233" i="84"/>
  <c r="AP233" i="84"/>
  <c r="AO233" i="84"/>
  <c r="AN233" i="84"/>
  <c r="AM233" i="84"/>
  <c r="AL233" i="84"/>
  <c r="AK233" i="84"/>
  <c r="AJ233" i="84"/>
  <c r="AI233" i="84"/>
  <c r="AH233" i="84"/>
  <c r="AG233" i="84"/>
  <c r="AF233" i="84"/>
  <c r="AE233" i="84"/>
  <c r="AD233" i="84"/>
  <c r="AC233" i="84"/>
  <c r="AB233" i="84"/>
  <c r="AA233" i="84"/>
  <c r="Z233" i="84"/>
  <c r="Y233" i="84"/>
  <c r="X233" i="84"/>
  <c r="W233" i="84"/>
  <c r="V233" i="84"/>
  <c r="U233" i="84"/>
  <c r="T233" i="84"/>
  <c r="S233" i="84"/>
  <c r="R233" i="84"/>
  <c r="Q233" i="84"/>
  <c r="P233" i="84"/>
  <c r="O233" i="84"/>
  <c r="N233" i="84"/>
  <c r="M233" i="84"/>
  <c r="L233" i="84"/>
  <c r="K233" i="84"/>
  <c r="J233" i="84"/>
  <c r="I233" i="84"/>
  <c r="H233" i="84"/>
  <c r="G233" i="84"/>
  <c r="F233" i="84"/>
  <c r="E233" i="84"/>
  <c r="D233" i="84"/>
  <c r="C233" i="84"/>
  <c r="AU232" i="84"/>
  <c r="AT232" i="84"/>
  <c r="AS232" i="84"/>
  <c r="AR232" i="84"/>
  <c r="AQ232" i="84"/>
  <c r="AP232" i="84"/>
  <c r="AO232" i="84"/>
  <c r="AN232" i="84"/>
  <c r="AM232" i="84"/>
  <c r="AL232" i="84"/>
  <c r="AK232" i="84"/>
  <c r="AJ232" i="84"/>
  <c r="AI232" i="84"/>
  <c r="AH232" i="84"/>
  <c r="AG232" i="84"/>
  <c r="AF232" i="84"/>
  <c r="AE232" i="84"/>
  <c r="AD232" i="84"/>
  <c r="AC232" i="84"/>
  <c r="AB232" i="84"/>
  <c r="AA232" i="84"/>
  <c r="Z232" i="84"/>
  <c r="Y232" i="84"/>
  <c r="X232" i="84"/>
  <c r="W232" i="84"/>
  <c r="V232" i="84"/>
  <c r="U232" i="84"/>
  <c r="T232" i="84"/>
  <c r="S232" i="84"/>
  <c r="R232" i="84"/>
  <c r="Q232" i="84"/>
  <c r="P232" i="84"/>
  <c r="O232" i="84"/>
  <c r="N232" i="84"/>
  <c r="M232" i="84"/>
  <c r="L232" i="84"/>
  <c r="K232" i="84"/>
  <c r="J232" i="84"/>
  <c r="I232" i="84"/>
  <c r="H232" i="84"/>
  <c r="G232" i="84"/>
  <c r="F232" i="84"/>
  <c r="E232" i="84"/>
  <c r="D232" i="84"/>
  <c r="C232" i="84"/>
  <c r="AU231" i="84"/>
  <c r="AT231" i="84"/>
  <c r="AS231" i="84"/>
  <c r="AR231" i="84"/>
  <c r="AQ231" i="84"/>
  <c r="AP231" i="84"/>
  <c r="AO231" i="84"/>
  <c r="AN231" i="84"/>
  <c r="AM231" i="84"/>
  <c r="AL231" i="84"/>
  <c r="AK231" i="84"/>
  <c r="AJ231" i="84"/>
  <c r="AI231" i="84"/>
  <c r="AH231" i="84"/>
  <c r="AG231" i="84"/>
  <c r="AF231" i="84"/>
  <c r="AE231" i="84"/>
  <c r="AD231" i="84"/>
  <c r="AC231" i="84"/>
  <c r="AB231" i="84"/>
  <c r="AA231" i="84"/>
  <c r="Z231" i="84"/>
  <c r="Y231" i="84"/>
  <c r="X231" i="84"/>
  <c r="W231" i="84"/>
  <c r="V231" i="84"/>
  <c r="U231" i="84"/>
  <c r="T231" i="84"/>
  <c r="S231" i="84"/>
  <c r="R231" i="84"/>
  <c r="Q231" i="84"/>
  <c r="P231" i="84"/>
  <c r="O231" i="84"/>
  <c r="N231" i="84"/>
  <c r="M231" i="84"/>
  <c r="L231" i="84"/>
  <c r="K231" i="84"/>
  <c r="J231" i="84"/>
  <c r="I231" i="84"/>
  <c r="H231" i="84"/>
  <c r="G231" i="84"/>
  <c r="F231" i="84"/>
  <c r="E231" i="84"/>
  <c r="D231" i="84"/>
  <c r="C231" i="84"/>
  <c r="AU230" i="84"/>
  <c r="AT230" i="84"/>
  <c r="AS230" i="84"/>
  <c r="AR230" i="84"/>
  <c r="AQ230" i="84"/>
  <c r="AP230" i="84"/>
  <c r="AO230" i="84"/>
  <c r="AN230" i="84"/>
  <c r="AM230" i="84"/>
  <c r="AL230" i="84"/>
  <c r="AK230" i="84"/>
  <c r="AJ230" i="84"/>
  <c r="AI230" i="84"/>
  <c r="AH230" i="84"/>
  <c r="AG230" i="84"/>
  <c r="AF230" i="84"/>
  <c r="AE230" i="84"/>
  <c r="AD230" i="84"/>
  <c r="AC230" i="84"/>
  <c r="AB230" i="84"/>
  <c r="AA230" i="84"/>
  <c r="Z230" i="84"/>
  <c r="Y230" i="84"/>
  <c r="X230" i="84"/>
  <c r="W230" i="84"/>
  <c r="V230" i="84"/>
  <c r="U230" i="84"/>
  <c r="T230" i="84"/>
  <c r="S230" i="84"/>
  <c r="R230" i="84"/>
  <c r="Q230" i="84"/>
  <c r="P230" i="84"/>
  <c r="O230" i="84"/>
  <c r="N230" i="84"/>
  <c r="M230" i="84"/>
  <c r="L230" i="84"/>
  <c r="K230" i="84"/>
  <c r="J230" i="84"/>
  <c r="I230" i="84"/>
  <c r="H230" i="84"/>
  <c r="G230" i="84"/>
  <c r="F230" i="84"/>
  <c r="E230" i="84"/>
  <c r="D230" i="84"/>
  <c r="C230" i="84"/>
  <c r="AU229" i="84"/>
  <c r="AT229" i="84"/>
  <c r="AS229" i="84"/>
  <c r="AR229" i="84"/>
  <c r="AQ229" i="84"/>
  <c r="AP229" i="84"/>
  <c r="AO229" i="84"/>
  <c r="AN229" i="84"/>
  <c r="AM229" i="84"/>
  <c r="AL229" i="84"/>
  <c r="AK229" i="84"/>
  <c r="AJ229" i="84"/>
  <c r="AI229" i="84"/>
  <c r="AH229" i="84"/>
  <c r="AG229" i="84"/>
  <c r="AF229" i="84"/>
  <c r="AE229" i="84"/>
  <c r="AD229" i="84"/>
  <c r="AC229" i="84"/>
  <c r="AB229" i="84"/>
  <c r="AA229" i="84"/>
  <c r="Z229" i="84"/>
  <c r="Y229" i="84"/>
  <c r="X229" i="84"/>
  <c r="W229" i="84"/>
  <c r="V229" i="84"/>
  <c r="U229" i="84"/>
  <c r="T229" i="84"/>
  <c r="S229" i="84"/>
  <c r="R229" i="84"/>
  <c r="Q229" i="84"/>
  <c r="P229" i="84"/>
  <c r="O229" i="84"/>
  <c r="N229" i="84"/>
  <c r="M229" i="84"/>
  <c r="L229" i="84"/>
  <c r="K229" i="84"/>
  <c r="J229" i="84"/>
  <c r="I229" i="84"/>
  <c r="H229" i="84"/>
  <c r="G229" i="84"/>
  <c r="F229" i="84"/>
  <c r="E229" i="84"/>
  <c r="D229" i="84"/>
  <c r="C229" i="84"/>
  <c r="AU228" i="84"/>
  <c r="AT228" i="84"/>
  <c r="AS228" i="84"/>
  <c r="AR228" i="84"/>
  <c r="AQ228" i="84"/>
  <c r="AP228" i="84"/>
  <c r="AO228" i="84"/>
  <c r="AN228" i="84"/>
  <c r="AM228" i="84"/>
  <c r="AL228" i="84"/>
  <c r="AK228" i="84"/>
  <c r="AJ228" i="84"/>
  <c r="AI228" i="84"/>
  <c r="AH228" i="84"/>
  <c r="AG228" i="84"/>
  <c r="AF228" i="84"/>
  <c r="AE228" i="84"/>
  <c r="AD228" i="84"/>
  <c r="AC228" i="84"/>
  <c r="AB228" i="84"/>
  <c r="AA228" i="84"/>
  <c r="Z228" i="84"/>
  <c r="Y228" i="84"/>
  <c r="X228" i="84"/>
  <c r="W228" i="84"/>
  <c r="V228" i="84"/>
  <c r="U228" i="84"/>
  <c r="T228" i="84"/>
  <c r="S228" i="84"/>
  <c r="R228" i="84"/>
  <c r="Q228" i="84"/>
  <c r="P228" i="84"/>
  <c r="O228" i="84"/>
  <c r="N228" i="84"/>
  <c r="M228" i="84"/>
  <c r="L228" i="84"/>
  <c r="K228" i="84"/>
  <c r="J228" i="84"/>
  <c r="I228" i="84"/>
  <c r="H228" i="84"/>
  <c r="G228" i="84"/>
  <c r="F228" i="84"/>
  <c r="E228" i="84"/>
  <c r="D228" i="84"/>
  <c r="C228" i="84"/>
  <c r="AU227" i="84"/>
  <c r="AT227" i="84"/>
  <c r="AS227" i="84"/>
  <c r="AR227" i="84"/>
  <c r="AQ227" i="84"/>
  <c r="AP227" i="84"/>
  <c r="AO227" i="84"/>
  <c r="AN227" i="84"/>
  <c r="AM227" i="84"/>
  <c r="AL227" i="84"/>
  <c r="AK227" i="84"/>
  <c r="AJ227" i="84"/>
  <c r="AI227" i="84"/>
  <c r="AH227" i="84"/>
  <c r="AG227" i="84"/>
  <c r="AF227" i="84"/>
  <c r="AE227" i="84"/>
  <c r="AD227" i="84"/>
  <c r="AC227" i="84"/>
  <c r="AB227" i="84"/>
  <c r="AA227" i="84"/>
  <c r="Z227" i="84"/>
  <c r="Y227" i="84"/>
  <c r="X227" i="84"/>
  <c r="W227" i="84"/>
  <c r="V227" i="84"/>
  <c r="U227" i="84"/>
  <c r="T227" i="84"/>
  <c r="S227" i="84"/>
  <c r="R227" i="84"/>
  <c r="Q227" i="84"/>
  <c r="P227" i="84"/>
  <c r="O227" i="84"/>
  <c r="N227" i="84"/>
  <c r="M227" i="84"/>
  <c r="L227" i="84"/>
  <c r="K227" i="84"/>
  <c r="J227" i="84"/>
  <c r="I227" i="84"/>
  <c r="H227" i="84"/>
  <c r="G227" i="84"/>
  <c r="F227" i="84"/>
  <c r="E227" i="84"/>
  <c r="D227" i="84"/>
  <c r="C227" i="84"/>
  <c r="AU226" i="84"/>
  <c r="AT226" i="84"/>
  <c r="AS226" i="84"/>
  <c r="AR226" i="84"/>
  <c r="AQ226" i="84"/>
  <c r="AP226" i="84"/>
  <c r="AO226" i="84"/>
  <c r="AN226" i="84"/>
  <c r="AM226" i="84"/>
  <c r="AL226" i="84"/>
  <c r="AK226" i="84"/>
  <c r="AJ226" i="84"/>
  <c r="AI226" i="84"/>
  <c r="AH226" i="84"/>
  <c r="AG226" i="84"/>
  <c r="AF226" i="84"/>
  <c r="AE226" i="84"/>
  <c r="AD226" i="84"/>
  <c r="AC226" i="84"/>
  <c r="AB226" i="84"/>
  <c r="AA226" i="84"/>
  <c r="Z226" i="84"/>
  <c r="Y226" i="84"/>
  <c r="X226" i="84"/>
  <c r="W226" i="84"/>
  <c r="V226" i="84"/>
  <c r="U226" i="84"/>
  <c r="T226" i="84"/>
  <c r="S226" i="84"/>
  <c r="R226" i="84"/>
  <c r="Q226" i="84"/>
  <c r="P226" i="84"/>
  <c r="O226" i="84"/>
  <c r="N226" i="84"/>
  <c r="M226" i="84"/>
  <c r="L226" i="84"/>
  <c r="K226" i="84"/>
  <c r="J226" i="84"/>
  <c r="I226" i="84"/>
  <c r="H226" i="84"/>
  <c r="G226" i="84"/>
  <c r="F226" i="84"/>
  <c r="E226" i="84"/>
  <c r="D226" i="84"/>
  <c r="C226" i="84"/>
  <c r="AU225" i="84"/>
  <c r="AT225" i="84"/>
  <c r="AS225" i="84"/>
  <c r="AR225" i="84"/>
  <c r="AQ225" i="84"/>
  <c r="AP225" i="84"/>
  <c r="AO225" i="84"/>
  <c r="AN225" i="84"/>
  <c r="AM225" i="84"/>
  <c r="AL225" i="84"/>
  <c r="AK225" i="84"/>
  <c r="AJ225" i="84"/>
  <c r="AI225" i="84"/>
  <c r="AH225" i="84"/>
  <c r="AG225" i="84"/>
  <c r="AF225" i="84"/>
  <c r="AE225" i="84"/>
  <c r="AD225" i="84"/>
  <c r="AC225" i="84"/>
  <c r="AB225" i="84"/>
  <c r="AA225" i="84"/>
  <c r="Z225" i="84"/>
  <c r="Y225" i="84"/>
  <c r="X225" i="84"/>
  <c r="W225" i="84"/>
  <c r="V225" i="84"/>
  <c r="U225" i="84"/>
  <c r="T225" i="84"/>
  <c r="S225" i="84"/>
  <c r="R225" i="84"/>
  <c r="Q225" i="84"/>
  <c r="P225" i="84"/>
  <c r="O225" i="84"/>
  <c r="N225" i="84"/>
  <c r="M225" i="84"/>
  <c r="L225" i="84"/>
  <c r="K225" i="84"/>
  <c r="J225" i="84"/>
  <c r="I225" i="84"/>
  <c r="H225" i="84"/>
  <c r="G225" i="84"/>
  <c r="F225" i="84"/>
  <c r="E225" i="84"/>
  <c r="D225" i="84"/>
  <c r="C225" i="84"/>
  <c r="AU224" i="84"/>
  <c r="AT224" i="84"/>
  <c r="AS224" i="84"/>
  <c r="AR224" i="84"/>
  <c r="AQ224" i="84"/>
  <c r="AP224" i="84"/>
  <c r="AO224" i="84"/>
  <c r="AN224" i="84"/>
  <c r="AM224" i="84"/>
  <c r="AL224" i="84"/>
  <c r="AK224" i="84"/>
  <c r="AJ224" i="84"/>
  <c r="AI224" i="84"/>
  <c r="AH224" i="84"/>
  <c r="AG224" i="84"/>
  <c r="AF224" i="84"/>
  <c r="AE224" i="84"/>
  <c r="AD224" i="84"/>
  <c r="AC224" i="84"/>
  <c r="AB224" i="84"/>
  <c r="AA224" i="84"/>
  <c r="Z224" i="84"/>
  <c r="Y224" i="84"/>
  <c r="X224" i="84"/>
  <c r="W224" i="84"/>
  <c r="V224" i="84"/>
  <c r="U224" i="84"/>
  <c r="T224" i="84"/>
  <c r="S224" i="84"/>
  <c r="R224" i="84"/>
  <c r="Q224" i="84"/>
  <c r="P224" i="84"/>
  <c r="O224" i="84"/>
  <c r="N224" i="84"/>
  <c r="M224" i="84"/>
  <c r="L224" i="84"/>
  <c r="K224" i="84"/>
  <c r="J224" i="84"/>
  <c r="I224" i="84"/>
  <c r="H224" i="84"/>
  <c r="G224" i="84"/>
  <c r="F224" i="84"/>
  <c r="E224" i="84"/>
  <c r="D224" i="84"/>
  <c r="C224" i="84"/>
  <c r="AU223" i="84"/>
  <c r="AT223" i="84"/>
  <c r="AS223" i="84"/>
  <c r="AR223" i="84"/>
  <c r="AQ223" i="84"/>
  <c r="AP223" i="84"/>
  <c r="AO223" i="84"/>
  <c r="AN223" i="84"/>
  <c r="AM223" i="84"/>
  <c r="AL223" i="84"/>
  <c r="AK223" i="84"/>
  <c r="AJ223" i="84"/>
  <c r="AI223" i="84"/>
  <c r="AH223" i="84"/>
  <c r="AG223" i="84"/>
  <c r="AF223" i="84"/>
  <c r="AE223" i="84"/>
  <c r="AD223" i="84"/>
  <c r="AC223" i="84"/>
  <c r="AB223" i="84"/>
  <c r="AA223" i="84"/>
  <c r="Z223" i="84"/>
  <c r="Y223" i="84"/>
  <c r="X223" i="84"/>
  <c r="W223" i="84"/>
  <c r="V223" i="84"/>
  <c r="U223" i="84"/>
  <c r="T223" i="84"/>
  <c r="S223" i="84"/>
  <c r="R223" i="84"/>
  <c r="Q223" i="84"/>
  <c r="P223" i="84"/>
  <c r="O223" i="84"/>
  <c r="N223" i="84"/>
  <c r="M223" i="84"/>
  <c r="L223" i="84"/>
  <c r="K223" i="84"/>
  <c r="J223" i="84"/>
  <c r="I223" i="84"/>
  <c r="H223" i="84"/>
  <c r="G223" i="84"/>
  <c r="F223" i="84"/>
  <c r="E223" i="84"/>
  <c r="D223" i="84"/>
  <c r="C223" i="84"/>
  <c r="AU222" i="84"/>
  <c r="AT222" i="84"/>
  <c r="AS222" i="84"/>
  <c r="AR222" i="84"/>
  <c r="AQ222" i="84"/>
  <c r="AP222" i="84"/>
  <c r="AO222" i="84"/>
  <c r="AN222" i="84"/>
  <c r="AM222" i="84"/>
  <c r="AL222" i="84"/>
  <c r="AK222" i="84"/>
  <c r="AJ222" i="84"/>
  <c r="AI222" i="84"/>
  <c r="AH222" i="84"/>
  <c r="AG222" i="84"/>
  <c r="AF222" i="84"/>
  <c r="AE222" i="84"/>
  <c r="AD222" i="84"/>
  <c r="AC222" i="84"/>
  <c r="AB222" i="84"/>
  <c r="AA222" i="84"/>
  <c r="Z222" i="84"/>
  <c r="Y222" i="84"/>
  <c r="X222" i="84"/>
  <c r="W222" i="84"/>
  <c r="V222" i="84"/>
  <c r="U222" i="84"/>
  <c r="T222" i="84"/>
  <c r="S222" i="84"/>
  <c r="R222" i="84"/>
  <c r="Q222" i="84"/>
  <c r="P222" i="84"/>
  <c r="O222" i="84"/>
  <c r="N222" i="84"/>
  <c r="M222" i="84"/>
  <c r="L222" i="84"/>
  <c r="K222" i="84"/>
  <c r="J222" i="84"/>
  <c r="I222" i="84"/>
  <c r="H222" i="84"/>
  <c r="G222" i="84"/>
  <c r="F222" i="84"/>
  <c r="E222" i="84"/>
  <c r="D222" i="84"/>
  <c r="C222" i="84"/>
  <c r="AU221" i="84"/>
  <c r="AT221" i="84"/>
  <c r="AS221" i="84"/>
  <c r="AR221" i="84"/>
  <c r="AQ221" i="84"/>
  <c r="AP221" i="84"/>
  <c r="AO221" i="84"/>
  <c r="AN221" i="84"/>
  <c r="AM221" i="84"/>
  <c r="AL221" i="84"/>
  <c r="AK221" i="84"/>
  <c r="AJ221" i="84"/>
  <c r="AI221" i="84"/>
  <c r="AH221" i="84"/>
  <c r="AG221" i="84"/>
  <c r="AF221" i="84"/>
  <c r="AE221" i="84"/>
  <c r="AD221" i="84"/>
  <c r="AC221" i="84"/>
  <c r="AB221" i="84"/>
  <c r="AA221" i="84"/>
  <c r="Z221" i="84"/>
  <c r="Y221" i="84"/>
  <c r="X221" i="84"/>
  <c r="W221" i="84"/>
  <c r="V221" i="84"/>
  <c r="U221" i="84"/>
  <c r="T221" i="84"/>
  <c r="S221" i="84"/>
  <c r="R221" i="84"/>
  <c r="Q221" i="84"/>
  <c r="P221" i="84"/>
  <c r="O221" i="84"/>
  <c r="N221" i="84"/>
  <c r="M221" i="84"/>
  <c r="L221" i="84"/>
  <c r="K221" i="84"/>
  <c r="J221" i="84"/>
  <c r="I221" i="84"/>
  <c r="H221" i="84"/>
  <c r="G221" i="84"/>
  <c r="F221" i="84"/>
  <c r="E221" i="84"/>
  <c r="D221" i="84"/>
  <c r="C221" i="84"/>
  <c r="AU220" i="84"/>
  <c r="AT220" i="84"/>
  <c r="AS220" i="84"/>
  <c r="AR220" i="84"/>
  <c r="AQ220" i="84"/>
  <c r="AP220" i="84"/>
  <c r="AO220" i="84"/>
  <c r="AN220" i="84"/>
  <c r="AM220" i="84"/>
  <c r="AL220" i="84"/>
  <c r="AK220" i="84"/>
  <c r="AJ220" i="84"/>
  <c r="AI220" i="84"/>
  <c r="AH220" i="84"/>
  <c r="AG220" i="84"/>
  <c r="AF220" i="84"/>
  <c r="AE220" i="84"/>
  <c r="AD220" i="84"/>
  <c r="AC220" i="84"/>
  <c r="AB220" i="84"/>
  <c r="AA220" i="84"/>
  <c r="Z220" i="84"/>
  <c r="Y220" i="84"/>
  <c r="X220" i="84"/>
  <c r="W220" i="84"/>
  <c r="V220" i="84"/>
  <c r="U220" i="84"/>
  <c r="T220" i="84"/>
  <c r="S220" i="84"/>
  <c r="R220" i="84"/>
  <c r="Q220" i="84"/>
  <c r="P220" i="84"/>
  <c r="O220" i="84"/>
  <c r="N220" i="84"/>
  <c r="M220" i="84"/>
  <c r="L220" i="84"/>
  <c r="K220" i="84"/>
  <c r="J220" i="84"/>
  <c r="I220" i="84"/>
  <c r="H220" i="84"/>
  <c r="G220" i="84"/>
  <c r="F220" i="84"/>
  <c r="E220" i="84"/>
  <c r="D220" i="84"/>
  <c r="C220" i="84"/>
  <c r="AU219" i="84"/>
  <c r="AT219" i="84"/>
  <c r="AS219" i="84"/>
  <c r="AR219" i="84"/>
  <c r="AQ219" i="84"/>
  <c r="AP219" i="84"/>
  <c r="AO219" i="84"/>
  <c r="AN219" i="84"/>
  <c r="AM219" i="84"/>
  <c r="AL219" i="84"/>
  <c r="AK219" i="84"/>
  <c r="AJ219" i="84"/>
  <c r="AI219" i="84"/>
  <c r="AH219" i="84"/>
  <c r="AG219" i="84"/>
  <c r="AF219" i="84"/>
  <c r="AE219" i="84"/>
  <c r="AD219" i="84"/>
  <c r="AC219" i="84"/>
  <c r="AB219" i="84"/>
  <c r="AA219" i="84"/>
  <c r="Z219" i="84"/>
  <c r="Y219" i="84"/>
  <c r="X219" i="84"/>
  <c r="W219" i="84"/>
  <c r="V219" i="84"/>
  <c r="U219" i="84"/>
  <c r="T219" i="84"/>
  <c r="S219" i="84"/>
  <c r="R219" i="84"/>
  <c r="Q219" i="84"/>
  <c r="P219" i="84"/>
  <c r="O219" i="84"/>
  <c r="N219" i="84"/>
  <c r="M219" i="84"/>
  <c r="L219" i="84"/>
  <c r="K219" i="84"/>
  <c r="J219" i="84"/>
  <c r="I219" i="84"/>
  <c r="H219" i="84"/>
  <c r="G219" i="84"/>
  <c r="F219" i="84"/>
  <c r="E219" i="84"/>
  <c r="D219" i="84"/>
  <c r="C219" i="84"/>
  <c r="AU218" i="84"/>
  <c r="AT218" i="84"/>
  <c r="AS218" i="84"/>
  <c r="AR218" i="84"/>
  <c r="AQ218" i="84"/>
  <c r="AP218" i="84"/>
  <c r="AO218" i="84"/>
  <c r="AN218" i="84"/>
  <c r="AM218" i="84"/>
  <c r="AL218" i="84"/>
  <c r="AK218" i="84"/>
  <c r="AJ218" i="84"/>
  <c r="AI218" i="84"/>
  <c r="AH218" i="84"/>
  <c r="AG218" i="84"/>
  <c r="AF218" i="84"/>
  <c r="AE218" i="84"/>
  <c r="AD218" i="84"/>
  <c r="AC218" i="84"/>
  <c r="AB218" i="84"/>
  <c r="AA218" i="84"/>
  <c r="Z218" i="84"/>
  <c r="Y218" i="84"/>
  <c r="X218" i="84"/>
  <c r="W218" i="84"/>
  <c r="V218" i="84"/>
  <c r="U218" i="84"/>
  <c r="T218" i="84"/>
  <c r="S218" i="84"/>
  <c r="R218" i="84"/>
  <c r="Q218" i="84"/>
  <c r="P218" i="84"/>
  <c r="O218" i="84"/>
  <c r="N218" i="84"/>
  <c r="M218" i="84"/>
  <c r="L218" i="84"/>
  <c r="K218" i="84"/>
  <c r="J218" i="84"/>
  <c r="I218" i="84"/>
  <c r="H218" i="84"/>
  <c r="G218" i="84"/>
  <c r="F218" i="84"/>
  <c r="E218" i="84"/>
  <c r="D218" i="84"/>
  <c r="C218" i="84"/>
  <c r="AU217" i="84"/>
  <c r="AT217" i="84"/>
  <c r="AS217" i="84"/>
  <c r="AR217" i="84"/>
  <c r="AQ217" i="84"/>
  <c r="AP217" i="84"/>
  <c r="AO217" i="84"/>
  <c r="AN217" i="84"/>
  <c r="AM217" i="84"/>
  <c r="AL217" i="84"/>
  <c r="AK217" i="84"/>
  <c r="AJ217" i="84"/>
  <c r="AI217" i="84"/>
  <c r="AH217" i="84"/>
  <c r="AG217" i="84"/>
  <c r="AF217" i="84"/>
  <c r="AE217" i="84"/>
  <c r="AD217" i="84"/>
  <c r="AC217" i="84"/>
  <c r="AB217" i="84"/>
  <c r="AA217" i="84"/>
  <c r="Z217" i="84"/>
  <c r="Y217" i="84"/>
  <c r="X217" i="84"/>
  <c r="W217" i="84"/>
  <c r="V217" i="84"/>
  <c r="U217" i="84"/>
  <c r="T217" i="84"/>
  <c r="S217" i="84"/>
  <c r="R217" i="84"/>
  <c r="Q217" i="84"/>
  <c r="P217" i="84"/>
  <c r="O217" i="84"/>
  <c r="N217" i="84"/>
  <c r="M217" i="84"/>
  <c r="L217" i="84"/>
  <c r="K217" i="84"/>
  <c r="J217" i="84"/>
  <c r="I217" i="84"/>
  <c r="H217" i="84"/>
  <c r="G217" i="84"/>
  <c r="F217" i="84"/>
  <c r="E217" i="84"/>
  <c r="D217" i="84"/>
  <c r="C217" i="84"/>
  <c r="AU216" i="84"/>
  <c r="AT216" i="84"/>
  <c r="AS216" i="84"/>
  <c r="AR216" i="84"/>
  <c r="AQ216" i="84"/>
  <c r="AP216" i="84"/>
  <c r="AO216" i="84"/>
  <c r="AN216" i="84"/>
  <c r="AM216" i="84"/>
  <c r="AL216" i="84"/>
  <c r="AK216" i="84"/>
  <c r="AJ216" i="84"/>
  <c r="AI216" i="84"/>
  <c r="AH216" i="84"/>
  <c r="AG216" i="84"/>
  <c r="AF216" i="84"/>
  <c r="AE216" i="84"/>
  <c r="AD216" i="84"/>
  <c r="AC216" i="84"/>
  <c r="AB216" i="84"/>
  <c r="AA216" i="84"/>
  <c r="Z216" i="84"/>
  <c r="Y216" i="84"/>
  <c r="X216" i="84"/>
  <c r="W216" i="84"/>
  <c r="V216" i="84"/>
  <c r="U216" i="84"/>
  <c r="T216" i="84"/>
  <c r="S216" i="84"/>
  <c r="R216" i="84"/>
  <c r="Q216" i="84"/>
  <c r="P216" i="84"/>
  <c r="O216" i="84"/>
  <c r="N216" i="84"/>
  <c r="M216" i="84"/>
  <c r="L216" i="84"/>
  <c r="K216" i="84"/>
  <c r="J216" i="84"/>
  <c r="I216" i="84"/>
  <c r="H216" i="84"/>
  <c r="G216" i="84"/>
  <c r="F216" i="84"/>
  <c r="E216" i="84"/>
  <c r="D216" i="84"/>
  <c r="C216" i="84"/>
  <c r="AU215" i="84"/>
  <c r="AT215" i="84"/>
  <c r="AS215" i="84"/>
  <c r="AR215" i="84"/>
  <c r="AQ215" i="84"/>
  <c r="AP215" i="84"/>
  <c r="AO215" i="84"/>
  <c r="AN215" i="84"/>
  <c r="AM215" i="84"/>
  <c r="AL215" i="84"/>
  <c r="AK215" i="84"/>
  <c r="AJ215" i="84"/>
  <c r="AI215" i="84"/>
  <c r="AH215" i="84"/>
  <c r="AG215" i="84"/>
  <c r="AF215" i="84"/>
  <c r="AE215" i="84"/>
  <c r="AD215" i="84"/>
  <c r="AC215" i="84"/>
  <c r="AB215" i="84"/>
  <c r="AA215" i="84"/>
  <c r="Z215" i="84"/>
  <c r="Y215" i="84"/>
  <c r="X215" i="84"/>
  <c r="W215" i="84"/>
  <c r="V215" i="84"/>
  <c r="U215" i="84"/>
  <c r="T215" i="84"/>
  <c r="S215" i="84"/>
  <c r="R215" i="84"/>
  <c r="Q215" i="84"/>
  <c r="P215" i="84"/>
  <c r="O215" i="84"/>
  <c r="N215" i="84"/>
  <c r="M215" i="84"/>
  <c r="L215" i="84"/>
  <c r="K215" i="84"/>
  <c r="J215" i="84"/>
  <c r="I215" i="84"/>
  <c r="H215" i="84"/>
  <c r="G215" i="84"/>
  <c r="F215" i="84"/>
  <c r="E215" i="84"/>
  <c r="D215" i="84"/>
  <c r="C215" i="84"/>
  <c r="AU214" i="84"/>
  <c r="AT214" i="84"/>
  <c r="AS214" i="84"/>
  <c r="AR214" i="84"/>
  <c r="AQ214" i="84"/>
  <c r="AP214" i="84"/>
  <c r="AO214" i="84"/>
  <c r="AN214" i="84"/>
  <c r="AM214" i="84"/>
  <c r="AL214" i="84"/>
  <c r="AK214" i="84"/>
  <c r="AJ214" i="84"/>
  <c r="AI214" i="84"/>
  <c r="AH214" i="84"/>
  <c r="AG214" i="84"/>
  <c r="AF214" i="84"/>
  <c r="AE214" i="84"/>
  <c r="AD214" i="84"/>
  <c r="AC214" i="84"/>
  <c r="AB214" i="84"/>
  <c r="AA214" i="84"/>
  <c r="Z214" i="84"/>
  <c r="Y214" i="84"/>
  <c r="X214" i="84"/>
  <c r="W214" i="84"/>
  <c r="V214" i="84"/>
  <c r="U214" i="84"/>
  <c r="T214" i="84"/>
  <c r="S214" i="84"/>
  <c r="R214" i="84"/>
  <c r="Q214" i="84"/>
  <c r="P214" i="84"/>
  <c r="O214" i="84"/>
  <c r="N214" i="84"/>
  <c r="M214" i="84"/>
  <c r="L214" i="84"/>
  <c r="K214" i="84"/>
  <c r="J214" i="84"/>
  <c r="I214" i="84"/>
  <c r="H214" i="84"/>
  <c r="G214" i="84"/>
  <c r="F214" i="84"/>
  <c r="E214" i="84"/>
  <c r="D214" i="84"/>
  <c r="C214" i="84"/>
  <c r="AU213" i="84"/>
  <c r="AT213" i="84"/>
  <c r="AS213" i="84"/>
  <c r="AR213" i="84"/>
  <c r="AQ213" i="84"/>
  <c r="AP213" i="84"/>
  <c r="AO213" i="84"/>
  <c r="AN213" i="84"/>
  <c r="AM213" i="84"/>
  <c r="AL213" i="84"/>
  <c r="AK213" i="84"/>
  <c r="AJ213" i="84"/>
  <c r="AI213" i="84"/>
  <c r="AH213" i="84"/>
  <c r="AG213" i="84"/>
  <c r="AF213" i="84"/>
  <c r="AE213" i="84"/>
  <c r="AD213" i="84"/>
  <c r="AC213" i="84"/>
  <c r="AB213" i="84"/>
  <c r="AA213" i="84"/>
  <c r="Z213" i="84"/>
  <c r="Y213" i="84"/>
  <c r="X213" i="84"/>
  <c r="W213" i="84"/>
  <c r="V213" i="84"/>
  <c r="U213" i="84"/>
  <c r="T213" i="84"/>
  <c r="S213" i="84"/>
  <c r="R213" i="84"/>
  <c r="Q213" i="84"/>
  <c r="P213" i="84"/>
  <c r="O213" i="84"/>
  <c r="N213" i="84"/>
  <c r="M213" i="84"/>
  <c r="L213" i="84"/>
  <c r="K213" i="84"/>
  <c r="J213" i="84"/>
  <c r="I213" i="84"/>
  <c r="H213" i="84"/>
  <c r="G213" i="84"/>
  <c r="F213" i="84"/>
  <c r="E213" i="84"/>
  <c r="D213" i="84"/>
  <c r="C213" i="84"/>
  <c r="AU212" i="84"/>
  <c r="AT212" i="84"/>
  <c r="AS212" i="84"/>
  <c r="AR212" i="84"/>
  <c r="AQ212" i="84"/>
  <c r="AP212" i="84"/>
  <c r="AO212" i="84"/>
  <c r="AN212" i="84"/>
  <c r="AM212" i="84"/>
  <c r="AL212" i="84"/>
  <c r="AK212" i="84"/>
  <c r="AJ212" i="84"/>
  <c r="AI212" i="84"/>
  <c r="AH212" i="84"/>
  <c r="AG212" i="84"/>
  <c r="AF212" i="84"/>
  <c r="AE212" i="84"/>
  <c r="AD212" i="84"/>
  <c r="AC212" i="84"/>
  <c r="AB212" i="84"/>
  <c r="AA212" i="84"/>
  <c r="Z212" i="84"/>
  <c r="Y212" i="84"/>
  <c r="X212" i="84"/>
  <c r="W212" i="84"/>
  <c r="V212" i="84"/>
  <c r="U212" i="84"/>
  <c r="T212" i="84"/>
  <c r="S212" i="84"/>
  <c r="R212" i="84"/>
  <c r="Q212" i="84"/>
  <c r="P212" i="84"/>
  <c r="O212" i="84"/>
  <c r="N212" i="84"/>
  <c r="M212" i="84"/>
  <c r="L212" i="84"/>
  <c r="K212" i="84"/>
  <c r="J212" i="84"/>
  <c r="I212" i="84"/>
  <c r="H212" i="84"/>
  <c r="G212" i="84"/>
  <c r="F212" i="84"/>
  <c r="E212" i="84"/>
  <c r="D212" i="84"/>
  <c r="C212" i="84"/>
  <c r="AU211" i="84"/>
  <c r="AT211" i="84"/>
  <c r="AS211" i="84"/>
  <c r="AR211" i="84"/>
  <c r="AQ211" i="84"/>
  <c r="AP211" i="84"/>
  <c r="AO211" i="84"/>
  <c r="AN211" i="84"/>
  <c r="AM211" i="84"/>
  <c r="AL211" i="84"/>
  <c r="AK211" i="84"/>
  <c r="AJ211" i="84"/>
  <c r="AI211" i="84"/>
  <c r="AH211" i="84"/>
  <c r="AG211" i="84"/>
  <c r="AF211" i="84"/>
  <c r="AE211" i="84"/>
  <c r="AD211" i="84"/>
  <c r="AC211" i="84"/>
  <c r="AB211" i="84"/>
  <c r="AA211" i="84"/>
  <c r="Z211" i="84"/>
  <c r="Y211" i="84"/>
  <c r="X211" i="84"/>
  <c r="W211" i="84"/>
  <c r="V211" i="84"/>
  <c r="U211" i="84"/>
  <c r="T211" i="84"/>
  <c r="S211" i="84"/>
  <c r="R211" i="84"/>
  <c r="Q211" i="84"/>
  <c r="P211" i="84"/>
  <c r="O211" i="84"/>
  <c r="N211" i="84"/>
  <c r="M211" i="84"/>
  <c r="L211" i="84"/>
  <c r="K211" i="84"/>
  <c r="J211" i="84"/>
  <c r="I211" i="84"/>
  <c r="H211" i="84"/>
  <c r="G211" i="84"/>
  <c r="F211" i="84"/>
  <c r="E211" i="84"/>
  <c r="D211" i="84"/>
  <c r="C211" i="84"/>
  <c r="AU210" i="84"/>
  <c r="AT210" i="84"/>
  <c r="AS210" i="84"/>
  <c r="AR210" i="84"/>
  <c r="AQ210" i="84"/>
  <c r="AP210" i="84"/>
  <c r="AO210" i="84"/>
  <c r="AN210" i="84"/>
  <c r="AM210" i="84"/>
  <c r="AL210" i="84"/>
  <c r="AK210" i="84"/>
  <c r="AJ210" i="84"/>
  <c r="AI210" i="84"/>
  <c r="AH210" i="84"/>
  <c r="AG210" i="84"/>
  <c r="AF210" i="84"/>
  <c r="AE210" i="84"/>
  <c r="AD210" i="84"/>
  <c r="AC210" i="84"/>
  <c r="AB210" i="84"/>
  <c r="AA210" i="84"/>
  <c r="Z210" i="84"/>
  <c r="Y210" i="84"/>
  <c r="X210" i="84"/>
  <c r="W210" i="84"/>
  <c r="V210" i="84"/>
  <c r="U210" i="84"/>
  <c r="T210" i="84"/>
  <c r="S210" i="84"/>
  <c r="R210" i="84"/>
  <c r="Q210" i="84"/>
  <c r="P210" i="84"/>
  <c r="O210" i="84"/>
  <c r="N210" i="84"/>
  <c r="M210" i="84"/>
  <c r="L210" i="84"/>
  <c r="K210" i="84"/>
  <c r="J210" i="84"/>
  <c r="I210" i="84"/>
  <c r="H210" i="84"/>
  <c r="G210" i="84"/>
  <c r="F210" i="84"/>
  <c r="E210" i="84"/>
  <c r="D210" i="84"/>
  <c r="C210" i="84"/>
  <c r="AU209" i="84"/>
  <c r="AT209" i="84"/>
  <c r="AS209" i="84"/>
  <c r="AR209" i="84"/>
  <c r="AQ209" i="84"/>
  <c r="AP209" i="84"/>
  <c r="AO209" i="84"/>
  <c r="AN209" i="84"/>
  <c r="AM209" i="84"/>
  <c r="AL209" i="84"/>
  <c r="AK209" i="84"/>
  <c r="AJ209" i="84"/>
  <c r="AI209" i="84"/>
  <c r="AH209" i="84"/>
  <c r="AG209" i="84"/>
  <c r="AF209" i="84"/>
  <c r="AE209" i="84"/>
  <c r="AD209" i="84"/>
  <c r="AC209" i="84"/>
  <c r="AB209" i="84"/>
  <c r="AA209" i="84"/>
  <c r="Z209" i="84"/>
  <c r="Y209" i="84"/>
  <c r="X209" i="84"/>
  <c r="W209" i="84"/>
  <c r="V209" i="84"/>
  <c r="U209" i="84"/>
  <c r="T209" i="84"/>
  <c r="S209" i="84"/>
  <c r="R209" i="84"/>
  <c r="Q209" i="84"/>
  <c r="P209" i="84"/>
  <c r="O209" i="84"/>
  <c r="N209" i="84"/>
  <c r="M209" i="84"/>
  <c r="L209" i="84"/>
  <c r="K209" i="84"/>
  <c r="J209" i="84"/>
  <c r="I209" i="84"/>
  <c r="H209" i="84"/>
  <c r="G209" i="84"/>
  <c r="F209" i="84"/>
  <c r="E209" i="84"/>
  <c r="D209" i="84"/>
  <c r="C209" i="84"/>
  <c r="AU208" i="84"/>
  <c r="AT208" i="84"/>
  <c r="AS208" i="84"/>
  <c r="AR208" i="84"/>
  <c r="AQ208" i="84"/>
  <c r="AP208" i="84"/>
  <c r="AO208" i="84"/>
  <c r="AN208" i="84"/>
  <c r="AM208" i="84"/>
  <c r="AL208" i="84"/>
  <c r="AK208" i="84"/>
  <c r="AJ208" i="84"/>
  <c r="AI208" i="84"/>
  <c r="AH208" i="84"/>
  <c r="AG208" i="84"/>
  <c r="AF208" i="84"/>
  <c r="AE208" i="84"/>
  <c r="AD208" i="84"/>
  <c r="AC208" i="84"/>
  <c r="AB208" i="84"/>
  <c r="AA208" i="84"/>
  <c r="Z208" i="84"/>
  <c r="Y208" i="84"/>
  <c r="X208" i="84"/>
  <c r="W208" i="84"/>
  <c r="V208" i="84"/>
  <c r="U208" i="84"/>
  <c r="T208" i="84"/>
  <c r="S208" i="84"/>
  <c r="R208" i="84"/>
  <c r="Q208" i="84"/>
  <c r="P208" i="84"/>
  <c r="O208" i="84"/>
  <c r="N208" i="84"/>
  <c r="M208" i="84"/>
  <c r="L208" i="84"/>
  <c r="K208" i="84"/>
  <c r="J208" i="84"/>
  <c r="I208" i="84"/>
  <c r="H208" i="84"/>
  <c r="G208" i="84"/>
  <c r="F208" i="84"/>
  <c r="E208" i="84"/>
  <c r="D208" i="84"/>
  <c r="C208" i="84"/>
  <c r="AU207" i="84"/>
  <c r="AT207" i="84"/>
  <c r="AS207" i="84"/>
  <c r="AR207" i="84"/>
  <c r="AQ207" i="84"/>
  <c r="AP207" i="84"/>
  <c r="AO207" i="84"/>
  <c r="AN207" i="84"/>
  <c r="AM207" i="84"/>
  <c r="AL207" i="84"/>
  <c r="AK207" i="84"/>
  <c r="AJ207" i="84"/>
  <c r="AI207" i="84"/>
  <c r="AH207" i="84"/>
  <c r="AG207" i="84"/>
  <c r="AF207" i="84"/>
  <c r="AE207" i="84"/>
  <c r="AD207" i="84"/>
  <c r="AC207" i="84"/>
  <c r="AB207" i="84"/>
  <c r="AA207" i="84"/>
  <c r="Z207" i="84"/>
  <c r="Y207" i="84"/>
  <c r="X207" i="84"/>
  <c r="W207" i="84"/>
  <c r="V207" i="84"/>
  <c r="U207" i="84"/>
  <c r="T207" i="84"/>
  <c r="S207" i="84"/>
  <c r="R207" i="84"/>
  <c r="Q207" i="84"/>
  <c r="P207" i="84"/>
  <c r="O207" i="84"/>
  <c r="N207" i="84"/>
  <c r="M207" i="84"/>
  <c r="L207" i="84"/>
  <c r="K207" i="84"/>
  <c r="J207" i="84"/>
  <c r="I207" i="84"/>
  <c r="H207" i="84"/>
  <c r="G207" i="84"/>
  <c r="F207" i="84"/>
  <c r="E207" i="84"/>
  <c r="D207" i="84"/>
  <c r="C207" i="84"/>
  <c r="AU206" i="84"/>
  <c r="AT206" i="84"/>
  <c r="AS206" i="84"/>
  <c r="AR206" i="84"/>
  <c r="AQ206" i="84"/>
  <c r="AP206" i="84"/>
  <c r="AO206" i="84"/>
  <c r="AN206" i="84"/>
  <c r="AM206" i="84"/>
  <c r="AL206" i="84"/>
  <c r="AK206" i="84"/>
  <c r="AJ206" i="84"/>
  <c r="AI206" i="84"/>
  <c r="AH206" i="84"/>
  <c r="AG206" i="84"/>
  <c r="AF206" i="84"/>
  <c r="AE206" i="84"/>
  <c r="AD206" i="84"/>
  <c r="AC206" i="84"/>
  <c r="AB206" i="84"/>
  <c r="AA206" i="84"/>
  <c r="Z206" i="84"/>
  <c r="Y206" i="84"/>
  <c r="X206" i="84"/>
  <c r="W206" i="84"/>
  <c r="V206" i="84"/>
  <c r="U206" i="84"/>
  <c r="T206" i="84"/>
  <c r="S206" i="84"/>
  <c r="R206" i="84"/>
  <c r="Q206" i="84"/>
  <c r="P206" i="84"/>
  <c r="O206" i="84"/>
  <c r="N206" i="84"/>
  <c r="M206" i="84"/>
  <c r="L206" i="84"/>
  <c r="K206" i="84"/>
  <c r="J206" i="84"/>
  <c r="I206" i="84"/>
  <c r="H206" i="84"/>
  <c r="G206" i="84"/>
  <c r="F206" i="84"/>
  <c r="E206" i="84"/>
  <c r="D206" i="84"/>
  <c r="C206" i="84"/>
  <c r="AU205" i="84"/>
  <c r="AT205" i="84"/>
  <c r="AS205" i="84"/>
  <c r="AR205" i="84"/>
  <c r="AQ205" i="84"/>
  <c r="AP205" i="84"/>
  <c r="AO205" i="84"/>
  <c r="AN205" i="84"/>
  <c r="AM205" i="84"/>
  <c r="AL205" i="84"/>
  <c r="AK205" i="84"/>
  <c r="AJ205" i="84"/>
  <c r="AI205" i="84"/>
  <c r="AH205" i="84"/>
  <c r="AG205" i="84"/>
  <c r="AF205" i="84"/>
  <c r="AE205" i="84"/>
  <c r="AD205" i="84"/>
  <c r="AC205" i="84"/>
  <c r="AB205" i="84"/>
  <c r="AA205" i="84"/>
  <c r="Z205" i="84"/>
  <c r="Y205" i="84"/>
  <c r="X205" i="84"/>
  <c r="W205" i="84"/>
  <c r="V205" i="84"/>
  <c r="U205" i="84"/>
  <c r="T205" i="84"/>
  <c r="S205" i="84"/>
  <c r="R205" i="84"/>
  <c r="Q205" i="84"/>
  <c r="P205" i="84"/>
  <c r="O205" i="84"/>
  <c r="N205" i="84"/>
  <c r="M205" i="84"/>
  <c r="L205" i="84"/>
  <c r="K205" i="84"/>
  <c r="J205" i="84"/>
  <c r="I205" i="84"/>
  <c r="H205" i="84"/>
  <c r="G205" i="84"/>
  <c r="F205" i="84"/>
  <c r="E205" i="84"/>
  <c r="D205" i="84"/>
  <c r="C205" i="84"/>
  <c r="AU204" i="84"/>
  <c r="AT204" i="84"/>
  <c r="AS204" i="84"/>
  <c r="AR204" i="84"/>
  <c r="AQ204" i="84"/>
  <c r="AP204" i="84"/>
  <c r="AO204" i="84"/>
  <c r="AN204" i="84"/>
  <c r="AM204" i="84"/>
  <c r="AL204" i="84"/>
  <c r="AK204" i="84"/>
  <c r="AJ204" i="84"/>
  <c r="AI204" i="84"/>
  <c r="AH204" i="84"/>
  <c r="AG204" i="84"/>
  <c r="AF204" i="84"/>
  <c r="AE204" i="84"/>
  <c r="AD204" i="84"/>
  <c r="AC204" i="84"/>
  <c r="AB204" i="84"/>
  <c r="AA204" i="84"/>
  <c r="Z204" i="84"/>
  <c r="Y204" i="84"/>
  <c r="X204" i="84"/>
  <c r="W204" i="84"/>
  <c r="V204" i="84"/>
  <c r="U204" i="84"/>
  <c r="T204" i="84"/>
  <c r="S204" i="84"/>
  <c r="R204" i="84"/>
  <c r="Q204" i="84"/>
  <c r="P204" i="84"/>
  <c r="O204" i="84"/>
  <c r="N204" i="84"/>
  <c r="M204" i="84"/>
  <c r="L204" i="84"/>
  <c r="K204" i="84"/>
  <c r="J204" i="84"/>
  <c r="I204" i="84"/>
  <c r="H204" i="84"/>
  <c r="G204" i="84"/>
  <c r="F204" i="84"/>
  <c r="E204" i="84"/>
  <c r="D204" i="84"/>
  <c r="C204" i="84"/>
  <c r="AU203" i="84"/>
  <c r="AT203" i="84"/>
  <c r="AS203" i="84"/>
  <c r="AR203" i="84"/>
  <c r="AQ203" i="84"/>
  <c r="AP203" i="84"/>
  <c r="AO203" i="84"/>
  <c r="AN203" i="84"/>
  <c r="AM203" i="84"/>
  <c r="AL203" i="84"/>
  <c r="AK203" i="84"/>
  <c r="AJ203" i="84"/>
  <c r="AI203" i="84"/>
  <c r="AH203" i="84"/>
  <c r="AG203" i="84"/>
  <c r="AF203" i="84"/>
  <c r="AE203" i="84"/>
  <c r="AD203" i="84"/>
  <c r="AC203" i="84"/>
  <c r="AB203" i="84"/>
  <c r="AA203" i="84"/>
  <c r="Z203" i="84"/>
  <c r="Y203" i="84"/>
  <c r="X203" i="84"/>
  <c r="W203" i="84"/>
  <c r="V203" i="84"/>
  <c r="U203" i="84"/>
  <c r="T203" i="84"/>
  <c r="S203" i="84"/>
  <c r="R203" i="84"/>
  <c r="Q203" i="84"/>
  <c r="P203" i="84"/>
  <c r="O203" i="84"/>
  <c r="N203" i="84"/>
  <c r="M203" i="84"/>
  <c r="L203" i="84"/>
  <c r="K203" i="84"/>
  <c r="J203" i="84"/>
  <c r="I203" i="84"/>
  <c r="H203" i="84"/>
  <c r="G203" i="84"/>
  <c r="F203" i="84"/>
  <c r="E203" i="84"/>
  <c r="D203" i="84"/>
  <c r="C203" i="84"/>
  <c r="AU202" i="84"/>
  <c r="AT202" i="84"/>
  <c r="AS202" i="84"/>
  <c r="AR202" i="84"/>
  <c r="AQ202" i="84"/>
  <c r="AP202" i="84"/>
  <c r="AO202" i="84"/>
  <c r="AN202" i="84"/>
  <c r="AM202" i="84"/>
  <c r="AL202" i="84"/>
  <c r="AK202" i="84"/>
  <c r="AJ202" i="84"/>
  <c r="AI202" i="84"/>
  <c r="AH202" i="84"/>
  <c r="AG202" i="84"/>
  <c r="AF202" i="84"/>
  <c r="AE202" i="84"/>
  <c r="AD202" i="84"/>
  <c r="AC202" i="84"/>
  <c r="AB202" i="84"/>
  <c r="AA202" i="84"/>
  <c r="Z202" i="84"/>
  <c r="Y202" i="84"/>
  <c r="X202" i="84"/>
  <c r="W202" i="84"/>
  <c r="V202" i="84"/>
  <c r="U202" i="84"/>
  <c r="T202" i="84"/>
  <c r="S202" i="84"/>
  <c r="R202" i="84"/>
  <c r="Q202" i="84"/>
  <c r="P202" i="84"/>
  <c r="O202" i="84"/>
  <c r="N202" i="84"/>
  <c r="M202" i="84"/>
  <c r="L202" i="84"/>
  <c r="K202" i="84"/>
  <c r="J202" i="84"/>
  <c r="I202" i="84"/>
  <c r="H202" i="84"/>
  <c r="G202" i="84"/>
  <c r="F202" i="84"/>
  <c r="E202" i="84"/>
  <c r="D202" i="84"/>
  <c r="C202" i="84"/>
  <c r="AU201" i="84"/>
  <c r="AT201" i="84"/>
  <c r="AS201" i="84"/>
  <c r="AR201" i="84"/>
  <c r="AQ201" i="84"/>
  <c r="AP201" i="84"/>
  <c r="AO201" i="84"/>
  <c r="AN201" i="84"/>
  <c r="AM201" i="84"/>
  <c r="AL201" i="84"/>
  <c r="AK201" i="84"/>
  <c r="AJ201" i="84"/>
  <c r="AI201" i="84"/>
  <c r="AH201" i="84"/>
  <c r="AG201" i="84"/>
  <c r="AF201" i="84"/>
  <c r="AE201" i="84"/>
  <c r="AD201" i="84"/>
  <c r="AC201" i="84"/>
  <c r="AB201" i="84"/>
  <c r="AA201" i="84"/>
  <c r="Z201" i="84"/>
  <c r="Y201" i="84"/>
  <c r="X201" i="84"/>
  <c r="W201" i="84"/>
  <c r="V201" i="84"/>
  <c r="U201" i="84"/>
  <c r="T201" i="84"/>
  <c r="S201" i="84"/>
  <c r="R201" i="84"/>
  <c r="Q201" i="84"/>
  <c r="P201" i="84"/>
  <c r="O201" i="84"/>
  <c r="N201" i="84"/>
  <c r="M201" i="84"/>
  <c r="L201" i="84"/>
  <c r="K201" i="84"/>
  <c r="J201" i="84"/>
  <c r="I201" i="84"/>
  <c r="H201" i="84"/>
  <c r="G201" i="84"/>
  <c r="F201" i="84"/>
  <c r="E201" i="84"/>
  <c r="D201" i="84"/>
  <c r="C201" i="84"/>
  <c r="AU200" i="84"/>
  <c r="AT200" i="84"/>
  <c r="AS200" i="84"/>
  <c r="AR200" i="84"/>
  <c r="AQ200" i="84"/>
  <c r="AP200" i="84"/>
  <c r="AO200" i="84"/>
  <c r="AN200" i="84"/>
  <c r="AM200" i="84"/>
  <c r="AL200" i="84"/>
  <c r="AK200" i="84"/>
  <c r="AJ200" i="84"/>
  <c r="AI200" i="84"/>
  <c r="AH200" i="84"/>
  <c r="AG200" i="84"/>
  <c r="AF200" i="84"/>
  <c r="AE200" i="84"/>
  <c r="AD200" i="84"/>
  <c r="AC200" i="84"/>
  <c r="AB200" i="84"/>
  <c r="AA200" i="84"/>
  <c r="Z200" i="84"/>
  <c r="Y200" i="84"/>
  <c r="X200" i="84"/>
  <c r="W200" i="84"/>
  <c r="V200" i="84"/>
  <c r="U200" i="84"/>
  <c r="T200" i="84"/>
  <c r="S200" i="84"/>
  <c r="R200" i="84"/>
  <c r="Q200" i="84"/>
  <c r="P200" i="84"/>
  <c r="O200" i="84"/>
  <c r="N200" i="84"/>
  <c r="M200" i="84"/>
  <c r="L200" i="84"/>
  <c r="K200" i="84"/>
  <c r="J200" i="84"/>
  <c r="I200" i="84"/>
  <c r="H200" i="84"/>
  <c r="G200" i="84"/>
  <c r="F200" i="84"/>
  <c r="E200" i="84"/>
  <c r="D200" i="84"/>
  <c r="C200" i="84"/>
  <c r="AU199" i="84"/>
  <c r="AT199" i="84"/>
  <c r="AS199" i="84"/>
  <c r="AR199" i="84"/>
  <c r="AQ199" i="84"/>
  <c r="AP199" i="84"/>
  <c r="AO199" i="84"/>
  <c r="AN199" i="84"/>
  <c r="AM199" i="84"/>
  <c r="AL199" i="84"/>
  <c r="AK199" i="84"/>
  <c r="AJ199" i="84"/>
  <c r="AI199" i="84"/>
  <c r="AH199" i="84"/>
  <c r="AG199" i="84"/>
  <c r="AF199" i="84"/>
  <c r="AE199" i="84"/>
  <c r="AD199" i="84"/>
  <c r="AC199" i="84"/>
  <c r="AB199" i="84"/>
  <c r="AA199" i="84"/>
  <c r="Z199" i="84"/>
  <c r="Y199" i="84"/>
  <c r="X199" i="84"/>
  <c r="W199" i="84"/>
  <c r="V199" i="84"/>
  <c r="U199" i="84"/>
  <c r="T199" i="84"/>
  <c r="S199" i="84"/>
  <c r="R199" i="84"/>
  <c r="Q199" i="84"/>
  <c r="P199" i="84"/>
  <c r="O199" i="84"/>
  <c r="N199" i="84"/>
  <c r="M199" i="84"/>
  <c r="L199" i="84"/>
  <c r="K199" i="84"/>
  <c r="J199" i="84"/>
  <c r="I199" i="84"/>
  <c r="H199" i="84"/>
  <c r="G199" i="84"/>
  <c r="F199" i="84"/>
  <c r="E199" i="84"/>
  <c r="D199" i="84"/>
  <c r="C199" i="84"/>
  <c r="AU198" i="84"/>
  <c r="AT198" i="84"/>
  <c r="AS198" i="84"/>
  <c r="AR198" i="84"/>
  <c r="AQ198" i="84"/>
  <c r="AP198" i="84"/>
  <c r="AO198" i="84"/>
  <c r="AN198" i="84"/>
  <c r="AM198" i="84"/>
  <c r="AL198" i="84"/>
  <c r="AK198" i="84"/>
  <c r="AJ198" i="84"/>
  <c r="AI198" i="84"/>
  <c r="AH198" i="84"/>
  <c r="AG198" i="84"/>
  <c r="AF198" i="84"/>
  <c r="AE198" i="84"/>
  <c r="AD198" i="84"/>
  <c r="AC198" i="84"/>
  <c r="AB198" i="84"/>
  <c r="AA198" i="84"/>
  <c r="Z198" i="84"/>
  <c r="Y198" i="84"/>
  <c r="X198" i="84"/>
  <c r="W198" i="84"/>
  <c r="V198" i="84"/>
  <c r="U198" i="84"/>
  <c r="T198" i="84"/>
  <c r="S198" i="84"/>
  <c r="R198" i="84"/>
  <c r="Q198" i="84"/>
  <c r="P198" i="84"/>
  <c r="O198" i="84"/>
  <c r="N198" i="84"/>
  <c r="M198" i="84"/>
  <c r="L198" i="84"/>
  <c r="K198" i="84"/>
  <c r="J198" i="84"/>
  <c r="I198" i="84"/>
  <c r="H198" i="84"/>
  <c r="G198" i="84"/>
  <c r="F198" i="84"/>
  <c r="E198" i="84"/>
  <c r="D198" i="84"/>
  <c r="C198" i="84"/>
  <c r="AU197" i="84"/>
  <c r="AT197" i="84"/>
  <c r="AS197" i="84"/>
  <c r="AR197" i="84"/>
  <c r="AQ197" i="84"/>
  <c r="AP197" i="84"/>
  <c r="AO197" i="84"/>
  <c r="AN197" i="84"/>
  <c r="AM197" i="84"/>
  <c r="AL197" i="84"/>
  <c r="AK197" i="84"/>
  <c r="AJ197" i="84"/>
  <c r="AI197" i="84"/>
  <c r="AH197" i="84"/>
  <c r="AG197" i="84"/>
  <c r="AF197" i="84"/>
  <c r="AE197" i="84"/>
  <c r="AD197" i="84"/>
  <c r="AC197" i="84"/>
  <c r="AB197" i="84"/>
  <c r="AA197" i="84"/>
  <c r="Z197" i="84"/>
  <c r="Y197" i="84"/>
  <c r="X197" i="84"/>
  <c r="W197" i="84"/>
  <c r="V197" i="84"/>
  <c r="U197" i="84"/>
  <c r="T197" i="84"/>
  <c r="S197" i="84"/>
  <c r="R197" i="84"/>
  <c r="Q197" i="84"/>
  <c r="P197" i="84"/>
  <c r="O197" i="84"/>
  <c r="N197" i="84"/>
  <c r="M197" i="84"/>
  <c r="L197" i="84"/>
  <c r="K197" i="84"/>
  <c r="J197" i="84"/>
  <c r="I197" i="84"/>
  <c r="H197" i="84"/>
  <c r="G197" i="84"/>
  <c r="F197" i="84"/>
  <c r="E197" i="84"/>
  <c r="D197" i="84"/>
  <c r="C197" i="84"/>
  <c r="AU196" i="84"/>
  <c r="AT196" i="84"/>
  <c r="AS196" i="84"/>
  <c r="AR196" i="84"/>
  <c r="AQ196" i="84"/>
  <c r="AP196" i="84"/>
  <c r="AO196" i="84"/>
  <c r="AN196" i="84"/>
  <c r="AM196" i="84"/>
  <c r="AL196" i="84"/>
  <c r="AK196" i="84"/>
  <c r="AJ196" i="84"/>
  <c r="AI196" i="84"/>
  <c r="AH196" i="84"/>
  <c r="AG196" i="84"/>
  <c r="AF196" i="84"/>
  <c r="AE196" i="84"/>
  <c r="AD196" i="84"/>
  <c r="AC196" i="84"/>
  <c r="AB196" i="84"/>
  <c r="AA196" i="84"/>
  <c r="Z196" i="84"/>
  <c r="Y196" i="84"/>
  <c r="X196" i="84"/>
  <c r="W196" i="84"/>
  <c r="V196" i="84"/>
  <c r="U196" i="84"/>
  <c r="T196" i="84"/>
  <c r="S196" i="84"/>
  <c r="R196" i="84"/>
  <c r="Q196" i="84"/>
  <c r="P196" i="84"/>
  <c r="O196" i="84"/>
  <c r="N196" i="84"/>
  <c r="M196" i="84"/>
  <c r="L196" i="84"/>
  <c r="K196" i="84"/>
  <c r="J196" i="84"/>
  <c r="I196" i="84"/>
  <c r="H196" i="84"/>
  <c r="G196" i="84"/>
  <c r="F196" i="84"/>
  <c r="E196" i="84"/>
  <c r="D196" i="84"/>
  <c r="C196" i="84"/>
  <c r="AU195" i="84"/>
  <c r="AT195" i="84"/>
  <c r="AS195" i="84"/>
  <c r="AR195" i="84"/>
  <c r="AQ195" i="84"/>
  <c r="AP195" i="84"/>
  <c r="AO195" i="84"/>
  <c r="AN195" i="84"/>
  <c r="AM195" i="84"/>
  <c r="AL195" i="84"/>
  <c r="AK195" i="84"/>
  <c r="AJ195" i="84"/>
  <c r="AI195" i="84"/>
  <c r="AH195" i="84"/>
  <c r="AG195" i="84"/>
  <c r="AF195" i="84"/>
  <c r="AE195" i="84"/>
  <c r="AD195" i="84"/>
  <c r="AC195" i="84"/>
  <c r="AB195" i="84"/>
  <c r="AA195" i="84"/>
  <c r="Z195" i="84"/>
  <c r="Y195" i="84"/>
  <c r="X195" i="84"/>
  <c r="W195" i="84"/>
  <c r="V195" i="84"/>
  <c r="U195" i="84"/>
  <c r="T195" i="84"/>
  <c r="S195" i="84"/>
  <c r="R195" i="84"/>
  <c r="Q195" i="84"/>
  <c r="P195" i="84"/>
  <c r="O195" i="84"/>
  <c r="N195" i="84"/>
  <c r="M195" i="84"/>
  <c r="L195" i="84"/>
  <c r="K195" i="84"/>
  <c r="J195" i="84"/>
  <c r="I195" i="84"/>
  <c r="H195" i="84"/>
  <c r="G195" i="84"/>
  <c r="F195" i="84"/>
  <c r="E195" i="84"/>
  <c r="D195" i="84"/>
  <c r="C195" i="84"/>
  <c r="AU194" i="84"/>
  <c r="AT194" i="84"/>
  <c r="AS194" i="84"/>
  <c r="AR194" i="84"/>
  <c r="AQ194" i="84"/>
  <c r="AP194" i="84"/>
  <c r="AO194" i="84"/>
  <c r="AN194" i="84"/>
  <c r="AM194" i="84"/>
  <c r="AL194" i="84"/>
  <c r="AK194" i="84"/>
  <c r="AJ194" i="84"/>
  <c r="AI194" i="84"/>
  <c r="AH194" i="84"/>
  <c r="AG194" i="84"/>
  <c r="AF194" i="84"/>
  <c r="AE194" i="84"/>
  <c r="AD194" i="84"/>
  <c r="AC194" i="84"/>
  <c r="AB194" i="84"/>
  <c r="AA194" i="84"/>
  <c r="Z194" i="84"/>
  <c r="Y194" i="84"/>
  <c r="X194" i="84"/>
  <c r="W194" i="84"/>
  <c r="V194" i="84"/>
  <c r="U194" i="84"/>
  <c r="T194" i="84"/>
  <c r="S194" i="84"/>
  <c r="R194" i="84"/>
  <c r="Q194" i="84"/>
  <c r="P194" i="84"/>
  <c r="O194" i="84"/>
  <c r="N194" i="84"/>
  <c r="M194" i="84"/>
  <c r="L194" i="84"/>
  <c r="K194" i="84"/>
  <c r="J194" i="84"/>
  <c r="I194" i="84"/>
  <c r="H194" i="84"/>
  <c r="G194" i="84"/>
  <c r="F194" i="84"/>
  <c r="E194" i="84"/>
  <c r="D194" i="84"/>
  <c r="C194" i="84"/>
  <c r="AU193" i="84"/>
  <c r="AT193" i="84"/>
  <c r="AS193" i="84"/>
  <c r="AR193" i="84"/>
  <c r="AQ193" i="84"/>
  <c r="AP193" i="84"/>
  <c r="AO193" i="84"/>
  <c r="AN193" i="84"/>
  <c r="AM193" i="84"/>
  <c r="AL193" i="84"/>
  <c r="AK193" i="84"/>
  <c r="AJ193" i="84"/>
  <c r="AI193" i="84"/>
  <c r="AH193" i="84"/>
  <c r="AG193" i="84"/>
  <c r="AF193" i="84"/>
  <c r="AE193" i="84"/>
  <c r="AD193" i="84"/>
  <c r="AC193" i="84"/>
  <c r="AB193" i="84"/>
  <c r="AA193" i="84"/>
  <c r="Z193" i="84"/>
  <c r="Y193" i="84"/>
  <c r="X193" i="84"/>
  <c r="W193" i="84"/>
  <c r="V193" i="84"/>
  <c r="U193" i="84"/>
  <c r="T193" i="84"/>
  <c r="S193" i="84"/>
  <c r="R193" i="84"/>
  <c r="Q193" i="84"/>
  <c r="P193" i="84"/>
  <c r="O193" i="84"/>
  <c r="N193" i="84"/>
  <c r="M193" i="84"/>
  <c r="L193" i="84"/>
  <c r="K193" i="84"/>
  <c r="J193" i="84"/>
  <c r="I193" i="84"/>
  <c r="H193" i="84"/>
  <c r="G193" i="84"/>
  <c r="F193" i="84"/>
  <c r="E193" i="84"/>
  <c r="D193" i="84"/>
  <c r="C193" i="84"/>
  <c r="AU192" i="84"/>
  <c r="AT192" i="84"/>
  <c r="AS192" i="84"/>
  <c r="AR192" i="84"/>
  <c r="AQ192" i="84"/>
  <c r="AP192" i="84"/>
  <c r="AO192" i="84"/>
  <c r="AN192" i="84"/>
  <c r="AM192" i="84"/>
  <c r="AL192" i="84"/>
  <c r="AK192" i="84"/>
  <c r="AJ192" i="84"/>
  <c r="AI192" i="84"/>
  <c r="AH192" i="84"/>
  <c r="AG192" i="84"/>
  <c r="AF192" i="84"/>
  <c r="AE192" i="84"/>
  <c r="AD192" i="84"/>
  <c r="AC192" i="84"/>
  <c r="AB192" i="84"/>
  <c r="AA192" i="84"/>
  <c r="Z192" i="84"/>
  <c r="Y192" i="84"/>
  <c r="X192" i="84"/>
  <c r="W192" i="84"/>
  <c r="V192" i="84"/>
  <c r="U192" i="84"/>
  <c r="T192" i="84"/>
  <c r="S192" i="84"/>
  <c r="R192" i="84"/>
  <c r="Q192" i="84"/>
  <c r="P192" i="84"/>
  <c r="O192" i="84"/>
  <c r="N192" i="84"/>
  <c r="M192" i="84"/>
  <c r="L192" i="84"/>
  <c r="K192" i="84"/>
  <c r="J192" i="84"/>
  <c r="I192" i="84"/>
  <c r="H192" i="84"/>
  <c r="G192" i="84"/>
  <c r="F192" i="84"/>
  <c r="E192" i="84"/>
  <c r="D192" i="84"/>
  <c r="C192" i="84"/>
  <c r="AU191" i="84"/>
  <c r="AT191" i="84"/>
  <c r="AS191" i="84"/>
  <c r="AR191" i="84"/>
  <c r="AQ191" i="84"/>
  <c r="AP191" i="84"/>
  <c r="AO191" i="84"/>
  <c r="AN191" i="84"/>
  <c r="AM191" i="84"/>
  <c r="AL191" i="84"/>
  <c r="AK191" i="84"/>
  <c r="AJ191" i="84"/>
  <c r="AI191" i="84"/>
  <c r="AH191" i="84"/>
  <c r="AG191" i="84"/>
  <c r="AF191" i="84"/>
  <c r="AE191" i="84"/>
  <c r="AD191" i="84"/>
  <c r="AC191" i="84"/>
  <c r="AB191" i="84"/>
  <c r="AA191" i="84"/>
  <c r="Z191" i="84"/>
  <c r="Y191" i="84"/>
  <c r="X191" i="84"/>
  <c r="W191" i="84"/>
  <c r="V191" i="84"/>
  <c r="U191" i="84"/>
  <c r="T191" i="84"/>
  <c r="S191" i="84"/>
  <c r="R191" i="84"/>
  <c r="Q191" i="84"/>
  <c r="P191" i="84"/>
  <c r="O191" i="84"/>
  <c r="N191" i="84"/>
  <c r="M191" i="84"/>
  <c r="L191" i="84"/>
  <c r="K191" i="84"/>
  <c r="J191" i="84"/>
  <c r="I191" i="84"/>
  <c r="H191" i="84"/>
  <c r="G191" i="84"/>
  <c r="F191" i="84"/>
  <c r="E191" i="84"/>
  <c r="D191" i="84"/>
  <c r="C191" i="84"/>
  <c r="AU190" i="84"/>
  <c r="AT190" i="84"/>
  <c r="AS190" i="84"/>
  <c r="AR190" i="84"/>
  <c r="AQ190" i="84"/>
  <c r="AP190" i="84"/>
  <c r="AO190" i="84"/>
  <c r="AN190" i="84"/>
  <c r="AM190" i="84"/>
  <c r="AL190" i="84"/>
  <c r="AK190" i="84"/>
  <c r="AJ190" i="84"/>
  <c r="AI190" i="84"/>
  <c r="AH190" i="84"/>
  <c r="AG190" i="84"/>
  <c r="AF190" i="84"/>
  <c r="AE190" i="84"/>
  <c r="AD190" i="84"/>
  <c r="AC190" i="84"/>
  <c r="AB190" i="84"/>
  <c r="AA190" i="84"/>
  <c r="Z190" i="84"/>
  <c r="Y190" i="84"/>
  <c r="X190" i="84"/>
  <c r="W190" i="84"/>
  <c r="V190" i="84"/>
  <c r="U190" i="84"/>
  <c r="T190" i="84"/>
  <c r="S190" i="84"/>
  <c r="R190" i="84"/>
  <c r="Q190" i="84"/>
  <c r="P190" i="84"/>
  <c r="O190" i="84"/>
  <c r="N190" i="84"/>
  <c r="M190" i="84"/>
  <c r="L190" i="84"/>
  <c r="K190" i="84"/>
  <c r="J190" i="84"/>
  <c r="I190" i="84"/>
  <c r="H190" i="84"/>
  <c r="G190" i="84"/>
  <c r="F190" i="84"/>
  <c r="E190" i="84"/>
  <c r="D190" i="84"/>
  <c r="C190" i="84"/>
  <c r="AU189" i="84"/>
  <c r="AT189" i="84"/>
  <c r="AS189" i="84"/>
  <c r="AR189" i="84"/>
  <c r="AQ189" i="84"/>
  <c r="AP189" i="84"/>
  <c r="AO189" i="84"/>
  <c r="AN189" i="84"/>
  <c r="AM189" i="84"/>
  <c r="AL189" i="84"/>
  <c r="AK189" i="84"/>
  <c r="AJ189" i="84"/>
  <c r="AI189" i="84"/>
  <c r="AH189" i="84"/>
  <c r="AG189" i="84"/>
  <c r="AF189" i="84"/>
  <c r="AE189" i="84"/>
  <c r="AD189" i="84"/>
  <c r="AC189" i="84"/>
  <c r="AB189" i="84"/>
  <c r="AA189" i="84"/>
  <c r="Z189" i="84"/>
  <c r="Y189" i="84"/>
  <c r="X189" i="84"/>
  <c r="W189" i="84"/>
  <c r="V189" i="84"/>
  <c r="U189" i="84"/>
  <c r="T189" i="84"/>
  <c r="S189" i="84"/>
  <c r="R189" i="84"/>
  <c r="Q189" i="84"/>
  <c r="P189" i="84"/>
  <c r="O189" i="84"/>
  <c r="N189" i="84"/>
  <c r="M189" i="84"/>
  <c r="L189" i="84"/>
  <c r="K189" i="84"/>
  <c r="J189" i="84"/>
  <c r="I189" i="84"/>
  <c r="H189" i="84"/>
  <c r="G189" i="84"/>
  <c r="F189" i="84"/>
  <c r="E189" i="84"/>
  <c r="D189" i="84"/>
  <c r="C189" i="84"/>
  <c r="AU188" i="84"/>
  <c r="AT188" i="84"/>
  <c r="AS188" i="84"/>
  <c r="AR188" i="84"/>
  <c r="AQ188" i="84"/>
  <c r="AP188" i="84"/>
  <c r="AO188" i="84"/>
  <c r="AN188" i="84"/>
  <c r="AM188" i="84"/>
  <c r="AL188" i="84"/>
  <c r="AK188" i="84"/>
  <c r="AJ188" i="84"/>
  <c r="AI188" i="84"/>
  <c r="AH188" i="84"/>
  <c r="AG188" i="84"/>
  <c r="AF188" i="84"/>
  <c r="AE188" i="84"/>
  <c r="AD188" i="84"/>
  <c r="AC188" i="84"/>
  <c r="AB188" i="84"/>
  <c r="AA188" i="84"/>
  <c r="Z188" i="84"/>
  <c r="Y188" i="84"/>
  <c r="X188" i="84"/>
  <c r="W188" i="84"/>
  <c r="V188" i="84"/>
  <c r="U188" i="84"/>
  <c r="T188" i="84"/>
  <c r="S188" i="84"/>
  <c r="R188" i="84"/>
  <c r="Q188" i="84"/>
  <c r="P188" i="84"/>
  <c r="O188" i="84"/>
  <c r="N188" i="84"/>
  <c r="M188" i="84"/>
  <c r="L188" i="84"/>
  <c r="K188" i="84"/>
  <c r="J188" i="84"/>
  <c r="I188" i="84"/>
  <c r="H188" i="84"/>
  <c r="G188" i="84"/>
  <c r="F188" i="84"/>
  <c r="E188" i="84"/>
  <c r="D188" i="84"/>
  <c r="C188" i="84"/>
  <c r="AU187" i="84"/>
  <c r="AT187" i="84"/>
  <c r="AS187" i="84"/>
  <c r="AR187" i="84"/>
  <c r="AQ187" i="84"/>
  <c r="AP187" i="84"/>
  <c r="AO187" i="84"/>
  <c r="AN187" i="84"/>
  <c r="AM187" i="84"/>
  <c r="AL187" i="84"/>
  <c r="AK187" i="84"/>
  <c r="AJ187" i="84"/>
  <c r="AI187" i="84"/>
  <c r="AH187" i="84"/>
  <c r="AG187" i="84"/>
  <c r="AF187" i="84"/>
  <c r="AE187" i="84"/>
  <c r="AD187" i="84"/>
  <c r="AC187" i="84"/>
  <c r="AB187" i="84"/>
  <c r="AA187" i="84"/>
  <c r="Z187" i="84"/>
  <c r="Y187" i="84"/>
  <c r="X187" i="84"/>
  <c r="W187" i="84"/>
  <c r="V187" i="84"/>
  <c r="U187" i="84"/>
  <c r="T187" i="84"/>
  <c r="S187" i="84"/>
  <c r="R187" i="84"/>
  <c r="Q187" i="84"/>
  <c r="P187" i="84"/>
  <c r="O187" i="84"/>
  <c r="N187" i="84"/>
  <c r="M187" i="84"/>
  <c r="L187" i="84"/>
  <c r="K187" i="84"/>
  <c r="J187" i="84"/>
  <c r="I187" i="84"/>
  <c r="H187" i="84"/>
  <c r="G187" i="84"/>
  <c r="F187" i="84"/>
  <c r="E187" i="84"/>
  <c r="D187" i="84"/>
  <c r="C187" i="84"/>
  <c r="AU186" i="84"/>
  <c r="AT186" i="84"/>
  <c r="AS186" i="84"/>
  <c r="AR186" i="84"/>
  <c r="AQ186" i="84"/>
  <c r="AP186" i="84"/>
  <c r="AO186" i="84"/>
  <c r="AN186" i="84"/>
  <c r="AM186" i="84"/>
  <c r="AL186" i="84"/>
  <c r="AK186" i="84"/>
  <c r="AJ186" i="84"/>
  <c r="AI186" i="84"/>
  <c r="AH186" i="84"/>
  <c r="AG186" i="84"/>
  <c r="AF186" i="84"/>
  <c r="AE186" i="84"/>
  <c r="AD186" i="84"/>
  <c r="AC186" i="84"/>
  <c r="AB186" i="84"/>
  <c r="AA186" i="84"/>
  <c r="Z186" i="84"/>
  <c r="Y186" i="84"/>
  <c r="X186" i="84"/>
  <c r="W186" i="84"/>
  <c r="V186" i="84"/>
  <c r="U186" i="84"/>
  <c r="T186" i="84"/>
  <c r="S186" i="84"/>
  <c r="R186" i="84"/>
  <c r="Q186" i="84"/>
  <c r="P186" i="84"/>
  <c r="O186" i="84"/>
  <c r="N186" i="84"/>
  <c r="M186" i="84"/>
  <c r="L186" i="84"/>
  <c r="K186" i="84"/>
  <c r="J186" i="84"/>
  <c r="I186" i="84"/>
  <c r="H186" i="84"/>
  <c r="G186" i="84"/>
  <c r="F186" i="84"/>
  <c r="E186" i="84"/>
  <c r="D186" i="84"/>
  <c r="C186" i="84"/>
  <c r="AU185" i="84"/>
  <c r="AT185" i="84"/>
  <c r="AS185" i="84"/>
  <c r="AR185" i="84"/>
  <c r="AQ185" i="84"/>
  <c r="AP185" i="84"/>
  <c r="AO185" i="84"/>
  <c r="AN185" i="84"/>
  <c r="AM185" i="84"/>
  <c r="AL185" i="84"/>
  <c r="AK185" i="84"/>
  <c r="AJ185" i="84"/>
  <c r="AI185" i="84"/>
  <c r="AH185" i="84"/>
  <c r="AG185" i="84"/>
  <c r="AF185" i="84"/>
  <c r="AE185" i="84"/>
  <c r="AD185" i="84"/>
  <c r="AC185" i="84"/>
  <c r="AB185" i="84"/>
  <c r="AA185" i="84"/>
  <c r="Z185" i="84"/>
  <c r="Y185" i="84"/>
  <c r="X185" i="84"/>
  <c r="W185" i="84"/>
  <c r="V185" i="84"/>
  <c r="U185" i="84"/>
  <c r="T185" i="84"/>
  <c r="S185" i="84"/>
  <c r="R185" i="84"/>
  <c r="Q185" i="84"/>
  <c r="P185" i="84"/>
  <c r="O185" i="84"/>
  <c r="N185" i="84"/>
  <c r="M185" i="84"/>
  <c r="L185" i="84"/>
  <c r="K185" i="84"/>
  <c r="J185" i="84"/>
  <c r="I185" i="84"/>
  <c r="H185" i="84"/>
  <c r="G185" i="84"/>
  <c r="F185" i="84"/>
  <c r="E185" i="84"/>
  <c r="D185" i="84"/>
  <c r="C185" i="84"/>
  <c r="AU184" i="84"/>
  <c r="AT184" i="84"/>
  <c r="AS184" i="84"/>
  <c r="AR184" i="84"/>
  <c r="AQ184" i="84"/>
  <c r="AP184" i="84"/>
  <c r="AO184" i="84"/>
  <c r="AN184" i="84"/>
  <c r="AM184" i="84"/>
  <c r="AL184" i="84"/>
  <c r="AK184" i="84"/>
  <c r="AJ184" i="84"/>
  <c r="AI184" i="84"/>
  <c r="AH184" i="84"/>
  <c r="AG184" i="84"/>
  <c r="AF184" i="84"/>
  <c r="AE184" i="84"/>
  <c r="AD184" i="84"/>
  <c r="AC184" i="84"/>
  <c r="AB184" i="84"/>
  <c r="AA184" i="84"/>
  <c r="Z184" i="84"/>
  <c r="Y184" i="84"/>
  <c r="X184" i="84"/>
  <c r="W184" i="84"/>
  <c r="V184" i="84"/>
  <c r="U184" i="84"/>
  <c r="T184" i="84"/>
  <c r="S184" i="84"/>
  <c r="R184" i="84"/>
  <c r="Q184" i="84"/>
  <c r="P184" i="84"/>
  <c r="O184" i="84"/>
  <c r="N184" i="84"/>
  <c r="M184" i="84"/>
  <c r="L184" i="84"/>
  <c r="K184" i="84"/>
  <c r="J184" i="84"/>
  <c r="I184" i="84"/>
  <c r="H184" i="84"/>
  <c r="G184" i="84"/>
  <c r="F184" i="84"/>
  <c r="E184" i="84"/>
  <c r="D184" i="84"/>
  <c r="C184" i="84"/>
  <c r="AU183" i="84"/>
  <c r="AT183" i="84"/>
  <c r="AS183" i="84"/>
  <c r="AR183" i="84"/>
  <c r="AQ183" i="84"/>
  <c r="AP183" i="84"/>
  <c r="AO183" i="84"/>
  <c r="AN183" i="84"/>
  <c r="AM183" i="84"/>
  <c r="AL183" i="84"/>
  <c r="AK183" i="84"/>
  <c r="AJ183" i="84"/>
  <c r="AI183" i="84"/>
  <c r="AH183" i="84"/>
  <c r="AG183" i="84"/>
  <c r="AF183" i="84"/>
  <c r="AE183" i="84"/>
  <c r="AD183" i="84"/>
  <c r="AC183" i="84"/>
  <c r="AB183" i="84"/>
  <c r="AA183" i="84"/>
  <c r="Z183" i="84"/>
  <c r="Y183" i="84"/>
  <c r="X183" i="84"/>
  <c r="W183" i="84"/>
  <c r="V183" i="84"/>
  <c r="U183" i="84"/>
  <c r="T183" i="84"/>
  <c r="S183" i="84"/>
  <c r="R183" i="84"/>
  <c r="Q183" i="84"/>
  <c r="P183" i="84"/>
  <c r="O183" i="84"/>
  <c r="N183" i="84"/>
  <c r="M183" i="84"/>
  <c r="L183" i="84"/>
  <c r="K183" i="84"/>
  <c r="J183" i="84"/>
  <c r="I183" i="84"/>
  <c r="H183" i="84"/>
  <c r="G183" i="84"/>
  <c r="F183" i="84"/>
  <c r="E183" i="84"/>
  <c r="D183" i="84"/>
  <c r="C183" i="84"/>
  <c r="AU182" i="84"/>
  <c r="AT182" i="84"/>
  <c r="AS182" i="84"/>
  <c r="AR182" i="84"/>
  <c r="AQ182" i="84"/>
  <c r="AP182" i="84"/>
  <c r="AO182" i="84"/>
  <c r="AN182" i="84"/>
  <c r="AM182" i="84"/>
  <c r="AL182" i="84"/>
  <c r="AK182" i="84"/>
  <c r="AJ182" i="84"/>
  <c r="AI182" i="84"/>
  <c r="AH182" i="84"/>
  <c r="AG182" i="84"/>
  <c r="AF182" i="84"/>
  <c r="AE182" i="84"/>
  <c r="AD182" i="84"/>
  <c r="AC182" i="84"/>
  <c r="AB182" i="84"/>
  <c r="AA182" i="84"/>
  <c r="Z182" i="84"/>
  <c r="Y182" i="84"/>
  <c r="X182" i="84"/>
  <c r="W182" i="84"/>
  <c r="V182" i="84"/>
  <c r="U182" i="84"/>
  <c r="T182" i="84"/>
  <c r="S182" i="84"/>
  <c r="R182" i="84"/>
  <c r="Q182" i="84"/>
  <c r="P182" i="84"/>
  <c r="O182" i="84"/>
  <c r="N182" i="84"/>
  <c r="M182" i="84"/>
  <c r="L182" i="84"/>
  <c r="K182" i="84"/>
  <c r="J182" i="84"/>
  <c r="I182" i="84"/>
  <c r="H182" i="84"/>
  <c r="G182" i="84"/>
  <c r="F182" i="84"/>
  <c r="E182" i="84"/>
  <c r="D182" i="84"/>
  <c r="C182" i="84"/>
  <c r="AU181" i="84"/>
  <c r="AT181" i="84"/>
  <c r="AS181" i="84"/>
  <c r="AR181" i="84"/>
  <c r="AQ181" i="84"/>
  <c r="AP181" i="84"/>
  <c r="AO181" i="84"/>
  <c r="AN181" i="84"/>
  <c r="AM181" i="84"/>
  <c r="AL181" i="84"/>
  <c r="AK181" i="84"/>
  <c r="AJ181" i="84"/>
  <c r="AI181" i="84"/>
  <c r="AH181" i="84"/>
  <c r="AG181" i="84"/>
  <c r="AF181" i="84"/>
  <c r="AE181" i="84"/>
  <c r="AD181" i="84"/>
  <c r="AC181" i="84"/>
  <c r="AB181" i="84"/>
  <c r="AA181" i="84"/>
  <c r="Z181" i="84"/>
  <c r="Y181" i="84"/>
  <c r="X181" i="84"/>
  <c r="W181" i="84"/>
  <c r="V181" i="84"/>
  <c r="U181" i="84"/>
  <c r="T181" i="84"/>
  <c r="S181" i="84"/>
  <c r="R181" i="84"/>
  <c r="Q181" i="84"/>
  <c r="P181" i="84"/>
  <c r="O181" i="84"/>
  <c r="N181" i="84"/>
  <c r="M181" i="84"/>
  <c r="L181" i="84"/>
  <c r="K181" i="84"/>
  <c r="J181" i="84"/>
  <c r="I181" i="84"/>
  <c r="H181" i="84"/>
  <c r="G181" i="84"/>
  <c r="F181" i="84"/>
  <c r="E181" i="84"/>
  <c r="D181" i="84"/>
  <c r="C181" i="84"/>
  <c r="AU180" i="84"/>
  <c r="AT180" i="84"/>
  <c r="AS180" i="84"/>
  <c r="AR180" i="84"/>
  <c r="AQ180" i="84"/>
  <c r="AP180" i="84"/>
  <c r="AO180" i="84"/>
  <c r="AN180" i="84"/>
  <c r="AM180" i="84"/>
  <c r="AL180" i="84"/>
  <c r="AK180" i="84"/>
  <c r="AJ180" i="84"/>
  <c r="AI180" i="84"/>
  <c r="AH180" i="84"/>
  <c r="AG180" i="84"/>
  <c r="AF180" i="84"/>
  <c r="AE180" i="84"/>
  <c r="AD180" i="84"/>
  <c r="AC180" i="84"/>
  <c r="AB180" i="84"/>
  <c r="AA180" i="84"/>
  <c r="Z180" i="84"/>
  <c r="Y180" i="84"/>
  <c r="X180" i="84"/>
  <c r="W180" i="84"/>
  <c r="V180" i="84"/>
  <c r="U180" i="84"/>
  <c r="T180" i="84"/>
  <c r="S180" i="84"/>
  <c r="R180" i="84"/>
  <c r="Q180" i="84"/>
  <c r="P180" i="84"/>
  <c r="O180" i="84"/>
  <c r="N180" i="84"/>
  <c r="M180" i="84"/>
  <c r="L180" i="84"/>
  <c r="K180" i="84"/>
  <c r="J180" i="84"/>
  <c r="I180" i="84"/>
  <c r="H180" i="84"/>
  <c r="G180" i="84"/>
  <c r="F180" i="84"/>
  <c r="E180" i="84"/>
  <c r="D180" i="84"/>
  <c r="C180" i="84"/>
  <c r="AU179" i="84"/>
  <c r="AT179" i="84"/>
  <c r="AS179" i="84"/>
  <c r="AR179" i="84"/>
  <c r="AQ179" i="84"/>
  <c r="AP179" i="84"/>
  <c r="AO179" i="84"/>
  <c r="AN179" i="84"/>
  <c r="AM179" i="84"/>
  <c r="AL179" i="84"/>
  <c r="AK179" i="84"/>
  <c r="AJ179" i="84"/>
  <c r="AI179" i="84"/>
  <c r="AH179" i="84"/>
  <c r="AG179" i="84"/>
  <c r="AF179" i="84"/>
  <c r="AE179" i="84"/>
  <c r="AD179" i="84"/>
  <c r="AC179" i="84"/>
  <c r="AB179" i="84"/>
  <c r="AA179" i="84"/>
  <c r="Z179" i="84"/>
  <c r="Y179" i="84"/>
  <c r="X179" i="84"/>
  <c r="W179" i="84"/>
  <c r="V179" i="84"/>
  <c r="U179" i="84"/>
  <c r="T179" i="84"/>
  <c r="S179" i="84"/>
  <c r="R179" i="84"/>
  <c r="Q179" i="84"/>
  <c r="P179" i="84"/>
  <c r="O179" i="84"/>
  <c r="N179" i="84"/>
  <c r="M179" i="84"/>
  <c r="L179" i="84"/>
  <c r="K179" i="84"/>
  <c r="J179" i="84"/>
  <c r="I179" i="84"/>
  <c r="H179" i="84"/>
  <c r="G179" i="84"/>
  <c r="F179" i="84"/>
  <c r="E179" i="84"/>
  <c r="D179" i="84"/>
  <c r="C179" i="84"/>
  <c r="AU178" i="84"/>
  <c r="AT178" i="84"/>
  <c r="AS178" i="84"/>
  <c r="AR178" i="84"/>
  <c r="AQ178" i="84"/>
  <c r="AP178" i="84"/>
  <c r="AO178" i="84"/>
  <c r="AN178" i="84"/>
  <c r="AM178" i="84"/>
  <c r="AL178" i="84"/>
  <c r="AK178" i="84"/>
  <c r="AJ178" i="84"/>
  <c r="AI178" i="84"/>
  <c r="AH178" i="84"/>
  <c r="AG178" i="84"/>
  <c r="AF178" i="84"/>
  <c r="AE178" i="84"/>
  <c r="AD178" i="84"/>
  <c r="AC178" i="84"/>
  <c r="AB178" i="84"/>
  <c r="AA178" i="84"/>
  <c r="Z178" i="84"/>
  <c r="Y178" i="84"/>
  <c r="X178" i="84"/>
  <c r="W178" i="84"/>
  <c r="V178" i="84"/>
  <c r="U178" i="84"/>
  <c r="T178" i="84"/>
  <c r="S178" i="84"/>
  <c r="R178" i="84"/>
  <c r="Q178" i="84"/>
  <c r="P178" i="84"/>
  <c r="O178" i="84"/>
  <c r="N178" i="84"/>
  <c r="M178" i="84"/>
  <c r="L178" i="84"/>
  <c r="K178" i="84"/>
  <c r="J178" i="84"/>
  <c r="I178" i="84"/>
  <c r="H178" i="84"/>
  <c r="G178" i="84"/>
  <c r="F178" i="84"/>
  <c r="E178" i="84"/>
  <c r="D178" i="84"/>
  <c r="C178" i="84"/>
  <c r="AU177" i="84"/>
  <c r="AT177" i="84"/>
  <c r="AS177" i="84"/>
  <c r="AR177" i="84"/>
  <c r="AQ177" i="84"/>
  <c r="AP177" i="84"/>
  <c r="AO177" i="84"/>
  <c r="AN177" i="84"/>
  <c r="AM177" i="84"/>
  <c r="AL177" i="84"/>
  <c r="AK177" i="84"/>
  <c r="AJ177" i="84"/>
  <c r="AI177" i="84"/>
  <c r="AH177" i="84"/>
  <c r="AG177" i="84"/>
  <c r="AF177" i="84"/>
  <c r="AE177" i="84"/>
  <c r="AD177" i="84"/>
  <c r="AC177" i="84"/>
  <c r="AB177" i="84"/>
  <c r="AA177" i="84"/>
  <c r="Z177" i="84"/>
  <c r="Y177" i="84"/>
  <c r="X177" i="84"/>
  <c r="W177" i="84"/>
  <c r="V177" i="84"/>
  <c r="U177" i="84"/>
  <c r="T177" i="84"/>
  <c r="S177" i="84"/>
  <c r="R177" i="84"/>
  <c r="Q177" i="84"/>
  <c r="P177" i="84"/>
  <c r="O177" i="84"/>
  <c r="N177" i="84"/>
  <c r="M177" i="84"/>
  <c r="L177" i="84"/>
  <c r="K177" i="84"/>
  <c r="J177" i="84"/>
  <c r="I177" i="84"/>
  <c r="H177" i="84"/>
  <c r="G177" i="84"/>
  <c r="F177" i="84"/>
  <c r="E177" i="84"/>
  <c r="D177" i="84"/>
  <c r="C177" i="84"/>
  <c r="AU176" i="84"/>
  <c r="AT176" i="84"/>
  <c r="AS176" i="84"/>
  <c r="AR176" i="84"/>
  <c r="AQ176" i="84"/>
  <c r="AP176" i="84"/>
  <c r="AO176" i="84"/>
  <c r="AN176" i="84"/>
  <c r="AM176" i="84"/>
  <c r="AL176" i="84"/>
  <c r="AK176" i="84"/>
  <c r="AJ176" i="84"/>
  <c r="AI176" i="84"/>
  <c r="AH176" i="84"/>
  <c r="AG176" i="84"/>
  <c r="AF176" i="84"/>
  <c r="AE176" i="84"/>
  <c r="AD176" i="84"/>
  <c r="AC176" i="84"/>
  <c r="AB176" i="84"/>
  <c r="AA176" i="84"/>
  <c r="Z176" i="84"/>
  <c r="Y176" i="84"/>
  <c r="X176" i="84"/>
  <c r="W176" i="84"/>
  <c r="V176" i="84"/>
  <c r="U176" i="84"/>
  <c r="T176" i="84"/>
  <c r="S176" i="84"/>
  <c r="R176" i="84"/>
  <c r="Q176" i="84"/>
  <c r="P176" i="84"/>
  <c r="O176" i="84"/>
  <c r="N176" i="84"/>
  <c r="M176" i="84"/>
  <c r="L176" i="84"/>
  <c r="K176" i="84"/>
  <c r="J176" i="84"/>
  <c r="I176" i="84"/>
  <c r="H176" i="84"/>
  <c r="G176" i="84"/>
  <c r="F176" i="84"/>
  <c r="E176" i="84"/>
  <c r="D176" i="84"/>
  <c r="C176" i="84"/>
  <c r="AU175" i="84"/>
  <c r="AT175" i="84"/>
  <c r="AS175" i="84"/>
  <c r="AR175" i="84"/>
  <c r="AQ175" i="84"/>
  <c r="AP175" i="84"/>
  <c r="AO175" i="84"/>
  <c r="AN175" i="84"/>
  <c r="AM175" i="84"/>
  <c r="AL175" i="84"/>
  <c r="AK175" i="84"/>
  <c r="AJ175" i="84"/>
  <c r="AI175" i="84"/>
  <c r="AH175" i="84"/>
  <c r="AG175" i="84"/>
  <c r="AF175" i="84"/>
  <c r="AE175" i="84"/>
  <c r="AD175" i="84"/>
  <c r="AC175" i="84"/>
  <c r="AB175" i="84"/>
  <c r="AA175" i="84"/>
  <c r="Z175" i="84"/>
  <c r="Y175" i="84"/>
  <c r="X175" i="84"/>
  <c r="W175" i="84"/>
  <c r="V175" i="84"/>
  <c r="U175" i="84"/>
  <c r="T175" i="84"/>
  <c r="S175" i="84"/>
  <c r="R175" i="84"/>
  <c r="Q175" i="84"/>
  <c r="P175" i="84"/>
  <c r="O175" i="84"/>
  <c r="N175" i="84"/>
  <c r="M175" i="84"/>
  <c r="L175" i="84"/>
  <c r="K175" i="84"/>
  <c r="J175" i="84"/>
  <c r="I175" i="84"/>
  <c r="H175" i="84"/>
  <c r="G175" i="84"/>
  <c r="F175" i="84"/>
  <c r="E175" i="84"/>
  <c r="D175" i="84"/>
  <c r="C175" i="84"/>
  <c r="AU174" i="84"/>
  <c r="AT174" i="84"/>
  <c r="AS174" i="84"/>
  <c r="AR174" i="84"/>
  <c r="AQ174" i="84"/>
  <c r="AP174" i="84"/>
  <c r="AO174" i="84"/>
  <c r="AN174" i="84"/>
  <c r="AM174" i="84"/>
  <c r="AL174" i="84"/>
  <c r="AK174" i="84"/>
  <c r="AJ174" i="84"/>
  <c r="AI174" i="84"/>
  <c r="AH174" i="84"/>
  <c r="AG174" i="84"/>
  <c r="AF174" i="84"/>
  <c r="AE174" i="84"/>
  <c r="AD174" i="84"/>
  <c r="AC174" i="84"/>
  <c r="AB174" i="84"/>
  <c r="AA174" i="84"/>
  <c r="Z174" i="84"/>
  <c r="Y174" i="84"/>
  <c r="X174" i="84"/>
  <c r="W174" i="84"/>
  <c r="V174" i="84"/>
  <c r="U174" i="84"/>
  <c r="T174" i="84"/>
  <c r="S174" i="84"/>
  <c r="R174" i="84"/>
  <c r="Q174" i="84"/>
  <c r="P174" i="84"/>
  <c r="O174" i="84"/>
  <c r="N174" i="84"/>
  <c r="M174" i="84"/>
  <c r="L174" i="84"/>
  <c r="K174" i="84"/>
  <c r="J174" i="84"/>
  <c r="I174" i="84"/>
  <c r="H174" i="84"/>
  <c r="G174" i="84"/>
  <c r="F174" i="84"/>
  <c r="E174" i="84"/>
  <c r="D174" i="84"/>
  <c r="C174" i="84"/>
  <c r="AU173" i="84"/>
  <c r="AT173" i="84"/>
  <c r="AS173" i="84"/>
  <c r="AR173" i="84"/>
  <c r="AQ173" i="84"/>
  <c r="AP173" i="84"/>
  <c r="AO173" i="84"/>
  <c r="AN173" i="84"/>
  <c r="AM173" i="84"/>
  <c r="AL173" i="84"/>
  <c r="AK173" i="84"/>
  <c r="AJ173" i="84"/>
  <c r="AI173" i="84"/>
  <c r="AH173" i="84"/>
  <c r="AG173" i="84"/>
  <c r="AF173" i="84"/>
  <c r="AE173" i="84"/>
  <c r="AD173" i="84"/>
  <c r="AC173" i="84"/>
  <c r="AB173" i="84"/>
  <c r="AA173" i="84"/>
  <c r="Z173" i="84"/>
  <c r="Y173" i="84"/>
  <c r="X173" i="84"/>
  <c r="W173" i="84"/>
  <c r="V173" i="84"/>
  <c r="U173" i="84"/>
  <c r="T173" i="84"/>
  <c r="S173" i="84"/>
  <c r="R173" i="84"/>
  <c r="Q173" i="84"/>
  <c r="P173" i="84"/>
  <c r="O173" i="84"/>
  <c r="N173" i="84"/>
  <c r="M173" i="84"/>
  <c r="L173" i="84"/>
  <c r="K173" i="84"/>
  <c r="J173" i="84"/>
  <c r="I173" i="84"/>
  <c r="H173" i="84"/>
  <c r="G173" i="84"/>
  <c r="F173" i="84"/>
  <c r="E173" i="84"/>
  <c r="D173" i="84"/>
  <c r="C173" i="84"/>
  <c r="AU172" i="84"/>
  <c r="AT172" i="84"/>
  <c r="AS172" i="84"/>
  <c r="AR172" i="84"/>
  <c r="AQ172" i="84"/>
  <c r="AP172" i="84"/>
  <c r="AO172" i="84"/>
  <c r="AN172" i="84"/>
  <c r="AM172" i="84"/>
  <c r="AL172" i="84"/>
  <c r="AK172" i="84"/>
  <c r="AJ172" i="84"/>
  <c r="AI172" i="84"/>
  <c r="AH172" i="84"/>
  <c r="AG172" i="84"/>
  <c r="AF172" i="84"/>
  <c r="AE172" i="84"/>
  <c r="AD172" i="84"/>
  <c r="AC172" i="84"/>
  <c r="AB172" i="84"/>
  <c r="AA172" i="84"/>
  <c r="Z172" i="84"/>
  <c r="Y172" i="84"/>
  <c r="X172" i="84"/>
  <c r="W172" i="84"/>
  <c r="V172" i="84"/>
  <c r="U172" i="84"/>
  <c r="T172" i="84"/>
  <c r="S172" i="84"/>
  <c r="R172" i="84"/>
  <c r="Q172" i="84"/>
  <c r="P172" i="84"/>
  <c r="O172" i="84"/>
  <c r="N172" i="84"/>
  <c r="M172" i="84"/>
  <c r="L172" i="84"/>
  <c r="K172" i="84"/>
  <c r="J172" i="84"/>
  <c r="I172" i="84"/>
  <c r="H172" i="84"/>
  <c r="G172" i="84"/>
  <c r="F172" i="84"/>
  <c r="E172" i="84"/>
  <c r="D172" i="84"/>
  <c r="C172" i="84"/>
  <c r="AU171" i="84"/>
  <c r="AT171" i="84"/>
  <c r="AS171" i="84"/>
  <c r="AR171" i="84"/>
  <c r="AQ171" i="84"/>
  <c r="AP171" i="84"/>
  <c r="AO171" i="84"/>
  <c r="AN171" i="84"/>
  <c r="AM171" i="84"/>
  <c r="AL171" i="84"/>
  <c r="AK171" i="84"/>
  <c r="AJ171" i="84"/>
  <c r="AI171" i="84"/>
  <c r="AH171" i="84"/>
  <c r="AG171" i="84"/>
  <c r="AF171" i="84"/>
  <c r="AE171" i="84"/>
  <c r="AD171" i="84"/>
  <c r="AC171" i="84"/>
  <c r="AB171" i="84"/>
  <c r="AA171" i="84"/>
  <c r="Z171" i="84"/>
  <c r="Y171" i="84"/>
  <c r="X171" i="84"/>
  <c r="W171" i="84"/>
  <c r="V171" i="84"/>
  <c r="U171" i="84"/>
  <c r="T171" i="84"/>
  <c r="S171" i="84"/>
  <c r="R171" i="84"/>
  <c r="Q171" i="84"/>
  <c r="P171" i="84"/>
  <c r="O171" i="84"/>
  <c r="N171" i="84"/>
  <c r="M171" i="84"/>
  <c r="L171" i="84"/>
  <c r="K171" i="84"/>
  <c r="J171" i="84"/>
  <c r="I171" i="84"/>
  <c r="H171" i="84"/>
  <c r="G171" i="84"/>
  <c r="F171" i="84"/>
  <c r="E171" i="84"/>
  <c r="D171" i="84"/>
  <c r="C171" i="84"/>
  <c r="AU170" i="84"/>
  <c r="AT170" i="84"/>
  <c r="AS170" i="84"/>
  <c r="AR170" i="84"/>
  <c r="AQ170" i="84"/>
  <c r="AP170" i="84"/>
  <c r="AO170" i="84"/>
  <c r="AN170" i="84"/>
  <c r="AM170" i="84"/>
  <c r="AL170" i="84"/>
  <c r="AK170" i="84"/>
  <c r="AJ170" i="84"/>
  <c r="AI170" i="84"/>
  <c r="AH170" i="84"/>
  <c r="AG170" i="84"/>
  <c r="AF170" i="84"/>
  <c r="AE170" i="84"/>
  <c r="AD170" i="84"/>
  <c r="AC170" i="84"/>
  <c r="AB170" i="84"/>
  <c r="AA170" i="84"/>
  <c r="Z170" i="84"/>
  <c r="Y170" i="84"/>
  <c r="X170" i="84"/>
  <c r="W170" i="84"/>
  <c r="V170" i="84"/>
  <c r="U170" i="84"/>
  <c r="T170" i="84"/>
  <c r="S170" i="84"/>
  <c r="R170" i="84"/>
  <c r="Q170" i="84"/>
  <c r="P170" i="84"/>
  <c r="O170" i="84"/>
  <c r="N170" i="84"/>
  <c r="M170" i="84"/>
  <c r="L170" i="84"/>
  <c r="K170" i="84"/>
  <c r="J170" i="84"/>
  <c r="I170" i="84"/>
  <c r="H170" i="84"/>
  <c r="G170" i="84"/>
  <c r="F170" i="84"/>
  <c r="E170" i="84"/>
  <c r="D170" i="84"/>
  <c r="C170" i="84"/>
  <c r="AU169" i="84"/>
  <c r="AT169" i="84"/>
  <c r="AS169" i="84"/>
  <c r="AR169" i="84"/>
  <c r="AQ169" i="84"/>
  <c r="AP169" i="84"/>
  <c r="AO169" i="84"/>
  <c r="AN169" i="84"/>
  <c r="AM169" i="84"/>
  <c r="AL169" i="84"/>
  <c r="AK169" i="84"/>
  <c r="AJ169" i="84"/>
  <c r="AI169" i="84"/>
  <c r="AH169" i="84"/>
  <c r="AG169" i="84"/>
  <c r="AF169" i="84"/>
  <c r="AE169" i="84"/>
  <c r="AD169" i="84"/>
  <c r="AC169" i="84"/>
  <c r="AB169" i="84"/>
  <c r="AA169" i="84"/>
  <c r="Z169" i="84"/>
  <c r="Y169" i="84"/>
  <c r="X169" i="84"/>
  <c r="W169" i="84"/>
  <c r="V169" i="84"/>
  <c r="U169" i="84"/>
  <c r="T169" i="84"/>
  <c r="S169" i="84"/>
  <c r="R169" i="84"/>
  <c r="Q169" i="84"/>
  <c r="P169" i="84"/>
  <c r="O169" i="84"/>
  <c r="N169" i="84"/>
  <c r="M169" i="84"/>
  <c r="L169" i="84"/>
  <c r="K169" i="84"/>
  <c r="J169" i="84"/>
  <c r="I169" i="84"/>
  <c r="H169" i="84"/>
  <c r="G169" i="84"/>
  <c r="F169" i="84"/>
  <c r="E169" i="84"/>
  <c r="D169" i="84"/>
  <c r="C169" i="84"/>
  <c r="AU168" i="84"/>
  <c r="AT168" i="84"/>
  <c r="AS168" i="84"/>
  <c r="AR168" i="84"/>
  <c r="AQ168" i="84"/>
  <c r="AP168" i="84"/>
  <c r="AO168" i="84"/>
  <c r="AN168" i="84"/>
  <c r="AM168" i="84"/>
  <c r="AL168" i="84"/>
  <c r="AK168" i="84"/>
  <c r="AJ168" i="84"/>
  <c r="AI168" i="84"/>
  <c r="AH168" i="84"/>
  <c r="AG168" i="84"/>
  <c r="AF168" i="84"/>
  <c r="AE168" i="84"/>
  <c r="AD168" i="84"/>
  <c r="AC168" i="84"/>
  <c r="AB168" i="84"/>
  <c r="AA168" i="84"/>
  <c r="Z168" i="84"/>
  <c r="Y168" i="84"/>
  <c r="X168" i="84"/>
  <c r="W168" i="84"/>
  <c r="V168" i="84"/>
  <c r="U168" i="84"/>
  <c r="T168" i="84"/>
  <c r="S168" i="84"/>
  <c r="R168" i="84"/>
  <c r="Q168" i="84"/>
  <c r="P168" i="84"/>
  <c r="O168" i="84"/>
  <c r="N168" i="84"/>
  <c r="M168" i="84"/>
  <c r="L168" i="84"/>
  <c r="K168" i="84"/>
  <c r="J168" i="84"/>
  <c r="I168" i="84"/>
  <c r="H168" i="84"/>
  <c r="G168" i="84"/>
  <c r="F168" i="84"/>
  <c r="E168" i="84"/>
  <c r="D168" i="84"/>
  <c r="C168" i="84"/>
  <c r="AU167" i="84"/>
  <c r="AT167" i="84"/>
  <c r="AS167" i="84"/>
  <c r="AR167" i="84"/>
  <c r="AQ167" i="84"/>
  <c r="AP167" i="84"/>
  <c r="AO167" i="84"/>
  <c r="AN167" i="84"/>
  <c r="AM167" i="84"/>
  <c r="AL167" i="84"/>
  <c r="AK167" i="84"/>
  <c r="AJ167" i="84"/>
  <c r="AI167" i="84"/>
  <c r="AH167" i="84"/>
  <c r="AG167" i="84"/>
  <c r="AF167" i="84"/>
  <c r="AE167" i="84"/>
  <c r="AD167" i="84"/>
  <c r="AC167" i="84"/>
  <c r="AB167" i="84"/>
  <c r="AA167" i="84"/>
  <c r="Z167" i="84"/>
  <c r="Y167" i="84"/>
  <c r="X167" i="84"/>
  <c r="W167" i="84"/>
  <c r="V167" i="84"/>
  <c r="U167" i="84"/>
  <c r="T167" i="84"/>
  <c r="S167" i="84"/>
  <c r="R167" i="84"/>
  <c r="Q167" i="84"/>
  <c r="P167" i="84"/>
  <c r="O167" i="84"/>
  <c r="N167" i="84"/>
  <c r="M167" i="84"/>
  <c r="L167" i="84"/>
  <c r="K167" i="84"/>
  <c r="J167" i="84"/>
  <c r="I167" i="84"/>
  <c r="H167" i="84"/>
  <c r="G167" i="84"/>
  <c r="F167" i="84"/>
  <c r="E167" i="84"/>
  <c r="D167" i="84"/>
  <c r="C167" i="84"/>
  <c r="AU166" i="84"/>
  <c r="AT166" i="84"/>
  <c r="AS166" i="84"/>
  <c r="AR166" i="84"/>
  <c r="AQ166" i="84"/>
  <c r="AP166" i="84"/>
  <c r="AO166" i="84"/>
  <c r="AN166" i="84"/>
  <c r="AM166" i="84"/>
  <c r="AL166" i="84"/>
  <c r="AK166" i="84"/>
  <c r="AJ166" i="84"/>
  <c r="AI166" i="84"/>
  <c r="AH166" i="84"/>
  <c r="AG166" i="84"/>
  <c r="AF166" i="84"/>
  <c r="AE166" i="84"/>
  <c r="AD166" i="84"/>
  <c r="AC166" i="84"/>
  <c r="AB166" i="84"/>
  <c r="AA166" i="84"/>
  <c r="Z166" i="84"/>
  <c r="Y166" i="84"/>
  <c r="X166" i="84"/>
  <c r="W166" i="84"/>
  <c r="V166" i="84"/>
  <c r="U166" i="84"/>
  <c r="T166" i="84"/>
  <c r="S166" i="84"/>
  <c r="R166" i="84"/>
  <c r="Q166" i="84"/>
  <c r="P166" i="84"/>
  <c r="O166" i="84"/>
  <c r="N166" i="84"/>
  <c r="M166" i="84"/>
  <c r="L166" i="84"/>
  <c r="K166" i="84"/>
  <c r="J166" i="84"/>
  <c r="I166" i="84"/>
  <c r="H166" i="84"/>
  <c r="G166" i="84"/>
  <c r="F166" i="84"/>
  <c r="E166" i="84"/>
  <c r="D166" i="84"/>
  <c r="C166" i="84"/>
  <c r="AU165" i="84"/>
  <c r="AT165" i="84"/>
  <c r="AS165" i="84"/>
  <c r="AR165" i="84"/>
  <c r="AQ165" i="84"/>
  <c r="AP165" i="84"/>
  <c r="AO165" i="84"/>
  <c r="AN165" i="84"/>
  <c r="AM165" i="84"/>
  <c r="AL165" i="84"/>
  <c r="AK165" i="84"/>
  <c r="AJ165" i="84"/>
  <c r="AI165" i="84"/>
  <c r="AH165" i="84"/>
  <c r="AG165" i="84"/>
  <c r="AF165" i="84"/>
  <c r="AE165" i="84"/>
  <c r="AD165" i="84"/>
  <c r="AC165" i="84"/>
  <c r="AB165" i="84"/>
  <c r="AA165" i="84"/>
  <c r="Z165" i="84"/>
  <c r="Y165" i="84"/>
  <c r="X165" i="84"/>
  <c r="W165" i="84"/>
  <c r="V165" i="84"/>
  <c r="U165" i="84"/>
  <c r="T165" i="84"/>
  <c r="S165" i="84"/>
  <c r="R165" i="84"/>
  <c r="Q165" i="84"/>
  <c r="P165" i="84"/>
  <c r="O165" i="84"/>
  <c r="N165" i="84"/>
  <c r="M165" i="84"/>
  <c r="L165" i="84"/>
  <c r="K165" i="84"/>
  <c r="J165" i="84"/>
  <c r="I165" i="84"/>
  <c r="H165" i="84"/>
  <c r="G165" i="84"/>
  <c r="F165" i="84"/>
  <c r="E165" i="84"/>
  <c r="D165" i="84"/>
  <c r="C165" i="84"/>
  <c r="AU164" i="84"/>
  <c r="AT164" i="84"/>
  <c r="AS164" i="84"/>
  <c r="AR164" i="84"/>
  <c r="AQ164" i="84"/>
  <c r="AP164" i="84"/>
  <c r="AO164" i="84"/>
  <c r="AN164" i="84"/>
  <c r="AM164" i="84"/>
  <c r="AL164" i="84"/>
  <c r="AK164" i="84"/>
  <c r="AJ164" i="84"/>
  <c r="AI164" i="84"/>
  <c r="AH164" i="84"/>
  <c r="AG164" i="84"/>
  <c r="AF164" i="84"/>
  <c r="AE164" i="84"/>
  <c r="AD164" i="84"/>
  <c r="AC164" i="84"/>
  <c r="AB164" i="84"/>
  <c r="AA164" i="84"/>
  <c r="Z164" i="84"/>
  <c r="Y164" i="84"/>
  <c r="X164" i="84"/>
  <c r="W164" i="84"/>
  <c r="V164" i="84"/>
  <c r="U164" i="84"/>
  <c r="T164" i="84"/>
  <c r="S164" i="84"/>
  <c r="R164" i="84"/>
  <c r="Q164" i="84"/>
  <c r="P164" i="84"/>
  <c r="O164" i="84"/>
  <c r="N164" i="84"/>
  <c r="M164" i="84"/>
  <c r="L164" i="84"/>
  <c r="K164" i="84"/>
  <c r="J164" i="84"/>
  <c r="I164" i="84"/>
  <c r="H164" i="84"/>
  <c r="G164" i="84"/>
  <c r="F164" i="84"/>
  <c r="E164" i="84"/>
  <c r="D164" i="84"/>
  <c r="C164" i="84"/>
  <c r="G163" i="84"/>
  <c r="H163" i="84"/>
  <c r="I163" i="84"/>
  <c r="J163" i="84"/>
  <c r="K163" i="84"/>
  <c r="L163" i="84"/>
  <c r="M163" i="84"/>
  <c r="N163" i="84"/>
  <c r="O163" i="84"/>
  <c r="P163" i="84"/>
  <c r="Q163" i="84"/>
  <c r="R163" i="84"/>
  <c r="S163" i="84"/>
  <c r="T163" i="84"/>
  <c r="U163" i="84"/>
  <c r="V163" i="84"/>
  <c r="W163" i="84"/>
  <c r="X163" i="84"/>
  <c r="Y163" i="84"/>
  <c r="Z163" i="84"/>
  <c r="AA163" i="84"/>
  <c r="AB163" i="84"/>
  <c r="AC163" i="84"/>
  <c r="AD163" i="84"/>
  <c r="AE163" i="84"/>
  <c r="AF163" i="84"/>
  <c r="AG163" i="84"/>
  <c r="AH163" i="84"/>
  <c r="AI163" i="84"/>
  <c r="AJ163" i="84"/>
  <c r="AK163" i="84"/>
  <c r="AL163" i="84"/>
  <c r="AM163" i="84"/>
  <c r="AN163" i="84"/>
  <c r="AO163" i="84"/>
  <c r="AP163" i="84"/>
  <c r="AQ163" i="84"/>
  <c r="AR163" i="84"/>
  <c r="AS163" i="84"/>
  <c r="AT163" i="84"/>
  <c r="AU163" i="84"/>
  <c r="F163" i="84"/>
  <c r="E163" i="84"/>
  <c r="D163" i="84"/>
  <c r="C163" i="84"/>
  <c r="AU162" i="84"/>
  <c r="AT162" i="84"/>
  <c r="AS162" i="84"/>
  <c r="AR162" i="84"/>
  <c r="AQ162" i="84"/>
  <c r="AP162" i="84"/>
  <c r="AO162" i="84"/>
  <c r="AN162" i="84"/>
  <c r="AM162" i="84"/>
  <c r="AL162" i="84"/>
  <c r="AK162" i="84"/>
  <c r="AJ162" i="84"/>
  <c r="AI162" i="84"/>
  <c r="AH162" i="84"/>
  <c r="AG162" i="84"/>
  <c r="AF162" i="84"/>
  <c r="AE162" i="84"/>
  <c r="AD162" i="84"/>
  <c r="AC162" i="84"/>
  <c r="AB162" i="84"/>
  <c r="AA162" i="84"/>
  <c r="Z162" i="84"/>
  <c r="Y162" i="84"/>
  <c r="X162" i="84"/>
  <c r="W162" i="84"/>
  <c r="V162" i="84"/>
  <c r="U162" i="84"/>
  <c r="T162" i="84"/>
  <c r="S162" i="84"/>
  <c r="R162" i="84"/>
  <c r="Q162" i="84"/>
  <c r="P162" i="84"/>
  <c r="O162" i="84"/>
  <c r="N162" i="84"/>
  <c r="M162" i="84"/>
  <c r="L162" i="84"/>
  <c r="K162" i="84"/>
  <c r="J162" i="84"/>
  <c r="I162" i="84"/>
  <c r="H162" i="84"/>
  <c r="G162" i="84"/>
  <c r="F162" i="84"/>
  <c r="E162" i="84"/>
  <c r="D162" i="84"/>
  <c r="C162" i="84"/>
  <c r="AU161" i="84"/>
  <c r="AT161" i="84"/>
  <c r="AS161" i="84"/>
  <c r="AR161" i="84"/>
  <c r="AQ161" i="84"/>
  <c r="AP161" i="84"/>
  <c r="AO161" i="84"/>
  <c r="AN161" i="84"/>
  <c r="AM161" i="84"/>
  <c r="AL161" i="84"/>
  <c r="AK161" i="84"/>
  <c r="AJ161" i="84"/>
  <c r="AI161" i="84"/>
  <c r="AH161" i="84"/>
  <c r="AG161" i="84"/>
  <c r="AF161" i="84"/>
  <c r="AE161" i="84"/>
  <c r="AD161" i="84"/>
  <c r="AC161" i="84"/>
  <c r="AB161" i="84"/>
  <c r="AA161" i="84"/>
  <c r="Z161" i="84"/>
  <c r="Y161" i="84"/>
  <c r="X161" i="84"/>
  <c r="W161" i="84"/>
  <c r="V161" i="84"/>
  <c r="U161" i="84"/>
  <c r="T161" i="84"/>
  <c r="S161" i="84"/>
  <c r="R161" i="84"/>
  <c r="Q161" i="84"/>
  <c r="P161" i="84"/>
  <c r="O161" i="84"/>
  <c r="N161" i="84"/>
  <c r="M161" i="84"/>
  <c r="L161" i="84"/>
  <c r="K161" i="84"/>
  <c r="J161" i="84"/>
  <c r="I161" i="84"/>
  <c r="H161" i="84"/>
  <c r="G161" i="84"/>
  <c r="F161" i="84"/>
  <c r="E161" i="84"/>
  <c r="D161" i="84"/>
  <c r="C161" i="84"/>
  <c r="AU160" i="84"/>
  <c r="AT160" i="84"/>
  <c r="AS160" i="84"/>
  <c r="AR160" i="84"/>
  <c r="AQ160" i="84"/>
  <c r="AP160" i="84"/>
  <c r="AO160" i="84"/>
  <c r="AN160" i="84"/>
  <c r="AM160" i="84"/>
  <c r="AL160" i="84"/>
  <c r="AK160" i="84"/>
  <c r="AJ160" i="84"/>
  <c r="AI160" i="84"/>
  <c r="AH160" i="84"/>
  <c r="AG160" i="84"/>
  <c r="AF160" i="84"/>
  <c r="AE160" i="84"/>
  <c r="AD160" i="84"/>
  <c r="AC160" i="84"/>
  <c r="AB160" i="84"/>
  <c r="AA160" i="84"/>
  <c r="Z160" i="84"/>
  <c r="Y160" i="84"/>
  <c r="X160" i="84"/>
  <c r="W160" i="84"/>
  <c r="V160" i="84"/>
  <c r="U160" i="84"/>
  <c r="T160" i="84"/>
  <c r="S160" i="84"/>
  <c r="R160" i="84"/>
  <c r="Q160" i="84"/>
  <c r="P160" i="84"/>
  <c r="O160" i="84"/>
  <c r="N160" i="84"/>
  <c r="M160" i="84"/>
  <c r="L160" i="84"/>
  <c r="K160" i="84"/>
  <c r="J160" i="84"/>
  <c r="I160" i="84"/>
  <c r="H160" i="84"/>
  <c r="G160" i="84"/>
  <c r="F160" i="84"/>
  <c r="E160" i="84"/>
  <c r="D160" i="84"/>
  <c r="C160" i="84"/>
  <c r="AU159" i="84"/>
  <c r="AT159" i="84"/>
  <c r="AS159" i="84"/>
  <c r="AR159" i="84"/>
  <c r="AQ159" i="84"/>
  <c r="AP159" i="84"/>
  <c r="AO159" i="84"/>
  <c r="AN159" i="84"/>
  <c r="AM159" i="84"/>
  <c r="AL159" i="84"/>
  <c r="AK159" i="84"/>
  <c r="AJ159" i="84"/>
  <c r="AI159" i="84"/>
  <c r="AH159" i="84"/>
  <c r="AG159" i="84"/>
  <c r="AF159" i="84"/>
  <c r="AE159" i="84"/>
  <c r="AD159" i="84"/>
  <c r="AC159" i="84"/>
  <c r="AB159" i="84"/>
  <c r="AA159" i="84"/>
  <c r="Z159" i="84"/>
  <c r="Y159" i="84"/>
  <c r="X159" i="84"/>
  <c r="W159" i="84"/>
  <c r="V159" i="84"/>
  <c r="U159" i="84"/>
  <c r="T159" i="84"/>
  <c r="S159" i="84"/>
  <c r="R159" i="84"/>
  <c r="Q159" i="84"/>
  <c r="P159" i="84"/>
  <c r="O159" i="84"/>
  <c r="N159" i="84"/>
  <c r="M159" i="84"/>
  <c r="L159" i="84"/>
  <c r="K159" i="84"/>
  <c r="J159" i="84"/>
  <c r="I159" i="84"/>
  <c r="H159" i="84"/>
  <c r="G159" i="84"/>
  <c r="F159" i="84"/>
  <c r="E159" i="84"/>
  <c r="D159" i="84"/>
  <c r="C159" i="84"/>
  <c r="AU158" i="84"/>
  <c r="AT158" i="84"/>
  <c r="AS158" i="84"/>
  <c r="AR158" i="84"/>
  <c r="AQ158" i="84"/>
  <c r="AP158" i="84"/>
  <c r="AO158" i="84"/>
  <c r="AN158" i="84"/>
  <c r="AM158" i="84"/>
  <c r="AL158" i="84"/>
  <c r="AK158" i="84"/>
  <c r="AJ158" i="84"/>
  <c r="AI158" i="84"/>
  <c r="AH158" i="84"/>
  <c r="AG158" i="84"/>
  <c r="AF158" i="84"/>
  <c r="AE158" i="84"/>
  <c r="AD158" i="84"/>
  <c r="AC158" i="84"/>
  <c r="AB158" i="84"/>
  <c r="AA158" i="84"/>
  <c r="Z158" i="84"/>
  <c r="Y158" i="84"/>
  <c r="X158" i="84"/>
  <c r="W158" i="84"/>
  <c r="V158" i="84"/>
  <c r="U158" i="84"/>
  <c r="T158" i="84"/>
  <c r="S158" i="84"/>
  <c r="R158" i="84"/>
  <c r="Q158" i="84"/>
  <c r="P158" i="84"/>
  <c r="O158" i="84"/>
  <c r="N158" i="84"/>
  <c r="M158" i="84"/>
  <c r="L158" i="84"/>
  <c r="K158" i="84"/>
  <c r="J158" i="84"/>
  <c r="I158" i="84"/>
  <c r="H158" i="84"/>
  <c r="G158" i="84"/>
  <c r="F158" i="84"/>
  <c r="E158" i="84"/>
  <c r="D158" i="84"/>
  <c r="C158" i="84"/>
  <c r="AU157" i="84"/>
  <c r="AT157" i="84"/>
  <c r="AS157" i="84"/>
  <c r="AR157" i="84"/>
  <c r="AQ157" i="84"/>
  <c r="AP157" i="84"/>
  <c r="AO157" i="84"/>
  <c r="AN157" i="84"/>
  <c r="AM157" i="84"/>
  <c r="AL157" i="84"/>
  <c r="AK157" i="84"/>
  <c r="AJ157" i="84"/>
  <c r="AI157" i="84"/>
  <c r="AH157" i="84"/>
  <c r="AG157" i="84"/>
  <c r="AF157" i="84"/>
  <c r="AE157" i="84"/>
  <c r="AD157" i="84"/>
  <c r="AC157" i="84"/>
  <c r="AB157" i="84"/>
  <c r="AA157" i="84"/>
  <c r="Z157" i="84"/>
  <c r="Y157" i="84"/>
  <c r="X157" i="84"/>
  <c r="W157" i="84"/>
  <c r="V157" i="84"/>
  <c r="U157" i="84"/>
  <c r="T157" i="84"/>
  <c r="S157" i="84"/>
  <c r="R157" i="84"/>
  <c r="Q157" i="84"/>
  <c r="P157" i="84"/>
  <c r="O157" i="84"/>
  <c r="N157" i="84"/>
  <c r="M157" i="84"/>
  <c r="L157" i="84"/>
  <c r="K157" i="84"/>
  <c r="J157" i="84"/>
  <c r="I157" i="84"/>
  <c r="H157" i="84"/>
  <c r="G157" i="84"/>
  <c r="F157" i="84"/>
  <c r="E157" i="84"/>
  <c r="D157" i="84"/>
  <c r="C157" i="84"/>
  <c r="AU156" i="84"/>
  <c r="AT156" i="84"/>
  <c r="AS156" i="84"/>
  <c r="AR156" i="84"/>
  <c r="AQ156" i="84"/>
  <c r="AP156" i="84"/>
  <c r="AO156" i="84"/>
  <c r="AN156" i="84"/>
  <c r="AM156" i="84"/>
  <c r="AL156" i="84"/>
  <c r="AK156" i="84"/>
  <c r="AJ156" i="84"/>
  <c r="AI156" i="84"/>
  <c r="AH156" i="84"/>
  <c r="AG156" i="84"/>
  <c r="AF156" i="84"/>
  <c r="AE156" i="84"/>
  <c r="AD156" i="84"/>
  <c r="AC156" i="84"/>
  <c r="AB156" i="84"/>
  <c r="AA156" i="84"/>
  <c r="Z156" i="84"/>
  <c r="Y156" i="84"/>
  <c r="X156" i="84"/>
  <c r="W156" i="84"/>
  <c r="V156" i="84"/>
  <c r="U156" i="84"/>
  <c r="T156" i="84"/>
  <c r="S156" i="84"/>
  <c r="R156" i="84"/>
  <c r="Q156" i="84"/>
  <c r="P156" i="84"/>
  <c r="O156" i="84"/>
  <c r="N156" i="84"/>
  <c r="M156" i="84"/>
  <c r="L156" i="84"/>
  <c r="K156" i="84"/>
  <c r="J156" i="84"/>
  <c r="I156" i="84"/>
  <c r="H156" i="84"/>
  <c r="G156" i="84"/>
  <c r="F156" i="84"/>
  <c r="E156" i="84"/>
  <c r="D156" i="84"/>
  <c r="C156" i="84"/>
  <c r="AU155" i="84"/>
  <c r="AT155" i="84"/>
  <c r="AS155" i="84"/>
  <c r="AR155" i="84"/>
  <c r="AQ155" i="84"/>
  <c r="AP155" i="84"/>
  <c r="AO155" i="84"/>
  <c r="AN155" i="84"/>
  <c r="AM155" i="84"/>
  <c r="AL155" i="84"/>
  <c r="AK155" i="84"/>
  <c r="AJ155" i="84"/>
  <c r="AI155" i="84"/>
  <c r="AH155" i="84"/>
  <c r="AG155" i="84"/>
  <c r="AF155" i="84"/>
  <c r="AE155" i="84"/>
  <c r="AD155" i="84"/>
  <c r="AC155" i="84"/>
  <c r="AB155" i="84"/>
  <c r="AA155" i="84"/>
  <c r="Z155" i="84"/>
  <c r="Y155" i="84"/>
  <c r="X155" i="84"/>
  <c r="W155" i="84"/>
  <c r="V155" i="84"/>
  <c r="U155" i="84"/>
  <c r="T155" i="84"/>
  <c r="S155" i="84"/>
  <c r="R155" i="84"/>
  <c r="Q155" i="84"/>
  <c r="P155" i="84"/>
  <c r="O155" i="84"/>
  <c r="N155" i="84"/>
  <c r="M155" i="84"/>
  <c r="L155" i="84"/>
  <c r="K155" i="84"/>
  <c r="J155" i="84"/>
  <c r="I155" i="84"/>
  <c r="H155" i="84"/>
  <c r="G155" i="84"/>
  <c r="F155" i="84"/>
  <c r="E155" i="84"/>
  <c r="D155" i="84"/>
  <c r="C155" i="84"/>
  <c r="AU154" i="84"/>
  <c r="AT154" i="84"/>
  <c r="AS154" i="84"/>
  <c r="AR154" i="84"/>
  <c r="AQ154" i="84"/>
  <c r="AP154" i="84"/>
  <c r="AO154" i="84"/>
  <c r="AN154" i="84"/>
  <c r="AM154" i="84"/>
  <c r="AL154" i="84"/>
  <c r="AK154" i="84"/>
  <c r="AJ154" i="84"/>
  <c r="AI154" i="84"/>
  <c r="AH154" i="84"/>
  <c r="AG154" i="84"/>
  <c r="AF154" i="84"/>
  <c r="AE154" i="84"/>
  <c r="AD154" i="84"/>
  <c r="AC154" i="84"/>
  <c r="AB154" i="84"/>
  <c r="AA154" i="84"/>
  <c r="Z154" i="84"/>
  <c r="Y154" i="84"/>
  <c r="X154" i="84"/>
  <c r="W154" i="84"/>
  <c r="V154" i="84"/>
  <c r="U154" i="84"/>
  <c r="T154" i="84"/>
  <c r="S154" i="84"/>
  <c r="R154" i="84"/>
  <c r="Q154" i="84"/>
  <c r="P154" i="84"/>
  <c r="O154" i="84"/>
  <c r="N154" i="84"/>
  <c r="M154" i="84"/>
  <c r="L154" i="84"/>
  <c r="K154" i="84"/>
  <c r="J154" i="84"/>
  <c r="I154" i="84"/>
  <c r="H154" i="84"/>
  <c r="G154" i="84"/>
  <c r="F154" i="84"/>
  <c r="E154" i="84"/>
  <c r="D154" i="84"/>
  <c r="C154" i="84"/>
  <c r="AU153" i="84"/>
  <c r="AT153" i="84"/>
  <c r="AS153" i="84"/>
  <c r="AR153" i="84"/>
  <c r="AQ153" i="84"/>
  <c r="AP153" i="84"/>
  <c r="AO153" i="84"/>
  <c r="AN153" i="84"/>
  <c r="AM153" i="84"/>
  <c r="AL153" i="84"/>
  <c r="AK153" i="84"/>
  <c r="AJ153" i="84"/>
  <c r="AI153" i="84"/>
  <c r="AH153" i="84"/>
  <c r="AG153" i="84"/>
  <c r="AF153" i="84"/>
  <c r="AE153" i="84"/>
  <c r="AD153" i="84"/>
  <c r="AC153" i="84"/>
  <c r="AB153" i="84"/>
  <c r="AA153" i="84"/>
  <c r="Z153" i="84"/>
  <c r="Y153" i="84"/>
  <c r="X153" i="84"/>
  <c r="W153" i="84"/>
  <c r="V153" i="84"/>
  <c r="U153" i="84"/>
  <c r="T153" i="84"/>
  <c r="S153" i="84"/>
  <c r="R153" i="84"/>
  <c r="Q153" i="84"/>
  <c r="P153" i="84"/>
  <c r="O153" i="84"/>
  <c r="N153" i="84"/>
  <c r="M153" i="84"/>
  <c r="L153" i="84"/>
  <c r="K153" i="84"/>
  <c r="J153" i="84"/>
  <c r="I153" i="84"/>
  <c r="H153" i="84"/>
  <c r="G153" i="84"/>
  <c r="F153" i="84"/>
  <c r="E153" i="84"/>
  <c r="D153" i="84"/>
  <c r="C153" i="84"/>
  <c r="AU152" i="84"/>
  <c r="AT152" i="84"/>
  <c r="AS152" i="84"/>
  <c r="AR152" i="84"/>
  <c r="AQ152" i="84"/>
  <c r="AP152" i="84"/>
  <c r="AO152" i="84"/>
  <c r="AN152" i="84"/>
  <c r="AM152" i="84"/>
  <c r="AL152" i="84"/>
  <c r="AK152" i="84"/>
  <c r="AJ152" i="84"/>
  <c r="AI152" i="84"/>
  <c r="AH152" i="84"/>
  <c r="AG152" i="84"/>
  <c r="AF152" i="84"/>
  <c r="AE152" i="84"/>
  <c r="AD152" i="84"/>
  <c r="AC152" i="84"/>
  <c r="AB152" i="84"/>
  <c r="AA152" i="84"/>
  <c r="Z152" i="84"/>
  <c r="Y152" i="84"/>
  <c r="X152" i="84"/>
  <c r="W152" i="84"/>
  <c r="V152" i="84"/>
  <c r="U152" i="84"/>
  <c r="T152" i="84"/>
  <c r="S152" i="84"/>
  <c r="R152" i="84"/>
  <c r="Q152" i="84"/>
  <c r="P152" i="84"/>
  <c r="O152" i="84"/>
  <c r="N152" i="84"/>
  <c r="M152" i="84"/>
  <c r="L152" i="84"/>
  <c r="K152" i="84"/>
  <c r="J152" i="84"/>
  <c r="I152" i="84"/>
  <c r="H152" i="84"/>
  <c r="G152" i="84"/>
  <c r="F152" i="84"/>
  <c r="E152" i="84"/>
  <c r="D152" i="84"/>
  <c r="C152" i="84"/>
  <c r="AU151" i="84"/>
  <c r="AT151" i="84"/>
  <c r="AS151" i="84"/>
  <c r="AR151" i="84"/>
  <c r="AQ151" i="84"/>
  <c r="AP151" i="84"/>
  <c r="AO151" i="84"/>
  <c r="AN151" i="84"/>
  <c r="AM151" i="84"/>
  <c r="AL151" i="84"/>
  <c r="AK151" i="84"/>
  <c r="AJ151" i="84"/>
  <c r="AI151" i="84"/>
  <c r="AH151" i="84"/>
  <c r="AG151" i="84"/>
  <c r="AF151" i="84"/>
  <c r="AE151" i="84"/>
  <c r="AD151" i="84"/>
  <c r="AC151" i="84"/>
  <c r="AB151" i="84"/>
  <c r="AA151" i="84"/>
  <c r="Z151" i="84"/>
  <c r="Y151" i="84"/>
  <c r="X151" i="84"/>
  <c r="W151" i="84"/>
  <c r="V151" i="84"/>
  <c r="U151" i="84"/>
  <c r="T151" i="84"/>
  <c r="S151" i="84"/>
  <c r="R151" i="84"/>
  <c r="Q151" i="84"/>
  <c r="P151" i="84"/>
  <c r="O151" i="84"/>
  <c r="N151" i="84"/>
  <c r="M151" i="84"/>
  <c r="L151" i="84"/>
  <c r="K151" i="84"/>
  <c r="J151" i="84"/>
  <c r="I151" i="84"/>
  <c r="H151" i="84"/>
  <c r="G151" i="84"/>
  <c r="F151" i="84"/>
  <c r="E151" i="84"/>
  <c r="D151" i="84"/>
  <c r="C151" i="84"/>
  <c r="AU150" i="84"/>
  <c r="AT150" i="84"/>
  <c r="AS150" i="84"/>
  <c r="AR150" i="84"/>
  <c r="AQ150" i="84"/>
  <c r="AP150" i="84"/>
  <c r="AO150" i="84"/>
  <c r="AN150" i="84"/>
  <c r="AM150" i="84"/>
  <c r="AL150" i="84"/>
  <c r="AK150" i="84"/>
  <c r="AJ150" i="84"/>
  <c r="AI150" i="84"/>
  <c r="AH150" i="84"/>
  <c r="AG150" i="84"/>
  <c r="AF150" i="84"/>
  <c r="AE150" i="84"/>
  <c r="AD150" i="84"/>
  <c r="AC150" i="84"/>
  <c r="AB150" i="84"/>
  <c r="AA150" i="84"/>
  <c r="Z150" i="84"/>
  <c r="Y150" i="84"/>
  <c r="X150" i="84"/>
  <c r="W150" i="84"/>
  <c r="V150" i="84"/>
  <c r="U150" i="84"/>
  <c r="T150" i="84"/>
  <c r="S150" i="84"/>
  <c r="R150" i="84"/>
  <c r="Q150" i="84"/>
  <c r="P150" i="84"/>
  <c r="O150" i="84"/>
  <c r="N150" i="84"/>
  <c r="M150" i="84"/>
  <c r="L150" i="84"/>
  <c r="K150" i="84"/>
  <c r="J150" i="84"/>
  <c r="I150" i="84"/>
  <c r="H150" i="84"/>
  <c r="G150" i="84"/>
  <c r="F150" i="84"/>
  <c r="E150" i="84"/>
  <c r="D150" i="84"/>
  <c r="C150" i="84"/>
  <c r="AU149" i="84"/>
  <c r="AT149" i="84"/>
  <c r="AS149" i="84"/>
  <c r="AR149" i="84"/>
  <c r="AQ149" i="84"/>
  <c r="AP149" i="84"/>
  <c r="AO149" i="84"/>
  <c r="AN149" i="84"/>
  <c r="AM149" i="84"/>
  <c r="AL149" i="84"/>
  <c r="AK149" i="84"/>
  <c r="AJ149" i="84"/>
  <c r="AI149" i="84"/>
  <c r="AH149" i="84"/>
  <c r="AG149" i="84"/>
  <c r="AF149" i="84"/>
  <c r="AE149" i="84"/>
  <c r="AD149" i="84"/>
  <c r="AC149" i="84"/>
  <c r="AB149" i="84"/>
  <c r="AA149" i="84"/>
  <c r="Z149" i="84"/>
  <c r="Y149" i="84"/>
  <c r="X149" i="84"/>
  <c r="W149" i="84"/>
  <c r="V149" i="84"/>
  <c r="U149" i="84"/>
  <c r="T149" i="84"/>
  <c r="S149" i="84"/>
  <c r="R149" i="84"/>
  <c r="Q149" i="84"/>
  <c r="P149" i="84"/>
  <c r="O149" i="84"/>
  <c r="N149" i="84"/>
  <c r="M149" i="84"/>
  <c r="L149" i="84"/>
  <c r="K149" i="84"/>
  <c r="J149" i="84"/>
  <c r="I149" i="84"/>
  <c r="H149" i="84"/>
  <c r="G149" i="84"/>
  <c r="F149" i="84"/>
  <c r="E149" i="84"/>
  <c r="D149" i="84"/>
  <c r="C149" i="84"/>
  <c r="AU148" i="84"/>
  <c r="AT148" i="84"/>
  <c r="AS148" i="84"/>
  <c r="AR148" i="84"/>
  <c r="AQ148" i="84"/>
  <c r="AP148" i="84"/>
  <c r="AO148" i="84"/>
  <c r="AN148" i="84"/>
  <c r="AM148" i="84"/>
  <c r="AL148" i="84"/>
  <c r="AK148" i="84"/>
  <c r="AJ148" i="84"/>
  <c r="AI148" i="84"/>
  <c r="AH148" i="84"/>
  <c r="AG148" i="84"/>
  <c r="AF148" i="84"/>
  <c r="AE148" i="84"/>
  <c r="AD148" i="84"/>
  <c r="AC148" i="84"/>
  <c r="AB148" i="84"/>
  <c r="AA148" i="84"/>
  <c r="Z148" i="84"/>
  <c r="Y148" i="84"/>
  <c r="X148" i="84"/>
  <c r="W148" i="84"/>
  <c r="V148" i="84"/>
  <c r="U148" i="84"/>
  <c r="T148" i="84"/>
  <c r="S148" i="84"/>
  <c r="R148" i="84"/>
  <c r="Q148" i="84"/>
  <c r="P148" i="84"/>
  <c r="O148" i="84"/>
  <c r="N148" i="84"/>
  <c r="M148" i="84"/>
  <c r="L148" i="84"/>
  <c r="K148" i="84"/>
  <c r="J148" i="84"/>
  <c r="I148" i="84"/>
  <c r="H148" i="84"/>
  <c r="G148" i="84"/>
  <c r="F148" i="84"/>
  <c r="E148" i="84"/>
  <c r="D148" i="84"/>
  <c r="C148" i="84"/>
  <c r="AU147" i="84"/>
  <c r="AT147" i="84"/>
  <c r="AS147" i="84"/>
  <c r="AR147" i="84"/>
  <c r="AQ147" i="84"/>
  <c r="AP147" i="84"/>
  <c r="AO147" i="84"/>
  <c r="AN147" i="84"/>
  <c r="AM147" i="84"/>
  <c r="AL147" i="84"/>
  <c r="AK147" i="84"/>
  <c r="AJ147" i="84"/>
  <c r="AI147" i="84"/>
  <c r="AH147" i="84"/>
  <c r="AG147" i="84"/>
  <c r="AF147" i="84"/>
  <c r="AE147" i="84"/>
  <c r="AD147" i="84"/>
  <c r="AC147" i="84"/>
  <c r="AB147" i="84"/>
  <c r="AA147" i="84"/>
  <c r="Z147" i="84"/>
  <c r="Y147" i="84"/>
  <c r="X147" i="84"/>
  <c r="W147" i="84"/>
  <c r="V147" i="84"/>
  <c r="U147" i="84"/>
  <c r="T147" i="84"/>
  <c r="S147" i="84"/>
  <c r="R147" i="84"/>
  <c r="Q147" i="84"/>
  <c r="P147" i="84"/>
  <c r="O147" i="84"/>
  <c r="N147" i="84"/>
  <c r="M147" i="84"/>
  <c r="L147" i="84"/>
  <c r="K147" i="84"/>
  <c r="J147" i="84"/>
  <c r="I147" i="84"/>
  <c r="H147" i="84"/>
  <c r="G147" i="84"/>
  <c r="F147" i="84"/>
  <c r="E147" i="84"/>
  <c r="D147" i="84"/>
  <c r="C147" i="84"/>
  <c r="AU146" i="84"/>
  <c r="AT146" i="84"/>
  <c r="AS146" i="84"/>
  <c r="AR146" i="84"/>
  <c r="AQ146" i="84"/>
  <c r="AP146" i="84"/>
  <c r="AO146" i="84"/>
  <c r="AN146" i="84"/>
  <c r="AM146" i="84"/>
  <c r="AL146" i="84"/>
  <c r="AK146" i="84"/>
  <c r="AJ146" i="84"/>
  <c r="AI146" i="84"/>
  <c r="AH146" i="84"/>
  <c r="AG146" i="84"/>
  <c r="AF146" i="84"/>
  <c r="AE146" i="84"/>
  <c r="AD146" i="84"/>
  <c r="AC146" i="84"/>
  <c r="AB146" i="84"/>
  <c r="AA146" i="84"/>
  <c r="Z146" i="84"/>
  <c r="Y146" i="84"/>
  <c r="X146" i="84"/>
  <c r="W146" i="84"/>
  <c r="V146" i="84"/>
  <c r="U146" i="84"/>
  <c r="T146" i="84"/>
  <c r="S146" i="84"/>
  <c r="R146" i="84"/>
  <c r="Q146" i="84"/>
  <c r="P146" i="84"/>
  <c r="O146" i="84"/>
  <c r="N146" i="84"/>
  <c r="M146" i="84"/>
  <c r="L146" i="84"/>
  <c r="K146" i="84"/>
  <c r="J146" i="84"/>
  <c r="I146" i="84"/>
  <c r="H146" i="84"/>
  <c r="G146" i="84"/>
  <c r="F146" i="84"/>
  <c r="E146" i="84"/>
  <c r="D146" i="84"/>
  <c r="C146" i="84"/>
  <c r="AU145" i="84"/>
  <c r="AT145" i="84"/>
  <c r="AS145" i="84"/>
  <c r="AR145" i="84"/>
  <c r="AQ145" i="84"/>
  <c r="AP145" i="84"/>
  <c r="AO145" i="84"/>
  <c r="AN145" i="84"/>
  <c r="AM145" i="84"/>
  <c r="AL145" i="84"/>
  <c r="AK145" i="84"/>
  <c r="AJ145" i="84"/>
  <c r="AI145" i="84"/>
  <c r="AH145" i="84"/>
  <c r="AG145" i="84"/>
  <c r="AF145" i="84"/>
  <c r="AE145" i="84"/>
  <c r="AD145" i="84"/>
  <c r="AC145" i="84"/>
  <c r="AB145" i="84"/>
  <c r="AA145" i="84"/>
  <c r="Z145" i="84"/>
  <c r="Y145" i="84"/>
  <c r="X145" i="84"/>
  <c r="W145" i="84"/>
  <c r="V145" i="84"/>
  <c r="U145" i="84"/>
  <c r="T145" i="84"/>
  <c r="S145" i="84"/>
  <c r="R145" i="84"/>
  <c r="Q145" i="84"/>
  <c r="P145" i="84"/>
  <c r="O145" i="84"/>
  <c r="N145" i="84"/>
  <c r="M145" i="84"/>
  <c r="L145" i="84"/>
  <c r="K145" i="84"/>
  <c r="J145" i="84"/>
  <c r="I145" i="84"/>
  <c r="H145" i="84"/>
  <c r="G145" i="84"/>
  <c r="F145" i="84"/>
  <c r="E145" i="84"/>
  <c r="D145" i="84"/>
  <c r="C145" i="84"/>
  <c r="AU144" i="84"/>
  <c r="AT144" i="84"/>
  <c r="AS144" i="84"/>
  <c r="AR144" i="84"/>
  <c r="AQ144" i="84"/>
  <c r="AP144" i="84"/>
  <c r="AO144" i="84"/>
  <c r="AN144" i="84"/>
  <c r="AM144" i="84"/>
  <c r="AL144" i="84"/>
  <c r="AK144" i="84"/>
  <c r="AJ144" i="84"/>
  <c r="AI144" i="84"/>
  <c r="AH144" i="84"/>
  <c r="AG144" i="84"/>
  <c r="AF144" i="84"/>
  <c r="AE144" i="84"/>
  <c r="AD144" i="84"/>
  <c r="AC144" i="84"/>
  <c r="AB144" i="84"/>
  <c r="AA144" i="84"/>
  <c r="Z144" i="84"/>
  <c r="Y144" i="84"/>
  <c r="X144" i="84"/>
  <c r="W144" i="84"/>
  <c r="V144" i="84"/>
  <c r="U144" i="84"/>
  <c r="T144" i="84"/>
  <c r="S144" i="84"/>
  <c r="R144" i="84"/>
  <c r="Q144" i="84"/>
  <c r="P144" i="84"/>
  <c r="O144" i="84"/>
  <c r="N144" i="84"/>
  <c r="M144" i="84"/>
  <c r="L144" i="84"/>
  <c r="K144" i="84"/>
  <c r="J144" i="84"/>
  <c r="I144" i="84"/>
  <c r="H144" i="84"/>
  <c r="G144" i="84"/>
  <c r="F144" i="84"/>
  <c r="E144" i="84"/>
  <c r="D144" i="84"/>
  <c r="C144" i="84"/>
  <c r="AU143" i="84"/>
  <c r="AT143" i="84"/>
  <c r="AS143" i="84"/>
  <c r="AR143" i="84"/>
  <c r="AQ143" i="84"/>
  <c r="AP143" i="84"/>
  <c r="AO143" i="84"/>
  <c r="AN143" i="84"/>
  <c r="AM143" i="84"/>
  <c r="AL143" i="84"/>
  <c r="AK143" i="84"/>
  <c r="AJ143" i="84"/>
  <c r="AI143" i="84"/>
  <c r="AH143" i="84"/>
  <c r="AG143" i="84"/>
  <c r="AF143" i="84"/>
  <c r="AE143" i="84"/>
  <c r="AD143" i="84"/>
  <c r="AC143" i="84"/>
  <c r="AB143" i="84"/>
  <c r="AA143" i="84"/>
  <c r="Z143" i="84"/>
  <c r="Y143" i="84"/>
  <c r="X143" i="84"/>
  <c r="W143" i="84"/>
  <c r="V143" i="84"/>
  <c r="U143" i="84"/>
  <c r="T143" i="84"/>
  <c r="S143" i="84"/>
  <c r="R143" i="84"/>
  <c r="Q143" i="84"/>
  <c r="P143" i="84"/>
  <c r="O143" i="84"/>
  <c r="N143" i="84"/>
  <c r="M143" i="84"/>
  <c r="L143" i="84"/>
  <c r="K143" i="84"/>
  <c r="J143" i="84"/>
  <c r="I143" i="84"/>
  <c r="H143" i="84"/>
  <c r="G143" i="84"/>
  <c r="F143" i="84"/>
  <c r="E143" i="84"/>
  <c r="D143" i="84"/>
  <c r="C143" i="84"/>
  <c r="AU142" i="84"/>
  <c r="AT142" i="84"/>
  <c r="AS142" i="84"/>
  <c r="AR142" i="84"/>
  <c r="AQ142" i="84"/>
  <c r="AP142" i="84"/>
  <c r="AO142" i="84"/>
  <c r="AN142" i="84"/>
  <c r="AM142" i="84"/>
  <c r="AL142" i="84"/>
  <c r="AK142" i="84"/>
  <c r="AJ142" i="84"/>
  <c r="AI142" i="84"/>
  <c r="AH142" i="84"/>
  <c r="AG142" i="84"/>
  <c r="AF142" i="84"/>
  <c r="AE142" i="84"/>
  <c r="AD142" i="84"/>
  <c r="AC142" i="84"/>
  <c r="AB142" i="84"/>
  <c r="AA142" i="84"/>
  <c r="Z142" i="84"/>
  <c r="Y142" i="84"/>
  <c r="X142" i="84"/>
  <c r="W142" i="84"/>
  <c r="V142" i="84"/>
  <c r="U142" i="84"/>
  <c r="T142" i="84"/>
  <c r="S142" i="84"/>
  <c r="R142" i="84"/>
  <c r="Q142" i="84"/>
  <c r="P142" i="84"/>
  <c r="O142" i="84"/>
  <c r="N142" i="84"/>
  <c r="M142" i="84"/>
  <c r="L142" i="84"/>
  <c r="K142" i="84"/>
  <c r="J142" i="84"/>
  <c r="I142" i="84"/>
  <c r="H142" i="84"/>
  <c r="G142" i="84"/>
  <c r="F142" i="84"/>
  <c r="E142" i="84"/>
  <c r="D142" i="84"/>
  <c r="C142" i="84"/>
  <c r="AU141" i="84"/>
  <c r="AT141" i="84"/>
  <c r="AS141" i="84"/>
  <c r="AR141" i="84"/>
  <c r="AQ141" i="84"/>
  <c r="AP141" i="84"/>
  <c r="AO141" i="84"/>
  <c r="AN141" i="84"/>
  <c r="AM141" i="84"/>
  <c r="AL141" i="84"/>
  <c r="AK141" i="84"/>
  <c r="AJ141" i="84"/>
  <c r="AI141" i="84"/>
  <c r="AH141" i="84"/>
  <c r="AG141" i="84"/>
  <c r="AF141" i="84"/>
  <c r="AE141" i="84"/>
  <c r="AD141" i="84"/>
  <c r="AC141" i="84"/>
  <c r="AB141" i="84"/>
  <c r="AA141" i="84"/>
  <c r="Z141" i="84"/>
  <c r="Y141" i="84"/>
  <c r="X141" i="84"/>
  <c r="W141" i="84"/>
  <c r="V141" i="84"/>
  <c r="U141" i="84"/>
  <c r="T141" i="84"/>
  <c r="S141" i="84"/>
  <c r="R141" i="84"/>
  <c r="Q141" i="84"/>
  <c r="P141" i="84"/>
  <c r="O141" i="84"/>
  <c r="N141" i="84"/>
  <c r="M141" i="84"/>
  <c r="L141" i="84"/>
  <c r="K141" i="84"/>
  <c r="J141" i="84"/>
  <c r="I141" i="84"/>
  <c r="H141" i="84"/>
  <c r="G141" i="84"/>
  <c r="F141" i="84"/>
  <c r="E141" i="84"/>
  <c r="D141" i="84"/>
  <c r="C141" i="84"/>
  <c r="AU140" i="84"/>
  <c r="AT140" i="84"/>
  <c r="AS140" i="84"/>
  <c r="AR140" i="84"/>
  <c r="AQ140" i="84"/>
  <c r="AP140" i="84"/>
  <c r="AO140" i="84"/>
  <c r="AN140" i="84"/>
  <c r="AM140" i="84"/>
  <c r="AL140" i="84"/>
  <c r="AK140" i="84"/>
  <c r="AJ140" i="84"/>
  <c r="AI140" i="84"/>
  <c r="AH140" i="84"/>
  <c r="AG140" i="84"/>
  <c r="AF140" i="84"/>
  <c r="AE140" i="84"/>
  <c r="AD140" i="84"/>
  <c r="AC140" i="84"/>
  <c r="AB140" i="84"/>
  <c r="AA140" i="84"/>
  <c r="Z140" i="84"/>
  <c r="Y140" i="84"/>
  <c r="X140" i="84"/>
  <c r="W140" i="84"/>
  <c r="V140" i="84"/>
  <c r="U140" i="84"/>
  <c r="T140" i="84"/>
  <c r="S140" i="84"/>
  <c r="R140" i="84"/>
  <c r="Q140" i="84"/>
  <c r="P140" i="84"/>
  <c r="O140" i="84"/>
  <c r="N140" i="84"/>
  <c r="M140" i="84"/>
  <c r="L140" i="84"/>
  <c r="K140" i="84"/>
  <c r="J140" i="84"/>
  <c r="I140" i="84"/>
  <c r="H140" i="84"/>
  <c r="G140" i="84"/>
  <c r="F140" i="84"/>
  <c r="E140" i="84"/>
  <c r="D140" i="84"/>
  <c r="C140" i="84"/>
  <c r="AU139" i="84"/>
  <c r="AT139" i="84"/>
  <c r="AS139" i="84"/>
  <c r="AR139" i="84"/>
  <c r="AQ139" i="84"/>
  <c r="AP139" i="84"/>
  <c r="AO139" i="84"/>
  <c r="AN139" i="84"/>
  <c r="AM139" i="84"/>
  <c r="AL139" i="84"/>
  <c r="AK139" i="84"/>
  <c r="AJ139" i="84"/>
  <c r="AI139" i="84"/>
  <c r="AH139" i="84"/>
  <c r="AG139" i="84"/>
  <c r="AF139" i="84"/>
  <c r="AE139" i="84"/>
  <c r="AD139" i="84"/>
  <c r="AC139" i="84"/>
  <c r="AB139" i="84"/>
  <c r="AA139" i="84"/>
  <c r="Z139" i="84"/>
  <c r="Y139" i="84"/>
  <c r="X139" i="84"/>
  <c r="W139" i="84"/>
  <c r="V139" i="84"/>
  <c r="U139" i="84"/>
  <c r="T139" i="84"/>
  <c r="S139" i="84"/>
  <c r="R139" i="84"/>
  <c r="Q139" i="84"/>
  <c r="P139" i="84"/>
  <c r="O139" i="84"/>
  <c r="N139" i="84"/>
  <c r="M139" i="84"/>
  <c r="L139" i="84"/>
  <c r="K139" i="84"/>
  <c r="J139" i="84"/>
  <c r="I139" i="84"/>
  <c r="H139" i="84"/>
  <c r="G139" i="84"/>
  <c r="F139" i="84"/>
  <c r="E139" i="84"/>
  <c r="D139" i="84"/>
  <c r="C139" i="84"/>
  <c r="AU138" i="84"/>
  <c r="AT138" i="84"/>
  <c r="AS138" i="84"/>
  <c r="AR138" i="84"/>
  <c r="AQ138" i="84"/>
  <c r="AP138" i="84"/>
  <c r="AO138" i="84"/>
  <c r="AN138" i="84"/>
  <c r="AM138" i="84"/>
  <c r="AL138" i="84"/>
  <c r="AK138" i="84"/>
  <c r="AJ138" i="84"/>
  <c r="AI138" i="84"/>
  <c r="AH138" i="84"/>
  <c r="AG138" i="84"/>
  <c r="AF138" i="84"/>
  <c r="AE138" i="84"/>
  <c r="AD138" i="84"/>
  <c r="AC138" i="84"/>
  <c r="AB138" i="84"/>
  <c r="AA138" i="84"/>
  <c r="Z138" i="84"/>
  <c r="Y138" i="84"/>
  <c r="X138" i="84"/>
  <c r="W138" i="84"/>
  <c r="V138" i="84"/>
  <c r="U138" i="84"/>
  <c r="T138" i="84"/>
  <c r="S138" i="84"/>
  <c r="R138" i="84"/>
  <c r="Q138" i="84"/>
  <c r="P138" i="84"/>
  <c r="O138" i="84"/>
  <c r="N138" i="84"/>
  <c r="M138" i="84"/>
  <c r="L138" i="84"/>
  <c r="K138" i="84"/>
  <c r="J138" i="84"/>
  <c r="I138" i="84"/>
  <c r="H138" i="84"/>
  <c r="G138" i="84"/>
  <c r="F138" i="84"/>
  <c r="E138" i="84"/>
  <c r="D138" i="84"/>
  <c r="C138" i="84"/>
  <c r="AU137" i="84"/>
  <c r="AT137" i="84"/>
  <c r="AS137" i="84"/>
  <c r="AR137" i="84"/>
  <c r="AQ137" i="84"/>
  <c r="AP137" i="84"/>
  <c r="AO137" i="84"/>
  <c r="AN137" i="84"/>
  <c r="AM137" i="84"/>
  <c r="AL137" i="84"/>
  <c r="AK137" i="84"/>
  <c r="AJ137" i="84"/>
  <c r="AI137" i="84"/>
  <c r="AH137" i="84"/>
  <c r="AG137" i="84"/>
  <c r="AF137" i="84"/>
  <c r="AE137" i="84"/>
  <c r="AD137" i="84"/>
  <c r="AC137" i="84"/>
  <c r="AB137" i="84"/>
  <c r="AA137" i="84"/>
  <c r="Z137" i="84"/>
  <c r="Y137" i="84"/>
  <c r="X137" i="84"/>
  <c r="W137" i="84"/>
  <c r="V137" i="84"/>
  <c r="U137" i="84"/>
  <c r="T137" i="84"/>
  <c r="S137" i="84"/>
  <c r="R137" i="84"/>
  <c r="Q137" i="84"/>
  <c r="P137" i="84"/>
  <c r="O137" i="84"/>
  <c r="N137" i="84"/>
  <c r="M137" i="84"/>
  <c r="L137" i="84"/>
  <c r="K137" i="84"/>
  <c r="J137" i="84"/>
  <c r="I137" i="84"/>
  <c r="H137" i="84"/>
  <c r="G137" i="84"/>
  <c r="F137" i="84"/>
  <c r="E137" i="84"/>
  <c r="D137" i="84"/>
  <c r="C137" i="84"/>
  <c r="AU136" i="84"/>
  <c r="AT136" i="84"/>
  <c r="AS136" i="84"/>
  <c r="AR136" i="84"/>
  <c r="AQ136" i="84"/>
  <c r="AP136" i="84"/>
  <c r="AO136" i="84"/>
  <c r="AN136" i="84"/>
  <c r="AM136" i="84"/>
  <c r="AL136" i="84"/>
  <c r="AK136" i="84"/>
  <c r="AJ136" i="84"/>
  <c r="AI136" i="84"/>
  <c r="AH136" i="84"/>
  <c r="AG136" i="84"/>
  <c r="AF136" i="84"/>
  <c r="AE136" i="84"/>
  <c r="AD136" i="84"/>
  <c r="AC136" i="84"/>
  <c r="AB136" i="84"/>
  <c r="AA136" i="84"/>
  <c r="Z136" i="84"/>
  <c r="Y136" i="84"/>
  <c r="X136" i="84"/>
  <c r="W136" i="84"/>
  <c r="V136" i="84"/>
  <c r="U136" i="84"/>
  <c r="T136" i="84"/>
  <c r="S136" i="84"/>
  <c r="R136" i="84"/>
  <c r="Q136" i="84"/>
  <c r="P136" i="84"/>
  <c r="O136" i="84"/>
  <c r="N136" i="84"/>
  <c r="M136" i="84"/>
  <c r="L136" i="84"/>
  <c r="K136" i="84"/>
  <c r="J136" i="84"/>
  <c r="I136" i="84"/>
  <c r="H136" i="84"/>
  <c r="G136" i="84"/>
  <c r="F136" i="84"/>
  <c r="E136" i="84"/>
  <c r="D136" i="84"/>
  <c r="C136" i="84"/>
  <c r="AU135" i="84"/>
  <c r="AT135" i="84"/>
  <c r="AS135" i="84"/>
  <c r="AR135" i="84"/>
  <c r="AQ135" i="84"/>
  <c r="AP135" i="84"/>
  <c r="AO135" i="84"/>
  <c r="AN135" i="84"/>
  <c r="AM135" i="84"/>
  <c r="AL135" i="84"/>
  <c r="AK135" i="84"/>
  <c r="AJ135" i="84"/>
  <c r="AI135" i="84"/>
  <c r="AH135" i="84"/>
  <c r="AG135" i="84"/>
  <c r="AF135" i="84"/>
  <c r="AE135" i="84"/>
  <c r="AD135" i="84"/>
  <c r="AC135" i="84"/>
  <c r="AB135" i="84"/>
  <c r="AA135" i="84"/>
  <c r="Z135" i="84"/>
  <c r="Y135" i="84"/>
  <c r="X135" i="84"/>
  <c r="W135" i="84"/>
  <c r="V135" i="84"/>
  <c r="U135" i="84"/>
  <c r="T135" i="84"/>
  <c r="S135" i="84"/>
  <c r="R135" i="84"/>
  <c r="Q135" i="84"/>
  <c r="P135" i="84"/>
  <c r="O135" i="84"/>
  <c r="N135" i="84"/>
  <c r="M135" i="84"/>
  <c r="L135" i="84"/>
  <c r="K135" i="84"/>
  <c r="J135" i="84"/>
  <c r="I135" i="84"/>
  <c r="H135" i="84"/>
  <c r="G135" i="84"/>
  <c r="F135" i="84"/>
  <c r="E135" i="84"/>
  <c r="D135" i="84"/>
  <c r="C135" i="84"/>
  <c r="AU134" i="84"/>
  <c r="AT134" i="84"/>
  <c r="AS134" i="84"/>
  <c r="AR134" i="84"/>
  <c r="AQ134" i="84"/>
  <c r="AP134" i="84"/>
  <c r="AO134" i="84"/>
  <c r="AN134" i="84"/>
  <c r="AM134" i="84"/>
  <c r="AL134" i="84"/>
  <c r="AK134" i="84"/>
  <c r="AJ134" i="84"/>
  <c r="AI134" i="84"/>
  <c r="AH134" i="84"/>
  <c r="AG134" i="84"/>
  <c r="AF134" i="84"/>
  <c r="AE134" i="84"/>
  <c r="AD134" i="84"/>
  <c r="AC134" i="84"/>
  <c r="AB134" i="84"/>
  <c r="AA134" i="84"/>
  <c r="Z134" i="84"/>
  <c r="Y134" i="84"/>
  <c r="X134" i="84"/>
  <c r="W134" i="84"/>
  <c r="V134" i="84"/>
  <c r="U134" i="84"/>
  <c r="T134" i="84"/>
  <c r="S134" i="84"/>
  <c r="R134" i="84"/>
  <c r="Q134" i="84"/>
  <c r="P134" i="84"/>
  <c r="O134" i="84"/>
  <c r="N134" i="84"/>
  <c r="M134" i="84"/>
  <c r="L134" i="84"/>
  <c r="K134" i="84"/>
  <c r="J134" i="84"/>
  <c r="I134" i="84"/>
  <c r="H134" i="84"/>
  <c r="G134" i="84"/>
  <c r="F134" i="84"/>
  <c r="E134" i="84"/>
  <c r="D134" i="84"/>
  <c r="C134" i="84"/>
  <c r="AU133" i="84"/>
  <c r="AT133" i="84"/>
  <c r="AS133" i="84"/>
  <c r="AR133" i="84"/>
  <c r="AQ133" i="84"/>
  <c r="AP133" i="84"/>
  <c r="AO133" i="84"/>
  <c r="AN133" i="84"/>
  <c r="AM133" i="84"/>
  <c r="AL133" i="84"/>
  <c r="AK133" i="84"/>
  <c r="AJ133" i="84"/>
  <c r="AI133" i="84"/>
  <c r="AH133" i="84"/>
  <c r="AG133" i="84"/>
  <c r="AF133" i="84"/>
  <c r="AE133" i="84"/>
  <c r="AD133" i="84"/>
  <c r="AC133" i="84"/>
  <c r="AB133" i="84"/>
  <c r="AA133" i="84"/>
  <c r="Z133" i="84"/>
  <c r="Y133" i="84"/>
  <c r="X133" i="84"/>
  <c r="W133" i="84"/>
  <c r="V133" i="84"/>
  <c r="U133" i="84"/>
  <c r="T133" i="84"/>
  <c r="S133" i="84"/>
  <c r="R133" i="84"/>
  <c r="Q133" i="84"/>
  <c r="P133" i="84"/>
  <c r="O133" i="84"/>
  <c r="N133" i="84"/>
  <c r="M133" i="84"/>
  <c r="L133" i="84"/>
  <c r="K133" i="84"/>
  <c r="J133" i="84"/>
  <c r="I133" i="84"/>
  <c r="H133" i="84"/>
  <c r="G133" i="84"/>
  <c r="F133" i="84"/>
  <c r="E133" i="84"/>
  <c r="D133" i="84"/>
  <c r="C133" i="84"/>
  <c r="AU132" i="84"/>
  <c r="AT132" i="84"/>
  <c r="AS132" i="84"/>
  <c r="AR132" i="84"/>
  <c r="AQ132" i="84"/>
  <c r="AP132" i="84"/>
  <c r="AO132" i="84"/>
  <c r="AN132" i="84"/>
  <c r="AM132" i="84"/>
  <c r="AL132" i="84"/>
  <c r="AK132" i="84"/>
  <c r="AJ132" i="84"/>
  <c r="AI132" i="84"/>
  <c r="AH132" i="84"/>
  <c r="AG132" i="84"/>
  <c r="AF132" i="84"/>
  <c r="AE132" i="84"/>
  <c r="AD132" i="84"/>
  <c r="AC132" i="84"/>
  <c r="AB132" i="84"/>
  <c r="AA132" i="84"/>
  <c r="Z132" i="84"/>
  <c r="Y132" i="84"/>
  <c r="X132" i="84"/>
  <c r="W132" i="84"/>
  <c r="V132" i="84"/>
  <c r="U132" i="84"/>
  <c r="T132" i="84"/>
  <c r="S132" i="84"/>
  <c r="R132" i="84"/>
  <c r="Q132" i="84"/>
  <c r="P132" i="84"/>
  <c r="O132" i="84"/>
  <c r="N132" i="84"/>
  <c r="M132" i="84"/>
  <c r="L132" i="84"/>
  <c r="K132" i="84"/>
  <c r="J132" i="84"/>
  <c r="I132" i="84"/>
  <c r="H132" i="84"/>
  <c r="G132" i="84"/>
  <c r="F132" i="84"/>
  <c r="E132" i="84"/>
  <c r="D132" i="84"/>
  <c r="C132" i="84"/>
  <c r="AU131" i="84"/>
  <c r="AT131" i="84"/>
  <c r="AS131" i="84"/>
  <c r="AR131" i="84"/>
  <c r="AQ131" i="84"/>
  <c r="AP131" i="84"/>
  <c r="AO131" i="84"/>
  <c r="AN131" i="84"/>
  <c r="AM131" i="84"/>
  <c r="AL131" i="84"/>
  <c r="AK131" i="84"/>
  <c r="AJ131" i="84"/>
  <c r="AI131" i="84"/>
  <c r="AH131" i="84"/>
  <c r="AG131" i="84"/>
  <c r="AF131" i="84"/>
  <c r="AE131" i="84"/>
  <c r="AD131" i="84"/>
  <c r="AC131" i="84"/>
  <c r="AB131" i="84"/>
  <c r="AA131" i="84"/>
  <c r="Z131" i="84"/>
  <c r="Y131" i="84"/>
  <c r="X131" i="84"/>
  <c r="W131" i="84"/>
  <c r="V131" i="84"/>
  <c r="U131" i="84"/>
  <c r="T131" i="84"/>
  <c r="S131" i="84"/>
  <c r="R131" i="84"/>
  <c r="Q131" i="84"/>
  <c r="P131" i="84"/>
  <c r="O131" i="84"/>
  <c r="N131" i="84"/>
  <c r="M131" i="84"/>
  <c r="L131" i="84"/>
  <c r="K131" i="84"/>
  <c r="J131" i="84"/>
  <c r="I131" i="84"/>
  <c r="H131" i="84"/>
  <c r="G131" i="84"/>
  <c r="F131" i="84"/>
  <c r="E131" i="84"/>
  <c r="D131" i="84"/>
  <c r="C131" i="84"/>
  <c r="AU130" i="84"/>
  <c r="AT130" i="84"/>
  <c r="AS130" i="84"/>
  <c r="AR130" i="84"/>
  <c r="AQ130" i="84"/>
  <c r="AP130" i="84"/>
  <c r="AO130" i="84"/>
  <c r="AN130" i="84"/>
  <c r="AM130" i="84"/>
  <c r="AL130" i="84"/>
  <c r="AK130" i="84"/>
  <c r="AJ130" i="84"/>
  <c r="AI130" i="84"/>
  <c r="AH130" i="84"/>
  <c r="AG130" i="84"/>
  <c r="AF130" i="84"/>
  <c r="AE130" i="84"/>
  <c r="AD130" i="84"/>
  <c r="AC130" i="84"/>
  <c r="AB130" i="84"/>
  <c r="AA130" i="84"/>
  <c r="Z130" i="84"/>
  <c r="Y130" i="84"/>
  <c r="X130" i="84"/>
  <c r="W130" i="84"/>
  <c r="V130" i="84"/>
  <c r="U130" i="84"/>
  <c r="T130" i="84"/>
  <c r="S130" i="84"/>
  <c r="R130" i="84"/>
  <c r="Q130" i="84"/>
  <c r="P130" i="84"/>
  <c r="O130" i="84"/>
  <c r="N130" i="84"/>
  <c r="M130" i="84"/>
  <c r="L130" i="84"/>
  <c r="K130" i="84"/>
  <c r="J130" i="84"/>
  <c r="I130" i="84"/>
  <c r="H130" i="84"/>
  <c r="G130" i="84"/>
  <c r="F130" i="84"/>
  <c r="E130" i="84"/>
  <c r="D130" i="84"/>
  <c r="C130" i="84"/>
  <c r="AU129" i="84"/>
  <c r="AT129" i="84"/>
  <c r="AS129" i="84"/>
  <c r="AR129" i="84"/>
  <c r="AQ129" i="84"/>
  <c r="AP129" i="84"/>
  <c r="AO129" i="84"/>
  <c r="AN129" i="84"/>
  <c r="AM129" i="84"/>
  <c r="AL129" i="84"/>
  <c r="AK129" i="84"/>
  <c r="AJ129" i="84"/>
  <c r="AI129" i="84"/>
  <c r="AH129" i="84"/>
  <c r="AG129" i="84"/>
  <c r="AF129" i="84"/>
  <c r="AE129" i="84"/>
  <c r="AD129" i="84"/>
  <c r="AC129" i="84"/>
  <c r="AB129" i="84"/>
  <c r="AA129" i="84"/>
  <c r="Z129" i="84"/>
  <c r="Y129" i="84"/>
  <c r="X129" i="84"/>
  <c r="W129" i="84"/>
  <c r="V129" i="84"/>
  <c r="U129" i="84"/>
  <c r="T129" i="84"/>
  <c r="S129" i="84"/>
  <c r="R129" i="84"/>
  <c r="Q129" i="84"/>
  <c r="P129" i="84"/>
  <c r="O129" i="84"/>
  <c r="N129" i="84"/>
  <c r="M129" i="84"/>
  <c r="L129" i="84"/>
  <c r="K129" i="84"/>
  <c r="J129" i="84"/>
  <c r="I129" i="84"/>
  <c r="H129" i="84"/>
  <c r="G129" i="84"/>
  <c r="F129" i="84"/>
  <c r="E129" i="84"/>
  <c r="D129" i="84"/>
  <c r="C129" i="84"/>
  <c r="AU128" i="84"/>
  <c r="AT128" i="84"/>
  <c r="AS128" i="84"/>
  <c r="AR128" i="84"/>
  <c r="AQ128" i="84"/>
  <c r="AP128" i="84"/>
  <c r="AO128" i="84"/>
  <c r="AN128" i="84"/>
  <c r="AM128" i="84"/>
  <c r="AL128" i="84"/>
  <c r="AK128" i="84"/>
  <c r="AJ128" i="84"/>
  <c r="AI128" i="84"/>
  <c r="AH128" i="84"/>
  <c r="AG128" i="84"/>
  <c r="AF128" i="84"/>
  <c r="AE128" i="84"/>
  <c r="AD128" i="84"/>
  <c r="AC128" i="84"/>
  <c r="AB128" i="84"/>
  <c r="AA128" i="84"/>
  <c r="Z128" i="84"/>
  <c r="Y128" i="84"/>
  <c r="X128" i="84"/>
  <c r="W128" i="84"/>
  <c r="V128" i="84"/>
  <c r="U128" i="84"/>
  <c r="T128" i="84"/>
  <c r="S128" i="84"/>
  <c r="R128" i="84"/>
  <c r="Q128" i="84"/>
  <c r="P128" i="84"/>
  <c r="O128" i="84"/>
  <c r="N128" i="84"/>
  <c r="M128" i="84"/>
  <c r="L128" i="84"/>
  <c r="K128" i="84"/>
  <c r="J128" i="84"/>
  <c r="I128" i="84"/>
  <c r="H128" i="84"/>
  <c r="G128" i="84"/>
  <c r="F128" i="84"/>
  <c r="E128" i="84"/>
  <c r="D128" i="84"/>
  <c r="C128" i="84"/>
  <c r="AU127" i="84"/>
  <c r="AT127" i="84"/>
  <c r="AS127" i="84"/>
  <c r="AR127" i="84"/>
  <c r="AQ127" i="84"/>
  <c r="AP127" i="84"/>
  <c r="AO127" i="84"/>
  <c r="AN127" i="84"/>
  <c r="AM127" i="84"/>
  <c r="AL127" i="84"/>
  <c r="AK127" i="84"/>
  <c r="AJ127" i="84"/>
  <c r="AI127" i="84"/>
  <c r="AH127" i="84"/>
  <c r="AG127" i="84"/>
  <c r="AF127" i="84"/>
  <c r="AE127" i="84"/>
  <c r="AD127" i="84"/>
  <c r="AC127" i="84"/>
  <c r="AB127" i="84"/>
  <c r="AA127" i="84"/>
  <c r="Z127" i="84"/>
  <c r="Y127" i="84"/>
  <c r="X127" i="84"/>
  <c r="W127" i="84"/>
  <c r="V127" i="84"/>
  <c r="U127" i="84"/>
  <c r="T127" i="84"/>
  <c r="S127" i="84"/>
  <c r="R127" i="84"/>
  <c r="Q127" i="84"/>
  <c r="P127" i="84"/>
  <c r="O127" i="84"/>
  <c r="N127" i="84"/>
  <c r="M127" i="84"/>
  <c r="L127" i="84"/>
  <c r="K127" i="84"/>
  <c r="J127" i="84"/>
  <c r="I127" i="84"/>
  <c r="H127" i="84"/>
  <c r="G127" i="84"/>
  <c r="F127" i="84"/>
  <c r="E127" i="84"/>
  <c r="D127" i="84"/>
  <c r="C127" i="84"/>
  <c r="AU126" i="84"/>
  <c r="AT126" i="84"/>
  <c r="AS126" i="84"/>
  <c r="AR126" i="84"/>
  <c r="AQ126" i="84"/>
  <c r="AP126" i="84"/>
  <c r="AO126" i="84"/>
  <c r="AN126" i="84"/>
  <c r="AM126" i="84"/>
  <c r="AL126" i="84"/>
  <c r="AK126" i="84"/>
  <c r="AJ126" i="84"/>
  <c r="AI126" i="84"/>
  <c r="AH126" i="84"/>
  <c r="AG126" i="84"/>
  <c r="AF126" i="84"/>
  <c r="AE126" i="84"/>
  <c r="AD126" i="84"/>
  <c r="AC126" i="84"/>
  <c r="AB126" i="84"/>
  <c r="AA126" i="84"/>
  <c r="Z126" i="84"/>
  <c r="Y126" i="84"/>
  <c r="X126" i="84"/>
  <c r="W126" i="84"/>
  <c r="V126" i="84"/>
  <c r="U126" i="84"/>
  <c r="T126" i="84"/>
  <c r="S126" i="84"/>
  <c r="R126" i="84"/>
  <c r="Q126" i="84"/>
  <c r="P126" i="84"/>
  <c r="O126" i="84"/>
  <c r="N126" i="84"/>
  <c r="M126" i="84"/>
  <c r="L126" i="84"/>
  <c r="K126" i="84"/>
  <c r="J126" i="84"/>
  <c r="I126" i="84"/>
  <c r="H126" i="84"/>
  <c r="G126" i="84"/>
  <c r="F126" i="84"/>
  <c r="E126" i="84"/>
  <c r="D126" i="84"/>
  <c r="C126" i="84"/>
  <c r="AU125" i="84"/>
  <c r="AT125" i="84"/>
  <c r="AS125" i="84"/>
  <c r="AR125" i="84"/>
  <c r="AQ125" i="84"/>
  <c r="AP125" i="84"/>
  <c r="AO125" i="84"/>
  <c r="AN125" i="84"/>
  <c r="AM125" i="84"/>
  <c r="AL125" i="84"/>
  <c r="AK125" i="84"/>
  <c r="AJ125" i="84"/>
  <c r="AI125" i="84"/>
  <c r="AH125" i="84"/>
  <c r="AG125" i="84"/>
  <c r="AF125" i="84"/>
  <c r="AE125" i="84"/>
  <c r="AD125" i="84"/>
  <c r="AC125" i="84"/>
  <c r="AB125" i="84"/>
  <c r="AA125" i="84"/>
  <c r="Z125" i="84"/>
  <c r="Y125" i="84"/>
  <c r="X125" i="84"/>
  <c r="W125" i="84"/>
  <c r="V125" i="84"/>
  <c r="U125" i="84"/>
  <c r="T125" i="84"/>
  <c r="S125" i="84"/>
  <c r="R125" i="84"/>
  <c r="Q125" i="84"/>
  <c r="P125" i="84"/>
  <c r="O125" i="84"/>
  <c r="N125" i="84"/>
  <c r="M125" i="84"/>
  <c r="L125" i="84"/>
  <c r="K125" i="84"/>
  <c r="J125" i="84"/>
  <c r="I125" i="84"/>
  <c r="H125" i="84"/>
  <c r="G125" i="84"/>
  <c r="F125" i="84"/>
  <c r="E125" i="84"/>
  <c r="D125" i="84"/>
  <c r="C125" i="84"/>
  <c r="AU124" i="84"/>
  <c r="AT124" i="84"/>
  <c r="AS124" i="84"/>
  <c r="AR124" i="84"/>
  <c r="AQ124" i="84"/>
  <c r="AP124" i="84"/>
  <c r="AO124" i="84"/>
  <c r="AN124" i="84"/>
  <c r="AM124" i="84"/>
  <c r="AL124" i="84"/>
  <c r="AK124" i="84"/>
  <c r="AJ124" i="84"/>
  <c r="AI124" i="84"/>
  <c r="AH124" i="84"/>
  <c r="AG124" i="84"/>
  <c r="AF124" i="84"/>
  <c r="AE124" i="84"/>
  <c r="AD124" i="84"/>
  <c r="AC124" i="84"/>
  <c r="AB124" i="84"/>
  <c r="AA124" i="84"/>
  <c r="Z124" i="84"/>
  <c r="Y124" i="84"/>
  <c r="X124" i="84"/>
  <c r="W124" i="84"/>
  <c r="V124" i="84"/>
  <c r="U124" i="84"/>
  <c r="T124" i="84"/>
  <c r="S124" i="84"/>
  <c r="R124" i="84"/>
  <c r="Q124" i="84"/>
  <c r="P124" i="84"/>
  <c r="O124" i="84"/>
  <c r="N124" i="84"/>
  <c r="M124" i="84"/>
  <c r="L124" i="84"/>
  <c r="K124" i="84"/>
  <c r="J124" i="84"/>
  <c r="I124" i="84"/>
  <c r="H124" i="84"/>
  <c r="G124" i="84"/>
  <c r="F124" i="84"/>
  <c r="E124" i="84"/>
  <c r="D124" i="84"/>
  <c r="C124" i="84"/>
  <c r="AU123" i="84"/>
  <c r="AT123" i="84"/>
  <c r="AS123" i="84"/>
  <c r="AR123" i="84"/>
  <c r="AQ123" i="84"/>
  <c r="AP123" i="84"/>
  <c r="AO123" i="84"/>
  <c r="AN123" i="84"/>
  <c r="AM123" i="84"/>
  <c r="AL123" i="84"/>
  <c r="AK123" i="84"/>
  <c r="AJ123" i="84"/>
  <c r="AI123" i="84"/>
  <c r="AH123" i="84"/>
  <c r="AG123" i="84"/>
  <c r="AF123" i="84"/>
  <c r="AE123" i="84"/>
  <c r="AD123" i="84"/>
  <c r="AC123" i="84"/>
  <c r="AB123" i="84"/>
  <c r="AA123" i="84"/>
  <c r="Z123" i="84"/>
  <c r="Y123" i="84"/>
  <c r="X123" i="84"/>
  <c r="W123" i="84"/>
  <c r="V123" i="84"/>
  <c r="U123" i="84"/>
  <c r="T123" i="84"/>
  <c r="S123" i="84"/>
  <c r="R123" i="84"/>
  <c r="Q123" i="84"/>
  <c r="P123" i="84"/>
  <c r="O123" i="84"/>
  <c r="N123" i="84"/>
  <c r="M123" i="84"/>
  <c r="L123" i="84"/>
  <c r="K123" i="84"/>
  <c r="J123" i="84"/>
  <c r="I123" i="84"/>
  <c r="H123" i="84"/>
  <c r="G123" i="84"/>
  <c r="F123" i="84"/>
  <c r="E123" i="84"/>
  <c r="D123" i="84"/>
  <c r="C123" i="84"/>
  <c r="AU122" i="84"/>
  <c r="AT122" i="84"/>
  <c r="AS122" i="84"/>
  <c r="AR122" i="84"/>
  <c r="AQ122" i="84"/>
  <c r="AP122" i="84"/>
  <c r="AO122" i="84"/>
  <c r="AN122" i="84"/>
  <c r="AM122" i="84"/>
  <c r="AL122" i="84"/>
  <c r="AK122" i="84"/>
  <c r="AJ122" i="84"/>
  <c r="AI122" i="84"/>
  <c r="AH122" i="84"/>
  <c r="AG122" i="84"/>
  <c r="AF122" i="84"/>
  <c r="AE122" i="84"/>
  <c r="AD122" i="84"/>
  <c r="AC122" i="84"/>
  <c r="AB122" i="84"/>
  <c r="AA122" i="84"/>
  <c r="Z122" i="84"/>
  <c r="Y122" i="84"/>
  <c r="X122" i="84"/>
  <c r="W122" i="84"/>
  <c r="V122" i="84"/>
  <c r="U122" i="84"/>
  <c r="T122" i="84"/>
  <c r="S122" i="84"/>
  <c r="R122" i="84"/>
  <c r="Q122" i="84"/>
  <c r="P122" i="84"/>
  <c r="O122" i="84"/>
  <c r="N122" i="84"/>
  <c r="M122" i="84"/>
  <c r="L122" i="84"/>
  <c r="K122" i="84"/>
  <c r="J122" i="84"/>
  <c r="I122" i="84"/>
  <c r="H122" i="84"/>
  <c r="G122" i="84"/>
  <c r="F122" i="84"/>
  <c r="E122" i="84"/>
  <c r="D122" i="84"/>
  <c r="C122" i="84"/>
  <c r="AU121" i="84"/>
  <c r="AT121" i="84"/>
  <c r="AS121" i="84"/>
  <c r="AR121" i="84"/>
  <c r="AQ121" i="84"/>
  <c r="AP121" i="84"/>
  <c r="AO121" i="84"/>
  <c r="AN121" i="84"/>
  <c r="AM121" i="84"/>
  <c r="AL121" i="84"/>
  <c r="AK121" i="84"/>
  <c r="AJ121" i="84"/>
  <c r="AI121" i="84"/>
  <c r="AH121" i="84"/>
  <c r="AG121" i="84"/>
  <c r="AF121" i="84"/>
  <c r="AE121" i="84"/>
  <c r="AD121" i="84"/>
  <c r="AC121" i="84"/>
  <c r="AB121" i="84"/>
  <c r="AA121" i="84"/>
  <c r="Z121" i="84"/>
  <c r="Y121" i="84"/>
  <c r="X121" i="84"/>
  <c r="W121" i="84"/>
  <c r="V121" i="84"/>
  <c r="U121" i="84"/>
  <c r="T121" i="84"/>
  <c r="S121" i="84"/>
  <c r="R121" i="84"/>
  <c r="Q121" i="84"/>
  <c r="P121" i="84"/>
  <c r="O121" i="84"/>
  <c r="N121" i="84"/>
  <c r="M121" i="84"/>
  <c r="L121" i="84"/>
  <c r="K121" i="84"/>
  <c r="J121" i="84"/>
  <c r="I121" i="84"/>
  <c r="H121" i="84"/>
  <c r="G121" i="84"/>
  <c r="F121" i="84"/>
  <c r="E121" i="84"/>
  <c r="D121" i="84"/>
  <c r="C121" i="84"/>
  <c r="AU120" i="84"/>
  <c r="AT120" i="84"/>
  <c r="AS120" i="84"/>
  <c r="AR120" i="84"/>
  <c r="AQ120" i="84"/>
  <c r="AP120" i="84"/>
  <c r="AO120" i="84"/>
  <c r="AN120" i="84"/>
  <c r="AM120" i="84"/>
  <c r="AL120" i="84"/>
  <c r="AK120" i="84"/>
  <c r="AJ120" i="84"/>
  <c r="AI120" i="84"/>
  <c r="AH120" i="84"/>
  <c r="AG120" i="84"/>
  <c r="AF120" i="84"/>
  <c r="AE120" i="84"/>
  <c r="AD120" i="84"/>
  <c r="AC120" i="84"/>
  <c r="AB120" i="84"/>
  <c r="AA120" i="84"/>
  <c r="Z120" i="84"/>
  <c r="Y120" i="84"/>
  <c r="X120" i="84"/>
  <c r="W120" i="84"/>
  <c r="V120" i="84"/>
  <c r="U120" i="84"/>
  <c r="T120" i="84"/>
  <c r="S120" i="84"/>
  <c r="R120" i="84"/>
  <c r="Q120" i="84"/>
  <c r="P120" i="84"/>
  <c r="O120" i="84"/>
  <c r="N120" i="84"/>
  <c r="M120" i="84"/>
  <c r="L120" i="84"/>
  <c r="K120" i="84"/>
  <c r="J120" i="84"/>
  <c r="I120" i="84"/>
  <c r="H120" i="84"/>
  <c r="G120" i="84"/>
  <c r="F120" i="84"/>
  <c r="E120" i="84"/>
  <c r="D120" i="84"/>
  <c r="C120" i="84"/>
  <c r="AU119" i="84"/>
  <c r="AT119" i="84"/>
  <c r="AS119" i="84"/>
  <c r="AR119" i="84"/>
  <c r="AQ119" i="84"/>
  <c r="AP119" i="84"/>
  <c r="AO119" i="84"/>
  <c r="AN119" i="84"/>
  <c r="AM119" i="84"/>
  <c r="AL119" i="84"/>
  <c r="AK119" i="84"/>
  <c r="AJ119" i="84"/>
  <c r="AI119" i="84"/>
  <c r="AH119" i="84"/>
  <c r="AG119" i="84"/>
  <c r="AF119" i="84"/>
  <c r="AE119" i="84"/>
  <c r="AD119" i="84"/>
  <c r="AC119" i="84"/>
  <c r="AB119" i="84"/>
  <c r="AA119" i="84"/>
  <c r="Z119" i="84"/>
  <c r="Y119" i="84"/>
  <c r="X119" i="84"/>
  <c r="W119" i="84"/>
  <c r="V119" i="84"/>
  <c r="U119" i="84"/>
  <c r="T119" i="84"/>
  <c r="S119" i="84"/>
  <c r="R119" i="84"/>
  <c r="Q119" i="84"/>
  <c r="P119" i="84"/>
  <c r="O119" i="84"/>
  <c r="N119" i="84"/>
  <c r="M119" i="84"/>
  <c r="L119" i="84"/>
  <c r="K119" i="84"/>
  <c r="J119" i="84"/>
  <c r="I119" i="84"/>
  <c r="H119" i="84"/>
  <c r="G119" i="84"/>
  <c r="F119" i="84"/>
  <c r="E119" i="84"/>
  <c r="D119" i="84"/>
  <c r="C119" i="84"/>
  <c r="AU118" i="84"/>
  <c r="AT118" i="84"/>
  <c r="AS118" i="84"/>
  <c r="AR118" i="84"/>
  <c r="AQ118" i="84"/>
  <c r="AP118" i="84"/>
  <c r="AO118" i="84"/>
  <c r="AN118" i="84"/>
  <c r="AM118" i="84"/>
  <c r="AL118" i="84"/>
  <c r="AK118" i="84"/>
  <c r="AJ118" i="84"/>
  <c r="AI118" i="84"/>
  <c r="AH118" i="84"/>
  <c r="AG118" i="84"/>
  <c r="AF118" i="84"/>
  <c r="AE118" i="84"/>
  <c r="AD118" i="84"/>
  <c r="AC118" i="84"/>
  <c r="AB118" i="84"/>
  <c r="AA118" i="84"/>
  <c r="Z118" i="84"/>
  <c r="Y118" i="84"/>
  <c r="X118" i="84"/>
  <c r="W118" i="84"/>
  <c r="V118" i="84"/>
  <c r="U118" i="84"/>
  <c r="T118" i="84"/>
  <c r="S118" i="84"/>
  <c r="R118" i="84"/>
  <c r="Q118" i="84"/>
  <c r="P118" i="84"/>
  <c r="O118" i="84"/>
  <c r="N118" i="84"/>
  <c r="M118" i="84"/>
  <c r="L118" i="84"/>
  <c r="K118" i="84"/>
  <c r="J118" i="84"/>
  <c r="I118" i="84"/>
  <c r="H118" i="84"/>
  <c r="G118" i="84"/>
  <c r="F118" i="84"/>
  <c r="E118" i="84"/>
  <c r="D118" i="84"/>
  <c r="C118" i="84"/>
  <c r="AU117" i="84"/>
  <c r="AT117" i="84"/>
  <c r="AS117" i="84"/>
  <c r="AR117" i="84"/>
  <c r="AQ117" i="84"/>
  <c r="AP117" i="84"/>
  <c r="AO117" i="84"/>
  <c r="AN117" i="84"/>
  <c r="AM117" i="84"/>
  <c r="AL117" i="84"/>
  <c r="AK117" i="84"/>
  <c r="AJ117" i="84"/>
  <c r="AI117" i="84"/>
  <c r="AH117" i="84"/>
  <c r="AG117" i="84"/>
  <c r="AF117" i="84"/>
  <c r="AE117" i="84"/>
  <c r="AD117" i="84"/>
  <c r="AC117" i="84"/>
  <c r="AB117" i="84"/>
  <c r="AA117" i="84"/>
  <c r="Z117" i="84"/>
  <c r="Y117" i="84"/>
  <c r="X117" i="84"/>
  <c r="W117" i="84"/>
  <c r="V117" i="84"/>
  <c r="U117" i="84"/>
  <c r="T117" i="84"/>
  <c r="S117" i="84"/>
  <c r="R117" i="84"/>
  <c r="Q117" i="84"/>
  <c r="P117" i="84"/>
  <c r="O117" i="84"/>
  <c r="N117" i="84"/>
  <c r="M117" i="84"/>
  <c r="L117" i="84"/>
  <c r="K117" i="84"/>
  <c r="J117" i="84"/>
  <c r="I117" i="84"/>
  <c r="H117" i="84"/>
  <c r="G117" i="84"/>
  <c r="F117" i="84"/>
  <c r="E117" i="84"/>
  <c r="D117" i="84"/>
  <c r="C117" i="84"/>
  <c r="AU116" i="84"/>
  <c r="AT116" i="84"/>
  <c r="AS116" i="84"/>
  <c r="AR116" i="84"/>
  <c r="AQ116" i="84"/>
  <c r="AP116" i="84"/>
  <c r="AO116" i="84"/>
  <c r="AN116" i="84"/>
  <c r="AM116" i="84"/>
  <c r="AL116" i="84"/>
  <c r="AK116" i="84"/>
  <c r="AJ116" i="84"/>
  <c r="AI116" i="84"/>
  <c r="AH116" i="84"/>
  <c r="AG116" i="84"/>
  <c r="AF116" i="84"/>
  <c r="AE116" i="84"/>
  <c r="AD116" i="84"/>
  <c r="AC116" i="84"/>
  <c r="AB116" i="84"/>
  <c r="AA116" i="84"/>
  <c r="Z116" i="84"/>
  <c r="Y116" i="84"/>
  <c r="X116" i="84"/>
  <c r="W116" i="84"/>
  <c r="V116" i="84"/>
  <c r="U116" i="84"/>
  <c r="T116" i="84"/>
  <c r="S116" i="84"/>
  <c r="R116" i="84"/>
  <c r="Q116" i="84"/>
  <c r="P116" i="84"/>
  <c r="O116" i="84"/>
  <c r="N116" i="84"/>
  <c r="M116" i="84"/>
  <c r="L116" i="84"/>
  <c r="K116" i="84"/>
  <c r="J116" i="84"/>
  <c r="I116" i="84"/>
  <c r="H116" i="84"/>
  <c r="G116" i="84"/>
  <c r="F116" i="84"/>
  <c r="E116" i="84"/>
  <c r="D116" i="84"/>
  <c r="C116" i="84"/>
  <c r="AU115" i="84"/>
  <c r="AT115" i="84"/>
  <c r="AS115" i="84"/>
  <c r="AR115" i="84"/>
  <c r="AQ115" i="84"/>
  <c r="AP115" i="84"/>
  <c r="AO115" i="84"/>
  <c r="AN115" i="84"/>
  <c r="AM115" i="84"/>
  <c r="AL115" i="84"/>
  <c r="AK115" i="84"/>
  <c r="AJ115" i="84"/>
  <c r="AI115" i="84"/>
  <c r="AH115" i="84"/>
  <c r="AG115" i="84"/>
  <c r="AF115" i="84"/>
  <c r="AE115" i="84"/>
  <c r="AD115" i="84"/>
  <c r="AC115" i="84"/>
  <c r="AB115" i="84"/>
  <c r="AA115" i="84"/>
  <c r="Z115" i="84"/>
  <c r="Y115" i="84"/>
  <c r="X115" i="84"/>
  <c r="W115" i="84"/>
  <c r="V115" i="84"/>
  <c r="U115" i="84"/>
  <c r="T115" i="84"/>
  <c r="S115" i="84"/>
  <c r="R115" i="84"/>
  <c r="Q115" i="84"/>
  <c r="P115" i="84"/>
  <c r="O115" i="84"/>
  <c r="N115" i="84"/>
  <c r="M115" i="84"/>
  <c r="L115" i="84"/>
  <c r="K115" i="84"/>
  <c r="J115" i="84"/>
  <c r="I115" i="84"/>
  <c r="H115" i="84"/>
  <c r="G115" i="84"/>
  <c r="F115" i="84"/>
  <c r="E115" i="84"/>
  <c r="D115" i="84"/>
  <c r="C115" i="84"/>
  <c r="AU114" i="84"/>
  <c r="AT114" i="84"/>
  <c r="AS114" i="84"/>
  <c r="AR114" i="84"/>
  <c r="AQ114" i="84"/>
  <c r="AP114" i="84"/>
  <c r="AO114" i="84"/>
  <c r="AN114" i="84"/>
  <c r="AM114" i="84"/>
  <c r="AL114" i="84"/>
  <c r="AK114" i="84"/>
  <c r="AJ114" i="84"/>
  <c r="AI114" i="84"/>
  <c r="AH114" i="84"/>
  <c r="AG114" i="84"/>
  <c r="AF114" i="84"/>
  <c r="AE114" i="84"/>
  <c r="AD114" i="84"/>
  <c r="AC114" i="84"/>
  <c r="AB114" i="84"/>
  <c r="AA114" i="84"/>
  <c r="Z114" i="84"/>
  <c r="Y114" i="84"/>
  <c r="X114" i="84"/>
  <c r="W114" i="84"/>
  <c r="V114" i="84"/>
  <c r="U114" i="84"/>
  <c r="T114" i="84"/>
  <c r="S114" i="84"/>
  <c r="R114" i="84"/>
  <c r="Q114" i="84"/>
  <c r="P114" i="84"/>
  <c r="O114" i="84"/>
  <c r="N114" i="84"/>
  <c r="M114" i="84"/>
  <c r="L114" i="84"/>
  <c r="K114" i="84"/>
  <c r="J114" i="84"/>
  <c r="I114" i="84"/>
  <c r="H114" i="84"/>
  <c r="G114" i="84"/>
  <c r="F114" i="84"/>
  <c r="E114" i="84"/>
  <c r="D114" i="84"/>
  <c r="C114" i="84"/>
  <c r="AU113" i="84"/>
  <c r="AT113" i="84"/>
  <c r="AS113" i="84"/>
  <c r="AR113" i="84"/>
  <c r="AQ113" i="84"/>
  <c r="AP113" i="84"/>
  <c r="AO113" i="84"/>
  <c r="AN113" i="84"/>
  <c r="AM113" i="84"/>
  <c r="AL113" i="84"/>
  <c r="AK113" i="84"/>
  <c r="AJ113" i="84"/>
  <c r="AI113" i="84"/>
  <c r="AH113" i="84"/>
  <c r="AG113" i="84"/>
  <c r="AF113" i="84"/>
  <c r="AE113" i="84"/>
  <c r="AD113" i="84"/>
  <c r="AC113" i="84"/>
  <c r="AB113" i="84"/>
  <c r="AA113" i="84"/>
  <c r="Z113" i="84"/>
  <c r="Y113" i="84"/>
  <c r="X113" i="84"/>
  <c r="W113" i="84"/>
  <c r="V113" i="84"/>
  <c r="U113" i="84"/>
  <c r="T113" i="84"/>
  <c r="S113" i="84"/>
  <c r="R113" i="84"/>
  <c r="Q113" i="84"/>
  <c r="P113" i="84"/>
  <c r="O113" i="84"/>
  <c r="N113" i="84"/>
  <c r="M113" i="84"/>
  <c r="L113" i="84"/>
  <c r="K113" i="84"/>
  <c r="J113" i="84"/>
  <c r="I113" i="84"/>
  <c r="H113" i="84"/>
  <c r="G113" i="84"/>
  <c r="F113" i="84"/>
  <c r="E113" i="84"/>
  <c r="D113" i="84"/>
  <c r="C113" i="84"/>
  <c r="AU112" i="84"/>
  <c r="AT112" i="84"/>
  <c r="AS112" i="84"/>
  <c r="AR112" i="84"/>
  <c r="AQ112" i="84"/>
  <c r="AP112" i="84"/>
  <c r="AO112" i="84"/>
  <c r="AN112" i="84"/>
  <c r="AM112" i="84"/>
  <c r="AL112" i="84"/>
  <c r="AK112" i="84"/>
  <c r="AJ112" i="84"/>
  <c r="AI112" i="84"/>
  <c r="AH112" i="84"/>
  <c r="AG112" i="84"/>
  <c r="AF112" i="84"/>
  <c r="AE112" i="84"/>
  <c r="AD112" i="84"/>
  <c r="AC112" i="84"/>
  <c r="AB112" i="84"/>
  <c r="AA112" i="84"/>
  <c r="Z112" i="84"/>
  <c r="Y112" i="84"/>
  <c r="X112" i="84"/>
  <c r="W112" i="84"/>
  <c r="V112" i="84"/>
  <c r="U112" i="84"/>
  <c r="T112" i="84"/>
  <c r="S112" i="84"/>
  <c r="R112" i="84"/>
  <c r="Q112" i="84"/>
  <c r="P112" i="84"/>
  <c r="O112" i="84"/>
  <c r="N112" i="84"/>
  <c r="M112" i="84"/>
  <c r="L112" i="84"/>
  <c r="K112" i="84"/>
  <c r="J112" i="84"/>
  <c r="I112" i="84"/>
  <c r="H112" i="84"/>
  <c r="G112" i="84"/>
  <c r="F112" i="84"/>
  <c r="E112" i="84"/>
  <c r="D112" i="84"/>
  <c r="C112" i="84"/>
  <c r="AU111" i="84"/>
  <c r="AT111" i="84"/>
  <c r="AS111" i="84"/>
  <c r="AR111" i="84"/>
  <c r="AQ111" i="84"/>
  <c r="AP111" i="84"/>
  <c r="AO111" i="84"/>
  <c r="AN111" i="84"/>
  <c r="AM111" i="84"/>
  <c r="AL111" i="84"/>
  <c r="AK111" i="84"/>
  <c r="AJ111" i="84"/>
  <c r="AI111" i="84"/>
  <c r="AH111" i="84"/>
  <c r="AG111" i="84"/>
  <c r="AF111" i="84"/>
  <c r="AE111" i="84"/>
  <c r="AD111" i="84"/>
  <c r="AC111" i="84"/>
  <c r="AB111" i="84"/>
  <c r="AA111" i="84"/>
  <c r="Z111" i="84"/>
  <c r="Y111" i="84"/>
  <c r="X111" i="84"/>
  <c r="W111" i="84"/>
  <c r="V111" i="84"/>
  <c r="U111" i="84"/>
  <c r="T111" i="84"/>
  <c r="S111" i="84"/>
  <c r="R111" i="84"/>
  <c r="Q111" i="84"/>
  <c r="P111" i="84"/>
  <c r="O111" i="84"/>
  <c r="N111" i="84"/>
  <c r="M111" i="84"/>
  <c r="L111" i="84"/>
  <c r="K111" i="84"/>
  <c r="J111" i="84"/>
  <c r="I111" i="84"/>
  <c r="H111" i="84"/>
  <c r="G111" i="84"/>
  <c r="F111" i="84"/>
  <c r="E111" i="84"/>
  <c r="D111" i="84"/>
  <c r="C111" i="84"/>
  <c r="AU110" i="84"/>
  <c r="AT110" i="84"/>
  <c r="AS110" i="84"/>
  <c r="AR110" i="84"/>
  <c r="AQ110" i="84"/>
  <c r="AP110" i="84"/>
  <c r="AO110" i="84"/>
  <c r="AN110" i="84"/>
  <c r="AM110" i="84"/>
  <c r="AL110" i="84"/>
  <c r="AK110" i="84"/>
  <c r="AJ110" i="84"/>
  <c r="AI110" i="84"/>
  <c r="AH110" i="84"/>
  <c r="AG110" i="84"/>
  <c r="AF110" i="84"/>
  <c r="AE110" i="84"/>
  <c r="AD110" i="84"/>
  <c r="AC110" i="84"/>
  <c r="AB110" i="84"/>
  <c r="AA110" i="84"/>
  <c r="Z110" i="84"/>
  <c r="Y110" i="84"/>
  <c r="X110" i="84"/>
  <c r="W110" i="84"/>
  <c r="V110" i="84"/>
  <c r="U110" i="84"/>
  <c r="T110" i="84"/>
  <c r="S110" i="84"/>
  <c r="R110" i="84"/>
  <c r="Q110" i="84"/>
  <c r="P110" i="84"/>
  <c r="O110" i="84"/>
  <c r="N110" i="84"/>
  <c r="M110" i="84"/>
  <c r="L110" i="84"/>
  <c r="K110" i="84"/>
  <c r="J110" i="84"/>
  <c r="I110" i="84"/>
  <c r="H110" i="84"/>
  <c r="G110" i="84"/>
  <c r="F110" i="84"/>
  <c r="E110" i="84"/>
  <c r="D110" i="84"/>
  <c r="C110" i="84"/>
  <c r="AU109" i="84"/>
  <c r="AT109" i="84"/>
  <c r="AS109" i="84"/>
  <c r="AR109" i="84"/>
  <c r="AQ109" i="84"/>
  <c r="AP109" i="84"/>
  <c r="AO109" i="84"/>
  <c r="AN109" i="84"/>
  <c r="AM109" i="84"/>
  <c r="AL109" i="84"/>
  <c r="AK109" i="84"/>
  <c r="AJ109" i="84"/>
  <c r="AI109" i="84"/>
  <c r="AH109" i="84"/>
  <c r="AG109" i="84"/>
  <c r="AF109" i="84"/>
  <c r="AE109" i="84"/>
  <c r="AD109" i="84"/>
  <c r="AC109" i="84"/>
  <c r="AB109" i="84"/>
  <c r="AA109" i="84"/>
  <c r="Z109" i="84"/>
  <c r="Y109" i="84"/>
  <c r="X109" i="84"/>
  <c r="W109" i="84"/>
  <c r="V109" i="84"/>
  <c r="U109" i="84"/>
  <c r="T109" i="84"/>
  <c r="S109" i="84"/>
  <c r="R109" i="84"/>
  <c r="Q109" i="84"/>
  <c r="P109" i="84"/>
  <c r="O109" i="84"/>
  <c r="N109" i="84"/>
  <c r="M109" i="84"/>
  <c r="L109" i="84"/>
  <c r="K109" i="84"/>
  <c r="J109" i="84"/>
  <c r="I109" i="84"/>
  <c r="H109" i="84"/>
  <c r="G109" i="84"/>
  <c r="F109" i="84"/>
  <c r="E109" i="84"/>
  <c r="D109" i="84"/>
  <c r="C109" i="84"/>
  <c r="AU108" i="84"/>
  <c r="AT108" i="84"/>
  <c r="AS108" i="84"/>
  <c r="AR108" i="84"/>
  <c r="AQ108" i="84"/>
  <c r="AP108" i="84"/>
  <c r="AO108" i="84"/>
  <c r="AN108" i="84"/>
  <c r="AM108" i="84"/>
  <c r="AL108" i="84"/>
  <c r="AK108" i="84"/>
  <c r="AJ108" i="84"/>
  <c r="AI108" i="84"/>
  <c r="AH108" i="84"/>
  <c r="AG108" i="84"/>
  <c r="AF108" i="84"/>
  <c r="AE108" i="84"/>
  <c r="AD108" i="84"/>
  <c r="AC108" i="84"/>
  <c r="AB108" i="84"/>
  <c r="AA108" i="84"/>
  <c r="Z108" i="84"/>
  <c r="Y108" i="84"/>
  <c r="X108" i="84"/>
  <c r="W108" i="84"/>
  <c r="V108" i="84"/>
  <c r="U108" i="84"/>
  <c r="T108" i="84"/>
  <c r="S108" i="84"/>
  <c r="R108" i="84"/>
  <c r="Q108" i="84"/>
  <c r="P108" i="84"/>
  <c r="O108" i="84"/>
  <c r="N108" i="84"/>
  <c r="M108" i="84"/>
  <c r="L108" i="84"/>
  <c r="K108" i="84"/>
  <c r="J108" i="84"/>
  <c r="I108" i="84"/>
  <c r="H108" i="84"/>
  <c r="G108" i="84"/>
  <c r="F108" i="84"/>
  <c r="E108" i="84"/>
  <c r="D108" i="84"/>
  <c r="C108" i="84"/>
  <c r="AU107" i="84"/>
  <c r="AT107" i="84"/>
  <c r="AS107" i="84"/>
  <c r="AR107" i="84"/>
  <c r="AQ107" i="84"/>
  <c r="AP107" i="84"/>
  <c r="AO107" i="84"/>
  <c r="AN107" i="84"/>
  <c r="AM107" i="84"/>
  <c r="AL107" i="84"/>
  <c r="AK107" i="84"/>
  <c r="AJ107" i="84"/>
  <c r="AI107" i="84"/>
  <c r="AH107" i="84"/>
  <c r="AG107" i="84"/>
  <c r="AF107" i="84"/>
  <c r="AE107" i="84"/>
  <c r="AD107" i="84"/>
  <c r="AC107" i="84"/>
  <c r="AB107" i="84"/>
  <c r="AA107" i="84"/>
  <c r="Z107" i="84"/>
  <c r="Y107" i="84"/>
  <c r="X107" i="84"/>
  <c r="W107" i="84"/>
  <c r="V107" i="84"/>
  <c r="U107" i="84"/>
  <c r="T107" i="84"/>
  <c r="S107" i="84"/>
  <c r="R107" i="84"/>
  <c r="Q107" i="84"/>
  <c r="P107" i="84"/>
  <c r="O107" i="84"/>
  <c r="N107" i="84"/>
  <c r="M107" i="84"/>
  <c r="L107" i="84"/>
  <c r="K107" i="84"/>
  <c r="J107" i="84"/>
  <c r="I107" i="84"/>
  <c r="H107" i="84"/>
  <c r="G107" i="84"/>
  <c r="F107" i="84"/>
  <c r="E107" i="84"/>
  <c r="D107" i="84"/>
  <c r="C107" i="84"/>
  <c r="AU106" i="84"/>
  <c r="AT106" i="84"/>
  <c r="AS106" i="84"/>
  <c r="AR106" i="84"/>
  <c r="AQ106" i="84"/>
  <c r="AP106" i="84"/>
  <c r="AO106" i="84"/>
  <c r="AN106" i="84"/>
  <c r="AM106" i="84"/>
  <c r="AL106" i="84"/>
  <c r="AK106" i="84"/>
  <c r="AJ106" i="84"/>
  <c r="AI106" i="84"/>
  <c r="AH106" i="84"/>
  <c r="AG106" i="84"/>
  <c r="AF106" i="84"/>
  <c r="AE106" i="84"/>
  <c r="AD106" i="84"/>
  <c r="AC106" i="84"/>
  <c r="AB106" i="84"/>
  <c r="AA106" i="84"/>
  <c r="Z106" i="84"/>
  <c r="Y106" i="84"/>
  <c r="X106" i="84"/>
  <c r="W106" i="84"/>
  <c r="V106" i="84"/>
  <c r="U106" i="84"/>
  <c r="T106" i="84"/>
  <c r="S106" i="84"/>
  <c r="R106" i="84"/>
  <c r="Q106" i="84"/>
  <c r="P106" i="84"/>
  <c r="O106" i="84"/>
  <c r="N106" i="84"/>
  <c r="M106" i="84"/>
  <c r="L106" i="84"/>
  <c r="K106" i="84"/>
  <c r="J106" i="84"/>
  <c r="I106" i="84"/>
  <c r="H106" i="84"/>
  <c r="G106" i="84"/>
  <c r="F106" i="84"/>
  <c r="E106" i="84"/>
  <c r="D106" i="84"/>
  <c r="C106" i="84"/>
  <c r="AU105" i="84"/>
  <c r="AT105" i="84"/>
  <c r="AS105" i="84"/>
  <c r="AR105" i="84"/>
  <c r="AQ105" i="84"/>
  <c r="AP105" i="84"/>
  <c r="AO105" i="84"/>
  <c r="AN105" i="84"/>
  <c r="AM105" i="84"/>
  <c r="AL105" i="84"/>
  <c r="AK105" i="84"/>
  <c r="AJ105" i="84"/>
  <c r="AI105" i="84"/>
  <c r="AH105" i="84"/>
  <c r="AG105" i="84"/>
  <c r="AF105" i="84"/>
  <c r="AE105" i="84"/>
  <c r="AD105" i="84"/>
  <c r="AC105" i="84"/>
  <c r="AB105" i="84"/>
  <c r="AA105" i="84"/>
  <c r="Z105" i="84"/>
  <c r="Y105" i="84"/>
  <c r="X105" i="84"/>
  <c r="W105" i="84"/>
  <c r="V105" i="84"/>
  <c r="U105" i="84"/>
  <c r="T105" i="84"/>
  <c r="S105" i="84"/>
  <c r="R105" i="84"/>
  <c r="Q105" i="84"/>
  <c r="P105" i="84"/>
  <c r="O105" i="84"/>
  <c r="N105" i="84"/>
  <c r="M105" i="84"/>
  <c r="L105" i="84"/>
  <c r="K105" i="84"/>
  <c r="J105" i="84"/>
  <c r="I105" i="84"/>
  <c r="H105" i="84"/>
  <c r="G105" i="84"/>
  <c r="F105" i="84"/>
  <c r="E105" i="84"/>
  <c r="D105" i="84"/>
  <c r="C105" i="84"/>
  <c r="AU104" i="84"/>
  <c r="AT104" i="84"/>
  <c r="AS104" i="84"/>
  <c r="AR104" i="84"/>
  <c r="AQ104" i="84"/>
  <c r="AP104" i="84"/>
  <c r="AO104" i="84"/>
  <c r="AN104" i="84"/>
  <c r="AM104" i="84"/>
  <c r="AL104" i="84"/>
  <c r="AK104" i="84"/>
  <c r="AJ104" i="84"/>
  <c r="AI104" i="84"/>
  <c r="AH104" i="84"/>
  <c r="AG104" i="84"/>
  <c r="AF104" i="84"/>
  <c r="AE104" i="84"/>
  <c r="AD104" i="84"/>
  <c r="AC104" i="84"/>
  <c r="AB104" i="84"/>
  <c r="AA104" i="84"/>
  <c r="Z104" i="84"/>
  <c r="Y104" i="84"/>
  <c r="X104" i="84"/>
  <c r="W104" i="84"/>
  <c r="V104" i="84"/>
  <c r="U104" i="84"/>
  <c r="T104" i="84"/>
  <c r="S104" i="84"/>
  <c r="R104" i="84"/>
  <c r="Q104" i="84"/>
  <c r="P104" i="84"/>
  <c r="O104" i="84"/>
  <c r="N104" i="84"/>
  <c r="M104" i="84"/>
  <c r="L104" i="84"/>
  <c r="K104" i="84"/>
  <c r="J104" i="84"/>
  <c r="I104" i="84"/>
  <c r="H104" i="84"/>
  <c r="G104" i="84"/>
  <c r="F104" i="84"/>
  <c r="E104" i="84"/>
  <c r="D104" i="84"/>
  <c r="C104" i="84"/>
  <c r="AU103" i="84"/>
  <c r="AT103" i="84"/>
  <c r="AS103" i="84"/>
  <c r="AR103" i="84"/>
  <c r="AQ103" i="84"/>
  <c r="AP103" i="84"/>
  <c r="AO103" i="84"/>
  <c r="AN103" i="84"/>
  <c r="AM103" i="84"/>
  <c r="AL103" i="84"/>
  <c r="AK103" i="84"/>
  <c r="AJ103" i="84"/>
  <c r="AI103" i="84"/>
  <c r="AH103" i="84"/>
  <c r="AG103" i="84"/>
  <c r="AF103" i="84"/>
  <c r="AE103" i="84"/>
  <c r="AD103" i="84"/>
  <c r="AC103" i="84"/>
  <c r="AB103" i="84"/>
  <c r="AA103" i="84"/>
  <c r="Z103" i="84"/>
  <c r="Y103" i="84"/>
  <c r="X103" i="84"/>
  <c r="W103" i="84"/>
  <c r="V103" i="84"/>
  <c r="U103" i="84"/>
  <c r="T103" i="84"/>
  <c r="S103" i="84"/>
  <c r="R103" i="84"/>
  <c r="Q103" i="84"/>
  <c r="P103" i="84"/>
  <c r="O103" i="84"/>
  <c r="N103" i="84"/>
  <c r="M103" i="84"/>
  <c r="L103" i="84"/>
  <c r="K103" i="84"/>
  <c r="J103" i="84"/>
  <c r="I103" i="84"/>
  <c r="H103" i="84"/>
  <c r="G103" i="84"/>
  <c r="F103" i="84"/>
  <c r="E103" i="84"/>
  <c r="D103" i="84"/>
  <c r="C103" i="84"/>
  <c r="AU102" i="84"/>
  <c r="AT102" i="84"/>
  <c r="AS102" i="84"/>
  <c r="AR102" i="84"/>
  <c r="AQ102" i="84"/>
  <c r="AP102" i="84"/>
  <c r="AO102" i="84"/>
  <c r="AN102" i="84"/>
  <c r="AM102" i="84"/>
  <c r="AL102" i="84"/>
  <c r="AK102" i="84"/>
  <c r="AJ102" i="84"/>
  <c r="AI102" i="84"/>
  <c r="AH102" i="84"/>
  <c r="AG102" i="84"/>
  <c r="AF102" i="84"/>
  <c r="AE102" i="84"/>
  <c r="AD102" i="84"/>
  <c r="AC102" i="84"/>
  <c r="AB102" i="84"/>
  <c r="AA102" i="84"/>
  <c r="Z102" i="84"/>
  <c r="Y102" i="84"/>
  <c r="X102" i="84"/>
  <c r="W102" i="84"/>
  <c r="V102" i="84"/>
  <c r="U102" i="84"/>
  <c r="T102" i="84"/>
  <c r="S102" i="84"/>
  <c r="R102" i="84"/>
  <c r="Q102" i="84"/>
  <c r="P102" i="84"/>
  <c r="O102" i="84"/>
  <c r="N102" i="84"/>
  <c r="M102" i="84"/>
  <c r="L102" i="84"/>
  <c r="K102" i="84"/>
  <c r="J102" i="84"/>
  <c r="I102" i="84"/>
  <c r="H102" i="84"/>
  <c r="G102" i="84"/>
  <c r="F102" i="84"/>
  <c r="E102" i="84"/>
  <c r="D102" i="84"/>
  <c r="C102" i="84"/>
  <c r="AU101" i="84"/>
  <c r="AT101" i="84"/>
  <c r="AS101" i="84"/>
  <c r="AR101" i="84"/>
  <c r="AQ101" i="84"/>
  <c r="AP101" i="84"/>
  <c r="AO101" i="84"/>
  <c r="AN101" i="84"/>
  <c r="AM101" i="84"/>
  <c r="AL101" i="84"/>
  <c r="AK101" i="84"/>
  <c r="AJ101" i="84"/>
  <c r="AI101" i="84"/>
  <c r="AH101" i="84"/>
  <c r="AG101" i="84"/>
  <c r="AF101" i="84"/>
  <c r="AE101" i="84"/>
  <c r="AD101" i="84"/>
  <c r="AC101" i="84"/>
  <c r="AB101" i="84"/>
  <c r="AA101" i="84"/>
  <c r="Z101" i="84"/>
  <c r="Y101" i="84"/>
  <c r="X101" i="84"/>
  <c r="W101" i="84"/>
  <c r="V101" i="84"/>
  <c r="U101" i="84"/>
  <c r="T101" i="84"/>
  <c r="S101" i="84"/>
  <c r="R101" i="84"/>
  <c r="Q101" i="84"/>
  <c r="P101" i="84"/>
  <c r="O101" i="84"/>
  <c r="N101" i="84"/>
  <c r="M101" i="84"/>
  <c r="L101" i="84"/>
  <c r="K101" i="84"/>
  <c r="J101" i="84"/>
  <c r="I101" i="84"/>
  <c r="H101" i="84"/>
  <c r="G101" i="84"/>
  <c r="F101" i="84"/>
  <c r="E101" i="84"/>
  <c r="D101" i="84"/>
  <c r="C101" i="84"/>
  <c r="AU100" i="84"/>
  <c r="AT100" i="84"/>
  <c r="AS100" i="84"/>
  <c r="AR100" i="84"/>
  <c r="AQ100" i="84"/>
  <c r="AP100" i="84"/>
  <c r="AO100" i="84"/>
  <c r="AN100" i="84"/>
  <c r="AM100" i="84"/>
  <c r="AL100" i="84"/>
  <c r="AK100" i="84"/>
  <c r="AJ100" i="84"/>
  <c r="AI100" i="84"/>
  <c r="AH100" i="84"/>
  <c r="AG100" i="84"/>
  <c r="AF100" i="84"/>
  <c r="AE100" i="84"/>
  <c r="AD100" i="84"/>
  <c r="AC100" i="84"/>
  <c r="AB100" i="84"/>
  <c r="AA100" i="84"/>
  <c r="Z100" i="84"/>
  <c r="Y100" i="84"/>
  <c r="X100" i="84"/>
  <c r="W100" i="84"/>
  <c r="V100" i="84"/>
  <c r="U100" i="84"/>
  <c r="T100" i="84"/>
  <c r="S100" i="84"/>
  <c r="R100" i="84"/>
  <c r="Q100" i="84"/>
  <c r="P100" i="84"/>
  <c r="O100" i="84"/>
  <c r="N100" i="84"/>
  <c r="M100" i="84"/>
  <c r="L100" i="84"/>
  <c r="K100" i="84"/>
  <c r="J100" i="84"/>
  <c r="I100" i="84"/>
  <c r="H100" i="84"/>
  <c r="G100" i="84"/>
  <c r="F100" i="84"/>
  <c r="E100" i="84"/>
  <c r="D100" i="84"/>
  <c r="C100" i="84"/>
  <c r="AU99" i="84"/>
  <c r="AT99" i="84"/>
  <c r="AS99" i="84"/>
  <c r="AR99" i="84"/>
  <c r="AQ99" i="84"/>
  <c r="AP99" i="84"/>
  <c r="AO99" i="84"/>
  <c r="AN99" i="84"/>
  <c r="AM99" i="84"/>
  <c r="AL99" i="84"/>
  <c r="AK99" i="84"/>
  <c r="AJ99" i="84"/>
  <c r="AI99" i="84"/>
  <c r="AH99" i="84"/>
  <c r="AG99" i="84"/>
  <c r="AF99" i="84"/>
  <c r="AE99" i="84"/>
  <c r="AD99" i="84"/>
  <c r="AC99" i="84"/>
  <c r="AB99" i="84"/>
  <c r="AA99" i="84"/>
  <c r="Z99" i="84"/>
  <c r="Y99" i="84"/>
  <c r="X99" i="84"/>
  <c r="W99" i="84"/>
  <c r="V99" i="84"/>
  <c r="U99" i="84"/>
  <c r="T99" i="84"/>
  <c r="S99" i="84"/>
  <c r="R99" i="84"/>
  <c r="Q99" i="84"/>
  <c r="P99" i="84"/>
  <c r="O99" i="84"/>
  <c r="N99" i="84"/>
  <c r="M99" i="84"/>
  <c r="L99" i="84"/>
  <c r="K99" i="84"/>
  <c r="J99" i="84"/>
  <c r="I99" i="84"/>
  <c r="H99" i="84"/>
  <c r="G99" i="84"/>
  <c r="F99" i="84"/>
  <c r="E99" i="84"/>
  <c r="D99" i="84"/>
  <c r="C99" i="84"/>
  <c r="AU98" i="84"/>
  <c r="AT98" i="84"/>
  <c r="AS98" i="84"/>
  <c r="AR98" i="84"/>
  <c r="AQ98" i="84"/>
  <c r="AP98" i="84"/>
  <c r="AO98" i="84"/>
  <c r="AN98" i="84"/>
  <c r="AM98" i="84"/>
  <c r="AL98" i="84"/>
  <c r="AK98" i="84"/>
  <c r="AJ98" i="84"/>
  <c r="AI98" i="84"/>
  <c r="AH98" i="84"/>
  <c r="AG98" i="84"/>
  <c r="AF98" i="84"/>
  <c r="AE98" i="84"/>
  <c r="AD98" i="84"/>
  <c r="AC98" i="84"/>
  <c r="AB98" i="84"/>
  <c r="AA98" i="84"/>
  <c r="Z98" i="84"/>
  <c r="Y98" i="84"/>
  <c r="X98" i="84"/>
  <c r="W98" i="84"/>
  <c r="V98" i="84"/>
  <c r="U98" i="84"/>
  <c r="T98" i="84"/>
  <c r="S98" i="84"/>
  <c r="R98" i="84"/>
  <c r="Q98" i="84"/>
  <c r="P98" i="84"/>
  <c r="O98" i="84"/>
  <c r="N98" i="84"/>
  <c r="M98" i="84"/>
  <c r="L98" i="84"/>
  <c r="K98" i="84"/>
  <c r="J98" i="84"/>
  <c r="I98" i="84"/>
  <c r="H98" i="84"/>
  <c r="G98" i="84"/>
  <c r="F98" i="84"/>
  <c r="E98" i="84"/>
  <c r="D98" i="84"/>
  <c r="C98" i="84"/>
  <c r="AU97" i="84"/>
  <c r="AT97" i="84"/>
  <c r="AS97" i="84"/>
  <c r="AR97" i="84"/>
  <c r="AQ97" i="84"/>
  <c r="AP97" i="84"/>
  <c r="AO97" i="84"/>
  <c r="AN97" i="84"/>
  <c r="AM97" i="84"/>
  <c r="AL97" i="84"/>
  <c r="AK97" i="84"/>
  <c r="AJ97" i="84"/>
  <c r="AI97" i="84"/>
  <c r="AH97" i="84"/>
  <c r="AG97" i="84"/>
  <c r="AF97" i="84"/>
  <c r="AE97" i="84"/>
  <c r="AD97" i="84"/>
  <c r="AC97" i="84"/>
  <c r="AB97" i="84"/>
  <c r="AA97" i="84"/>
  <c r="Z97" i="84"/>
  <c r="Y97" i="84"/>
  <c r="X97" i="84"/>
  <c r="W97" i="84"/>
  <c r="V97" i="84"/>
  <c r="U97" i="84"/>
  <c r="T97" i="84"/>
  <c r="S97" i="84"/>
  <c r="R97" i="84"/>
  <c r="Q97" i="84"/>
  <c r="P97" i="84"/>
  <c r="O97" i="84"/>
  <c r="N97" i="84"/>
  <c r="M97" i="84"/>
  <c r="L97" i="84"/>
  <c r="K97" i="84"/>
  <c r="J97" i="84"/>
  <c r="I97" i="84"/>
  <c r="H97" i="84"/>
  <c r="G97" i="84"/>
  <c r="F97" i="84"/>
  <c r="E97" i="84"/>
  <c r="D97" i="84"/>
  <c r="C97" i="84"/>
  <c r="AU96" i="84"/>
  <c r="AT96" i="84"/>
  <c r="AS96" i="84"/>
  <c r="AR96" i="84"/>
  <c r="AQ96" i="84"/>
  <c r="AP96" i="84"/>
  <c r="AO96" i="84"/>
  <c r="AN96" i="84"/>
  <c r="AM96" i="84"/>
  <c r="AL96" i="84"/>
  <c r="AK96" i="84"/>
  <c r="AJ96" i="84"/>
  <c r="AI96" i="84"/>
  <c r="AH96" i="84"/>
  <c r="AG96" i="84"/>
  <c r="AF96" i="84"/>
  <c r="AE96" i="84"/>
  <c r="AD96" i="84"/>
  <c r="AC96" i="84"/>
  <c r="AB96" i="84"/>
  <c r="AA96" i="84"/>
  <c r="Z96" i="84"/>
  <c r="Y96" i="84"/>
  <c r="X96" i="84"/>
  <c r="W96" i="84"/>
  <c r="V96" i="84"/>
  <c r="U96" i="84"/>
  <c r="T96" i="84"/>
  <c r="S96" i="84"/>
  <c r="R96" i="84"/>
  <c r="Q96" i="84"/>
  <c r="P96" i="84"/>
  <c r="O96" i="84"/>
  <c r="N96" i="84"/>
  <c r="M96" i="84"/>
  <c r="L96" i="84"/>
  <c r="K96" i="84"/>
  <c r="J96" i="84"/>
  <c r="I96" i="84"/>
  <c r="H96" i="84"/>
  <c r="G96" i="84"/>
  <c r="F96" i="84"/>
  <c r="E96" i="84"/>
  <c r="D96" i="84"/>
  <c r="C96" i="84"/>
  <c r="AU95" i="84"/>
  <c r="AT95" i="84"/>
  <c r="AS95" i="84"/>
  <c r="AR95" i="84"/>
  <c r="AQ95" i="84"/>
  <c r="AP95" i="84"/>
  <c r="AO95" i="84"/>
  <c r="AN95" i="84"/>
  <c r="AM95" i="84"/>
  <c r="AL95" i="84"/>
  <c r="AK95" i="84"/>
  <c r="AJ95" i="84"/>
  <c r="AI95" i="84"/>
  <c r="AH95" i="84"/>
  <c r="AG95" i="84"/>
  <c r="AF95" i="84"/>
  <c r="AE95" i="84"/>
  <c r="AD95" i="84"/>
  <c r="AC95" i="84"/>
  <c r="AB95" i="84"/>
  <c r="AA95" i="84"/>
  <c r="Z95" i="84"/>
  <c r="Y95" i="84"/>
  <c r="X95" i="84"/>
  <c r="W95" i="84"/>
  <c r="V95" i="84"/>
  <c r="U95" i="84"/>
  <c r="T95" i="84"/>
  <c r="S95" i="84"/>
  <c r="R95" i="84"/>
  <c r="Q95" i="84"/>
  <c r="P95" i="84"/>
  <c r="O95" i="84"/>
  <c r="N95" i="84"/>
  <c r="M95" i="84"/>
  <c r="L95" i="84"/>
  <c r="K95" i="84"/>
  <c r="J95" i="84"/>
  <c r="I95" i="84"/>
  <c r="H95" i="84"/>
  <c r="G95" i="84"/>
  <c r="F95" i="84"/>
  <c r="E95" i="84"/>
  <c r="D95" i="84"/>
  <c r="C95" i="84"/>
  <c r="AU94" i="84"/>
  <c r="AT94" i="84"/>
  <c r="AS94" i="84"/>
  <c r="AR94" i="84"/>
  <c r="AQ94" i="84"/>
  <c r="AP94" i="84"/>
  <c r="AO94" i="84"/>
  <c r="AN94" i="84"/>
  <c r="AM94" i="84"/>
  <c r="AL94" i="84"/>
  <c r="AK94" i="84"/>
  <c r="AJ94" i="84"/>
  <c r="AI94" i="84"/>
  <c r="AH94" i="84"/>
  <c r="AG94" i="84"/>
  <c r="AF94" i="84"/>
  <c r="AE94" i="84"/>
  <c r="AD94" i="84"/>
  <c r="AC94" i="84"/>
  <c r="AB94" i="84"/>
  <c r="AA94" i="84"/>
  <c r="Z94" i="84"/>
  <c r="Y94" i="84"/>
  <c r="X94" i="84"/>
  <c r="W94" i="84"/>
  <c r="V94" i="84"/>
  <c r="U94" i="84"/>
  <c r="T94" i="84"/>
  <c r="S94" i="84"/>
  <c r="R94" i="84"/>
  <c r="Q94" i="84"/>
  <c r="P94" i="84"/>
  <c r="O94" i="84"/>
  <c r="N94" i="84"/>
  <c r="M94" i="84"/>
  <c r="L94" i="84"/>
  <c r="K94" i="84"/>
  <c r="J94" i="84"/>
  <c r="I94" i="84"/>
  <c r="H94" i="84"/>
  <c r="G94" i="84"/>
  <c r="F94" i="84"/>
  <c r="E94" i="84"/>
  <c r="D94" i="84"/>
  <c r="C94" i="84"/>
  <c r="AU93" i="84"/>
  <c r="AT93" i="84"/>
  <c r="AS93" i="84"/>
  <c r="AR93" i="84"/>
  <c r="AQ93" i="84"/>
  <c r="AP93" i="84"/>
  <c r="AO93" i="84"/>
  <c r="AN93" i="84"/>
  <c r="AM93" i="84"/>
  <c r="AL93" i="84"/>
  <c r="AK93" i="84"/>
  <c r="AJ93" i="84"/>
  <c r="AI93" i="84"/>
  <c r="AH93" i="84"/>
  <c r="AG93" i="84"/>
  <c r="AF93" i="84"/>
  <c r="AE93" i="84"/>
  <c r="AD93" i="84"/>
  <c r="AC93" i="84"/>
  <c r="AB93" i="84"/>
  <c r="AA93" i="84"/>
  <c r="Z93" i="84"/>
  <c r="Y93" i="84"/>
  <c r="X93" i="84"/>
  <c r="W93" i="84"/>
  <c r="V93" i="84"/>
  <c r="U93" i="84"/>
  <c r="T93" i="84"/>
  <c r="S93" i="84"/>
  <c r="R93" i="84"/>
  <c r="Q93" i="84"/>
  <c r="P93" i="84"/>
  <c r="O93" i="84"/>
  <c r="N93" i="84"/>
  <c r="M93" i="84"/>
  <c r="L93" i="84"/>
  <c r="K93" i="84"/>
  <c r="J93" i="84"/>
  <c r="I93" i="84"/>
  <c r="H93" i="84"/>
  <c r="G93" i="84"/>
  <c r="F93" i="84"/>
  <c r="E93" i="84"/>
  <c r="D93" i="84"/>
  <c r="C93" i="84"/>
  <c r="AU92" i="84"/>
  <c r="AT92" i="84"/>
  <c r="AS92" i="84"/>
  <c r="AR92" i="84"/>
  <c r="AQ92" i="84"/>
  <c r="AP92" i="84"/>
  <c r="AO92" i="84"/>
  <c r="AN92" i="84"/>
  <c r="AM92" i="84"/>
  <c r="AL92" i="84"/>
  <c r="AK92" i="84"/>
  <c r="AJ92" i="84"/>
  <c r="AI92" i="84"/>
  <c r="AH92" i="84"/>
  <c r="AG92" i="84"/>
  <c r="AF92" i="84"/>
  <c r="AE92" i="84"/>
  <c r="AD92" i="84"/>
  <c r="AC92" i="84"/>
  <c r="AB92" i="84"/>
  <c r="AA92" i="84"/>
  <c r="Z92" i="84"/>
  <c r="Y92" i="84"/>
  <c r="X92" i="84"/>
  <c r="W92" i="84"/>
  <c r="V92" i="84"/>
  <c r="U92" i="84"/>
  <c r="T92" i="84"/>
  <c r="S92" i="84"/>
  <c r="R92" i="84"/>
  <c r="Q92" i="84"/>
  <c r="P92" i="84"/>
  <c r="O92" i="84"/>
  <c r="N92" i="84"/>
  <c r="M92" i="84"/>
  <c r="L92" i="84"/>
  <c r="K92" i="84"/>
  <c r="J92" i="84"/>
  <c r="I92" i="84"/>
  <c r="H92" i="84"/>
  <c r="G92" i="84"/>
  <c r="F92" i="84"/>
  <c r="E92" i="84"/>
  <c r="D92" i="84"/>
  <c r="C92" i="84"/>
  <c r="AU91" i="84"/>
  <c r="AT91" i="84"/>
  <c r="AS91" i="84"/>
  <c r="AR91" i="84"/>
  <c r="AQ91" i="84"/>
  <c r="AP91" i="84"/>
  <c r="AO91" i="84"/>
  <c r="AN91" i="84"/>
  <c r="AM91" i="84"/>
  <c r="AL91" i="84"/>
  <c r="AK91" i="84"/>
  <c r="AJ91" i="84"/>
  <c r="AI91" i="84"/>
  <c r="AH91" i="84"/>
  <c r="AG91" i="84"/>
  <c r="AF91" i="84"/>
  <c r="AE91" i="84"/>
  <c r="AD91" i="84"/>
  <c r="AC91" i="84"/>
  <c r="AB91" i="84"/>
  <c r="AA91" i="84"/>
  <c r="Z91" i="84"/>
  <c r="Y91" i="84"/>
  <c r="X91" i="84"/>
  <c r="W91" i="84"/>
  <c r="V91" i="84"/>
  <c r="U91" i="84"/>
  <c r="T91" i="84"/>
  <c r="S91" i="84"/>
  <c r="R91" i="84"/>
  <c r="Q91" i="84"/>
  <c r="P91" i="84"/>
  <c r="O91" i="84"/>
  <c r="N91" i="84"/>
  <c r="M91" i="84"/>
  <c r="L91" i="84"/>
  <c r="K91" i="84"/>
  <c r="J91" i="84"/>
  <c r="I91" i="84"/>
  <c r="H91" i="84"/>
  <c r="G91" i="84"/>
  <c r="F91" i="84"/>
  <c r="E91" i="84"/>
  <c r="D91" i="84"/>
  <c r="C91" i="84"/>
  <c r="AU90" i="84"/>
  <c r="AT90" i="84"/>
  <c r="AS90" i="84"/>
  <c r="AR90" i="84"/>
  <c r="AQ90" i="84"/>
  <c r="AP90" i="84"/>
  <c r="AO90" i="84"/>
  <c r="AN90" i="84"/>
  <c r="AM90" i="84"/>
  <c r="AL90" i="84"/>
  <c r="AK90" i="84"/>
  <c r="AJ90" i="84"/>
  <c r="AI90" i="84"/>
  <c r="AH90" i="84"/>
  <c r="AG90" i="84"/>
  <c r="AF90" i="84"/>
  <c r="AE90" i="84"/>
  <c r="AD90" i="84"/>
  <c r="AC90" i="84"/>
  <c r="AB90" i="84"/>
  <c r="AA90" i="84"/>
  <c r="Z90" i="84"/>
  <c r="Y90" i="84"/>
  <c r="X90" i="84"/>
  <c r="W90" i="84"/>
  <c r="V90" i="84"/>
  <c r="U90" i="84"/>
  <c r="T90" i="84"/>
  <c r="S90" i="84"/>
  <c r="R90" i="84"/>
  <c r="Q90" i="84"/>
  <c r="P90" i="84"/>
  <c r="O90" i="84"/>
  <c r="N90" i="84"/>
  <c r="M90" i="84"/>
  <c r="L90" i="84"/>
  <c r="K90" i="84"/>
  <c r="J90" i="84"/>
  <c r="I90" i="84"/>
  <c r="H90" i="84"/>
  <c r="G90" i="84"/>
  <c r="F90" i="84"/>
  <c r="E90" i="84"/>
  <c r="D90" i="84"/>
  <c r="C90" i="84"/>
  <c r="AU89" i="84"/>
  <c r="AT89" i="84"/>
  <c r="AS89" i="84"/>
  <c r="AR89" i="84"/>
  <c r="AQ89" i="84"/>
  <c r="AP89" i="84"/>
  <c r="AO89" i="84"/>
  <c r="AN89" i="84"/>
  <c r="AM89" i="84"/>
  <c r="AL89" i="84"/>
  <c r="AK89" i="84"/>
  <c r="AJ89" i="84"/>
  <c r="AI89" i="84"/>
  <c r="AH89" i="84"/>
  <c r="AG89" i="84"/>
  <c r="AF89" i="84"/>
  <c r="AE89" i="84"/>
  <c r="AD89" i="84"/>
  <c r="AC89" i="84"/>
  <c r="AB89" i="84"/>
  <c r="AA89" i="84"/>
  <c r="Z89" i="84"/>
  <c r="Y89" i="84"/>
  <c r="X89" i="84"/>
  <c r="W89" i="84"/>
  <c r="V89" i="84"/>
  <c r="U89" i="84"/>
  <c r="T89" i="84"/>
  <c r="S89" i="84"/>
  <c r="R89" i="84"/>
  <c r="Q89" i="84"/>
  <c r="P89" i="84"/>
  <c r="O89" i="84"/>
  <c r="N89" i="84"/>
  <c r="M89" i="84"/>
  <c r="L89" i="84"/>
  <c r="K89" i="84"/>
  <c r="J89" i="84"/>
  <c r="I89" i="84"/>
  <c r="H89" i="84"/>
  <c r="G89" i="84"/>
  <c r="F89" i="84"/>
  <c r="E89" i="84"/>
  <c r="D89" i="84"/>
  <c r="C89" i="84"/>
  <c r="AU88" i="84"/>
  <c r="AT88" i="84"/>
  <c r="AS88" i="84"/>
  <c r="AR88" i="84"/>
  <c r="AQ88" i="84"/>
  <c r="AP88" i="84"/>
  <c r="AO88" i="84"/>
  <c r="AN88" i="84"/>
  <c r="AM88" i="84"/>
  <c r="AL88" i="84"/>
  <c r="AK88" i="84"/>
  <c r="AJ88" i="84"/>
  <c r="AI88" i="84"/>
  <c r="AH88" i="84"/>
  <c r="AG88" i="84"/>
  <c r="AF88" i="84"/>
  <c r="AE88" i="84"/>
  <c r="AD88" i="84"/>
  <c r="AC88" i="84"/>
  <c r="AB88" i="84"/>
  <c r="AA88" i="84"/>
  <c r="Z88" i="84"/>
  <c r="Y88" i="84"/>
  <c r="X88" i="84"/>
  <c r="W88" i="84"/>
  <c r="V88" i="84"/>
  <c r="U88" i="84"/>
  <c r="T88" i="84"/>
  <c r="S88" i="84"/>
  <c r="R88" i="84"/>
  <c r="Q88" i="84"/>
  <c r="P88" i="84"/>
  <c r="O88" i="84"/>
  <c r="N88" i="84"/>
  <c r="M88" i="84"/>
  <c r="L88" i="84"/>
  <c r="K88" i="84"/>
  <c r="J88" i="84"/>
  <c r="I88" i="84"/>
  <c r="H88" i="84"/>
  <c r="G88" i="84"/>
  <c r="F88" i="84"/>
  <c r="E88" i="84"/>
  <c r="D88" i="84"/>
  <c r="C88"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K87" i="84"/>
  <c r="J87" i="84"/>
  <c r="I87" i="84"/>
  <c r="H87" i="84"/>
  <c r="G87" i="84"/>
  <c r="F87" i="84"/>
  <c r="E87" i="84"/>
  <c r="D87" i="84"/>
  <c r="C87" i="84"/>
  <c r="AU86" i="84"/>
  <c r="AT86" i="84"/>
  <c r="AS86" i="84"/>
  <c r="AR86" i="84"/>
  <c r="AQ86" i="84"/>
  <c r="AP86" i="84"/>
  <c r="AO86" i="84"/>
  <c r="AN86" i="84"/>
  <c r="AM86" i="84"/>
  <c r="AL86" i="84"/>
  <c r="AK86" i="84"/>
  <c r="AJ86" i="84"/>
  <c r="AI86" i="84"/>
  <c r="AH86" i="84"/>
  <c r="AG86" i="84"/>
  <c r="AF86" i="84"/>
  <c r="AE86" i="84"/>
  <c r="AD86" i="84"/>
  <c r="AC86" i="84"/>
  <c r="AB86" i="84"/>
  <c r="AA86" i="84"/>
  <c r="Z86" i="84"/>
  <c r="Y86" i="84"/>
  <c r="X86" i="84"/>
  <c r="W86" i="84"/>
  <c r="V86" i="84"/>
  <c r="U86" i="84"/>
  <c r="T86" i="84"/>
  <c r="S86" i="84"/>
  <c r="R86" i="84"/>
  <c r="Q86" i="84"/>
  <c r="P86" i="84"/>
  <c r="O86" i="84"/>
  <c r="N86" i="84"/>
  <c r="M86" i="84"/>
  <c r="L86" i="84"/>
  <c r="K86" i="84"/>
  <c r="J86" i="84"/>
  <c r="I86" i="84"/>
  <c r="H86" i="84"/>
  <c r="G86" i="84"/>
  <c r="F86" i="84"/>
  <c r="E86" i="84"/>
  <c r="D86" i="84"/>
  <c r="C86" i="84"/>
  <c r="AU85" i="84"/>
  <c r="AT85" i="84"/>
  <c r="AS85" i="84"/>
  <c r="AR85" i="84"/>
  <c r="AQ85" i="84"/>
  <c r="AP85" i="84"/>
  <c r="AO85" i="84"/>
  <c r="AN85" i="84"/>
  <c r="AM85" i="84"/>
  <c r="AL85" i="84"/>
  <c r="AK85" i="84"/>
  <c r="AJ85" i="84"/>
  <c r="AI85" i="84"/>
  <c r="AH85" i="84"/>
  <c r="AG85" i="84"/>
  <c r="AF85" i="84"/>
  <c r="AE85" i="84"/>
  <c r="AD85" i="84"/>
  <c r="AC85" i="84"/>
  <c r="AB85" i="84"/>
  <c r="AA85" i="84"/>
  <c r="Z85" i="84"/>
  <c r="Y85" i="84"/>
  <c r="X85" i="84"/>
  <c r="W85" i="84"/>
  <c r="V85" i="84"/>
  <c r="U85" i="84"/>
  <c r="T85" i="84"/>
  <c r="S85" i="84"/>
  <c r="R85" i="84"/>
  <c r="Q85" i="84"/>
  <c r="P85" i="84"/>
  <c r="O85" i="84"/>
  <c r="N85" i="84"/>
  <c r="M85" i="84"/>
  <c r="L85" i="84"/>
  <c r="K85" i="84"/>
  <c r="J85" i="84"/>
  <c r="I85" i="84"/>
  <c r="H85" i="84"/>
  <c r="G85" i="84"/>
  <c r="F85" i="84"/>
  <c r="E85" i="84"/>
  <c r="D85" i="84"/>
  <c r="C85" i="84"/>
  <c r="AU84" i="84"/>
  <c r="AT84" i="84"/>
  <c r="AS84" i="84"/>
  <c r="AR84" i="84"/>
  <c r="AQ84" i="84"/>
  <c r="AP84" i="84"/>
  <c r="AO84" i="84"/>
  <c r="AN84" i="84"/>
  <c r="AM84" i="84"/>
  <c r="AL84" i="84"/>
  <c r="AK84" i="84"/>
  <c r="AJ84" i="84"/>
  <c r="AI84" i="84"/>
  <c r="AH84" i="84"/>
  <c r="AG84" i="84"/>
  <c r="AF84" i="84"/>
  <c r="AE84" i="84"/>
  <c r="AD84" i="84"/>
  <c r="AC84" i="84"/>
  <c r="AB84" i="84"/>
  <c r="AA84" i="84"/>
  <c r="Z84" i="84"/>
  <c r="Y84" i="84"/>
  <c r="X84" i="84"/>
  <c r="W84" i="84"/>
  <c r="V84" i="84"/>
  <c r="U84" i="84"/>
  <c r="T84" i="84"/>
  <c r="S84" i="84"/>
  <c r="R84" i="84"/>
  <c r="Q84" i="84"/>
  <c r="P84" i="84"/>
  <c r="O84" i="84"/>
  <c r="N84" i="84"/>
  <c r="M84" i="84"/>
  <c r="L84" i="84"/>
  <c r="K84" i="84"/>
  <c r="J84" i="84"/>
  <c r="I84" i="84"/>
  <c r="H84" i="84"/>
  <c r="G84" i="84"/>
  <c r="F84" i="84"/>
  <c r="E84" i="84"/>
  <c r="D84" i="84"/>
  <c r="C84" i="84"/>
  <c r="AU83" i="84"/>
  <c r="AT83" i="84"/>
  <c r="AS83" i="84"/>
  <c r="AR83" i="84"/>
  <c r="AQ83" i="84"/>
  <c r="AP83" i="84"/>
  <c r="AO83" i="84"/>
  <c r="AN83" i="84"/>
  <c r="AM83" i="84"/>
  <c r="AL83" i="84"/>
  <c r="AK83" i="84"/>
  <c r="AJ83" i="84"/>
  <c r="AI83" i="84"/>
  <c r="AH83" i="84"/>
  <c r="AG83" i="84"/>
  <c r="AF83" i="84"/>
  <c r="AE83" i="84"/>
  <c r="AD83" i="84"/>
  <c r="AC83" i="84"/>
  <c r="AB83" i="84"/>
  <c r="AA83" i="84"/>
  <c r="Z83" i="84"/>
  <c r="Y83" i="84"/>
  <c r="X83" i="84"/>
  <c r="W83" i="84"/>
  <c r="V83" i="84"/>
  <c r="U83" i="84"/>
  <c r="T83" i="84"/>
  <c r="S83" i="84"/>
  <c r="R83" i="84"/>
  <c r="Q83" i="84"/>
  <c r="P83" i="84"/>
  <c r="O83" i="84"/>
  <c r="N83" i="84"/>
  <c r="M83" i="84"/>
  <c r="L83" i="84"/>
  <c r="K83" i="84"/>
  <c r="J83" i="84"/>
  <c r="I83" i="84"/>
  <c r="H83" i="84"/>
  <c r="G83" i="84"/>
  <c r="F83" i="84"/>
  <c r="E83" i="84"/>
  <c r="D83" i="84"/>
  <c r="C83" i="84"/>
  <c r="AU82" i="84"/>
  <c r="AT82" i="84"/>
  <c r="AS82" i="84"/>
  <c r="AR82" i="84"/>
  <c r="AQ82" i="84"/>
  <c r="AP82" i="84"/>
  <c r="AO82" i="84"/>
  <c r="AN82" i="84"/>
  <c r="AM82" i="84"/>
  <c r="AL82" i="84"/>
  <c r="AK82" i="84"/>
  <c r="AJ82" i="84"/>
  <c r="AI82" i="84"/>
  <c r="AH82" i="84"/>
  <c r="AG82" i="84"/>
  <c r="AF82" i="84"/>
  <c r="AE82" i="84"/>
  <c r="AD82" i="84"/>
  <c r="AC82" i="84"/>
  <c r="AB82" i="84"/>
  <c r="AA82" i="84"/>
  <c r="Z82" i="84"/>
  <c r="Y82" i="84"/>
  <c r="X82" i="84"/>
  <c r="W82" i="84"/>
  <c r="V82" i="84"/>
  <c r="U82" i="84"/>
  <c r="T82" i="84"/>
  <c r="S82" i="84"/>
  <c r="R82" i="84"/>
  <c r="Q82" i="84"/>
  <c r="P82" i="84"/>
  <c r="O82" i="84"/>
  <c r="N82" i="84"/>
  <c r="M82" i="84"/>
  <c r="L82" i="84"/>
  <c r="K82" i="84"/>
  <c r="J82" i="84"/>
  <c r="I82" i="84"/>
  <c r="H82" i="84"/>
  <c r="G82" i="84"/>
  <c r="F82" i="84"/>
  <c r="E82" i="84"/>
  <c r="D82" i="84"/>
  <c r="C82" i="84"/>
  <c r="AU81" i="84"/>
  <c r="AT81" i="84"/>
  <c r="AS81" i="84"/>
  <c r="AR81" i="84"/>
  <c r="AQ81" i="84"/>
  <c r="AP81" i="84"/>
  <c r="AO81" i="84"/>
  <c r="AN81" i="84"/>
  <c r="AM81" i="84"/>
  <c r="AL81" i="84"/>
  <c r="AK81" i="84"/>
  <c r="AJ81" i="84"/>
  <c r="AI81" i="84"/>
  <c r="AH81" i="84"/>
  <c r="AG81" i="84"/>
  <c r="AF81" i="84"/>
  <c r="AE81" i="84"/>
  <c r="AD81" i="84"/>
  <c r="AC81" i="84"/>
  <c r="AB81" i="84"/>
  <c r="AA81" i="84"/>
  <c r="Z81" i="84"/>
  <c r="Y81" i="84"/>
  <c r="X81" i="84"/>
  <c r="W81" i="84"/>
  <c r="V81" i="84"/>
  <c r="U81" i="84"/>
  <c r="T81" i="84"/>
  <c r="S81" i="84"/>
  <c r="R81" i="84"/>
  <c r="Q81" i="84"/>
  <c r="P81" i="84"/>
  <c r="O81" i="84"/>
  <c r="N81" i="84"/>
  <c r="M81" i="84"/>
  <c r="L81" i="84"/>
  <c r="K81" i="84"/>
  <c r="J81" i="84"/>
  <c r="I81" i="84"/>
  <c r="H81" i="84"/>
  <c r="G81" i="84"/>
  <c r="F81" i="84"/>
  <c r="E81" i="84"/>
  <c r="D81" i="84"/>
  <c r="C81" i="84"/>
  <c r="AU80" i="84"/>
  <c r="AT80" i="84"/>
  <c r="AS80" i="84"/>
  <c r="AR80" i="84"/>
  <c r="AQ80" i="84"/>
  <c r="AP80" i="84"/>
  <c r="AO80" i="84"/>
  <c r="AN80" i="84"/>
  <c r="AM80" i="84"/>
  <c r="AL80" i="84"/>
  <c r="AK80" i="84"/>
  <c r="AJ80" i="84"/>
  <c r="AI80" i="84"/>
  <c r="AH80" i="84"/>
  <c r="AG80" i="84"/>
  <c r="AF80" i="84"/>
  <c r="AE80" i="84"/>
  <c r="AD80" i="84"/>
  <c r="AC80" i="84"/>
  <c r="AB80" i="84"/>
  <c r="AA80" i="84"/>
  <c r="Z80" i="84"/>
  <c r="Y80" i="84"/>
  <c r="X80" i="84"/>
  <c r="W80" i="84"/>
  <c r="V80" i="84"/>
  <c r="U80" i="84"/>
  <c r="T80" i="84"/>
  <c r="S80" i="84"/>
  <c r="R80" i="84"/>
  <c r="Q80" i="84"/>
  <c r="P80" i="84"/>
  <c r="O80" i="84"/>
  <c r="N80" i="84"/>
  <c r="M80" i="84"/>
  <c r="L80" i="84"/>
  <c r="K80" i="84"/>
  <c r="J80" i="84"/>
  <c r="I80" i="84"/>
  <c r="H80" i="84"/>
  <c r="G80" i="84"/>
  <c r="F80" i="84"/>
  <c r="E80" i="84"/>
  <c r="D80" i="84"/>
  <c r="C80" i="84"/>
  <c r="AU79" i="84"/>
  <c r="AT79" i="84"/>
  <c r="AS79" i="84"/>
  <c r="AR79" i="84"/>
  <c r="AQ79" i="84"/>
  <c r="AP79" i="84"/>
  <c r="AO79" i="84"/>
  <c r="AN79" i="84"/>
  <c r="AM79" i="84"/>
  <c r="AL79" i="84"/>
  <c r="AK79" i="84"/>
  <c r="AJ79" i="84"/>
  <c r="AI79" i="84"/>
  <c r="AH79" i="84"/>
  <c r="AG79" i="84"/>
  <c r="AF79" i="84"/>
  <c r="AE79" i="84"/>
  <c r="AD79" i="84"/>
  <c r="AC79" i="84"/>
  <c r="AB79" i="84"/>
  <c r="AA79" i="84"/>
  <c r="Z79" i="84"/>
  <c r="Y79" i="84"/>
  <c r="X79" i="84"/>
  <c r="W79" i="84"/>
  <c r="V79" i="84"/>
  <c r="U79" i="84"/>
  <c r="T79" i="84"/>
  <c r="S79" i="84"/>
  <c r="R79" i="84"/>
  <c r="Q79" i="84"/>
  <c r="P79" i="84"/>
  <c r="O79" i="84"/>
  <c r="N79" i="84"/>
  <c r="M79" i="84"/>
  <c r="L79" i="84"/>
  <c r="K79" i="84"/>
  <c r="J79" i="84"/>
  <c r="I79" i="84"/>
  <c r="H79" i="84"/>
  <c r="G79" i="84"/>
  <c r="F79" i="84"/>
  <c r="E79" i="84"/>
  <c r="D79" i="84"/>
  <c r="C79" i="84"/>
  <c r="AU78" i="84"/>
  <c r="AT78" i="84"/>
  <c r="AS78" i="84"/>
  <c r="AR78" i="84"/>
  <c r="AQ78" i="84"/>
  <c r="AP78" i="84"/>
  <c r="AO78" i="84"/>
  <c r="AN78" i="84"/>
  <c r="AM78" i="84"/>
  <c r="AL78" i="84"/>
  <c r="AK78" i="84"/>
  <c r="AJ78" i="84"/>
  <c r="AI78" i="84"/>
  <c r="AH78" i="84"/>
  <c r="AG78" i="84"/>
  <c r="AF78" i="84"/>
  <c r="AE78" i="84"/>
  <c r="AD78" i="84"/>
  <c r="AC78" i="84"/>
  <c r="AB78" i="84"/>
  <c r="AA78" i="84"/>
  <c r="Z78" i="84"/>
  <c r="Y78" i="84"/>
  <c r="X78" i="84"/>
  <c r="W78" i="84"/>
  <c r="V78" i="84"/>
  <c r="U78" i="84"/>
  <c r="T78" i="84"/>
  <c r="S78" i="84"/>
  <c r="R78" i="84"/>
  <c r="Q78" i="84"/>
  <c r="P78" i="84"/>
  <c r="O78" i="84"/>
  <c r="N78" i="84"/>
  <c r="M78" i="84"/>
  <c r="L78" i="84"/>
  <c r="K78" i="84"/>
  <c r="J78" i="84"/>
  <c r="I78" i="84"/>
  <c r="H78" i="84"/>
  <c r="G78" i="84"/>
  <c r="F78" i="84"/>
  <c r="E78" i="84"/>
  <c r="D78" i="84"/>
  <c r="C78" i="84"/>
  <c r="AU77" i="84"/>
  <c r="AT77" i="84"/>
  <c r="AS77" i="84"/>
  <c r="AR77" i="84"/>
  <c r="AQ77" i="84"/>
  <c r="AP77" i="84"/>
  <c r="AO77" i="84"/>
  <c r="AN77" i="84"/>
  <c r="AM77" i="84"/>
  <c r="AL77" i="84"/>
  <c r="AK77" i="84"/>
  <c r="AJ77" i="84"/>
  <c r="AI77" i="84"/>
  <c r="AH77" i="84"/>
  <c r="AG77" i="84"/>
  <c r="AF77" i="84"/>
  <c r="AE77" i="84"/>
  <c r="AD77" i="84"/>
  <c r="AC77" i="84"/>
  <c r="AB77" i="84"/>
  <c r="AA77" i="84"/>
  <c r="Z77" i="84"/>
  <c r="Y77" i="84"/>
  <c r="X77" i="84"/>
  <c r="W77" i="84"/>
  <c r="V77" i="84"/>
  <c r="U77" i="84"/>
  <c r="T77" i="84"/>
  <c r="S77" i="84"/>
  <c r="R77" i="84"/>
  <c r="Q77" i="84"/>
  <c r="P77" i="84"/>
  <c r="O77" i="84"/>
  <c r="N77" i="84"/>
  <c r="M77" i="84"/>
  <c r="L77" i="84"/>
  <c r="K77" i="84"/>
  <c r="J77" i="84"/>
  <c r="I77" i="84"/>
  <c r="H77" i="84"/>
  <c r="G77" i="84"/>
  <c r="F77" i="84"/>
  <c r="E77" i="84"/>
  <c r="D77" i="84"/>
  <c r="C77" i="84"/>
  <c r="AU76" i="84"/>
  <c r="AT76" i="84"/>
  <c r="AS76" i="84"/>
  <c r="AR76" i="84"/>
  <c r="AQ76" i="84"/>
  <c r="AP76" i="84"/>
  <c r="AO76" i="84"/>
  <c r="AN76" i="84"/>
  <c r="AM76" i="84"/>
  <c r="AL76" i="84"/>
  <c r="AK76" i="84"/>
  <c r="AJ76" i="84"/>
  <c r="AI76" i="84"/>
  <c r="AH76" i="84"/>
  <c r="AG76" i="84"/>
  <c r="AF76" i="84"/>
  <c r="AE76" i="84"/>
  <c r="AD76" i="84"/>
  <c r="AC76" i="84"/>
  <c r="AB76" i="84"/>
  <c r="AA76" i="84"/>
  <c r="Z76" i="84"/>
  <c r="Y76" i="84"/>
  <c r="X76" i="84"/>
  <c r="W76" i="84"/>
  <c r="V76" i="84"/>
  <c r="U76" i="84"/>
  <c r="T76" i="84"/>
  <c r="S76" i="84"/>
  <c r="R76" i="84"/>
  <c r="Q76" i="84"/>
  <c r="P76" i="84"/>
  <c r="O76" i="84"/>
  <c r="N76" i="84"/>
  <c r="M76" i="84"/>
  <c r="L76" i="84"/>
  <c r="K76" i="84"/>
  <c r="J76" i="84"/>
  <c r="I76" i="84"/>
  <c r="H76" i="84"/>
  <c r="G76" i="84"/>
  <c r="F76" i="84"/>
  <c r="E76" i="84"/>
  <c r="D76" i="84"/>
  <c r="C76" i="84"/>
  <c r="AU75" i="84"/>
  <c r="AT75" i="84"/>
  <c r="AS75" i="84"/>
  <c r="AR75" i="84"/>
  <c r="AQ75" i="84"/>
  <c r="AP75" i="84"/>
  <c r="AO75" i="84"/>
  <c r="AN75" i="84"/>
  <c r="AM75" i="84"/>
  <c r="AL75" i="84"/>
  <c r="AK75" i="84"/>
  <c r="AJ75" i="84"/>
  <c r="AI75" i="84"/>
  <c r="AH75" i="84"/>
  <c r="AG75" i="84"/>
  <c r="AF75" i="84"/>
  <c r="AE75" i="84"/>
  <c r="AD75" i="84"/>
  <c r="AC75" i="84"/>
  <c r="AB75" i="84"/>
  <c r="AA75" i="84"/>
  <c r="Z75" i="84"/>
  <c r="Y75" i="84"/>
  <c r="X75" i="84"/>
  <c r="W75" i="84"/>
  <c r="V75" i="84"/>
  <c r="U75" i="84"/>
  <c r="T75" i="84"/>
  <c r="S75" i="84"/>
  <c r="R75" i="84"/>
  <c r="Q75" i="84"/>
  <c r="P75" i="84"/>
  <c r="O75" i="84"/>
  <c r="N75" i="84"/>
  <c r="M75" i="84"/>
  <c r="L75" i="84"/>
  <c r="K75" i="84"/>
  <c r="J75" i="84"/>
  <c r="I75" i="84"/>
  <c r="H75" i="84"/>
  <c r="G75" i="84"/>
  <c r="F75" i="84"/>
  <c r="E75" i="84"/>
  <c r="D75" i="84"/>
  <c r="C75" i="84"/>
  <c r="AU74" i="84"/>
  <c r="AT74" i="84"/>
  <c r="AS74" i="84"/>
  <c r="AR74" i="84"/>
  <c r="AQ74" i="84"/>
  <c r="AP74" i="84"/>
  <c r="AO74" i="84"/>
  <c r="AN74" i="84"/>
  <c r="AM74" i="84"/>
  <c r="AL74" i="84"/>
  <c r="AK74" i="84"/>
  <c r="AJ74" i="84"/>
  <c r="AI74" i="84"/>
  <c r="AH74" i="84"/>
  <c r="AG74" i="84"/>
  <c r="AF74" i="84"/>
  <c r="AE74" i="84"/>
  <c r="AD74" i="84"/>
  <c r="AC74" i="84"/>
  <c r="AB74" i="84"/>
  <c r="AA74" i="84"/>
  <c r="Z74" i="84"/>
  <c r="Y74" i="84"/>
  <c r="X74" i="84"/>
  <c r="W74" i="84"/>
  <c r="V74" i="84"/>
  <c r="U74" i="84"/>
  <c r="T74" i="84"/>
  <c r="S74" i="84"/>
  <c r="R74" i="84"/>
  <c r="Q74" i="84"/>
  <c r="P74" i="84"/>
  <c r="O74" i="84"/>
  <c r="N74" i="84"/>
  <c r="M74" i="84"/>
  <c r="L74" i="84"/>
  <c r="K74" i="84"/>
  <c r="J74" i="84"/>
  <c r="I74" i="84"/>
  <c r="H74" i="84"/>
  <c r="G74" i="84"/>
  <c r="F74" i="84"/>
  <c r="E74" i="84"/>
  <c r="D74" i="84"/>
  <c r="C74" i="84"/>
  <c r="AU73" i="84"/>
  <c r="AT73" i="84"/>
  <c r="AS73" i="84"/>
  <c r="AR73" i="84"/>
  <c r="AQ73" i="84"/>
  <c r="AP73" i="84"/>
  <c r="AO73" i="84"/>
  <c r="AN73" i="84"/>
  <c r="AM73" i="84"/>
  <c r="AL73" i="84"/>
  <c r="AK73" i="84"/>
  <c r="AJ73" i="84"/>
  <c r="AI73" i="84"/>
  <c r="AH73" i="84"/>
  <c r="AG73" i="84"/>
  <c r="AF73" i="84"/>
  <c r="AE73" i="84"/>
  <c r="AD73" i="84"/>
  <c r="AC73" i="84"/>
  <c r="AB73" i="84"/>
  <c r="AA73" i="84"/>
  <c r="Z73" i="84"/>
  <c r="Y73" i="84"/>
  <c r="X73" i="84"/>
  <c r="W73" i="84"/>
  <c r="V73" i="84"/>
  <c r="U73" i="84"/>
  <c r="T73" i="84"/>
  <c r="S73" i="84"/>
  <c r="R73" i="84"/>
  <c r="Q73" i="84"/>
  <c r="P73" i="84"/>
  <c r="O73" i="84"/>
  <c r="N73" i="84"/>
  <c r="M73" i="84"/>
  <c r="L73" i="84"/>
  <c r="K73" i="84"/>
  <c r="J73" i="84"/>
  <c r="I73" i="84"/>
  <c r="H73" i="84"/>
  <c r="G73" i="84"/>
  <c r="F73" i="84"/>
  <c r="E73" i="84"/>
  <c r="D73" i="84"/>
  <c r="C73" i="84"/>
  <c r="AU72" i="84"/>
  <c r="AT72" i="84"/>
  <c r="AS72" i="84"/>
  <c r="AR72" i="84"/>
  <c r="AQ72" i="84"/>
  <c r="AP72" i="84"/>
  <c r="AO72" i="84"/>
  <c r="AN72" i="84"/>
  <c r="AM72" i="84"/>
  <c r="AL72" i="84"/>
  <c r="AK72" i="84"/>
  <c r="AJ72" i="84"/>
  <c r="AI72" i="84"/>
  <c r="AH72" i="84"/>
  <c r="AG72" i="84"/>
  <c r="AF72" i="84"/>
  <c r="AE72" i="84"/>
  <c r="AD72" i="84"/>
  <c r="AC72" i="84"/>
  <c r="AB72" i="84"/>
  <c r="AA72" i="84"/>
  <c r="Z72" i="84"/>
  <c r="Y72" i="84"/>
  <c r="X72" i="84"/>
  <c r="W72" i="84"/>
  <c r="V72" i="84"/>
  <c r="U72" i="84"/>
  <c r="T72" i="84"/>
  <c r="S72" i="84"/>
  <c r="R72" i="84"/>
  <c r="Q72" i="84"/>
  <c r="P72" i="84"/>
  <c r="O72" i="84"/>
  <c r="N72" i="84"/>
  <c r="M72" i="84"/>
  <c r="L72" i="84"/>
  <c r="K72" i="84"/>
  <c r="J72" i="84"/>
  <c r="I72" i="84"/>
  <c r="H72" i="84"/>
  <c r="G72" i="84"/>
  <c r="F72" i="84"/>
  <c r="E72" i="84"/>
  <c r="C72" i="84"/>
  <c r="AU71" i="84"/>
  <c r="AT71" i="84"/>
  <c r="AS71" i="84"/>
  <c r="AR71" i="84"/>
  <c r="AQ71" i="84"/>
  <c r="AP71" i="84"/>
  <c r="AO71" i="84"/>
  <c r="AN71" i="84"/>
  <c r="AM71" i="84"/>
  <c r="AL71" i="84"/>
  <c r="AK71" i="84"/>
  <c r="AJ71" i="84"/>
  <c r="AI71" i="84"/>
  <c r="AH71" i="84"/>
  <c r="AG71" i="84"/>
  <c r="AF71" i="84"/>
  <c r="AE71" i="84"/>
  <c r="AD71" i="84"/>
  <c r="AC71" i="84"/>
  <c r="AB71" i="84"/>
  <c r="AA71" i="84"/>
  <c r="Z71" i="84"/>
  <c r="Y71" i="84"/>
  <c r="X71" i="84"/>
  <c r="W71" i="84"/>
  <c r="V71" i="84"/>
  <c r="U71" i="84"/>
  <c r="T71" i="84"/>
  <c r="S71" i="84"/>
  <c r="R71" i="84"/>
  <c r="Q71" i="84"/>
  <c r="P71" i="84"/>
  <c r="O71" i="84"/>
  <c r="N71" i="84"/>
  <c r="M71" i="84"/>
  <c r="L71" i="84"/>
  <c r="K71" i="84"/>
  <c r="J71" i="84"/>
  <c r="I71" i="84"/>
  <c r="H71" i="84"/>
  <c r="G71" i="84"/>
  <c r="F71" i="84"/>
  <c r="E71" i="84"/>
  <c r="D71" i="84"/>
  <c r="C71" i="84"/>
  <c r="AU70" i="84"/>
  <c r="AT70" i="84"/>
  <c r="AS70" i="84"/>
  <c r="AR70" i="84"/>
  <c r="AQ70" i="84"/>
  <c r="AP70" i="84"/>
  <c r="AO70" i="84"/>
  <c r="AN70" i="84"/>
  <c r="AM70" i="84"/>
  <c r="AL70" i="84"/>
  <c r="AK70" i="84"/>
  <c r="AJ70" i="84"/>
  <c r="AI70" i="84"/>
  <c r="AH70" i="84"/>
  <c r="AG70" i="84"/>
  <c r="AF70" i="84"/>
  <c r="AE70" i="84"/>
  <c r="AD70" i="84"/>
  <c r="AC70" i="84"/>
  <c r="AB70" i="84"/>
  <c r="AA70" i="84"/>
  <c r="Z70" i="84"/>
  <c r="Y70" i="84"/>
  <c r="X70" i="84"/>
  <c r="W70" i="84"/>
  <c r="V70" i="84"/>
  <c r="U70" i="84"/>
  <c r="T70" i="84"/>
  <c r="S70" i="84"/>
  <c r="R70" i="84"/>
  <c r="Q70" i="84"/>
  <c r="P70" i="84"/>
  <c r="O70" i="84"/>
  <c r="N70" i="84"/>
  <c r="M70" i="84"/>
  <c r="L70" i="84"/>
  <c r="K70" i="84"/>
  <c r="J70" i="84"/>
  <c r="I70" i="84"/>
  <c r="H70" i="84"/>
  <c r="G70" i="84"/>
  <c r="F70" i="84"/>
  <c r="E70" i="84"/>
  <c r="D70" i="84"/>
  <c r="C70" i="84"/>
  <c r="AU69" i="84"/>
  <c r="AT69" i="84"/>
  <c r="AS69" i="84"/>
  <c r="AR69" i="84"/>
  <c r="AQ69" i="84"/>
  <c r="AP69" i="84"/>
  <c r="AO69" i="84"/>
  <c r="AN69" i="84"/>
  <c r="AM69" i="84"/>
  <c r="AL69" i="84"/>
  <c r="AK69" i="84"/>
  <c r="AJ69" i="84"/>
  <c r="AI69" i="84"/>
  <c r="AH69" i="84"/>
  <c r="AG69" i="84"/>
  <c r="AF69" i="84"/>
  <c r="AE69" i="84"/>
  <c r="AD69" i="84"/>
  <c r="AC69" i="84"/>
  <c r="AB69" i="84"/>
  <c r="AA69" i="84"/>
  <c r="Z69" i="84"/>
  <c r="Y69" i="84"/>
  <c r="X69" i="84"/>
  <c r="W69" i="84"/>
  <c r="V69" i="84"/>
  <c r="U69" i="84"/>
  <c r="T69" i="84"/>
  <c r="S69" i="84"/>
  <c r="R69" i="84"/>
  <c r="Q69" i="84"/>
  <c r="P69" i="84"/>
  <c r="O69" i="84"/>
  <c r="N69" i="84"/>
  <c r="M69" i="84"/>
  <c r="L69" i="84"/>
  <c r="K69" i="84"/>
  <c r="J69" i="84"/>
  <c r="I69" i="84"/>
  <c r="H69" i="84"/>
  <c r="G69" i="84"/>
  <c r="F69" i="84"/>
  <c r="E69" i="84"/>
  <c r="D69" i="84"/>
  <c r="C69" i="84"/>
  <c r="AU68" i="84"/>
  <c r="AT68" i="84"/>
  <c r="AS68" i="84"/>
  <c r="AR68" i="84"/>
  <c r="AQ68" i="84"/>
  <c r="AP68" i="84"/>
  <c r="AO68" i="84"/>
  <c r="AN68" i="84"/>
  <c r="AM68" i="84"/>
  <c r="AL68" i="84"/>
  <c r="AK68" i="84"/>
  <c r="AJ68" i="84"/>
  <c r="AI68" i="84"/>
  <c r="AH68" i="84"/>
  <c r="AG68" i="84"/>
  <c r="AF68" i="84"/>
  <c r="AE68" i="84"/>
  <c r="AD68" i="84"/>
  <c r="AC68" i="84"/>
  <c r="AB68" i="84"/>
  <c r="AA68" i="84"/>
  <c r="Z68" i="84"/>
  <c r="Y68" i="84"/>
  <c r="X68" i="84"/>
  <c r="W68" i="84"/>
  <c r="V68" i="84"/>
  <c r="U68" i="84"/>
  <c r="T68" i="84"/>
  <c r="S68" i="84"/>
  <c r="R68" i="84"/>
  <c r="Q68" i="84"/>
  <c r="P68" i="84"/>
  <c r="O68" i="84"/>
  <c r="N68" i="84"/>
  <c r="M68" i="84"/>
  <c r="L68" i="84"/>
  <c r="K68" i="84"/>
  <c r="J68" i="84"/>
  <c r="I68" i="84"/>
  <c r="H68" i="84"/>
  <c r="G68" i="84"/>
  <c r="F68" i="84"/>
  <c r="E68" i="84"/>
  <c r="D68" i="84"/>
  <c r="C68" i="84"/>
  <c r="AU67" i="84"/>
  <c r="AT67" i="84"/>
  <c r="AS67" i="84"/>
  <c r="AR67" i="84"/>
  <c r="AQ67" i="84"/>
  <c r="AP67" i="84"/>
  <c r="AO67" i="84"/>
  <c r="AN67" i="84"/>
  <c r="AM67" i="84"/>
  <c r="AL67" i="84"/>
  <c r="AK67" i="84"/>
  <c r="AJ67" i="84"/>
  <c r="AI67" i="84"/>
  <c r="AH67" i="84"/>
  <c r="AG67" i="84"/>
  <c r="AF67" i="84"/>
  <c r="AE67" i="84"/>
  <c r="AD67" i="84"/>
  <c r="AC67" i="84"/>
  <c r="AB67" i="84"/>
  <c r="AA67" i="84"/>
  <c r="Z67" i="84"/>
  <c r="Y67" i="84"/>
  <c r="X67" i="84"/>
  <c r="W67" i="84"/>
  <c r="V67" i="84"/>
  <c r="U67" i="84"/>
  <c r="T67" i="84"/>
  <c r="S67" i="84"/>
  <c r="R67" i="84"/>
  <c r="Q67" i="84"/>
  <c r="P67" i="84"/>
  <c r="O67" i="84"/>
  <c r="N67" i="84"/>
  <c r="M67" i="84"/>
  <c r="L67" i="84"/>
  <c r="K67" i="84"/>
  <c r="J67" i="84"/>
  <c r="I67" i="84"/>
  <c r="H67" i="84"/>
  <c r="G67" i="84"/>
  <c r="F67" i="84"/>
  <c r="E67" i="84"/>
  <c r="D67" i="84"/>
  <c r="C67" i="84"/>
  <c r="AU66" i="84"/>
  <c r="AT66" i="84"/>
  <c r="AS66" i="84"/>
  <c r="AR66" i="84"/>
  <c r="AQ66" i="84"/>
  <c r="AP66" i="84"/>
  <c r="AO66" i="84"/>
  <c r="AN66" i="84"/>
  <c r="AM66" i="84"/>
  <c r="AL66" i="84"/>
  <c r="AK66" i="84"/>
  <c r="AJ66" i="84"/>
  <c r="AI66" i="84"/>
  <c r="AH66" i="84"/>
  <c r="AG66" i="84"/>
  <c r="AF66" i="84"/>
  <c r="AE66" i="84"/>
  <c r="AD66" i="84"/>
  <c r="AC66" i="84"/>
  <c r="AB66" i="84"/>
  <c r="AA66" i="84"/>
  <c r="Z66" i="84"/>
  <c r="Y66" i="84"/>
  <c r="X66" i="84"/>
  <c r="W66" i="84"/>
  <c r="V66" i="84"/>
  <c r="U66" i="84"/>
  <c r="T66" i="84"/>
  <c r="S66" i="84"/>
  <c r="R66" i="84"/>
  <c r="Q66" i="84"/>
  <c r="P66" i="84"/>
  <c r="O66" i="84"/>
  <c r="N66" i="84"/>
  <c r="M66" i="84"/>
  <c r="L66" i="84"/>
  <c r="K66" i="84"/>
  <c r="J66" i="84"/>
  <c r="I66" i="84"/>
  <c r="H66" i="84"/>
  <c r="G66" i="84"/>
  <c r="F66" i="84"/>
  <c r="E66" i="84"/>
  <c r="D66" i="84"/>
  <c r="C66" i="84"/>
  <c r="AU65" i="84"/>
  <c r="AT65" i="84"/>
  <c r="AS65" i="84"/>
  <c r="AR65" i="84"/>
  <c r="AQ65" i="84"/>
  <c r="AP65" i="84"/>
  <c r="AO65" i="84"/>
  <c r="AN65" i="84"/>
  <c r="AM65" i="84"/>
  <c r="AL65" i="84"/>
  <c r="AK65" i="84"/>
  <c r="AJ65" i="84"/>
  <c r="AI65" i="84"/>
  <c r="AH65" i="84"/>
  <c r="AG65" i="84"/>
  <c r="AF65" i="84"/>
  <c r="AE65" i="84"/>
  <c r="AD65" i="84"/>
  <c r="AC65" i="84"/>
  <c r="AB65" i="84"/>
  <c r="AA65" i="84"/>
  <c r="Z65" i="84"/>
  <c r="Y65" i="84"/>
  <c r="X65" i="84"/>
  <c r="W65" i="84"/>
  <c r="V65" i="84"/>
  <c r="U65" i="84"/>
  <c r="T65" i="84"/>
  <c r="S65" i="84"/>
  <c r="R65" i="84"/>
  <c r="Q65" i="84"/>
  <c r="P65" i="84"/>
  <c r="O65" i="84"/>
  <c r="N65" i="84"/>
  <c r="M65" i="84"/>
  <c r="L65" i="84"/>
  <c r="K65" i="84"/>
  <c r="J65" i="84"/>
  <c r="I65" i="84"/>
  <c r="H65" i="84"/>
  <c r="G65" i="84"/>
  <c r="F65" i="84"/>
  <c r="E65" i="84"/>
  <c r="D65" i="84"/>
  <c r="C65" i="84"/>
  <c r="AU64" i="84"/>
  <c r="AT64" i="84"/>
  <c r="AS64" i="84"/>
  <c r="AR64" i="84"/>
  <c r="AQ64" i="84"/>
  <c r="AP64" i="84"/>
  <c r="AO64" i="84"/>
  <c r="AN64" i="84"/>
  <c r="AM64" i="84"/>
  <c r="AL64" i="84"/>
  <c r="AK64" i="84"/>
  <c r="AJ64" i="84"/>
  <c r="AI64" i="84"/>
  <c r="AH64" i="84"/>
  <c r="AG64" i="84"/>
  <c r="AF64" i="84"/>
  <c r="AE64" i="84"/>
  <c r="AD64" i="84"/>
  <c r="AC64" i="84"/>
  <c r="AB64" i="84"/>
  <c r="AA64" i="84"/>
  <c r="Z64" i="84"/>
  <c r="Y64" i="84"/>
  <c r="X64" i="84"/>
  <c r="W64" i="84"/>
  <c r="V64" i="84"/>
  <c r="U64" i="84"/>
  <c r="T64" i="84"/>
  <c r="S64" i="84"/>
  <c r="R64" i="84"/>
  <c r="Q64" i="84"/>
  <c r="P64" i="84"/>
  <c r="O64" i="84"/>
  <c r="N64" i="84"/>
  <c r="M64" i="84"/>
  <c r="L64" i="84"/>
  <c r="K64" i="84"/>
  <c r="J64" i="84"/>
  <c r="I64" i="84"/>
  <c r="H64" i="84"/>
  <c r="G64" i="84"/>
  <c r="F64" i="84"/>
  <c r="E64" i="84"/>
  <c r="D64" i="84"/>
  <c r="C64" i="84"/>
  <c r="AU63" i="84"/>
  <c r="AT63" i="84"/>
  <c r="AS63" i="84"/>
  <c r="AR63" i="84"/>
  <c r="AQ63" i="84"/>
  <c r="AP63" i="84"/>
  <c r="AO63" i="84"/>
  <c r="AN63" i="84"/>
  <c r="AM63" i="84"/>
  <c r="AL63" i="84"/>
  <c r="AK63" i="84"/>
  <c r="AJ63" i="84"/>
  <c r="AI63" i="84"/>
  <c r="AH63" i="84"/>
  <c r="AG63" i="84"/>
  <c r="AF63" i="84"/>
  <c r="AE63" i="84"/>
  <c r="AD63" i="84"/>
  <c r="AC63" i="84"/>
  <c r="AB63" i="84"/>
  <c r="AA63" i="84"/>
  <c r="Z63" i="84"/>
  <c r="Y63" i="84"/>
  <c r="X63" i="84"/>
  <c r="W63" i="84"/>
  <c r="V63" i="84"/>
  <c r="U63" i="84"/>
  <c r="T63" i="84"/>
  <c r="S63" i="84"/>
  <c r="R63" i="84"/>
  <c r="Q63" i="84"/>
  <c r="P63" i="84"/>
  <c r="O63" i="84"/>
  <c r="N63" i="84"/>
  <c r="M63" i="84"/>
  <c r="L63" i="84"/>
  <c r="K63" i="84"/>
  <c r="J63" i="84"/>
  <c r="I63" i="84"/>
  <c r="H63" i="84"/>
  <c r="G63" i="84"/>
  <c r="F63" i="84"/>
  <c r="E63" i="84"/>
  <c r="D63" i="84"/>
  <c r="C63" i="84"/>
  <c r="AU62" i="84"/>
  <c r="AT62" i="84"/>
  <c r="AS62" i="84"/>
  <c r="AR62" i="84"/>
  <c r="AQ62" i="84"/>
  <c r="AP62" i="84"/>
  <c r="AO62" i="84"/>
  <c r="AN62" i="84"/>
  <c r="AM62" i="84"/>
  <c r="AL62" i="84"/>
  <c r="AK62" i="84"/>
  <c r="AJ62" i="84"/>
  <c r="AI62" i="84"/>
  <c r="AH62" i="84"/>
  <c r="AG62" i="84"/>
  <c r="AF62" i="84"/>
  <c r="AE62" i="84"/>
  <c r="AD62" i="84"/>
  <c r="AC62" i="84"/>
  <c r="AB62" i="84"/>
  <c r="AA62" i="84"/>
  <c r="Z62" i="84"/>
  <c r="Y62" i="84"/>
  <c r="X62" i="84"/>
  <c r="W62" i="84"/>
  <c r="V62" i="84"/>
  <c r="U62" i="84"/>
  <c r="T62" i="84"/>
  <c r="S62" i="84"/>
  <c r="R62" i="84"/>
  <c r="Q62" i="84"/>
  <c r="P62" i="84"/>
  <c r="O62" i="84"/>
  <c r="N62" i="84"/>
  <c r="M62" i="84"/>
  <c r="L62" i="84"/>
  <c r="K62" i="84"/>
  <c r="J62" i="84"/>
  <c r="I62" i="84"/>
  <c r="H62" i="84"/>
  <c r="G62" i="84"/>
  <c r="F62" i="84"/>
  <c r="E62" i="84"/>
  <c r="D62" i="84"/>
  <c r="C62" i="84"/>
  <c r="AU61" i="84"/>
  <c r="AT61" i="84"/>
  <c r="AS61" i="84"/>
  <c r="AR61" i="84"/>
  <c r="AQ61" i="84"/>
  <c r="AP61" i="84"/>
  <c r="AO61" i="84"/>
  <c r="AN61" i="84"/>
  <c r="AM61" i="84"/>
  <c r="AL61" i="84"/>
  <c r="AK61" i="84"/>
  <c r="AJ61" i="84"/>
  <c r="AI61" i="84"/>
  <c r="AH61" i="84"/>
  <c r="AG61" i="84"/>
  <c r="AF61" i="84"/>
  <c r="AE61" i="84"/>
  <c r="AD61" i="84"/>
  <c r="AC61" i="84"/>
  <c r="AB61" i="84"/>
  <c r="AA61" i="84"/>
  <c r="Z61" i="84"/>
  <c r="Y61" i="84"/>
  <c r="X61" i="84"/>
  <c r="W61" i="84"/>
  <c r="V61" i="84"/>
  <c r="U61" i="84"/>
  <c r="T61" i="84"/>
  <c r="S61" i="84"/>
  <c r="R61" i="84"/>
  <c r="Q61" i="84"/>
  <c r="P61" i="84"/>
  <c r="O61" i="84"/>
  <c r="N61" i="84"/>
  <c r="M61" i="84"/>
  <c r="L61" i="84"/>
  <c r="K61" i="84"/>
  <c r="J61" i="84"/>
  <c r="I61" i="84"/>
  <c r="H61" i="84"/>
  <c r="G61" i="84"/>
  <c r="F61" i="84"/>
  <c r="E61" i="84"/>
  <c r="D61" i="84"/>
  <c r="C61" i="84"/>
  <c r="AU60" i="84"/>
  <c r="AT60" i="84"/>
  <c r="AS60" i="84"/>
  <c r="AR60" i="84"/>
  <c r="AQ60" i="84"/>
  <c r="AP60" i="84"/>
  <c r="AO60" i="84"/>
  <c r="AN60" i="84"/>
  <c r="AM60" i="84"/>
  <c r="AL60" i="84"/>
  <c r="AK60" i="84"/>
  <c r="AJ60" i="84"/>
  <c r="AI60" i="84"/>
  <c r="AH60" i="84"/>
  <c r="AG60" i="84"/>
  <c r="AF60" i="84"/>
  <c r="AE60" i="84"/>
  <c r="AD60" i="84"/>
  <c r="AC60" i="84"/>
  <c r="AB60" i="84"/>
  <c r="AA60" i="84"/>
  <c r="Z60" i="84"/>
  <c r="Y60" i="84"/>
  <c r="X60" i="84"/>
  <c r="W60" i="84"/>
  <c r="V60" i="84"/>
  <c r="U60" i="84"/>
  <c r="T60" i="84"/>
  <c r="S60" i="84"/>
  <c r="R60" i="84"/>
  <c r="Q60" i="84"/>
  <c r="P60" i="84"/>
  <c r="O60" i="84"/>
  <c r="N60" i="84"/>
  <c r="M60" i="84"/>
  <c r="L60" i="84"/>
  <c r="K60" i="84"/>
  <c r="J60" i="84"/>
  <c r="I60" i="84"/>
  <c r="H60" i="84"/>
  <c r="G60" i="84"/>
  <c r="F60" i="84"/>
  <c r="E60" i="84"/>
  <c r="D60" i="84"/>
  <c r="C60" i="84"/>
  <c r="AU59" i="84"/>
  <c r="AT59" i="84"/>
  <c r="AS59" i="84"/>
  <c r="AR59" i="84"/>
  <c r="AQ59" i="84"/>
  <c r="AP59" i="84"/>
  <c r="AO59" i="84"/>
  <c r="AN59" i="84"/>
  <c r="AM59" i="84"/>
  <c r="AL59" i="84"/>
  <c r="AK59" i="84"/>
  <c r="AJ59" i="84"/>
  <c r="AI59" i="84"/>
  <c r="AH59" i="84"/>
  <c r="AG59" i="84"/>
  <c r="AF59" i="84"/>
  <c r="AE59" i="84"/>
  <c r="AD59" i="84"/>
  <c r="AC59" i="84"/>
  <c r="AB59" i="84"/>
  <c r="AA59" i="84"/>
  <c r="Z59" i="84"/>
  <c r="Y59" i="84"/>
  <c r="X59" i="84"/>
  <c r="W59" i="84"/>
  <c r="V59" i="84"/>
  <c r="U59" i="84"/>
  <c r="T59" i="84"/>
  <c r="S59" i="84"/>
  <c r="R59" i="84"/>
  <c r="Q59" i="84"/>
  <c r="P59" i="84"/>
  <c r="O59" i="84"/>
  <c r="N59" i="84"/>
  <c r="M59" i="84"/>
  <c r="L59" i="84"/>
  <c r="K59" i="84"/>
  <c r="J59" i="84"/>
  <c r="I59" i="84"/>
  <c r="H59" i="84"/>
  <c r="G59" i="84"/>
  <c r="F59" i="84"/>
  <c r="E59" i="84"/>
  <c r="D59" i="84"/>
  <c r="C59" i="84"/>
  <c r="AU58" i="84"/>
  <c r="AT58" i="84"/>
  <c r="AS58" i="84"/>
  <c r="AR58" i="84"/>
  <c r="AQ58" i="84"/>
  <c r="AP58" i="84"/>
  <c r="AO58" i="84"/>
  <c r="AN58" i="84"/>
  <c r="AM58" i="84"/>
  <c r="AL58" i="84"/>
  <c r="AK58" i="84"/>
  <c r="AJ58" i="84"/>
  <c r="AI58" i="84"/>
  <c r="AH58" i="84"/>
  <c r="AG58" i="84"/>
  <c r="AF58" i="84"/>
  <c r="AE58" i="84"/>
  <c r="AD58" i="84"/>
  <c r="AC58" i="84"/>
  <c r="AB58" i="84"/>
  <c r="AA58" i="84"/>
  <c r="Z58" i="84"/>
  <c r="Y58" i="84"/>
  <c r="X58" i="84"/>
  <c r="W58" i="84"/>
  <c r="V58" i="84"/>
  <c r="U58" i="84"/>
  <c r="T58" i="84"/>
  <c r="S58" i="84"/>
  <c r="R58" i="84"/>
  <c r="Q58" i="84"/>
  <c r="P58" i="84"/>
  <c r="O58" i="84"/>
  <c r="N58" i="84"/>
  <c r="M58" i="84"/>
  <c r="L58" i="84"/>
  <c r="K58" i="84"/>
  <c r="J58" i="84"/>
  <c r="I58" i="84"/>
  <c r="H58" i="84"/>
  <c r="G58" i="84"/>
  <c r="F58" i="84"/>
  <c r="E58" i="84"/>
  <c r="D58" i="84"/>
  <c r="C58" i="84"/>
  <c r="AU57" i="84"/>
  <c r="AT57" i="84"/>
  <c r="AS57" i="84"/>
  <c r="AR57" i="84"/>
  <c r="AQ57" i="84"/>
  <c r="AP57" i="84"/>
  <c r="AO57" i="84"/>
  <c r="AN57" i="84"/>
  <c r="AM57" i="84"/>
  <c r="AL57" i="84"/>
  <c r="AK57" i="84"/>
  <c r="AJ57" i="84"/>
  <c r="AI57" i="84"/>
  <c r="AH57" i="84"/>
  <c r="AG57" i="84"/>
  <c r="AF57" i="84"/>
  <c r="AE57" i="84"/>
  <c r="AD57" i="84"/>
  <c r="AC57" i="84"/>
  <c r="AB57" i="84"/>
  <c r="AA57" i="84"/>
  <c r="Z57" i="84"/>
  <c r="Y57" i="84"/>
  <c r="X57" i="84"/>
  <c r="W57" i="84"/>
  <c r="V57" i="84"/>
  <c r="U57" i="84"/>
  <c r="T57" i="84"/>
  <c r="S57" i="84"/>
  <c r="R57" i="84"/>
  <c r="Q57" i="84"/>
  <c r="P57" i="84"/>
  <c r="O57" i="84"/>
  <c r="N57" i="84"/>
  <c r="M57" i="84"/>
  <c r="L57" i="84"/>
  <c r="K57" i="84"/>
  <c r="J57" i="84"/>
  <c r="I57" i="84"/>
  <c r="H57" i="84"/>
  <c r="G57" i="84"/>
  <c r="F57" i="84"/>
  <c r="E57" i="84"/>
  <c r="D57" i="84"/>
  <c r="C57" i="84"/>
  <c r="AU56" i="84"/>
  <c r="AT56" i="84"/>
  <c r="AS56" i="84"/>
  <c r="AR56" i="84"/>
  <c r="AQ56" i="84"/>
  <c r="AP56" i="84"/>
  <c r="AO56" i="84"/>
  <c r="AN56" i="84"/>
  <c r="AM56" i="84"/>
  <c r="AL56" i="84"/>
  <c r="AK56" i="84"/>
  <c r="AJ56" i="84"/>
  <c r="AI56" i="84"/>
  <c r="AH56" i="84"/>
  <c r="AG56" i="84"/>
  <c r="AF56" i="84"/>
  <c r="AE56" i="84"/>
  <c r="AD56" i="84"/>
  <c r="AC56" i="84"/>
  <c r="AB56" i="84"/>
  <c r="AA56" i="84"/>
  <c r="Z56" i="84"/>
  <c r="Y56" i="84"/>
  <c r="X56" i="84"/>
  <c r="W56" i="84"/>
  <c r="V56" i="84"/>
  <c r="U56" i="84"/>
  <c r="T56" i="84"/>
  <c r="S56" i="84"/>
  <c r="R56" i="84"/>
  <c r="Q56" i="84"/>
  <c r="P56" i="84"/>
  <c r="O56" i="84"/>
  <c r="N56" i="84"/>
  <c r="M56" i="84"/>
  <c r="L56" i="84"/>
  <c r="K56" i="84"/>
  <c r="J56" i="84"/>
  <c r="I56" i="84"/>
  <c r="H56" i="84"/>
  <c r="G56" i="84"/>
  <c r="F56" i="84"/>
  <c r="E56" i="84"/>
  <c r="D56" i="84"/>
  <c r="C56" i="84"/>
  <c r="AU55" i="84"/>
  <c r="AT55" i="84"/>
  <c r="AS55" i="84"/>
  <c r="AR55" i="84"/>
  <c r="AQ55" i="84"/>
  <c r="AP55" i="84"/>
  <c r="AO55" i="84"/>
  <c r="AN55" i="84"/>
  <c r="AM55" i="84"/>
  <c r="AL55" i="84"/>
  <c r="AK55" i="84"/>
  <c r="AJ55" i="84"/>
  <c r="AI55" i="84"/>
  <c r="AH55" i="84"/>
  <c r="AG55" i="84"/>
  <c r="AF55" i="84"/>
  <c r="AE55" i="84"/>
  <c r="AD55" i="84"/>
  <c r="AC55" i="84"/>
  <c r="AB55" i="84"/>
  <c r="AA55" i="84"/>
  <c r="Z55" i="84"/>
  <c r="Y55" i="84"/>
  <c r="X55" i="84"/>
  <c r="W55" i="84"/>
  <c r="V55" i="84"/>
  <c r="U55" i="84"/>
  <c r="T55" i="84"/>
  <c r="S55" i="84"/>
  <c r="R55" i="84"/>
  <c r="Q55" i="84"/>
  <c r="P55" i="84"/>
  <c r="O55" i="84"/>
  <c r="N55" i="84"/>
  <c r="M55" i="84"/>
  <c r="L55" i="84"/>
  <c r="K55" i="84"/>
  <c r="J55" i="84"/>
  <c r="I55" i="84"/>
  <c r="H55" i="84"/>
  <c r="G55" i="84"/>
  <c r="F55" i="84"/>
  <c r="E55" i="84"/>
  <c r="D55" i="84"/>
  <c r="C55" i="84"/>
  <c r="AU54" i="84"/>
  <c r="AT54" i="84"/>
  <c r="AS54" i="84"/>
  <c r="AR54" i="84"/>
  <c r="AQ54" i="84"/>
  <c r="AP54" i="84"/>
  <c r="AO54" i="84"/>
  <c r="AN54" i="84"/>
  <c r="AM54" i="84"/>
  <c r="AL54" i="84"/>
  <c r="AK54" i="84"/>
  <c r="AJ54" i="84"/>
  <c r="AI54" i="84"/>
  <c r="AH54" i="84"/>
  <c r="AG54" i="84"/>
  <c r="AF54" i="84"/>
  <c r="AE54" i="84"/>
  <c r="AD54" i="84"/>
  <c r="AC54" i="84"/>
  <c r="AB54" i="84"/>
  <c r="AA54" i="84"/>
  <c r="Z54" i="84"/>
  <c r="Y54" i="84"/>
  <c r="X54" i="84"/>
  <c r="W54" i="84"/>
  <c r="V54" i="84"/>
  <c r="U54" i="84"/>
  <c r="T54" i="84"/>
  <c r="S54" i="84"/>
  <c r="R54" i="84"/>
  <c r="Q54" i="84"/>
  <c r="P54" i="84"/>
  <c r="O54" i="84"/>
  <c r="N54" i="84"/>
  <c r="M54" i="84"/>
  <c r="L54" i="84"/>
  <c r="K54" i="84"/>
  <c r="J54" i="84"/>
  <c r="I54" i="84"/>
  <c r="H54" i="84"/>
  <c r="G54" i="84"/>
  <c r="F54" i="84"/>
  <c r="E54" i="84"/>
  <c r="D54" i="84"/>
  <c r="C54" i="84"/>
  <c r="AU53" i="84"/>
  <c r="AT53" i="84"/>
  <c r="AS53" i="84"/>
  <c r="AR53" i="84"/>
  <c r="AQ53" i="84"/>
  <c r="AP53" i="84"/>
  <c r="AO53" i="84"/>
  <c r="AN53" i="84"/>
  <c r="AM53" i="84"/>
  <c r="AL53" i="84"/>
  <c r="AK53" i="84"/>
  <c r="AJ53" i="84"/>
  <c r="AI53" i="84"/>
  <c r="AH53" i="84"/>
  <c r="AG53" i="84"/>
  <c r="AF53" i="84"/>
  <c r="AE53" i="84"/>
  <c r="AD53" i="84"/>
  <c r="AC53" i="84"/>
  <c r="AB53" i="84"/>
  <c r="AA53" i="84"/>
  <c r="Z53" i="84"/>
  <c r="Y53" i="84"/>
  <c r="X53" i="84"/>
  <c r="W53" i="84"/>
  <c r="V53" i="84"/>
  <c r="U53" i="84"/>
  <c r="T53" i="84"/>
  <c r="S53" i="84"/>
  <c r="R53" i="84"/>
  <c r="Q53" i="84"/>
  <c r="P53" i="84"/>
  <c r="O53" i="84"/>
  <c r="N53" i="84"/>
  <c r="M53" i="84"/>
  <c r="L53" i="84"/>
  <c r="K53" i="84"/>
  <c r="J53" i="84"/>
  <c r="I53" i="84"/>
  <c r="H53" i="84"/>
  <c r="G53" i="84"/>
  <c r="F53" i="84"/>
  <c r="E53" i="84"/>
  <c r="D53" i="84"/>
  <c r="C53" i="84"/>
  <c r="AU52" i="84"/>
  <c r="AT52" i="84"/>
  <c r="AS52" i="84"/>
  <c r="AR52" i="84"/>
  <c r="AQ52" i="84"/>
  <c r="AP52" i="84"/>
  <c r="AO52" i="84"/>
  <c r="AN52" i="84"/>
  <c r="AM52" i="84"/>
  <c r="AL52" i="84"/>
  <c r="AK52" i="84"/>
  <c r="AJ52" i="84"/>
  <c r="AI52" i="84"/>
  <c r="AH52" i="84"/>
  <c r="AG52" i="84"/>
  <c r="AF52" i="84"/>
  <c r="AE52" i="84"/>
  <c r="AD52" i="84"/>
  <c r="AC52" i="84"/>
  <c r="AB52" i="84"/>
  <c r="AA52" i="84"/>
  <c r="Z52" i="84"/>
  <c r="Y52" i="84"/>
  <c r="X52" i="84"/>
  <c r="W52" i="84"/>
  <c r="V52" i="84"/>
  <c r="U52" i="84"/>
  <c r="T52" i="84"/>
  <c r="S52" i="84"/>
  <c r="R52" i="84"/>
  <c r="Q52" i="84"/>
  <c r="P52" i="84"/>
  <c r="O52" i="84"/>
  <c r="N52" i="84"/>
  <c r="M52" i="84"/>
  <c r="L52" i="84"/>
  <c r="K52" i="84"/>
  <c r="J52" i="84"/>
  <c r="I52" i="84"/>
  <c r="H52" i="84"/>
  <c r="G52" i="84"/>
  <c r="F52" i="84"/>
  <c r="E52" i="84"/>
  <c r="D52" i="84"/>
  <c r="C52" i="84"/>
  <c r="AU51" i="84"/>
  <c r="AT51" i="84"/>
  <c r="AS51" i="84"/>
  <c r="AR51" i="84"/>
  <c r="AQ51" i="84"/>
  <c r="AP51" i="84"/>
  <c r="AO51" i="84"/>
  <c r="AN51" i="84"/>
  <c r="AM51" i="84"/>
  <c r="AL51" i="84"/>
  <c r="AK51" i="84"/>
  <c r="AJ51" i="84"/>
  <c r="AI51" i="84"/>
  <c r="AH51" i="84"/>
  <c r="AG51" i="84"/>
  <c r="AF51" i="84"/>
  <c r="AE51" i="84"/>
  <c r="AD51" i="84"/>
  <c r="AC51" i="84"/>
  <c r="AB51" i="84"/>
  <c r="AA51" i="84"/>
  <c r="Z51" i="84"/>
  <c r="Y51" i="84"/>
  <c r="X51" i="84"/>
  <c r="W51" i="84"/>
  <c r="V51" i="84"/>
  <c r="U51" i="84"/>
  <c r="T51" i="84"/>
  <c r="S51" i="84"/>
  <c r="R51" i="84"/>
  <c r="Q51" i="84"/>
  <c r="P51" i="84"/>
  <c r="O51" i="84"/>
  <c r="N51" i="84"/>
  <c r="M51" i="84"/>
  <c r="L51" i="84"/>
  <c r="K51" i="84"/>
  <c r="J51" i="84"/>
  <c r="I51" i="84"/>
  <c r="H51" i="84"/>
  <c r="G51" i="84"/>
  <c r="F51" i="84"/>
  <c r="E51" i="84"/>
  <c r="D51" i="84"/>
  <c r="C51" i="84"/>
  <c r="AU50" i="84"/>
  <c r="AT50" i="84"/>
  <c r="AS50" i="84"/>
  <c r="AR50" i="84"/>
  <c r="AQ50" i="84"/>
  <c r="AP50" i="84"/>
  <c r="AO50" i="84"/>
  <c r="AN50" i="84"/>
  <c r="AM50" i="84"/>
  <c r="AL50" i="84"/>
  <c r="AK50" i="84"/>
  <c r="AJ50" i="84"/>
  <c r="AI50" i="84"/>
  <c r="AH50" i="84"/>
  <c r="AG50" i="84"/>
  <c r="AF50" i="84"/>
  <c r="AE50" i="84"/>
  <c r="AD50" i="84"/>
  <c r="AC50" i="84"/>
  <c r="AB50" i="84"/>
  <c r="AA50" i="84"/>
  <c r="Z50" i="84"/>
  <c r="Y50" i="84"/>
  <c r="X50" i="84"/>
  <c r="W50" i="84"/>
  <c r="V50" i="84"/>
  <c r="U50" i="84"/>
  <c r="T50" i="84"/>
  <c r="S50" i="84"/>
  <c r="R50" i="84"/>
  <c r="Q50" i="84"/>
  <c r="P50" i="84"/>
  <c r="O50" i="84"/>
  <c r="N50" i="84"/>
  <c r="M50" i="84"/>
  <c r="L50" i="84"/>
  <c r="K50" i="84"/>
  <c r="J50" i="84"/>
  <c r="I50" i="84"/>
  <c r="H50" i="84"/>
  <c r="G50" i="84"/>
  <c r="F50" i="84"/>
  <c r="E50" i="84"/>
  <c r="D50" i="84"/>
  <c r="C50" i="84"/>
  <c r="AU49" i="84"/>
  <c r="AT49" i="84"/>
  <c r="AS49" i="84"/>
  <c r="AR49" i="84"/>
  <c r="AQ49" i="84"/>
  <c r="AP49" i="84"/>
  <c r="AO49" i="84"/>
  <c r="AN49" i="84"/>
  <c r="AM49" i="84"/>
  <c r="AL49" i="84"/>
  <c r="AK49" i="84"/>
  <c r="AJ49" i="84"/>
  <c r="AI49" i="84"/>
  <c r="AH49" i="84"/>
  <c r="AG49" i="84"/>
  <c r="AF49" i="84"/>
  <c r="AE49" i="84"/>
  <c r="AD49" i="84"/>
  <c r="AC49" i="84"/>
  <c r="AB49" i="84"/>
  <c r="AA49" i="84"/>
  <c r="Z49" i="84"/>
  <c r="Y49" i="84"/>
  <c r="X49" i="84"/>
  <c r="W49" i="84"/>
  <c r="V49" i="84"/>
  <c r="U49" i="84"/>
  <c r="T49" i="84"/>
  <c r="S49" i="84"/>
  <c r="R49" i="84"/>
  <c r="Q49" i="84"/>
  <c r="P49" i="84"/>
  <c r="O49" i="84"/>
  <c r="N49" i="84"/>
  <c r="M49" i="84"/>
  <c r="L49" i="84"/>
  <c r="K49" i="84"/>
  <c r="J49" i="84"/>
  <c r="I49" i="84"/>
  <c r="H49" i="84"/>
  <c r="G49" i="84"/>
  <c r="F49" i="84"/>
  <c r="E49" i="84"/>
  <c r="D49" i="84"/>
  <c r="C49" i="84"/>
  <c r="AU48" i="84"/>
  <c r="AT48" i="84"/>
  <c r="AS48" i="84"/>
  <c r="AR48" i="84"/>
  <c r="AQ48" i="84"/>
  <c r="AP48" i="84"/>
  <c r="AO48" i="84"/>
  <c r="AN48" i="84"/>
  <c r="AM48" i="84"/>
  <c r="AL48" i="84"/>
  <c r="AK48" i="84"/>
  <c r="AJ48" i="84"/>
  <c r="AI48" i="84"/>
  <c r="AH48" i="84"/>
  <c r="AG48" i="84"/>
  <c r="AF48" i="84"/>
  <c r="AE48" i="84"/>
  <c r="AD48" i="84"/>
  <c r="AC48" i="84"/>
  <c r="AB48" i="84"/>
  <c r="AA48" i="84"/>
  <c r="Z48" i="84"/>
  <c r="Y48" i="84"/>
  <c r="X48" i="84"/>
  <c r="W48" i="84"/>
  <c r="V48" i="84"/>
  <c r="U48" i="84"/>
  <c r="T48" i="84"/>
  <c r="S48" i="84"/>
  <c r="R48" i="84"/>
  <c r="Q48" i="84"/>
  <c r="P48" i="84"/>
  <c r="O48" i="84"/>
  <c r="N48" i="84"/>
  <c r="M48" i="84"/>
  <c r="L48" i="84"/>
  <c r="K48" i="84"/>
  <c r="J48" i="84"/>
  <c r="I48" i="84"/>
  <c r="H48" i="84"/>
  <c r="G48" i="84"/>
  <c r="F48" i="84"/>
  <c r="E48" i="84"/>
  <c r="D48" i="84"/>
  <c r="C48" i="84"/>
  <c r="AU47" i="84"/>
  <c r="AT47" i="84"/>
  <c r="AS47" i="84"/>
  <c r="AR47" i="84"/>
  <c r="AQ47" i="84"/>
  <c r="AP47" i="84"/>
  <c r="AO47" i="84"/>
  <c r="AN47" i="84"/>
  <c r="AM47" i="84"/>
  <c r="AL47" i="84"/>
  <c r="AK47" i="84"/>
  <c r="AJ47" i="84"/>
  <c r="AI47" i="84"/>
  <c r="AH47" i="84"/>
  <c r="AG47" i="84"/>
  <c r="AF47" i="84"/>
  <c r="AE47" i="84"/>
  <c r="AD47" i="84"/>
  <c r="AC47" i="84"/>
  <c r="AB47" i="84"/>
  <c r="AA47" i="84"/>
  <c r="Z47" i="84"/>
  <c r="Y47" i="84"/>
  <c r="X47" i="84"/>
  <c r="W47" i="84"/>
  <c r="V47" i="84"/>
  <c r="U47" i="84"/>
  <c r="T47" i="84"/>
  <c r="S47" i="84"/>
  <c r="R47" i="84"/>
  <c r="Q47" i="84"/>
  <c r="P47" i="84"/>
  <c r="O47" i="84"/>
  <c r="N47" i="84"/>
  <c r="M47" i="84"/>
  <c r="L47" i="84"/>
  <c r="K47" i="84"/>
  <c r="J47" i="84"/>
  <c r="I47" i="84"/>
  <c r="H47" i="84"/>
  <c r="G47" i="84"/>
  <c r="F47" i="84"/>
  <c r="E47" i="84"/>
  <c r="D47" i="84"/>
  <c r="C47" i="84"/>
  <c r="AU46" i="84"/>
  <c r="AT46" i="84"/>
  <c r="AS46" i="84"/>
  <c r="AR46" i="84"/>
  <c r="AQ46" i="84"/>
  <c r="AP46" i="84"/>
  <c r="AO46" i="84"/>
  <c r="AN46" i="84"/>
  <c r="AM46" i="84"/>
  <c r="AL46" i="84"/>
  <c r="AK46" i="84"/>
  <c r="AJ46" i="84"/>
  <c r="AI46" i="84"/>
  <c r="AH46" i="84"/>
  <c r="AG46" i="84"/>
  <c r="AF46" i="84"/>
  <c r="AE46" i="84"/>
  <c r="AD46" i="84"/>
  <c r="AC46" i="84"/>
  <c r="AB46" i="84"/>
  <c r="AA46" i="84"/>
  <c r="Z46" i="84"/>
  <c r="Y46" i="84"/>
  <c r="X46" i="84"/>
  <c r="W46" i="84"/>
  <c r="V46" i="84"/>
  <c r="U46" i="84"/>
  <c r="T46" i="84"/>
  <c r="S46" i="84"/>
  <c r="R46" i="84"/>
  <c r="Q46" i="84"/>
  <c r="P46" i="84"/>
  <c r="O46" i="84"/>
  <c r="N46" i="84"/>
  <c r="M46" i="84"/>
  <c r="L46" i="84"/>
  <c r="K46" i="84"/>
  <c r="J46" i="84"/>
  <c r="I46" i="84"/>
  <c r="H46" i="84"/>
  <c r="G46" i="84"/>
  <c r="F46" i="84"/>
  <c r="E46" i="84"/>
  <c r="D46" i="84"/>
  <c r="C46" i="84"/>
  <c r="AU45" i="84"/>
  <c r="AT45" i="84"/>
  <c r="AS45" i="84"/>
  <c r="AR45" i="84"/>
  <c r="AQ45" i="84"/>
  <c r="AP45" i="84"/>
  <c r="AO45" i="84"/>
  <c r="AN45" i="84"/>
  <c r="AM45" i="84"/>
  <c r="AL45" i="84"/>
  <c r="AK45" i="84"/>
  <c r="AJ45" i="84"/>
  <c r="AI45" i="84"/>
  <c r="AH45" i="84"/>
  <c r="AG45" i="84"/>
  <c r="AF45" i="84"/>
  <c r="AE45" i="84"/>
  <c r="AD45" i="84"/>
  <c r="AC45" i="84"/>
  <c r="AB45" i="84"/>
  <c r="AA45" i="84"/>
  <c r="Z45" i="84"/>
  <c r="Y45" i="84"/>
  <c r="X45" i="84"/>
  <c r="W45" i="84"/>
  <c r="V45" i="84"/>
  <c r="U45" i="84"/>
  <c r="T45" i="84"/>
  <c r="S45" i="84"/>
  <c r="R45" i="84"/>
  <c r="Q45" i="84"/>
  <c r="P45" i="84"/>
  <c r="O45" i="84"/>
  <c r="N45" i="84"/>
  <c r="M45" i="84"/>
  <c r="L45" i="84"/>
  <c r="K45" i="84"/>
  <c r="J45" i="84"/>
  <c r="I45" i="84"/>
  <c r="H45" i="84"/>
  <c r="G45" i="84"/>
  <c r="F45" i="84"/>
  <c r="E45" i="84"/>
  <c r="D45" i="84"/>
  <c r="C45" i="84"/>
  <c r="AU44" i="84"/>
  <c r="AT44" i="84"/>
  <c r="AS44" i="84"/>
  <c r="AR44" i="84"/>
  <c r="AQ44" i="84"/>
  <c r="AP44" i="84"/>
  <c r="AO44" i="84"/>
  <c r="AN44" i="84"/>
  <c r="AM44" i="84"/>
  <c r="AL44" i="84"/>
  <c r="AK44" i="84"/>
  <c r="AJ44" i="84"/>
  <c r="AI44" i="84"/>
  <c r="AH44" i="84"/>
  <c r="AG44" i="84"/>
  <c r="AF44" i="84"/>
  <c r="AE44" i="84"/>
  <c r="AD44" i="84"/>
  <c r="AC44" i="84"/>
  <c r="AB44" i="84"/>
  <c r="AA44" i="84"/>
  <c r="Z44" i="84"/>
  <c r="Y44" i="84"/>
  <c r="X44" i="84"/>
  <c r="W44" i="84"/>
  <c r="V44" i="84"/>
  <c r="U44" i="84"/>
  <c r="T44" i="84"/>
  <c r="S44" i="84"/>
  <c r="R44" i="84"/>
  <c r="Q44" i="84"/>
  <c r="P44" i="84"/>
  <c r="O44" i="84"/>
  <c r="N44" i="84"/>
  <c r="M44" i="84"/>
  <c r="L44" i="84"/>
  <c r="K44" i="84"/>
  <c r="J44" i="84"/>
  <c r="I44" i="84"/>
  <c r="H44" i="84"/>
  <c r="G44" i="84"/>
  <c r="F44" i="84"/>
  <c r="E44" i="84"/>
  <c r="D44" i="84"/>
  <c r="C44" i="84"/>
  <c r="AU43" i="84"/>
  <c r="AT43" i="84"/>
  <c r="AS43" i="84"/>
  <c r="AR43" i="84"/>
  <c r="AQ43" i="84"/>
  <c r="AP43" i="84"/>
  <c r="AO43" i="84"/>
  <c r="AN43" i="84"/>
  <c r="AM43" i="84"/>
  <c r="AL43" i="84"/>
  <c r="AK43" i="84"/>
  <c r="AJ43" i="84"/>
  <c r="AI43" i="84"/>
  <c r="AH43" i="84"/>
  <c r="AG43" i="84"/>
  <c r="AF43" i="84"/>
  <c r="AE43" i="84"/>
  <c r="AD43" i="84"/>
  <c r="AC43" i="84"/>
  <c r="AB43" i="84"/>
  <c r="AA43" i="84"/>
  <c r="Z43" i="84"/>
  <c r="Y43" i="84"/>
  <c r="X43" i="84"/>
  <c r="W43" i="84"/>
  <c r="V43" i="84"/>
  <c r="U43" i="84"/>
  <c r="T43" i="84"/>
  <c r="S43" i="84"/>
  <c r="R43" i="84"/>
  <c r="Q43" i="84"/>
  <c r="P43" i="84"/>
  <c r="O43" i="84"/>
  <c r="N43" i="84"/>
  <c r="M43" i="84"/>
  <c r="L43" i="84"/>
  <c r="K43" i="84"/>
  <c r="J43" i="84"/>
  <c r="I43" i="84"/>
  <c r="H43" i="84"/>
  <c r="G43" i="84"/>
  <c r="F43" i="84"/>
  <c r="E43" i="84"/>
  <c r="D43" i="84"/>
  <c r="C43" i="84"/>
  <c r="AU42" i="84"/>
  <c r="AT42" i="84"/>
  <c r="AS42" i="84"/>
  <c r="AR42" i="84"/>
  <c r="AQ42" i="84"/>
  <c r="AP42" i="84"/>
  <c r="AO42" i="84"/>
  <c r="AN42" i="84"/>
  <c r="AM42" i="84"/>
  <c r="AL42" i="84"/>
  <c r="AK42" i="84"/>
  <c r="AJ42" i="84"/>
  <c r="AI42" i="84"/>
  <c r="AH42" i="84"/>
  <c r="AG42" i="84"/>
  <c r="AF42" i="84"/>
  <c r="AE42" i="84"/>
  <c r="AD42" i="84"/>
  <c r="AC42" i="84"/>
  <c r="AB42" i="84"/>
  <c r="AA42" i="84"/>
  <c r="Z42" i="84"/>
  <c r="Y42" i="84"/>
  <c r="X42" i="84"/>
  <c r="W42" i="84"/>
  <c r="V42" i="84"/>
  <c r="U42" i="84"/>
  <c r="T42" i="84"/>
  <c r="S42" i="84"/>
  <c r="R42" i="84"/>
  <c r="Q42" i="84"/>
  <c r="P42" i="84"/>
  <c r="O42" i="84"/>
  <c r="N42" i="84"/>
  <c r="M42" i="84"/>
  <c r="L42" i="84"/>
  <c r="K42" i="84"/>
  <c r="J42" i="84"/>
  <c r="I42" i="84"/>
  <c r="H42" i="84"/>
  <c r="G42" i="84"/>
  <c r="F42" i="84"/>
  <c r="E42" i="84"/>
  <c r="D42" i="84"/>
  <c r="C42" i="84"/>
  <c r="AU41" i="84"/>
  <c r="AT41" i="84"/>
  <c r="AS41" i="84"/>
  <c r="AR41" i="84"/>
  <c r="AQ41" i="84"/>
  <c r="AP41" i="84"/>
  <c r="AO41" i="84"/>
  <c r="AN41" i="84"/>
  <c r="AM41" i="84"/>
  <c r="AL41" i="84"/>
  <c r="AK41" i="84"/>
  <c r="AJ41" i="84"/>
  <c r="AI41" i="84"/>
  <c r="AH41" i="84"/>
  <c r="AG41" i="84"/>
  <c r="AF41" i="84"/>
  <c r="AE41" i="84"/>
  <c r="AD41" i="84"/>
  <c r="AC41" i="84"/>
  <c r="AB41" i="84"/>
  <c r="AA41" i="84"/>
  <c r="Z41" i="84"/>
  <c r="Y41" i="84"/>
  <c r="X41" i="84"/>
  <c r="W41" i="84"/>
  <c r="V41" i="84"/>
  <c r="U41" i="84"/>
  <c r="T41" i="84"/>
  <c r="S41" i="84"/>
  <c r="R41" i="84"/>
  <c r="Q41" i="84"/>
  <c r="P41" i="84"/>
  <c r="O41" i="84"/>
  <c r="N41" i="84"/>
  <c r="M41" i="84"/>
  <c r="L41" i="84"/>
  <c r="K41" i="84"/>
  <c r="J41" i="84"/>
  <c r="I41" i="84"/>
  <c r="H41" i="84"/>
  <c r="G41" i="84"/>
  <c r="F41" i="84"/>
  <c r="AW41" i="84" s="1"/>
  <c r="E41" i="84"/>
  <c r="D41" i="84"/>
  <c r="C41" i="84"/>
  <c r="AU40" i="84"/>
  <c r="AT40" i="84"/>
  <c r="AS40" i="84"/>
  <c r="AR40" i="84"/>
  <c r="AQ40" i="84"/>
  <c r="AP40" i="84"/>
  <c r="AO40" i="84"/>
  <c r="AN40" i="84"/>
  <c r="AM40" i="84"/>
  <c r="AL40" i="84"/>
  <c r="AK40" i="84"/>
  <c r="AJ40" i="84"/>
  <c r="AI40" i="84"/>
  <c r="AH40" i="84"/>
  <c r="AG40" i="84"/>
  <c r="AF40" i="84"/>
  <c r="AE40" i="84"/>
  <c r="AD40" i="84"/>
  <c r="AC40" i="84"/>
  <c r="AB40" i="84"/>
  <c r="AA40" i="84"/>
  <c r="Z40" i="84"/>
  <c r="Y40" i="84"/>
  <c r="X40" i="84"/>
  <c r="W40" i="84"/>
  <c r="V40" i="84"/>
  <c r="U40" i="84"/>
  <c r="T40" i="84"/>
  <c r="S40" i="84"/>
  <c r="R40" i="84"/>
  <c r="Q40" i="84"/>
  <c r="P40" i="84"/>
  <c r="O40" i="84"/>
  <c r="N40" i="84"/>
  <c r="M40" i="84"/>
  <c r="L40" i="84"/>
  <c r="K40" i="84"/>
  <c r="J40" i="84"/>
  <c r="I40" i="84"/>
  <c r="H40" i="84"/>
  <c r="G40" i="84"/>
  <c r="F40" i="84"/>
  <c r="AW40" i="84" s="1"/>
  <c r="E40" i="84"/>
  <c r="D40" i="84"/>
  <c r="C40" i="84"/>
  <c r="AU39" i="84"/>
  <c r="AT39" i="84"/>
  <c r="AS39" i="84"/>
  <c r="AR39" i="84"/>
  <c r="AQ39" i="84"/>
  <c r="AP39" i="84"/>
  <c r="AO39" i="84"/>
  <c r="AN39" i="84"/>
  <c r="AM39" i="84"/>
  <c r="AL39" i="84"/>
  <c r="AK39" i="84"/>
  <c r="AJ39" i="84"/>
  <c r="AI39" i="84"/>
  <c r="AH39" i="84"/>
  <c r="AG39" i="84"/>
  <c r="AF39" i="84"/>
  <c r="AE39" i="84"/>
  <c r="AD39" i="84"/>
  <c r="AC39" i="84"/>
  <c r="AB39" i="84"/>
  <c r="AA39" i="84"/>
  <c r="Z39" i="84"/>
  <c r="Y39" i="84"/>
  <c r="X39" i="84"/>
  <c r="W39" i="84"/>
  <c r="V39" i="84"/>
  <c r="U39" i="84"/>
  <c r="T39" i="84"/>
  <c r="S39" i="84"/>
  <c r="R39" i="84"/>
  <c r="Q39" i="84"/>
  <c r="P39" i="84"/>
  <c r="O39" i="84"/>
  <c r="N39" i="84"/>
  <c r="M39" i="84"/>
  <c r="L39" i="84"/>
  <c r="K39" i="84"/>
  <c r="J39" i="84"/>
  <c r="I39" i="84"/>
  <c r="H39" i="84"/>
  <c r="G39" i="84"/>
  <c r="F39" i="84"/>
  <c r="AW39" i="84" s="1"/>
  <c r="E39" i="84"/>
  <c r="D39" i="84"/>
  <c r="C39" i="84"/>
  <c r="AU38" i="84"/>
  <c r="AT38" i="84"/>
  <c r="AS38" i="84"/>
  <c r="AR38" i="84"/>
  <c r="AQ38" i="84"/>
  <c r="AP38" i="84"/>
  <c r="AO38" i="84"/>
  <c r="AN38" i="84"/>
  <c r="AM38" i="84"/>
  <c r="AL38" i="84"/>
  <c r="AK38" i="84"/>
  <c r="AJ38" i="84"/>
  <c r="AI38" i="84"/>
  <c r="AH38" i="84"/>
  <c r="AG38" i="84"/>
  <c r="AF38" i="84"/>
  <c r="AE38" i="84"/>
  <c r="AD38" i="84"/>
  <c r="AC38" i="84"/>
  <c r="AB38" i="84"/>
  <c r="AA38" i="84"/>
  <c r="Z38" i="84"/>
  <c r="Y38" i="84"/>
  <c r="X38" i="84"/>
  <c r="W38" i="84"/>
  <c r="V38" i="84"/>
  <c r="U38" i="84"/>
  <c r="T38" i="84"/>
  <c r="S38" i="84"/>
  <c r="R38" i="84"/>
  <c r="Q38" i="84"/>
  <c r="P38" i="84"/>
  <c r="O38" i="84"/>
  <c r="N38" i="84"/>
  <c r="M38" i="84"/>
  <c r="L38" i="84"/>
  <c r="K38" i="84"/>
  <c r="J38" i="84"/>
  <c r="I38" i="84"/>
  <c r="H38" i="84"/>
  <c r="G38" i="84"/>
  <c r="F38" i="84"/>
  <c r="AW38" i="84" s="1"/>
  <c r="E38" i="84"/>
  <c r="D38" i="84"/>
  <c r="C38" i="84"/>
  <c r="AU37" i="84"/>
  <c r="AT37" i="84"/>
  <c r="AS37" i="84"/>
  <c r="AR37" i="84"/>
  <c r="AQ37" i="84"/>
  <c r="AP37" i="84"/>
  <c r="AO37" i="84"/>
  <c r="AN37" i="84"/>
  <c r="AM37" i="84"/>
  <c r="AL37" i="84"/>
  <c r="AK37" i="84"/>
  <c r="AJ37" i="84"/>
  <c r="AI37" i="84"/>
  <c r="AH37" i="84"/>
  <c r="AG37" i="84"/>
  <c r="AF37" i="84"/>
  <c r="AE37" i="84"/>
  <c r="AD37" i="84"/>
  <c r="AC37" i="84"/>
  <c r="AB37" i="84"/>
  <c r="AA37" i="84"/>
  <c r="Z37" i="84"/>
  <c r="Y37" i="84"/>
  <c r="X37" i="84"/>
  <c r="W37" i="84"/>
  <c r="V37" i="84"/>
  <c r="U37" i="84"/>
  <c r="T37" i="84"/>
  <c r="S37" i="84"/>
  <c r="R37" i="84"/>
  <c r="Q37" i="84"/>
  <c r="P37" i="84"/>
  <c r="O37" i="84"/>
  <c r="N37" i="84"/>
  <c r="M37" i="84"/>
  <c r="L37" i="84"/>
  <c r="K37" i="84"/>
  <c r="J37" i="84"/>
  <c r="I37" i="84"/>
  <c r="AW37" i="84" s="1"/>
  <c r="H37" i="84"/>
  <c r="G37" i="84"/>
  <c r="F37" i="84"/>
  <c r="E37" i="84"/>
  <c r="D37" i="84"/>
  <c r="C37" i="84"/>
  <c r="AU36" i="84"/>
  <c r="AT36" i="84"/>
  <c r="AS36" i="84"/>
  <c r="AR36" i="84"/>
  <c r="AQ36" i="84"/>
  <c r="AP36" i="84"/>
  <c r="AO36" i="84"/>
  <c r="AN36" i="84"/>
  <c r="AM36" i="84"/>
  <c r="AL36" i="84"/>
  <c r="AK36" i="84"/>
  <c r="AJ36" i="84"/>
  <c r="AI36" i="84"/>
  <c r="AH36" i="84"/>
  <c r="AG36" i="84"/>
  <c r="AF36" i="84"/>
  <c r="AE36" i="84"/>
  <c r="AD36" i="84"/>
  <c r="AC36" i="84"/>
  <c r="AB36" i="84"/>
  <c r="AA36" i="84"/>
  <c r="Z36" i="84"/>
  <c r="Y36" i="84"/>
  <c r="X36" i="84"/>
  <c r="W36" i="84"/>
  <c r="V36" i="84"/>
  <c r="U36" i="84"/>
  <c r="T36" i="84"/>
  <c r="S36" i="84"/>
  <c r="R36" i="84"/>
  <c r="Q36" i="84"/>
  <c r="P36" i="84"/>
  <c r="O36" i="84"/>
  <c r="N36" i="84"/>
  <c r="M36" i="84"/>
  <c r="L36" i="84"/>
  <c r="AW36" i="84" s="1"/>
  <c r="K36" i="84"/>
  <c r="J36" i="84"/>
  <c r="I36" i="84"/>
  <c r="H36" i="84"/>
  <c r="G36" i="84"/>
  <c r="F36" i="84"/>
  <c r="E36" i="84"/>
  <c r="D36" i="84"/>
  <c r="C36" i="84"/>
  <c r="AU35" i="84"/>
  <c r="AT35" i="84"/>
  <c r="AS35" i="84"/>
  <c r="AR35" i="84"/>
  <c r="AQ35" i="84"/>
  <c r="AP35" i="84"/>
  <c r="AO35" i="84"/>
  <c r="AN35" i="84"/>
  <c r="AM35" i="84"/>
  <c r="AL35" i="84"/>
  <c r="AK35" i="84"/>
  <c r="AJ35" i="84"/>
  <c r="AI35" i="84"/>
  <c r="AH35" i="84"/>
  <c r="AG35" i="84"/>
  <c r="AF35" i="84"/>
  <c r="AE35" i="84"/>
  <c r="AD35" i="84"/>
  <c r="AC35" i="84"/>
  <c r="AB35" i="84"/>
  <c r="AA35" i="84"/>
  <c r="Z35" i="84"/>
  <c r="Y35" i="84"/>
  <c r="X35" i="84"/>
  <c r="W35" i="84"/>
  <c r="V35" i="84"/>
  <c r="U35" i="84"/>
  <c r="T35" i="84"/>
  <c r="S35" i="84"/>
  <c r="R35" i="84"/>
  <c r="Q35" i="84"/>
  <c r="P35" i="84"/>
  <c r="O35" i="84"/>
  <c r="AW35" i="84" s="1"/>
  <c r="N35" i="84"/>
  <c r="M35" i="84"/>
  <c r="L35" i="84"/>
  <c r="K35" i="84"/>
  <c r="J35" i="84"/>
  <c r="I35" i="84"/>
  <c r="H35" i="84"/>
  <c r="G35" i="84"/>
  <c r="F35" i="84"/>
  <c r="E35" i="84"/>
  <c r="D35" i="84"/>
  <c r="C35" i="84"/>
  <c r="AU34" i="84"/>
  <c r="AT34" i="84"/>
  <c r="AS34" i="84"/>
  <c r="AR34" i="84"/>
  <c r="AQ34" i="84"/>
  <c r="AP34" i="84"/>
  <c r="AO34" i="84"/>
  <c r="AN34" i="84"/>
  <c r="AM34" i="84"/>
  <c r="AL34" i="84"/>
  <c r="AK34" i="84"/>
  <c r="AJ34" i="84"/>
  <c r="AI34" i="84"/>
  <c r="AH34" i="84"/>
  <c r="AG34" i="84"/>
  <c r="AF34" i="84"/>
  <c r="AE34" i="84"/>
  <c r="AD34" i="84"/>
  <c r="AC34" i="84"/>
  <c r="AB34" i="84"/>
  <c r="AA34" i="84"/>
  <c r="Z34" i="84"/>
  <c r="Y34" i="84"/>
  <c r="X34" i="84"/>
  <c r="W34" i="84"/>
  <c r="V34" i="84"/>
  <c r="U34" i="84"/>
  <c r="T34" i="84"/>
  <c r="S34" i="84"/>
  <c r="R34" i="84"/>
  <c r="AW34" i="84" s="1"/>
  <c r="Q34" i="84"/>
  <c r="P34" i="84"/>
  <c r="O34" i="84"/>
  <c r="N34" i="84"/>
  <c r="M34" i="84"/>
  <c r="L34" i="84"/>
  <c r="K34" i="84"/>
  <c r="J34" i="84"/>
  <c r="I34" i="84"/>
  <c r="H34" i="84"/>
  <c r="G34" i="84"/>
  <c r="F34" i="84"/>
  <c r="E34" i="84"/>
  <c r="D34" i="84"/>
  <c r="C34" i="84"/>
  <c r="AU33" i="84"/>
  <c r="AT33" i="84"/>
  <c r="AS33" i="84"/>
  <c r="AR33" i="84"/>
  <c r="AQ33" i="84"/>
  <c r="AP33" i="84"/>
  <c r="AO33" i="84"/>
  <c r="AN33" i="84"/>
  <c r="AM33" i="84"/>
  <c r="AL33" i="84"/>
  <c r="AK33" i="84"/>
  <c r="AJ33" i="84"/>
  <c r="AI33" i="84"/>
  <c r="AH33" i="84"/>
  <c r="AG33" i="84"/>
  <c r="AF33" i="84"/>
  <c r="AE33" i="84"/>
  <c r="AD33" i="84"/>
  <c r="AC33" i="84"/>
  <c r="AB33" i="84"/>
  <c r="AA33" i="84"/>
  <c r="Z33" i="84"/>
  <c r="Y33" i="84"/>
  <c r="X33" i="84"/>
  <c r="W33" i="84"/>
  <c r="V33" i="84"/>
  <c r="U33" i="84"/>
  <c r="T33" i="84"/>
  <c r="S33" i="84"/>
  <c r="R33" i="84"/>
  <c r="Q33" i="84"/>
  <c r="P33" i="84"/>
  <c r="O33" i="84"/>
  <c r="N33" i="84"/>
  <c r="M33" i="84"/>
  <c r="L33" i="84"/>
  <c r="K33" i="84"/>
  <c r="J33" i="84"/>
  <c r="I33" i="84"/>
  <c r="H33" i="84"/>
  <c r="G33" i="84"/>
  <c r="F33" i="84"/>
  <c r="AW33" i="84" s="1"/>
  <c r="E33" i="84"/>
  <c r="D33" i="84"/>
  <c r="C33" i="84"/>
  <c r="AU32" i="84"/>
  <c r="AT32" i="84"/>
  <c r="AS32" i="84"/>
  <c r="AR32" i="84"/>
  <c r="AQ32" i="84"/>
  <c r="AP32" i="84"/>
  <c r="AO32" i="84"/>
  <c r="AN32" i="84"/>
  <c r="AM32" i="84"/>
  <c r="AL32" i="84"/>
  <c r="AK32" i="84"/>
  <c r="AJ32" i="84"/>
  <c r="AI32" i="84"/>
  <c r="AH32" i="84"/>
  <c r="AG32" i="84"/>
  <c r="AF32" i="84"/>
  <c r="AE32" i="84"/>
  <c r="AD32" i="84"/>
  <c r="AC32" i="84"/>
  <c r="AB32" i="84"/>
  <c r="AA32" i="84"/>
  <c r="Z32" i="84"/>
  <c r="Y32" i="84"/>
  <c r="X32" i="84"/>
  <c r="W32" i="84"/>
  <c r="V32" i="84"/>
  <c r="U32" i="84"/>
  <c r="T32" i="84"/>
  <c r="S32" i="84"/>
  <c r="R32" i="84"/>
  <c r="Q32" i="84"/>
  <c r="P32" i="84"/>
  <c r="O32" i="84"/>
  <c r="N32" i="84"/>
  <c r="M32" i="84"/>
  <c r="L32" i="84"/>
  <c r="K32" i="84"/>
  <c r="J32" i="84"/>
  <c r="I32" i="84"/>
  <c r="H32" i="84"/>
  <c r="G32" i="84"/>
  <c r="F32" i="84"/>
  <c r="AW32" i="84" s="1"/>
  <c r="E32" i="84"/>
  <c r="D32" i="84"/>
  <c r="C32" i="84"/>
  <c r="AU31" i="84"/>
  <c r="AT31" i="84"/>
  <c r="AS31" i="84"/>
  <c r="AR31" i="84"/>
  <c r="AQ31" i="84"/>
  <c r="AP31" i="84"/>
  <c r="AO31" i="84"/>
  <c r="AN31" i="84"/>
  <c r="AM31" i="84"/>
  <c r="AL31" i="84"/>
  <c r="AK31" i="84"/>
  <c r="AJ31" i="84"/>
  <c r="AI31" i="84"/>
  <c r="AH31" i="84"/>
  <c r="AG31" i="84"/>
  <c r="AF31" i="84"/>
  <c r="AE31" i="84"/>
  <c r="AD31" i="84"/>
  <c r="AC31" i="84"/>
  <c r="AB31" i="84"/>
  <c r="AA31" i="84"/>
  <c r="Z31" i="84"/>
  <c r="Y31" i="84"/>
  <c r="X31" i="84"/>
  <c r="W31" i="84"/>
  <c r="V31" i="84"/>
  <c r="U31" i="84"/>
  <c r="T31" i="84"/>
  <c r="S31" i="84"/>
  <c r="R31" i="84"/>
  <c r="Q31" i="84"/>
  <c r="P31" i="84"/>
  <c r="O31" i="84"/>
  <c r="N31" i="84"/>
  <c r="M31" i="84"/>
  <c r="L31" i="84"/>
  <c r="K31" i="84"/>
  <c r="J31" i="84"/>
  <c r="I31" i="84"/>
  <c r="H31" i="84"/>
  <c r="G31" i="84"/>
  <c r="F31" i="84"/>
  <c r="AW31" i="84" s="1"/>
  <c r="E31" i="84"/>
  <c r="D31" i="84"/>
  <c r="C31" i="84"/>
  <c r="AU30" i="84"/>
  <c r="AT30" i="84"/>
  <c r="AS30" i="84"/>
  <c r="AR30" i="84"/>
  <c r="AQ30" i="84"/>
  <c r="AP30" i="84"/>
  <c r="AO30" i="84"/>
  <c r="AN30" i="84"/>
  <c r="AM30" i="84"/>
  <c r="AL30" i="84"/>
  <c r="AK30" i="84"/>
  <c r="AJ30" i="84"/>
  <c r="AI30" i="84"/>
  <c r="AH30" i="84"/>
  <c r="AG30" i="84"/>
  <c r="AF30" i="84"/>
  <c r="AE30" i="84"/>
  <c r="AD30" i="84"/>
  <c r="AC30" i="84"/>
  <c r="AB30" i="84"/>
  <c r="AA30" i="84"/>
  <c r="Z30" i="84"/>
  <c r="Y30" i="84"/>
  <c r="X30" i="84"/>
  <c r="W30" i="84"/>
  <c r="V30" i="84"/>
  <c r="U30" i="84"/>
  <c r="T30" i="84"/>
  <c r="S30" i="84"/>
  <c r="R30" i="84"/>
  <c r="Q30" i="84"/>
  <c r="P30" i="84"/>
  <c r="O30" i="84"/>
  <c r="N30" i="84"/>
  <c r="M30" i="84"/>
  <c r="L30" i="84"/>
  <c r="K30" i="84"/>
  <c r="J30" i="84"/>
  <c r="I30" i="84"/>
  <c r="H30" i="84"/>
  <c r="G30" i="84"/>
  <c r="F30" i="84"/>
  <c r="AW30" i="84" s="1"/>
  <c r="E30" i="84"/>
  <c r="D30" i="84"/>
  <c r="C30" i="84"/>
  <c r="AU29" i="84"/>
  <c r="AT29" i="84"/>
  <c r="AS29" i="84"/>
  <c r="AR29" i="84"/>
  <c r="AQ29" i="84"/>
  <c r="AP29" i="84"/>
  <c r="AO29" i="84"/>
  <c r="AN29" i="84"/>
  <c r="AM29" i="84"/>
  <c r="AL29" i="84"/>
  <c r="AK29" i="84"/>
  <c r="AJ29" i="84"/>
  <c r="AI29" i="84"/>
  <c r="AH29" i="84"/>
  <c r="AG29" i="84"/>
  <c r="AF29" i="84"/>
  <c r="AE29" i="84"/>
  <c r="AD29" i="84"/>
  <c r="AC29" i="84"/>
  <c r="AB29" i="84"/>
  <c r="AA29" i="84"/>
  <c r="Z29" i="84"/>
  <c r="Y29" i="84"/>
  <c r="X29" i="84"/>
  <c r="W29" i="84"/>
  <c r="V29" i="84"/>
  <c r="U29" i="84"/>
  <c r="T29" i="84"/>
  <c r="S29" i="84"/>
  <c r="R29" i="84"/>
  <c r="Q29" i="84"/>
  <c r="P29" i="84"/>
  <c r="O29" i="84"/>
  <c r="N29" i="84"/>
  <c r="M29" i="84"/>
  <c r="L29" i="84"/>
  <c r="K29" i="84"/>
  <c r="J29" i="84"/>
  <c r="I29" i="84"/>
  <c r="H29" i="84"/>
  <c r="G29" i="84"/>
  <c r="F29" i="84"/>
  <c r="AW29" i="84" s="1"/>
  <c r="E29" i="84"/>
  <c r="D29" i="84"/>
  <c r="C29" i="84"/>
  <c r="AU28" i="84"/>
  <c r="AT28" i="84"/>
  <c r="AS28" i="84"/>
  <c r="AR28" i="84"/>
  <c r="AQ28" i="84"/>
  <c r="AP28" i="84"/>
  <c r="AO28" i="84"/>
  <c r="AN28" i="84"/>
  <c r="AM28" i="84"/>
  <c r="AL28" i="84"/>
  <c r="AK28" i="84"/>
  <c r="AJ28" i="84"/>
  <c r="AI28" i="84"/>
  <c r="AH28" i="84"/>
  <c r="AG28" i="84"/>
  <c r="AF28" i="84"/>
  <c r="AE28" i="84"/>
  <c r="AD28" i="84"/>
  <c r="AC28" i="84"/>
  <c r="AB28" i="84"/>
  <c r="AA28" i="84"/>
  <c r="Z28" i="84"/>
  <c r="Y28" i="84"/>
  <c r="X28" i="84"/>
  <c r="W28" i="84"/>
  <c r="V28" i="84"/>
  <c r="U28" i="84"/>
  <c r="T28" i="84"/>
  <c r="S28" i="84"/>
  <c r="R28" i="84"/>
  <c r="Q28" i="84"/>
  <c r="P28" i="84"/>
  <c r="O28" i="84"/>
  <c r="N28" i="84"/>
  <c r="M28" i="84"/>
  <c r="L28" i="84"/>
  <c r="K28" i="84"/>
  <c r="J28" i="84"/>
  <c r="I28" i="84"/>
  <c r="H28" i="84"/>
  <c r="G28" i="84"/>
  <c r="F28" i="84"/>
  <c r="AW28" i="84" s="1"/>
  <c r="E28" i="84"/>
  <c r="D28" i="84"/>
  <c r="C28" i="84"/>
  <c r="AU27" i="84"/>
  <c r="AT27" i="84"/>
  <c r="AS27" i="84"/>
  <c r="AR27" i="84"/>
  <c r="AQ27" i="84"/>
  <c r="AP27" i="84"/>
  <c r="AO27" i="84"/>
  <c r="AN27" i="84"/>
  <c r="AM27" i="84"/>
  <c r="AL27" i="84"/>
  <c r="AK27" i="84"/>
  <c r="AJ27" i="84"/>
  <c r="AI27" i="84"/>
  <c r="AH27" i="84"/>
  <c r="AG27" i="84"/>
  <c r="AF27" i="84"/>
  <c r="AE27" i="84"/>
  <c r="AD27" i="84"/>
  <c r="AC27" i="84"/>
  <c r="AB27" i="84"/>
  <c r="AA27" i="84"/>
  <c r="Z27" i="84"/>
  <c r="Y27" i="84"/>
  <c r="X27" i="84"/>
  <c r="W27" i="84"/>
  <c r="V27" i="84"/>
  <c r="U27" i="84"/>
  <c r="T27" i="84"/>
  <c r="S27" i="84"/>
  <c r="R27" i="84"/>
  <c r="Q27" i="84"/>
  <c r="P27" i="84"/>
  <c r="O27" i="84"/>
  <c r="N27" i="84"/>
  <c r="M27" i="84"/>
  <c r="L27" i="84"/>
  <c r="K27" i="84"/>
  <c r="J27" i="84"/>
  <c r="I27" i="84"/>
  <c r="H27" i="84"/>
  <c r="G27" i="84"/>
  <c r="F27" i="84"/>
  <c r="AW27" i="84" s="1"/>
  <c r="E27" i="84"/>
  <c r="D27" i="84"/>
  <c r="C27" i="84"/>
  <c r="AU26" i="84"/>
  <c r="AT26" i="84"/>
  <c r="AS26" i="84"/>
  <c r="AR26" i="84"/>
  <c r="AQ26" i="84"/>
  <c r="AP26" i="84"/>
  <c r="AO26" i="84"/>
  <c r="AN26" i="84"/>
  <c r="AM26" i="84"/>
  <c r="AL26" i="84"/>
  <c r="AK26" i="84"/>
  <c r="AJ26" i="84"/>
  <c r="AI26" i="84"/>
  <c r="AH26" i="84"/>
  <c r="AG26" i="84"/>
  <c r="AF26" i="84"/>
  <c r="AE26" i="84"/>
  <c r="AD26" i="84"/>
  <c r="AC26" i="84"/>
  <c r="AB26" i="84"/>
  <c r="AA26" i="84"/>
  <c r="Z26" i="84"/>
  <c r="Y26" i="84"/>
  <c r="X26" i="84"/>
  <c r="W26" i="84"/>
  <c r="V26" i="84"/>
  <c r="U26" i="84"/>
  <c r="T26" i="84"/>
  <c r="S26" i="84"/>
  <c r="R26" i="84"/>
  <c r="Q26" i="84"/>
  <c r="P26" i="84"/>
  <c r="O26" i="84"/>
  <c r="N26" i="84"/>
  <c r="M26" i="84"/>
  <c r="L26" i="84"/>
  <c r="K26" i="84"/>
  <c r="J26" i="84"/>
  <c r="I26" i="84"/>
  <c r="H26" i="84"/>
  <c r="G26" i="84"/>
  <c r="F26" i="84"/>
  <c r="E26" i="84"/>
  <c r="D26" i="84"/>
  <c r="C26" i="84"/>
  <c r="AU25" i="84"/>
  <c r="AT25" i="84"/>
  <c r="AS25" i="84"/>
  <c r="AR25" i="84"/>
  <c r="AQ25" i="84"/>
  <c r="AP25" i="84"/>
  <c r="AO25" i="84"/>
  <c r="AN25" i="84"/>
  <c r="AM25" i="84"/>
  <c r="AL25" i="84"/>
  <c r="AK25" i="84"/>
  <c r="AJ25" i="84"/>
  <c r="AI25" i="84"/>
  <c r="AH25" i="84"/>
  <c r="AG25" i="84"/>
  <c r="AF25" i="84"/>
  <c r="AE25" i="84"/>
  <c r="AD25" i="84"/>
  <c r="AC25" i="84"/>
  <c r="AB25" i="84"/>
  <c r="AA25" i="84"/>
  <c r="Z25" i="84"/>
  <c r="Y25" i="84"/>
  <c r="X25" i="84"/>
  <c r="W25" i="84"/>
  <c r="V25" i="84"/>
  <c r="U25" i="84"/>
  <c r="T25" i="84"/>
  <c r="S25" i="84"/>
  <c r="R25" i="84"/>
  <c r="Q25" i="84"/>
  <c r="P25" i="84"/>
  <c r="O25" i="84"/>
  <c r="N25" i="84"/>
  <c r="M25" i="84"/>
  <c r="L25" i="84"/>
  <c r="K25" i="84"/>
  <c r="J25" i="84"/>
  <c r="I25" i="84"/>
  <c r="H25" i="84"/>
  <c r="G25" i="84"/>
  <c r="F25" i="84"/>
  <c r="E25" i="84"/>
  <c r="D25" i="84"/>
  <c r="C25" i="84"/>
  <c r="AU24" i="84"/>
  <c r="AT24" i="84"/>
  <c r="AS24" i="84"/>
  <c r="AR24" i="84"/>
  <c r="AQ24" i="84"/>
  <c r="AP24" i="84"/>
  <c r="AO24" i="84"/>
  <c r="AN24" i="84"/>
  <c r="AM24" i="84"/>
  <c r="AL24" i="84"/>
  <c r="AK24" i="84"/>
  <c r="AJ24" i="84"/>
  <c r="AI24" i="84"/>
  <c r="AH24" i="84"/>
  <c r="AG24" i="84"/>
  <c r="AF24" i="84"/>
  <c r="AE24" i="84"/>
  <c r="AD24" i="84"/>
  <c r="AC24" i="84"/>
  <c r="AB24" i="84"/>
  <c r="AA24" i="84"/>
  <c r="Z24" i="84"/>
  <c r="Y24" i="84"/>
  <c r="X24" i="84"/>
  <c r="W24" i="84"/>
  <c r="V24" i="84"/>
  <c r="U24" i="84"/>
  <c r="T24" i="84"/>
  <c r="S24" i="84"/>
  <c r="R24" i="84"/>
  <c r="Q24" i="84"/>
  <c r="P24" i="84"/>
  <c r="O24" i="84"/>
  <c r="N24" i="84"/>
  <c r="M24" i="84"/>
  <c r="L24" i="84"/>
  <c r="K24" i="84"/>
  <c r="J24" i="84"/>
  <c r="I24" i="84"/>
  <c r="H24" i="84"/>
  <c r="G24" i="84"/>
  <c r="F24" i="84"/>
  <c r="E24" i="84"/>
  <c r="D24" i="84"/>
  <c r="C24" i="84"/>
  <c r="AU23" i="84"/>
  <c r="AT23" i="84"/>
  <c r="AS23" i="84"/>
  <c r="AR23" i="84"/>
  <c r="AQ23" i="84"/>
  <c r="AP23" i="84"/>
  <c r="AO23" i="84"/>
  <c r="AN23" i="84"/>
  <c r="AM23" i="84"/>
  <c r="AL23" i="84"/>
  <c r="AK23" i="84"/>
  <c r="AJ23" i="84"/>
  <c r="AI23" i="84"/>
  <c r="AH23" i="84"/>
  <c r="AG23" i="84"/>
  <c r="AF23" i="84"/>
  <c r="AE23" i="84"/>
  <c r="AD23" i="84"/>
  <c r="AC23" i="84"/>
  <c r="AB23" i="84"/>
  <c r="AA23" i="84"/>
  <c r="Z23" i="84"/>
  <c r="Y23" i="84"/>
  <c r="X23" i="84"/>
  <c r="W23" i="84"/>
  <c r="V23" i="84"/>
  <c r="U23" i="84"/>
  <c r="T23" i="84"/>
  <c r="S23" i="84"/>
  <c r="R23" i="84"/>
  <c r="Q23" i="84"/>
  <c r="P23" i="84"/>
  <c r="O23" i="84"/>
  <c r="N23" i="84"/>
  <c r="M23" i="84"/>
  <c r="L23" i="84"/>
  <c r="K23" i="84"/>
  <c r="J23" i="84"/>
  <c r="I23" i="84"/>
  <c r="H23" i="84"/>
  <c r="G23" i="84"/>
  <c r="F23" i="84"/>
  <c r="E23" i="84"/>
  <c r="D23" i="84"/>
  <c r="C23" i="84"/>
  <c r="AU22" i="84"/>
  <c r="AT22" i="84"/>
  <c r="AS22" i="84"/>
  <c r="AR22" i="84"/>
  <c r="AQ22" i="84"/>
  <c r="AP22" i="84"/>
  <c r="AO22" i="84"/>
  <c r="AN22" i="84"/>
  <c r="AM22" i="84"/>
  <c r="AL22" i="84"/>
  <c r="AK22" i="84"/>
  <c r="AJ22" i="84"/>
  <c r="AI22" i="84"/>
  <c r="AH22" i="84"/>
  <c r="AG22" i="84"/>
  <c r="AF22" i="84"/>
  <c r="AE22" i="84"/>
  <c r="AD22" i="84"/>
  <c r="AC22" i="84"/>
  <c r="AB22" i="84"/>
  <c r="AA22" i="84"/>
  <c r="Z22" i="84"/>
  <c r="Y22" i="84"/>
  <c r="X22" i="84"/>
  <c r="W22" i="84"/>
  <c r="V22" i="84"/>
  <c r="U22" i="84"/>
  <c r="T22" i="84"/>
  <c r="S22" i="84"/>
  <c r="R22" i="84"/>
  <c r="Q22" i="84"/>
  <c r="P22" i="84"/>
  <c r="O22" i="84"/>
  <c r="N22" i="84"/>
  <c r="M22" i="84"/>
  <c r="L22" i="84"/>
  <c r="K22" i="84"/>
  <c r="J22" i="84"/>
  <c r="I22" i="84"/>
  <c r="H22" i="84"/>
  <c r="G22" i="84"/>
  <c r="F22" i="84"/>
  <c r="E22" i="84"/>
  <c r="D22" i="84"/>
  <c r="C22" i="84"/>
  <c r="AU21" i="84"/>
  <c r="AT21" i="84"/>
  <c r="AS21" i="84"/>
  <c r="AR21" i="84"/>
  <c r="AQ21" i="84"/>
  <c r="AP21" i="84"/>
  <c r="AO21" i="84"/>
  <c r="AN21" i="84"/>
  <c r="AM21" i="84"/>
  <c r="AL21" i="84"/>
  <c r="AK21" i="84"/>
  <c r="AJ21" i="84"/>
  <c r="AI21" i="84"/>
  <c r="AH21" i="84"/>
  <c r="AG21" i="84"/>
  <c r="AF21" i="84"/>
  <c r="AE21" i="84"/>
  <c r="AD21" i="84"/>
  <c r="AC21" i="84"/>
  <c r="AB21" i="84"/>
  <c r="AA21" i="84"/>
  <c r="Z21" i="84"/>
  <c r="Y21" i="84"/>
  <c r="X21" i="84"/>
  <c r="W21" i="84"/>
  <c r="V21" i="84"/>
  <c r="U21" i="84"/>
  <c r="T21" i="84"/>
  <c r="S21" i="84"/>
  <c r="R21" i="84"/>
  <c r="Q21" i="84"/>
  <c r="P21" i="84"/>
  <c r="O21" i="84"/>
  <c r="N21" i="84"/>
  <c r="M21" i="84"/>
  <c r="L21" i="84"/>
  <c r="K21" i="84"/>
  <c r="J21" i="84"/>
  <c r="I21" i="84"/>
  <c r="H21" i="84"/>
  <c r="G21" i="84"/>
  <c r="F21" i="84"/>
  <c r="E21" i="84"/>
  <c r="D21" i="84"/>
  <c r="C21" i="84"/>
  <c r="AU20" i="84"/>
  <c r="AT20" i="84"/>
  <c r="AS20" i="84"/>
  <c r="AR20" i="84"/>
  <c r="AQ20" i="84"/>
  <c r="AP20" i="84"/>
  <c r="AO20" i="84"/>
  <c r="AN20" i="84"/>
  <c r="AM20" i="84"/>
  <c r="AL20" i="84"/>
  <c r="AK20" i="84"/>
  <c r="AJ20" i="84"/>
  <c r="AI20" i="84"/>
  <c r="AH20" i="84"/>
  <c r="AG20" i="84"/>
  <c r="AF20" i="84"/>
  <c r="AE20" i="84"/>
  <c r="AD20" i="84"/>
  <c r="AC20" i="84"/>
  <c r="AB20" i="84"/>
  <c r="AA20" i="84"/>
  <c r="Z20" i="84"/>
  <c r="Y20" i="84"/>
  <c r="X20" i="84"/>
  <c r="W20" i="84"/>
  <c r="V20" i="84"/>
  <c r="U20" i="84"/>
  <c r="T20" i="84"/>
  <c r="S20" i="84"/>
  <c r="R20" i="84"/>
  <c r="Q20" i="84"/>
  <c r="P20" i="84"/>
  <c r="O20" i="84"/>
  <c r="N20" i="84"/>
  <c r="M20" i="84"/>
  <c r="L20" i="84"/>
  <c r="K20" i="84"/>
  <c r="J20" i="84"/>
  <c r="I20" i="84"/>
  <c r="H20" i="84"/>
  <c r="G20" i="84"/>
  <c r="F20" i="84"/>
  <c r="E20" i="84"/>
  <c r="D20" i="84"/>
  <c r="C20" i="84"/>
  <c r="AU19" i="84"/>
  <c r="AT19" i="84"/>
  <c r="AS19" i="84"/>
  <c r="AR19" i="84"/>
  <c r="AQ19" i="84"/>
  <c r="AP19" i="84"/>
  <c r="AO19" i="84"/>
  <c r="AN19" i="84"/>
  <c r="AM19" i="84"/>
  <c r="AL19" i="84"/>
  <c r="AK19" i="84"/>
  <c r="AJ19" i="84"/>
  <c r="AI19" i="84"/>
  <c r="AH19" i="84"/>
  <c r="AG19" i="84"/>
  <c r="AF19" i="84"/>
  <c r="AE19" i="84"/>
  <c r="AD19" i="84"/>
  <c r="AC19" i="84"/>
  <c r="AB19" i="84"/>
  <c r="AA19" i="84"/>
  <c r="Z19" i="84"/>
  <c r="Y19" i="84"/>
  <c r="X19" i="84"/>
  <c r="W19" i="84"/>
  <c r="V19" i="84"/>
  <c r="U19" i="84"/>
  <c r="T19" i="84"/>
  <c r="S19" i="84"/>
  <c r="R19" i="84"/>
  <c r="Q19" i="84"/>
  <c r="P19" i="84"/>
  <c r="O19" i="84"/>
  <c r="N19" i="84"/>
  <c r="M19" i="84"/>
  <c r="L19" i="84"/>
  <c r="K19" i="84"/>
  <c r="J19" i="84"/>
  <c r="I19" i="84"/>
  <c r="H19" i="84"/>
  <c r="G19" i="84"/>
  <c r="F19" i="84"/>
  <c r="E19" i="84"/>
  <c r="D19" i="84"/>
  <c r="C19" i="84"/>
  <c r="AU18" i="84"/>
  <c r="AT18" i="84"/>
  <c r="AS18" i="84"/>
  <c r="AR18" i="84"/>
  <c r="AQ18" i="84"/>
  <c r="AP18" i="84"/>
  <c r="AO18" i="84"/>
  <c r="AN18" i="84"/>
  <c r="AM18" i="84"/>
  <c r="AL18" i="84"/>
  <c r="AK18" i="84"/>
  <c r="AJ18" i="84"/>
  <c r="AI18" i="84"/>
  <c r="AH18" i="84"/>
  <c r="AG18" i="84"/>
  <c r="AF18" i="84"/>
  <c r="AE18" i="84"/>
  <c r="AD18" i="84"/>
  <c r="AC18" i="84"/>
  <c r="AB18" i="84"/>
  <c r="AA18" i="84"/>
  <c r="Z18" i="84"/>
  <c r="Y18" i="84"/>
  <c r="X18" i="84"/>
  <c r="W18" i="84"/>
  <c r="V18" i="84"/>
  <c r="U18" i="84"/>
  <c r="T18" i="84"/>
  <c r="S18" i="84"/>
  <c r="R18" i="84"/>
  <c r="Q18" i="84"/>
  <c r="P18" i="84"/>
  <c r="O18" i="84"/>
  <c r="N18" i="84"/>
  <c r="M18" i="84"/>
  <c r="L18" i="84"/>
  <c r="K18" i="84"/>
  <c r="J18" i="84"/>
  <c r="I18" i="84"/>
  <c r="H18" i="84"/>
  <c r="G18" i="84"/>
  <c r="F18" i="84"/>
  <c r="E18" i="84"/>
  <c r="D18" i="84"/>
  <c r="C18" i="84"/>
  <c r="AU17" i="84"/>
  <c r="AT17" i="84"/>
  <c r="AS17" i="84"/>
  <c r="AR17" i="84"/>
  <c r="AQ17" i="84"/>
  <c r="AP17" i="84"/>
  <c r="AO17" i="84"/>
  <c r="AN17" i="84"/>
  <c r="AM17" i="84"/>
  <c r="AL17" i="84"/>
  <c r="AK17" i="84"/>
  <c r="AJ17" i="84"/>
  <c r="AI17" i="84"/>
  <c r="AH17" i="84"/>
  <c r="AG17" i="84"/>
  <c r="AF17" i="84"/>
  <c r="AE17" i="84"/>
  <c r="AD17" i="84"/>
  <c r="AC17" i="84"/>
  <c r="AB17" i="84"/>
  <c r="AA17" i="84"/>
  <c r="Z17" i="84"/>
  <c r="Y17" i="84"/>
  <c r="X17" i="84"/>
  <c r="W17" i="84"/>
  <c r="V17" i="84"/>
  <c r="U17" i="84"/>
  <c r="T17" i="84"/>
  <c r="S17" i="84"/>
  <c r="R17" i="84"/>
  <c r="Q17" i="84"/>
  <c r="P17" i="84"/>
  <c r="O17" i="84"/>
  <c r="N17" i="84"/>
  <c r="M17" i="84"/>
  <c r="L17" i="84"/>
  <c r="K17" i="84"/>
  <c r="J17" i="84"/>
  <c r="I17" i="84"/>
  <c r="H17" i="84"/>
  <c r="G17" i="84"/>
  <c r="F17" i="84"/>
  <c r="E17" i="84"/>
  <c r="D17" i="84"/>
  <c r="C17" i="84"/>
  <c r="AU16" i="84"/>
  <c r="AT16" i="84"/>
  <c r="AS16" i="84"/>
  <c r="AR16" i="84"/>
  <c r="AQ16" i="84"/>
  <c r="AP16" i="84"/>
  <c r="AO16" i="84"/>
  <c r="AN16" i="84"/>
  <c r="AM16" i="84"/>
  <c r="AL16" i="84"/>
  <c r="AK16" i="84"/>
  <c r="AJ16" i="84"/>
  <c r="AI16" i="84"/>
  <c r="AH16" i="84"/>
  <c r="AG16" i="84"/>
  <c r="AF16" i="84"/>
  <c r="AE16" i="84"/>
  <c r="AD16" i="84"/>
  <c r="AC16" i="84"/>
  <c r="AB16" i="84"/>
  <c r="AA16" i="84"/>
  <c r="Z16" i="84"/>
  <c r="Y16" i="84"/>
  <c r="X16" i="84"/>
  <c r="W16" i="84"/>
  <c r="V16" i="84"/>
  <c r="U16" i="84"/>
  <c r="T16" i="84"/>
  <c r="S16" i="84"/>
  <c r="R16" i="84"/>
  <c r="Q16" i="84"/>
  <c r="P16" i="84"/>
  <c r="O16" i="84"/>
  <c r="N16" i="84"/>
  <c r="M16" i="84"/>
  <c r="L16" i="84"/>
  <c r="K16" i="84"/>
  <c r="J16" i="84"/>
  <c r="I16" i="84"/>
  <c r="H16" i="84"/>
  <c r="G16" i="84"/>
  <c r="F16" i="84"/>
  <c r="E16" i="84"/>
  <c r="D16" i="84"/>
  <c r="C16" i="84"/>
  <c r="AU15" i="84"/>
  <c r="AT15" i="84"/>
  <c r="AS15" i="84"/>
  <c r="AR15" i="84"/>
  <c r="AQ15" i="84"/>
  <c r="AP15" i="84"/>
  <c r="AO15" i="84"/>
  <c r="AN15" i="84"/>
  <c r="AM15" i="84"/>
  <c r="AL15" i="84"/>
  <c r="AK15" i="84"/>
  <c r="AJ15" i="84"/>
  <c r="AI15" i="84"/>
  <c r="AH15" i="84"/>
  <c r="AG15" i="84"/>
  <c r="AF15" i="84"/>
  <c r="AE15" i="84"/>
  <c r="AD15" i="84"/>
  <c r="AC15" i="84"/>
  <c r="AB15" i="84"/>
  <c r="AA15" i="84"/>
  <c r="Z15" i="84"/>
  <c r="Y15" i="84"/>
  <c r="X15" i="84"/>
  <c r="W15" i="84"/>
  <c r="V15" i="84"/>
  <c r="U15" i="84"/>
  <c r="T15" i="84"/>
  <c r="S15" i="84"/>
  <c r="R15" i="84"/>
  <c r="Q15" i="84"/>
  <c r="P15" i="84"/>
  <c r="O15" i="84"/>
  <c r="N15" i="84"/>
  <c r="M15" i="84"/>
  <c r="L15" i="84"/>
  <c r="K15" i="84"/>
  <c r="J15" i="84"/>
  <c r="I15" i="84"/>
  <c r="H15" i="84"/>
  <c r="G15" i="84"/>
  <c r="F15" i="84"/>
  <c r="E15" i="84"/>
  <c r="D15" i="84"/>
  <c r="C15" i="84"/>
  <c r="AU14" i="84"/>
  <c r="AT14" i="84"/>
  <c r="AS14" i="84"/>
  <c r="AR14" i="84"/>
  <c r="AQ14" i="84"/>
  <c r="AP14" i="84"/>
  <c r="AO14" i="84"/>
  <c r="AN14" i="84"/>
  <c r="AM14" i="84"/>
  <c r="AL14" i="84"/>
  <c r="AK14" i="84"/>
  <c r="AJ14" i="84"/>
  <c r="AI14" i="84"/>
  <c r="AH14" i="84"/>
  <c r="AG14" i="84"/>
  <c r="AF14" i="84"/>
  <c r="AE14" i="84"/>
  <c r="AD14" i="84"/>
  <c r="AC14" i="84"/>
  <c r="AB14" i="84"/>
  <c r="AA14" i="84"/>
  <c r="Z14" i="84"/>
  <c r="Y14" i="84"/>
  <c r="X14" i="84"/>
  <c r="W14" i="84"/>
  <c r="V14" i="84"/>
  <c r="U14" i="84"/>
  <c r="T14" i="84"/>
  <c r="S14" i="84"/>
  <c r="R14" i="84"/>
  <c r="Q14" i="84"/>
  <c r="P14" i="84"/>
  <c r="O14" i="84"/>
  <c r="N14" i="84"/>
  <c r="M14" i="84"/>
  <c r="L14" i="84"/>
  <c r="K14" i="84"/>
  <c r="J14" i="84"/>
  <c r="I14" i="84"/>
  <c r="H14" i="84"/>
  <c r="G14" i="84"/>
  <c r="F14" i="84"/>
  <c r="E14" i="84"/>
  <c r="D14" i="84"/>
  <c r="C14" i="84"/>
  <c r="AU13" i="84"/>
  <c r="AT13" i="84"/>
  <c r="AS13" i="84"/>
  <c r="AR13" i="84"/>
  <c r="AQ13" i="84"/>
  <c r="AP13" i="84"/>
  <c r="AO13" i="84"/>
  <c r="AN13" i="84"/>
  <c r="AM13" i="84"/>
  <c r="AL13" i="84"/>
  <c r="AK13" i="84"/>
  <c r="AJ13" i="84"/>
  <c r="AI13" i="84"/>
  <c r="AH13" i="84"/>
  <c r="AG13" i="84"/>
  <c r="AF13" i="84"/>
  <c r="AE13" i="84"/>
  <c r="AD13" i="84"/>
  <c r="AC13" i="84"/>
  <c r="AB13" i="84"/>
  <c r="AA13" i="84"/>
  <c r="Z13" i="84"/>
  <c r="Y13" i="84"/>
  <c r="X13" i="84"/>
  <c r="W13" i="84"/>
  <c r="V13" i="84"/>
  <c r="U13" i="84"/>
  <c r="T13" i="84"/>
  <c r="S13" i="84"/>
  <c r="R13" i="84"/>
  <c r="Q13" i="84"/>
  <c r="P13" i="84"/>
  <c r="O13" i="84"/>
  <c r="N13" i="84"/>
  <c r="M13" i="84"/>
  <c r="L13" i="84"/>
  <c r="K13" i="84"/>
  <c r="J13" i="84"/>
  <c r="I13" i="84"/>
  <c r="H13" i="84"/>
  <c r="G13" i="84"/>
  <c r="F13" i="84"/>
  <c r="E13" i="84"/>
  <c r="D13" i="84"/>
  <c r="C13" i="84"/>
  <c r="AU12" i="84"/>
  <c r="AT12" i="84"/>
  <c r="AS12" i="84"/>
  <c r="AR12" i="84"/>
  <c r="AQ12" i="84"/>
  <c r="AP12" i="84"/>
  <c r="AO12" i="84"/>
  <c r="AN12" i="84"/>
  <c r="AM12" i="84"/>
  <c r="AL12" i="84"/>
  <c r="AK12" i="84"/>
  <c r="AJ12" i="84"/>
  <c r="AI12" i="84"/>
  <c r="AH12" i="84"/>
  <c r="AG12" i="84"/>
  <c r="AF12" i="84"/>
  <c r="AE12" i="84"/>
  <c r="AD12" i="84"/>
  <c r="AC12" i="84"/>
  <c r="AB12" i="84"/>
  <c r="AA12" i="84"/>
  <c r="Z12" i="84"/>
  <c r="Y12" i="84"/>
  <c r="X12" i="84"/>
  <c r="W12" i="84"/>
  <c r="V12" i="84"/>
  <c r="U12" i="84"/>
  <c r="T12" i="84"/>
  <c r="S12" i="84"/>
  <c r="R12" i="84"/>
  <c r="Q12" i="84"/>
  <c r="P12" i="84"/>
  <c r="O12" i="84"/>
  <c r="N12" i="84"/>
  <c r="M12" i="84"/>
  <c r="L12" i="84"/>
  <c r="K12" i="84"/>
  <c r="J12" i="84"/>
  <c r="I12" i="84"/>
  <c r="H12" i="84"/>
  <c r="G12" i="84"/>
  <c r="F12" i="84"/>
  <c r="E12" i="84"/>
  <c r="D12" i="84"/>
  <c r="C12" i="84"/>
  <c r="AU11" i="84"/>
  <c r="AT11" i="84"/>
  <c r="AS11" i="84"/>
  <c r="AR11" i="84"/>
  <c r="AQ11" i="84"/>
  <c r="AP11" i="84"/>
  <c r="AO11" i="84"/>
  <c r="AN11" i="84"/>
  <c r="AM11" i="84"/>
  <c r="AL11" i="84"/>
  <c r="AK11" i="84"/>
  <c r="AJ11" i="84"/>
  <c r="AI11" i="84"/>
  <c r="AH11" i="84"/>
  <c r="AG11" i="84"/>
  <c r="AF11" i="84"/>
  <c r="AE11" i="84"/>
  <c r="AD11" i="84"/>
  <c r="AC11" i="84"/>
  <c r="AB11" i="84"/>
  <c r="AA11" i="84"/>
  <c r="Z11" i="84"/>
  <c r="Y11" i="84"/>
  <c r="X11" i="84"/>
  <c r="W11" i="84"/>
  <c r="V11" i="84"/>
  <c r="U11" i="84"/>
  <c r="T11" i="84"/>
  <c r="S11" i="84"/>
  <c r="R11" i="84"/>
  <c r="Q11" i="84"/>
  <c r="P11" i="84"/>
  <c r="O11" i="84"/>
  <c r="N11" i="84"/>
  <c r="M11" i="84"/>
  <c r="L11" i="84"/>
  <c r="K11" i="84"/>
  <c r="J11" i="84"/>
  <c r="I11" i="84"/>
  <c r="H11" i="84"/>
  <c r="G11" i="84"/>
  <c r="F11" i="84"/>
  <c r="E11" i="84"/>
  <c r="D11" i="84"/>
  <c r="C11" i="84"/>
  <c r="AU10" i="84"/>
  <c r="AT10" i="84"/>
  <c r="AS10" i="84"/>
  <c r="AR10" i="84"/>
  <c r="AQ10" i="84"/>
  <c r="AP10" i="84"/>
  <c r="AO10" i="84"/>
  <c r="AN10" i="84"/>
  <c r="AM10" i="84"/>
  <c r="AL10" i="84"/>
  <c r="AK10" i="84"/>
  <c r="AJ10" i="84"/>
  <c r="AI10" i="84"/>
  <c r="AH10" i="84"/>
  <c r="AG10" i="84"/>
  <c r="AF10" i="84"/>
  <c r="AE10" i="84"/>
  <c r="AD10" i="84"/>
  <c r="AC10" i="84"/>
  <c r="AB10" i="84"/>
  <c r="AA10" i="84"/>
  <c r="Z10" i="84"/>
  <c r="Y10" i="84"/>
  <c r="X10" i="84"/>
  <c r="W10" i="84"/>
  <c r="V10" i="84"/>
  <c r="U10" i="84"/>
  <c r="T10" i="84"/>
  <c r="S10" i="84"/>
  <c r="R10" i="84"/>
  <c r="Q10" i="84"/>
  <c r="P10" i="84"/>
  <c r="O10" i="84"/>
  <c r="N10" i="84"/>
  <c r="M10" i="84"/>
  <c r="L10" i="84"/>
  <c r="K10" i="84"/>
  <c r="J10" i="84"/>
  <c r="I10" i="84"/>
  <c r="H10" i="84"/>
  <c r="G10" i="84"/>
  <c r="F10" i="84"/>
  <c r="E10" i="84"/>
  <c r="D10" i="84"/>
  <c r="C10" i="84"/>
  <c r="AU9" i="84"/>
  <c r="AT9" i="84"/>
  <c r="AS9" i="84"/>
  <c r="AR9" i="84"/>
  <c r="AQ9" i="84"/>
  <c r="AP9" i="84"/>
  <c r="AO9" i="84"/>
  <c r="AN9" i="84"/>
  <c r="AM9" i="84"/>
  <c r="AL9" i="84"/>
  <c r="AK9" i="84"/>
  <c r="AJ9" i="84"/>
  <c r="AI9" i="84"/>
  <c r="AH9" i="84"/>
  <c r="AG9" i="84"/>
  <c r="AF9" i="84"/>
  <c r="AE9" i="84"/>
  <c r="AD9" i="84"/>
  <c r="AC9" i="84"/>
  <c r="AB9" i="84"/>
  <c r="AA9" i="84"/>
  <c r="Z9" i="84"/>
  <c r="Y9" i="84"/>
  <c r="X9" i="84"/>
  <c r="W9" i="84"/>
  <c r="V9" i="84"/>
  <c r="U9" i="84"/>
  <c r="T9" i="84"/>
  <c r="S9" i="84"/>
  <c r="R9" i="84"/>
  <c r="Q9" i="84"/>
  <c r="P9" i="84"/>
  <c r="O9" i="84"/>
  <c r="N9" i="84"/>
  <c r="M9" i="84"/>
  <c r="L9" i="84"/>
  <c r="K9" i="84"/>
  <c r="J9" i="84"/>
  <c r="I9" i="84"/>
  <c r="H9" i="84"/>
  <c r="G9" i="84"/>
  <c r="F9" i="84"/>
  <c r="E9" i="84"/>
  <c r="D9" i="84"/>
  <c r="C9" i="84"/>
  <c r="AU8" i="84"/>
  <c r="AT8" i="84"/>
  <c r="AS8" i="84"/>
  <c r="AR8" i="84"/>
  <c r="AQ8" i="84"/>
  <c r="AP8" i="84"/>
  <c r="AO8" i="84"/>
  <c r="AN8" i="84"/>
  <c r="AM8" i="84"/>
  <c r="AL8" i="84"/>
  <c r="AK8" i="84"/>
  <c r="AJ8" i="84"/>
  <c r="AI8" i="84"/>
  <c r="AH8" i="84"/>
  <c r="AG8" i="84"/>
  <c r="AF8" i="84"/>
  <c r="AE8" i="84"/>
  <c r="AD8" i="84"/>
  <c r="AC8" i="84"/>
  <c r="AB8" i="84"/>
  <c r="AA8" i="84"/>
  <c r="Z8" i="84"/>
  <c r="Y8" i="84"/>
  <c r="X8" i="84"/>
  <c r="W8" i="84"/>
  <c r="V8" i="84"/>
  <c r="U8" i="84"/>
  <c r="T8" i="84"/>
  <c r="S8" i="84"/>
  <c r="R8" i="84"/>
  <c r="Q8" i="84"/>
  <c r="P8" i="84"/>
  <c r="O8" i="84"/>
  <c r="N8" i="84"/>
  <c r="M8" i="84"/>
  <c r="L8" i="84"/>
  <c r="K8" i="84"/>
  <c r="J8" i="84"/>
  <c r="I8" i="84"/>
  <c r="H8" i="84"/>
  <c r="G8" i="84"/>
  <c r="F8" i="84"/>
  <c r="E8" i="84"/>
  <c r="D8" i="84"/>
  <c r="C8" i="84"/>
  <c r="AU7" i="84"/>
  <c r="AT7" i="84"/>
  <c r="AS7" i="84"/>
  <c r="AR7" i="84"/>
  <c r="AQ7" i="84"/>
  <c r="AP7" i="84"/>
  <c r="AO7" i="84"/>
  <c r="AN7" i="84"/>
  <c r="AM7" i="84"/>
  <c r="AL7" i="84"/>
  <c r="AK7" i="84"/>
  <c r="AJ7" i="84"/>
  <c r="AI7" i="84"/>
  <c r="AH7" i="84"/>
  <c r="AG7" i="84"/>
  <c r="AF7" i="84"/>
  <c r="AE7" i="84"/>
  <c r="AD7" i="84"/>
  <c r="AC7" i="84"/>
  <c r="AB7" i="84"/>
  <c r="AA7" i="84"/>
  <c r="Z7" i="84"/>
  <c r="Y7" i="84"/>
  <c r="X7" i="84"/>
  <c r="W7" i="84"/>
  <c r="V7" i="84"/>
  <c r="U7" i="84"/>
  <c r="T7" i="84"/>
  <c r="S7" i="84"/>
  <c r="R7" i="84"/>
  <c r="Q7" i="84"/>
  <c r="P7" i="84"/>
  <c r="O7" i="84"/>
  <c r="N7" i="84"/>
  <c r="M7" i="84"/>
  <c r="L7" i="84"/>
  <c r="K7" i="84"/>
  <c r="J7" i="84"/>
  <c r="I7" i="84"/>
  <c r="H7" i="84"/>
  <c r="G7" i="84"/>
  <c r="F7" i="84"/>
  <c r="E7" i="84"/>
  <c r="D7" i="84"/>
  <c r="C7" i="84"/>
  <c r="AU6" i="84"/>
  <c r="AT6" i="84"/>
  <c r="AS6" i="84"/>
  <c r="AR6" i="84"/>
  <c r="AQ6" i="84"/>
  <c r="AP6" i="84"/>
  <c r="AO6" i="84"/>
  <c r="AN6" i="84"/>
  <c r="AM6" i="84"/>
  <c r="AL6" i="84"/>
  <c r="AK6" i="84"/>
  <c r="AJ6" i="84"/>
  <c r="AI6" i="84"/>
  <c r="AH6" i="84"/>
  <c r="AG6" i="84"/>
  <c r="AF6" i="84"/>
  <c r="AE6" i="84"/>
  <c r="AD6" i="84"/>
  <c r="AC6" i="84"/>
  <c r="AB6" i="84"/>
  <c r="AA6" i="84"/>
  <c r="Z6" i="84"/>
  <c r="Y6" i="84"/>
  <c r="X6" i="84"/>
  <c r="W6" i="84"/>
  <c r="V6" i="84"/>
  <c r="U6" i="84"/>
  <c r="T6" i="84"/>
  <c r="S6" i="84"/>
  <c r="R6" i="84"/>
  <c r="Q6" i="84"/>
  <c r="P6" i="84"/>
  <c r="O6" i="84"/>
  <c r="N6" i="84"/>
  <c r="M6" i="84"/>
  <c r="L6" i="84"/>
  <c r="K6" i="84"/>
  <c r="J6" i="84"/>
  <c r="I6" i="84"/>
  <c r="H6" i="84"/>
  <c r="G6" i="84"/>
  <c r="F6" i="84"/>
  <c r="E6" i="84"/>
  <c r="D6" i="84"/>
  <c r="C6" i="84"/>
  <c r="AU5" i="84"/>
  <c r="AT5" i="84"/>
  <c r="AS5" i="84"/>
  <c r="AR5" i="84"/>
  <c r="AQ5" i="84"/>
  <c r="AP5" i="84"/>
  <c r="AO5" i="84"/>
  <c r="AN5" i="84"/>
  <c r="AM5" i="84"/>
  <c r="AL5" i="84"/>
  <c r="AK5" i="84"/>
  <c r="AJ5" i="84"/>
  <c r="AI5" i="84"/>
  <c r="AH5" i="84"/>
  <c r="AG5" i="84"/>
  <c r="AF5" i="84"/>
  <c r="AE5" i="84"/>
  <c r="AD5" i="84"/>
  <c r="AC5" i="84"/>
  <c r="AB5" i="84"/>
  <c r="AA5" i="84"/>
  <c r="Z5" i="84"/>
  <c r="Y5" i="84"/>
  <c r="X5" i="84"/>
  <c r="W5" i="84"/>
  <c r="V5" i="84"/>
  <c r="U5" i="84"/>
  <c r="T5" i="84"/>
  <c r="S5" i="84"/>
  <c r="R5" i="84"/>
  <c r="Q5" i="84"/>
  <c r="P5" i="84"/>
  <c r="O5" i="84"/>
  <c r="N5" i="84"/>
  <c r="M5" i="84"/>
  <c r="L5" i="84"/>
  <c r="K5" i="84"/>
  <c r="J5" i="84"/>
  <c r="I5" i="84"/>
  <c r="H5" i="84"/>
  <c r="G5" i="84"/>
  <c r="F5" i="84"/>
  <c r="E5" i="84"/>
  <c r="D5" i="84"/>
  <c r="C5" i="84"/>
  <c r="AU4" i="84"/>
  <c r="AT4" i="84"/>
  <c r="AS4" i="84"/>
  <c r="AR4" i="84"/>
  <c r="AQ4" i="84"/>
  <c r="AP4" i="84"/>
  <c r="AO4" i="84"/>
  <c r="AN4" i="84"/>
  <c r="AM4" i="84"/>
  <c r="AL4" i="84"/>
  <c r="AK4" i="84"/>
  <c r="AJ4" i="84"/>
  <c r="AI4" i="84"/>
  <c r="AH4" i="84"/>
  <c r="AG4" i="84"/>
  <c r="AF4" i="84"/>
  <c r="AE4" i="84"/>
  <c r="AD4" i="84"/>
  <c r="AC4" i="84"/>
  <c r="AB4" i="84"/>
  <c r="AA4" i="84"/>
  <c r="Z4" i="84"/>
  <c r="Y4" i="84"/>
  <c r="X4" i="84"/>
  <c r="W4" i="84"/>
  <c r="V4" i="84"/>
  <c r="U4" i="84"/>
  <c r="T4" i="84"/>
  <c r="S4" i="84"/>
  <c r="R4" i="84"/>
  <c r="Q4" i="84"/>
  <c r="P4" i="84"/>
  <c r="O4" i="84"/>
  <c r="N4" i="84"/>
  <c r="M4" i="84"/>
  <c r="L4" i="84"/>
  <c r="K4" i="84"/>
  <c r="J4" i="84"/>
  <c r="I4" i="84"/>
  <c r="H4" i="84"/>
  <c r="G4" i="84"/>
  <c r="F4" i="84"/>
  <c r="E4" i="84"/>
  <c r="D4" i="84"/>
  <c r="C4" i="84"/>
  <c r="AU3" i="84"/>
  <c r="AT3" i="84"/>
  <c r="AS3" i="84"/>
  <c r="AR3" i="84"/>
  <c r="AQ3" i="84"/>
  <c r="AP3" i="84"/>
  <c r="AO3" i="84"/>
  <c r="AN3" i="84"/>
  <c r="AM3" i="84"/>
  <c r="AL3" i="84"/>
  <c r="AK3" i="84"/>
  <c r="AJ3" i="84"/>
  <c r="AI3" i="84"/>
  <c r="AH3" i="84"/>
  <c r="AG3" i="84"/>
  <c r="AF3" i="84"/>
  <c r="AE3" i="84"/>
  <c r="AD3" i="84"/>
  <c r="AC3" i="84"/>
  <c r="AB3" i="84"/>
  <c r="AA3" i="84"/>
  <c r="Z3" i="84"/>
  <c r="Y3" i="84"/>
  <c r="X3" i="84"/>
  <c r="W3" i="84"/>
  <c r="V3" i="84"/>
  <c r="U3" i="84"/>
  <c r="T3" i="84"/>
  <c r="S3" i="84"/>
  <c r="R3" i="84"/>
  <c r="Q3" i="84"/>
  <c r="P3" i="84"/>
  <c r="O3" i="84"/>
  <c r="N3" i="84"/>
  <c r="M3" i="84"/>
  <c r="L3" i="84"/>
  <c r="K3" i="84"/>
  <c r="J3" i="84"/>
  <c r="I3" i="84"/>
  <c r="H3" i="84"/>
  <c r="G3" i="84"/>
  <c r="F3" i="84"/>
  <c r="E3" i="84"/>
  <c r="D3" i="84"/>
  <c r="C3" i="84"/>
  <c r="AL381" i="84" l="1"/>
  <c r="AU381" i="84"/>
  <c r="AI381" i="84"/>
  <c r="AJ381" i="84"/>
  <c r="AR381" i="84"/>
  <c r="AW166" i="84"/>
  <c r="M381" i="84"/>
  <c r="AW242" i="84"/>
  <c r="AW256" i="84"/>
  <c r="AT381" i="84"/>
  <c r="AF381" i="84"/>
  <c r="R381" i="84"/>
  <c r="AW192" i="84"/>
  <c r="AW198" i="84"/>
  <c r="AW206" i="84"/>
  <c r="AW226" i="84"/>
  <c r="AW234" i="84"/>
  <c r="AW240" i="84"/>
  <c r="AW254" i="84"/>
  <c r="AW180" i="84"/>
  <c r="AW208" i="84"/>
  <c r="AK381" i="84"/>
  <c r="W381" i="84"/>
  <c r="I381" i="84"/>
  <c r="N381" i="84"/>
  <c r="AB381" i="84"/>
  <c r="AP381" i="84"/>
  <c r="K381" i="84"/>
  <c r="Y381" i="84"/>
  <c r="AM381" i="84"/>
  <c r="X381" i="84"/>
  <c r="AW171" i="84"/>
  <c r="AW173" i="84"/>
  <c r="AW174" i="84"/>
  <c r="AW175" i="84"/>
  <c r="AW176" i="84"/>
  <c r="AW185" i="84"/>
  <c r="AW187" i="84"/>
  <c r="AW188" i="84"/>
  <c r="AW189" i="84"/>
  <c r="AW190" i="84"/>
  <c r="AW199" i="84"/>
  <c r="AW201" i="84"/>
  <c r="AW202" i="84"/>
  <c r="AW203" i="84"/>
  <c r="AW204" i="84"/>
  <c r="AW213" i="84"/>
  <c r="AW215" i="84"/>
  <c r="AW216" i="84"/>
  <c r="AW217" i="84"/>
  <c r="AW218" i="84"/>
  <c r="AW227" i="84"/>
  <c r="AW229" i="84"/>
  <c r="AW230" i="84"/>
  <c r="AW231" i="84"/>
  <c r="AW232" i="84"/>
  <c r="AW241" i="84"/>
  <c r="AW243" i="84"/>
  <c r="AW244" i="84"/>
  <c r="AW245" i="84"/>
  <c r="AW246" i="84"/>
  <c r="AW255" i="84"/>
  <c r="AW257" i="84"/>
  <c r="AW258" i="84"/>
  <c r="V381" i="84"/>
  <c r="H381" i="84"/>
  <c r="O381" i="84"/>
  <c r="AC381" i="84"/>
  <c r="AQ381" i="84"/>
  <c r="L381" i="84"/>
  <c r="Z381" i="84"/>
  <c r="AN381" i="84"/>
  <c r="AW167" i="84"/>
  <c r="AW181" i="84"/>
  <c r="AW195" i="84"/>
  <c r="AW209" i="84"/>
  <c r="AW223" i="84"/>
  <c r="AW237" i="84"/>
  <c r="AW251" i="84"/>
  <c r="AD381" i="84"/>
  <c r="AW164" i="84"/>
  <c r="AW169" i="84"/>
  <c r="AW178" i="84"/>
  <c r="AW183" i="84"/>
  <c r="AW197" i="84"/>
  <c r="AW211" i="84"/>
  <c r="AW225" i="84"/>
  <c r="AW239" i="84"/>
  <c r="AW253" i="84"/>
  <c r="AW165" i="84"/>
  <c r="AW179" i="84"/>
  <c r="AW193" i="84"/>
  <c r="AW207" i="84"/>
  <c r="AW221" i="84"/>
  <c r="AW235" i="84"/>
  <c r="AW249" i="84"/>
  <c r="AW194" i="84"/>
  <c r="AW222" i="84"/>
  <c r="U381" i="84"/>
  <c r="AA381" i="84"/>
  <c r="AW172" i="84"/>
  <c r="AW228" i="84"/>
  <c r="F381" i="84"/>
  <c r="AH381" i="84"/>
  <c r="T381" i="84"/>
  <c r="Q381" i="84"/>
  <c r="AE381" i="84"/>
  <c r="AS381" i="84"/>
  <c r="AW177" i="84"/>
  <c r="AW191" i="84"/>
  <c r="AW205" i="84"/>
  <c r="AW219" i="84"/>
  <c r="AW233" i="84"/>
  <c r="AW247" i="84"/>
  <c r="P381" i="84"/>
  <c r="AW170" i="84"/>
  <c r="AW184" i="84"/>
  <c r="AW212" i="84"/>
  <c r="AW220" i="84"/>
  <c r="AW248" i="84"/>
  <c r="AW236" i="84"/>
  <c r="AW250" i="84"/>
  <c r="J381" i="84"/>
  <c r="G381" i="84"/>
  <c r="AO381" i="84"/>
  <c r="AW186" i="84"/>
  <c r="AW200" i="84"/>
  <c r="AW214" i="84"/>
  <c r="AG381" i="84"/>
  <c r="S381" i="84"/>
  <c r="AW168" i="84"/>
  <c r="AW182" i="84"/>
  <c r="AW196" i="84"/>
  <c r="AW210" i="84"/>
  <c r="AW224" i="84"/>
  <c r="AW238" i="84"/>
  <c r="AW252" i="84"/>
  <c r="AW163" i="84"/>
  <c r="AW381" i="84" l="1"/>
  <c r="AT84" i="37"/>
  <c r="AS84" i="37"/>
  <c r="AR84" i="37"/>
  <c r="AQ84" i="37"/>
  <c r="AP84" i="37"/>
  <c r="AO84" i="37"/>
  <c r="AN84" i="37"/>
  <c r="AM84" i="37"/>
  <c r="AL84" i="37"/>
  <c r="AK84" i="37"/>
  <c r="AJ84" i="37"/>
  <c r="AI84" i="37"/>
  <c r="AH84" i="37"/>
  <c r="AG84" i="37"/>
  <c r="AF84" i="37"/>
  <c r="AE84" i="37"/>
  <c r="AD84" i="37"/>
  <c r="AC84" i="37"/>
  <c r="AB84" i="37"/>
  <c r="AA84" i="37"/>
  <c r="Z84" i="37"/>
  <c r="Y84" i="37"/>
  <c r="X84" i="37"/>
  <c r="W84" i="37"/>
  <c r="V84" i="37"/>
  <c r="U84" i="37"/>
  <c r="T84" i="37"/>
  <c r="S84" i="37"/>
  <c r="R84" i="37"/>
  <c r="AU84" i="37" s="1"/>
  <c r="Q84" i="37"/>
  <c r="P84" i="37"/>
  <c r="O84" i="37"/>
  <c r="N84" i="37"/>
  <c r="M84" i="37"/>
  <c r="L84" i="37"/>
  <c r="K84" i="37"/>
  <c r="J84" i="37"/>
  <c r="I84" i="37"/>
  <c r="H84" i="37"/>
  <c r="G84" i="37"/>
  <c r="F84" i="37"/>
  <c r="E84" i="37"/>
  <c r="F105" i="20"/>
  <c r="G105" i="20"/>
  <c r="H105" i="20"/>
  <c r="I105" i="20"/>
  <c r="J105" i="20"/>
  <c r="K105" i="20"/>
  <c r="L105" i="20"/>
  <c r="M105" i="20"/>
  <c r="N105" i="20"/>
  <c r="O105" i="20"/>
  <c r="P105" i="20"/>
  <c r="Q105" i="20"/>
  <c r="R105" i="20"/>
  <c r="S105" i="20"/>
  <c r="T105" i="20"/>
  <c r="U105" i="20"/>
  <c r="V105" i="20"/>
  <c r="W105" i="20"/>
  <c r="X105" i="20"/>
  <c r="Y105" i="20"/>
  <c r="Z105" i="20"/>
  <c r="AA105" i="20"/>
  <c r="AB105" i="20"/>
  <c r="AC105" i="20"/>
  <c r="AD105" i="20"/>
  <c r="AE105" i="20"/>
  <c r="AF105" i="20"/>
  <c r="AG105" i="20"/>
  <c r="AH105" i="20"/>
  <c r="AI105" i="20"/>
  <c r="AJ105" i="20"/>
  <c r="AK105" i="20"/>
  <c r="AL105" i="20"/>
  <c r="AM105" i="20"/>
  <c r="AN105" i="20"/>
  <c r="AO105" i="20"/>
  <c r="AP105" i="20"/>
  <c r="AQ105" i="20"/>
  <c r="AR105" i="20"/>
  <c r="AS105" i="20"/>
  <c r="AT105" i="20"/>
  <c r="E105" i="20"/>
  <c r="AT170" i="2"/>
  <c r="AS170" i="2"/>
  <c r="AR170" i="2"/>
  <c r="AQ170" i="2"/>
  <c r="AP170" i="2"/>
  <c r="AO170" i="2"/>
  <c r="AN170" i="2"/>
  <c r="AM170" i="2"/>
  <c r="AL170" i="2"/>
  <c r="AK170" i="2"/>
  <c r="AJ170" i="2"/>
  <c r="AI170" i="2"/>
  <c r="AH170" i="2"/>
  <c r="AG170" i="2"/>
  <c r="AF170" i="2"/>
  <c r="AE170" i="2"/>
  <c r="AD170" i="2"/>
  <c r="AC170" i="2"/>
  <c r="AB170" i="2"/>
  <c r="AA170" i="2"/>
  <c r="Z170" i="2"/>
  <c r="Y170" i="2"/>
  <c r="X170" i="2"/>
  <c r="W170" i="2"/>
  <c r="V170" i="2"/>
  <c r="U170" i="2"/>
  <c r="T170" i="2"/>
  <c r="S170" i="2"/>
  <c r="R170" i="2"/>
  <c r="Q170" i="2"/>
  <c r="P170" i="2"/>
  <c r="O170" i="2"/>
  <c r="N170" i="2"/>
  <c r="M170" i="2"/>
  <c r="L170" i="2"/>
  <c r="K170" i="2"/>
  <c r="J170" i="2"/>
  <c r="I170" i="2"/>
  <c r="H170" i="2"/>
  <c r="G170" i="2"/>
  <c r="F170" i="2"/>
  <c r="E170" i="2"/>
  <c r="A1635" i="83"/>
  <c r="B1635" i="83" s="1"/>
  <c r="A1636" i="83"/>
  <c r="B1636" i="83" s="1"/>
  <c r="A1637" i="83"/>
  <c r="B1637" i="83" s="1"/>
  <c r="A1638" i="83"/>
  <c r="B1638" i="83" s="1"/>
  <c r="A1639" i="83"/>
  <c r="B1639" i="83" s="1"/>
  <c r="A1640" i="83"/>
  <c r="B1640" i="83" s="1"/>
  <c r="A1641" i="83"/>
  <c r="B1641" i="83" s="1"/>
  <c r="A1642" i="83"/>
  <c r="B1642" i="83" s="1"/>
  <c r="A1643" i="83"/>
  <c r="B1643" i="83" s="1"/>
  <c r="A1644" i="83"/>
  <c r="B1644" i="83" s="1"/>
  <c r="A1645" i="83"/>
  <c r="B1645" i="83" s="1"/>
  <c r="A1646" i="83"/>
  <c r="B1646" i="83" s="1"/>
  <c r="A1647" i="83"/>
  <c r="B1647" i="83" s="1"/>
  <c r="A1648" i="83"/>
  <c r="B1648" i="83" s="1"/>
  <c r="A1649" i="83"/>
  <c r="B1649" i="83" s="1"/>
  <c r="A1650" i="83"/>
  <c r="B1650" i="83" s="1"/>
  <c r="A1651" i="83"/>
  <c r="B1651" i="83" s="1"/>
  <c r="A1652" i="83"/>
  <c r="B1652" i="83" s="1"/>
  <c r="A1653" i="83"/>
  <c r="B1653" i="83" s="1"/>
  <c r="A1654" i="83"/>
  <c r="B1654" i="83" s="1"/>
  <c r="A1655" i="83"/>
  <c r="B1655" i="83" s="1"/>
  <c r="A1656" i="83"/>
  <c r="B1656" i="83" s="1"/>
  <c r="A1657" i="83"/>
  <c r="B1657" i="83" s="1"/>
  <c r="A1658" i="83"/>
  <c r="B1658" i="83" s="1"/>
  <c r="A1659" i="83"/>
  <c r="B1659" i="83" s="1"/>
  <c r="A1660" i="83"/>
  <c r="B1660" i="83" s="1"/>
  <c r="A1661" i="83"/>
  <c r="B1661" i="83" s="1"/>
  <c r="A1662" i="83"/>
  <c r="B1662" i="83" s="1"/>
  <c r="A1663" i="83"/>
  <c r="B1663" i="83" s="1"/>
  <c r="A1664" i="83"/>
  <c r="B1664" i="83" s="1"/>
  <c r="A1665" i="83"/>
  <c r="B1665" i="83" s="1"/>
  <c r="A1666" i="83"/>
  <c r="B1666" i="83" s="1"/>
  <c r="A1667" i="83"/>
  <c r="B1667" i="83" s="1"/>
  <c r="A1668" i="83"/>
  <c r="B1668" i="83" s="1"/>
  <c r="A1669" i="83"/>
  <c r="B1669" i="83" s="1"/>
  <c r="A1670" i="83"/>
  <c r="B1670" i="83" s="1"/>
  <c r="A1671" i="83"/>
  <c r="B1671" i="83" s="1"/>
  <c r="A1672" i="83"/>
  <c r="B1672" i="83" s="1"/>
  <c r="A1673" i="83"/>
  <c r="B1673" i="83" s="1"/>
  <c r="A1674" i="83"/>
  <c r="B1674" i="83" s="1"/>
  <c r="A1675" i="83"/>
  <c r="B1675" i="83" s="1"/>
  <c r="A1676" i="83"/>
  <c r="B1676" i="83" s="1"/>
  <c r="A1677" i="83"/>
  <c r="B1677" i="83" s="1"/>
  <c r="A1678" i="83"/>
  <c r="B1678" i="83" s="1"/>
  <c r="A1679" i="83"/>
  <c r="B1679" i="83" s="1"/>
  <c r="A1680" i="83"/>
  <c r="B1680" i="83" s="1"/>
  <c r="A1681" i="83"/>
  <c r="B1681" i="83" s="1"/>
  <c r="A1682" i="83"/>
  <c r="B1682" i="83" s="1"/>
  <c r="A1683" i="83"/>
  <c r="B1683" i="83" s="1"/>
  <c r="A1684" i="83"/>
  <c r="B1684" i="83" s="1"/>
  <c r="A1685" i="83"/>
  <c r="B1685" i="83" s="1"/>
  <c r="A1686" i="83"/>
  <c r="B1686" i="83" s="1"/>
  <c r="A1687" i="83"/>
  <c r="B1687" i="83" s="1"/>
  <c r="A1688" i="83"/>
  <c r="B1688" i="83" s="1"/>
  <c r="A1689" i="83"/>
  <c r="B1689" i="83" s="1"/>
  <c r="A1690" i="83"/>
  <c r="B1690" i="83" s="1"/>
  <c r="A1691" i="83"/>
  <c r="B1691" i="83" s="1"/>
  <c r="A1692" i="83"/>
  <c r="B1692" i="83" s="1"/>
  <c r="A1693" i="83"/>
  <c r="B1693" i="83" s="1"/>
  <c r="A1694" i="83"/>
  <c r="B1694" i="83" s="1"/>
  <c r="A1695" i="83"/>
  <c r="B1695" i="83" s="1"/>
  <c r="A1696" i="83"/>
  <c r="B1696" i="83" s="1"/>
  <c r="A1697" i="83"/>
  <c r="B1697" i="83" s="1"/>
  <c r="A1698" i="83"/>
  <c r="B1698" i="83" s="1"/>
  <c r="A1699" i="83"/>
  <c r="B1699" i="83" s="1"/>
  <c r="A1700" i="83"/>
  <c r="B1700" i="83" s="1"/>
  <c r="A1701" i="83"/>
  <c r="B1701" i="83" s="1"/>
  <c r="A1702" i="83"/>
  <c r="B1702" i="83" s="1"/>
  <c r="A1703" i="83"/>
  <c r="B1703" i="83" s="1"/>
  <c r="A1704" i="83"/>
  <c r="B1704" i="83" s="1"/>
  <c r="A1705" i="83"/>
  <c r="B1705" i="83" s="1"/>
  <c r="A1706" i="83"/>
  <c r="B1706" i="83" s="1"/>
  <c r="A1707" i="83"/>
  <c r="B1707" i="83" s="1"/>
  <c r="A1708" i="83"/>
  <c r="B1708" i="83" s="1"/>
  <c r="A1709" i="83"/>
  <c r="B1709" i="83" s="1"/>
  <c r="A1710" i="83"/>
  <c r="B1710" i="83" s="1"/>
  <c r="A1711" i="83"/>
  <c r="B1711" i="83" s="1"/>
  <c r="A1712" i="83"/>
  <c r="B1712" i="83" s="1"/>
  <c r="A1713" i="83"/>
  <c r="B1713" i="83" s="1"/>
  <c r="A1714" i="83"/>
  <c r="B1714" i="83" s="1"/>
  <c r="A1715" i="83"/>
  <c r="B1715" i="83" s="1"/>
  <c r="A1716" i="83"/>
  <c r="B1716" i="83" s="1"/>
  <c r="A1717" i="83"/>
  <c r="B1717" i="83" s="1"/>
  <c r="A1718" i="83"/>
  <c r="B1718" i="83" s="1"/>
  <c r="A1719" i="83"/>
  <c r="B1719" i="83" s="1"/>
  <c r="A1720" i="83"/>
  <c r="B1720" i="83" s="1"/>
  <c r="A1721" i="83"/>
  <c r="B1721" i="83" s="1"/>
  <c r="A1722" i="83"/>
  <c r="B1722" i="83" s="1"/>
  <c r="A1723" i="83"/>
  <c r="B1723" i="83" s="1"/>
  <c r="A1724" i="83"/>
  <c r="B1724" i="83" s="1"/>
  <c r="A1725" i="83"/>
  <c r="B1725" i="83" s="1"/>
  <c r="A1726" i="83"/>
  <c r="B1726" i="83" s="1"/>
  <c r="A1727" i="83"/>
  <c r="B1727" i="83" s="1"/>
  <c r="A1728" i="83"/>
  <c r="B1728" i="83" s="1"/>
  <c r="A1729" i="83"/>
  <c r="B1729" i="83" s="1"/>
  <c r="A1730" i="83"/>
  <c r="B1730" i="83" s="1"/>
  <c r="A1731" i="83"/>
  <c r="B1731" i="83" s="1"/>
  <c r="A1732" i="83"/>
  <c r="B1732" i="83" s="1"/>
  <c r="A1733" i="83"/>
  <c r="B1733" i="83" s="1"/>
  <c r="A1734" i="83"/>
  <c r="B1734" i="83" s="1"/>
  <c r="A1735" i="83"/>
  <c r="B1735" i="83" s="1"/>
  <c r="A1736" i="83"/>
  <c r="B1736" i="83" s="1"/>
  <c r="A1737" i="83"/>
  <c r="B1737" i="83" s="1"/>
  <c r="A1738" i="83"/>
  <c r="B1738" i="83" s="1"/>
  <c r="A1739" i="83"/>
  <c r="B1739" i="83" s="1"/>
  <c r="A1740" i="83"/>
  <c r="B1740" i="83" s="1"/>
  <c r="A1741" i="83"/>
  <c r="B1741" i="83" s="1"/>
  <c r="A1742" i="83"/>
  <c r="B1742" i="83" s="1"/>
  <c r="A1743" i="83"/>
  <c r="B1743" i="83" s="1"/>
  <c r="A1744" i="83"/>
  <c r="B1744" i="83" s="1"/>
  <c r="A1745" i="83"/>
  <c r="B1745" i="83" s="1"/>
  <c r="A1746" i="83"/>
  <c r="B1746" i="83" s="1"/>
  <c r="A1747" i="83"/>
  <c r="B1747" i="83" s="1"/>
  <c r="A1748" i="83"/>
  <c r="B1748" i="83" s="1"/>
  <c r="A1749" i="83"/>
  <c r="B1749" i="83" s="1"/>
  <c r="A1750" i="83"/>
  <c r="B1750" i="83" s="1"/>
  <c r="D1587" i="83"/>
  <c r="A1587" i="83" s="1"/>
  <c r="D1588" i="83"/>
  <c r="A1588" i="83" s="1"/>
  <c r="D1589" i="83"/>
  <c r="A1589" i="83" s="1"/>
  <c r="D1590" i="83"/>
  <c r="A1590" i="83" s="1"/>
  <c r="D1591" i="83"/>
  <c r="A1591" i="83" s="1"/>
  <c r="D1592" i="83"/>
  <c r="A1592" i="83" s="1"/>
  <c r="D1593" i="83"/>
  <c r="A1593" i="83" s="1"/>
  <c r="D1594" i="83"/>
  <c r="A1594" i="83" s="1"/>
  <c r="D1595" i="83"/>
  <c r="A1595" i="83" s="1"/>
  <c r="D1596" i="83"/>
  <c r="A1596" i="83" s="1"/>
  <c r="D1597" i="83"/>
  <c r="A1597" i="83" s="1"/>
  <c r="D1598" i="83"/>
  <c r="A1598" i="83" s="1"/>
  <c r="D1599" i="83"/>
  <c r="A1599" i="83" s="1"/>
  <c r="D1600" i="83"/>
  <c r="A1600" i="83" s="1"/>
  <c r="D1601" i="83"/>
  <c r="A1601" i="83" s="1"/>
  <c r="D1602" i="83"/>
  <c r="A1602" i="83" s="1"/>
  <c r="D1603" i="83"/>
  <c r="A1603" i="83" s="1"/>
  <c r="D1604" i="83"/>
  <c r="A1604" i="83" s="1"/>
  <c r="D1605" i="83"/>
  <c r="A1605" i="83" s="1"/>
  <c r="D1606" i="83"/>
  <c r="A1606" i="83" s="1"/>
  <c r="D1607" i="83"/>
  <c r="A1607" i="83" s="1"/>
  <c r="D1608" i="83"/>
  <c r="A1608" i="83" s="1"/>
  <c r="D1609" i="83"/>
  <c r="A1609" i="83" s="1"/>
  <c r="D1610" i="83"/>
  <c r="A1610" i="83" s="1"/>
  <c r="D1611" i="83"/>
  <c r="A1611" i="83" s="1"/>
  <c r="D1612" i="83"/>
  <c r="A1612" i="83" s="1"/>
  <c r="D1613" i="83"/>
  <c r="A1613" i="83" s="1"/>
  <c r="D1614" i="83"/>
  <c r="A1614" i="83" s="1"/>
  <c r="D1615" i="83"/>
  <c r="A1615" i="83" s="1"/>
  <c r="D1616" i="83"/>
  <c r="A1616" i="83" s="1"/>
  <c r="D1617" i="83"/>
  <c r="A1617" i="83" s="1"/>
  <c r="D1618" i="83"/>
  <c r="A1618" i="83" s="1"/>
  <c r="D1619" i="83"/>
  <c r="A1619" i="83" s="1"/>
  <c r="D1620" i="83"/>
  <c r="A1620" i="83" s="1"/>
  <c r="D1621" i="83"/>
  <c r="A1621" i="83" s="1"/>
  <c r="D1622" i="83"/>
  <c r="A1622" i="83" s="1"/>
  <c r="D1623" i="83"/>
  <c r="A1623" i="83" s="1"/>
  <c r="D1624" i="83"/>
  <c r="A1624" i="83" s="1"/>
  <c r="D1625" i="83"/>
  <c r="A1625" i="83" s="1"/>
  <c r="D1626" i="83"/>
  <c r="A1626" i="83" s="1"/>
  <c r="D1627" i="83"/>
  <c r="A1627" i="83" s="1"/>
  <c r="D1628" i="83"/>
  <c r="A1628" i="83" s="1"/>
  <c r="D1629" i="83"/>
  <c r="A1629" i="83" s="1"/>
  <c r="D1630" i="83"/>
  <c r="A1630" i="83" s="1"/>
  <c r="D1631" i="83"/>
  <c r="A1631" i="83" s="1"/>
  <c r="D1632" i="83"/>
  <c r="A1632" i="83" s="1"/>
  <c r="D1633" i="83"/>
  <c r="A1633" i="83" s="1"/>
  <c r="D1634" i="83"/>
  <c r="A1634" i="83" s="1"/>
  <c r="D7" i="83"/>
  <c r="A7" i="83" s="1"/>
  <c r="D8" i="83"/>
  <c r="A8" i="83" s="1"/>
  <c r="D9" i="83"/>
  <c r="A9" i="83" s="1"/>
  <c r="D10" i="83"/>
  <c r="A10" i="83" s="1"/>
  <c r="D11" i="83"/>
  <c r="A11" i="83" s="1"/>
  <c r="D12" i="83"/>
  <c r="A12" i="83" s="1"/>
  <c r="D13" i="83"/>
  <c r="A13" i="83" s="1"/>
  <c r="D14" i="83"/>
  <c r="A14" i="83" s="1"/>
  <c r="D15" i="83"/>
  <c r="A15" i="83" s="1"/>
  <c r="D16" i="83"/>
  <c r="A16" i="83" s="1"/>
  <c r="D17" i="83"/>
  <c r="A17" i="83" s="1"/>
  <c r="D18" i="83"/>
  <c r="A18" i="83" s="1"/>
  <c r="D19" i="83"/>
  <c r="A19" i="83" s="1"/>
  <c r="D20" i="83"/>
  <c r="A20" i="83" s="1"/>
  <c r="D21" i="83"/>
  <c r="A21" i="83" s="1"/>
  <c r="D22" i="83"/>
  <c r="A22" i="83" s="1"/>
  <c r="D23" i="83"/>
  <c r="A23" i="83" s="1"/>
  <c r="D24" i="83"/>
  <c r="A24" i="83" s="1"/>
  <c r="D25" i="83"/>
  <c r="A25" i="83" s="1"/>
  <c r="D26" i="83"/>
  <c r="A26" i="83" s="1"/>
  <c r="D27" i="83"/>
  <c r="A27" i="83" s="1"/>
  <c r="D28" i="83"/>
  <c r="A28" i="83" s="1"/>
  <c r="D29" i="83"/>
  <c r="A29" i="83" s="1"/>
  <c r="D30" i="83"/>
  <c r="A30" i="83" s="1"/>
  <c r="D31" i="83"/>
  <c r="A31" i="83" s="1"/>
  <c r="D32" i="83"/>
  <c r="A32" i="83" s="1"/>
  <c r="D33" i="83"/>
  <c r="A33" i="83" s="1"/>
  <c r="D34" i="83"/>
  <c r="A34" i="83" s="1"/>
  <c r="D35" i="83"/>
  <c r="A35" i="83" s="1"/>
  <c r="D36" i="83"/>
  <c r="A36" i="83" s="1"/>
  <c r="D37" i="83"/>
  <c r="A37" i="83" s="1"/>
  <c r="D38" i="83"/>
  <c r="A38" i="83" s="1"/>
  <c r="D39" i="83"/>
  <c r="A39" i="83" s="1"/>
  <c r="D40" i="83"/>
  <c r="A40" i="83" s="1"/>
  <c r="D41" i="83"/>
  <c r="A41" i="83" s="1"/>
  <c r="D42" i="83"/>
  <c r="A42" i="83" s="1"/>
  <c r="D43" i="83"/>
  <c r="A43" i="83" s="1"/>
  <c r="D44" i="83"/>
  <c r="A44" i="83" s="1"/>
  <c r="D45" i="83"/>
  <c r="A45" i="83" s="1"/>
  <c r="D46" i="83"/>
  <c r="A46" i="83" s="1"/>
  <c r="D47" i="83"/>
  <c r="A47" i="83" s="1"/>
  <c r="D48" i="83"/>
  <c r="A48" i="83" s="1"/>
  <c r="D49" i="83"/>
  <c r="A49" i="83" s="1"/>
  <c r="D50" i="83"/>
  <c r="A50" i="83" s="1"/>
  <c r="D51" i="83"/>
  <c r="A51" i="83" s="1"/>
  <c r="D52" i="83"/>
  <c r="A52" i="83" s="1"/>
  <c r="D53" i="83"/>
  <c r="A53" i="83" s="1"/>
  <c r="D54" i="83"/>
  <c r="A54" i="83" s="1"/>
  <c r="D55" i="83"/>
  <c r="A55" i="83" s="1"/>
  <c r="D56" i="83"/>
  <c r="A56" i="83" s="1"/>
  <c r="D57" i="83"/>
  <c r="A57" i="83" s="1"/>
  <c r="D58" i="83"/>
  <c r="A58" i="83" s="1"/>
  <c r="D59" i="83"/>
  <c r="A59" i="83" s="1"/>
  <c r="D60" i="83"/>
  <c r="A60" i="83" s="1"/>
  <c r="D61" i="83"/>
  <c r="A61" i="83" s="1"/>
  <c r="D62" i="83"/>
  <c r="A62" i="83" s="1"/>
  <c r="D63" i="83"/>
  <c r="A63" i="83" s="1"/>
  <c r="D64" i="83"/>
  <c r="A64" i="83" s="1"/>
  <c r="D65" i="83"/>
  <c r="A65" i="83" s="1"/>
  <c r="D66" i="83"/>
  <c r="A66" i="83" s="1"/>
  <c r="D67" i="83"/>
  <c r="A67" i="83" s="1"/>
  <c r="D68" i="83"/>
  <c r="A68" i="83" s="1"/>
  <c r="D69" i="83"/>
  <c r="A69" i="83" s="1"/>
  <c r="D70" i="83"/>
  <c r="A70" i="83" s="1"/>
  <c r="D71" i="83"/>
  <c r="A71" i="83" s="1"/>
  <c r="D72" i="83"/>
  <c r="A72" i="83" s="1"/>
  <c r="D73" i="83"/>
  <c r="A73" i="83" s="1"/>
  <c r="D74" i="83"/>
  <c r="A74" i="83" s="1"/>
  <c r="D75" i="83"/>
  <c r="A75" i="83" s="1"/>
  <c r="D76" i="83"/>
  <c r="A76" i="83" s="1"/>
  <c r="D77" i="83"/>
  <c r="A77" i="83" s="1"/>
  <c r="D78" i="83"/>
  <c r="A78" i="83" s="1"/>
  <c r="D79" i="83"/>
  <c r="A79" i="83" s="1"/>
  <c r="D80" i="83"/>
  <c r="A80" i="83" s="1"/>
  <c r="D81" i="83"/>
  <c r="A81" i="83" s="1"/>
  <c r="D82" i="83"/>
  <c r="A82" i="83" s="1"/>
  <c r="D83" i="83"/>
  <c r="A83" i="83" s="1"/>
  <c r="D84" i="83"/>
  <c r="A84" i="83" s="1"/>
  <c r="D85" i="83"/>
  <c r="A85" i="83" s="1"/>
  <c r="D86" i="83"/>
  <c r="A86" i="83" s="1"/>
  <c r="D87" i="83"/>
  <c r="A87" i="83" s="1"/>
  <c r="D88" i="83"/>
  <c r="A88" i="83" s="1"/>
  <c r="D89" i="83"/>
  <c r="A89" i="83" s="1"/>
  <c r="D90" i="83"/>
  <c r="A90" i="83" s="1"/>
  <c r="D91" i="83"/>
  <c r="A91" i="83" s="1"/>
  <c r="D92" i="83"/>
  <c r="A92" i="83" s="1"/>
  <c r="D93" i="83"/>
  <c r="A93" i="83" s="1"/>
  <c r="D94" i="83"/>
  <c r="A94" i="83" s="1"/>
  <c r="D95" i="83"/>
  <c r="A95" i="83" s="1"/>
  <c r="D96" i="83"/>
  <c r="A96" i="83" s="1"/>
  <c r="D97" i="83"/>
  <c r="A97" i="83" s="1"/>
  <c r="D98" i="83"/>
  <c r="A98" i="83" s="1"/>
  <c r="D99" i="83"/>
  <c r="A99" i="83" s="1"/>
  <c r="D100" i="83"/>
  <c r="A100" i="83" s="1"/>
  <c r="D101" i="83"/>
  <c r="A101" i="83" s="1"/>
  <c r="D102" i="83"/>
  <c r="A102" i="83" s="1"/>
  <c r="D103" i="83"/>
  <c r="A103" i="83" s="1"/>
  <c r="D104" i="83"/>
  <c r="A104" i="83" s="1"/>
  <c r="D105" i="83"/>
  <c r="A105" i="83" s="1"/>
  <c r="D106" i="83"/>
  <c r="A106" i="83" s="1"/>
  <c r="D107" i="83"/>
  <c r="A107" i="83" s="1"/>
  <c r="D108" i="83"/>
  <c r="A108" i="83" s="1"/>
  <c r="D109" i="83"/>
  <c r="A109" i="83" s="1"/>
  <c r="D110" i="83"/>
  <c r="A110" i="83" s="1"/>
  <c r="D111" i="83"/>
  <c r="A111" i="83" s="1"/>
  <c r="D112" i="83"/>
  <c r="A112" i="83" s="1"/>
  <c r="D113" i="83"/>
  <c r="A113" i="83" s="1"/>
  <c r="D114" i="83"/>
  <c r="A114" i="83" s="1"/>
  <c r="D115" i="83"/>
  <c r="A115" i="83" s="1"/>
  <c r="D116" i="83"/>
  <c r="A116" i="83" s="1"/>
  <c r="D117" i="83"/>
  <c r="A117" i="83" s="1"/>
  <c r="D118" i="83"/>
  <c r="A118" i="83" s="1"/>
  <c r="D119" i="83"/>
  <c r="A119" i="83" s="1"/>
  <c r="D120" i="83"/>
  <c r="A120" i="83" s="1"/>
  <c r="D121" i="83"/>
  <c r="A121" i="83" s="1"/>
  <c r="D122" i="83"/>
  <c r="A122" i="83" s="1"/>
  <c r="D123" i="83"/>
  <c r="A123" i="83" s="1"/>
  <c r="D124" i="83"/>
  <c r="A124" i="83" s="1"/>
  <c r="D125" i="83"/>
  <c r="A125" i="83" s="1"/>
  <c r="D126" i="83"/>
  <c r="A126" i="83" s="1"/>
  <c r="D127" i="83"/>
  <c r="A127" i="83" s="1"/>
  <c r="D128" i="83"/>
  <c r="A128" i="83" s="1"/>
  <c r="D129" i="83"/>
  <c r="A129" i="83" s="1"/>
  <c r="D130" i="83"/>
  <c r="A130" i="83" s="1"/>
  <c r="D131" i="83"/>
  <c r="A131" i="83" s="1"/>
  <c r="D132" i="83"/>
  <c r="A132" i="83" s="1"/>
  <c r="D133" i="83"/>
  <c r="A133" i="83" s="1"/>
  <c r="D134" i="83"/>
  <c r="A134" i="83" s="1"/>
  <c r="D135" i="83"/>
  <c r="A135" i="83" s="1"/>
  <c r="D136" i="83"/>
  <c r="A136" i="83" s="1"/>
  <c r="D137" i="83"/>
  <c r="A137" i="83" s="1"/>
  <c r="D138" i="83"/>
  <c r="A138" i="83" s="1"/>
  <c r="D139" i="83"/>
  <c r="A139" i="83" s="1"/>
  <c r="D140" i="83"/>
  <c r="A140" i="83" s="1"/>
  <c r="D141" i="83"/>
  <c r="A141" i="83" s="1"/>
  <c r="D142" i="83"/>
  <c r="A142" i="83" s="1"/>
  <c r="D143" i="83"/>
  <c r="A143" i="83" s="1"/>
  <c r="D144" i="83"/>
  <c r="A144" i="83" s="1"/>
  <c r="D145" i="83"/>
  <c r="A145" i="83" s="1"/>
  <c r="D146" i="83"/>
  <c r="A146" i="83" s="1"/>
  <c r="D147" i="83"/>
  <c r="A147" i="83" s="1"/>
  <c r="D148" i="83"/>
  <c r="A148" i="83" s="1"/>
  <c r="D149" i="83"/>
  <c r="A149" i="83" s="1"/>
  <c r="D150" i="83"/>
  <c r="A150" i="83" s="1"/>
  <c r="D151" i="83"/>
  <c r="A151" i="83" s="1"/>
  <c r="D152" i="83"/>
  <c r="A152" i="83" s="1"/>
  <c r="D153" i="83"/>
  <c r="A153" i="83" s="1"/>
  <c r="D154" i="83"/>
  <c r="A154" i="83" s="1"/>
  <c r="D155" i="83"/>
  <c r="A155" i="83" s="1"/>
  <c r="D156" i="83"/>
  <c r="A156" i="83" s="1"/>
  <c r="D157" i="83"/>
  <c r="A157" i="83" s="1"/>
  <c r="D158" i="83"/>
  <c r="A158" i="83" s="1"/>
  <c r="D159" i="83"/>
  <c r="A159" i="83" s="1"/>
  <c r="D160" i="83"/>
  <c r="A160" i="83" s="1"/>
  <c r="D161" i="83"/>
  <c r="A161" i="83" s="1"/>
  <c r="D162" i="83"/>
  <c r="A162" i="83" s="1"/>
  <c r="D163" i="83"/>
  <c r="A163" i="83" s="1"/>
  <c r="D164" i="83"/>
  <c r="A164" i="83" s="1"/>
  <c r="D165" i="83"/>
  <c r="A165" i="83" s="1"/>
  <c r="D166" i="83"/>
  <c r="A166" i="83" s="1"/>
  <c r="D167" i="83"/>
  <c r="A167" i="83" s="1"/>
  <c r="D168" i="83"/>
  <c r="A168" i="83" s="1"/>
  <c r="D169" i="83"/>
  <c r="A169" i="83" s="1"/>
  <c r="D170" i="83"/>
  <c r="A170" i="83" s="1"/>
  <c r="D171" i="83"/>
  <c r="A171" i="83" s="1"/>
  <c r="D172" i="83"/>
  <c r="A172" i="83" s="1"/>
  <c r="D173" i="83"/>
  <c r="A173" i="83" s="1"/>
  <c r="D174" i="83"/>
  <c r="A174" i="83" s="1"/>
  <c r="D175" i="83"/>
  <c r="A175" i="83" s="1"/>
  <c r="D176" i="83"/>
  <c r="A176" i="83" s="1"/>
  <c r="D177" i="83"/>
  <c r="A177" i="83" s="1"/>
  <c r="D178" i="83"/>
  <c r="A178" i="83" s="1"/>
  <c r="D179" i="83"/>
  <c r="A179" i="83" s="1"/>
  <c r="D180" i="83"/>
  <c r="A180" i="83" s="1"/>
  <c r="D181" i="83"/>
  <c r="A181" i="83" s="1"/>
  <c r="D182" i="83"/>
  <c r="A182" i="83" s="1"/>
  <c r="D183" i="83"/>
  <c r="A183" i="83" s="1"/>
  <c r="D184" i="83"/>
  <c r="A184" i="83" s="1"/>
  <c r="D185" i="83"/>
  <c r="A185" i="83" s="1"/>
  <c r="D186" i="83"/>
  <c r="A186" i="83" s="1"/>
  <c r="D187" i="83"/>
  <c r="A187" i="83" s="1"/>
  <c r="D188" i="83"/>
  <c r="A188" i="83" s="1"/>
  <c r="D189" i="83"/>
  <c r="A189" i="83" s="1"/>
  <c r="D190" i="83"/>
  <c r="A190" i="83" s="1"/>
  <c r="D191" i="83"/>
  <c r="A191" i="83" s="1"/>
  <c r="D192" i="83"/>
  <c r="A192" i="83" s="1"/>
  <c r="D193" i="83"/>
  <c r="A193" i="83" s="1"/>
  <c r="D194" i="83"/>
  <c r="A194" i="83" s="1"/>
  <c r="D195" i="83"/>
  <c r="A195" i="83" s="1"/>
  <c r="D196" i="83"/>
  <c r="A196" i="83" s="1"/>
  <c r="D197" i="83"/>
  <c r="A197" i="83" s="1"/>
  <c r="D198" i="83"/>
  <c r="A198" i="83" s="1"/>
  <c r="D199" i="83"/>
  <c r="A199" i="83" s="1"/>
  <c r="D200" i="83"/>
  <c r="A200" i="83" s="1"/>
  <c r="D201" i="83"/>
  <c r="A201" i="83" s="1"/>
  <c r="D202" i="83"/>
  <c r="A202" i="83" s="1"/>
  <c r="D203" i="83"/>
  <c r="A203" i="83" s="1"/>
  <c r="D204" i="83"/>
  <c r="A204" i="83" s="1"/>
  <c r="D205" i="83"/>
  <c r="A205" i="83" s="1"/>
  <c r="D206" i="83"/>
  <c r="A206" i="83" s="1"/>
  <c r="D207" i="83"/>
  <c r="A207" i="83" s="1"/>
  <c r="D208" i="83"/>
  <c r="A208" i="83" s="1"/>
  <c r="D209" i="83"/>
  <c r="A209" i="83" s="1"/>
  <c r="D210" i="83"/>
  <c r="A210" i="83" s="1"/>
  <c r="D211" i="83"/>
  <c r="A211" i="83" s="1"/>
  <c r="D212" i="83"/>
  <c r="A212" i="83" s="1"/>
  <c r="D213" i="83"/>
  <c r="A213" i="83" s="1"/>
  <c r="D214" i="83"/>
  <c r="A214" i="83" s="1"/>
  <c r="D215" i="83"/>
  <c r="A215" i="83" s="1"/>
  <c r="D216" i="83"/>
  <c r="A216" i="83" s="1"/>
  <c r="D217" i="83"/>
  <c r="A217" i="83" s="1"/>
  <c r="D218" i="83"/>
  <c r="A218" i="83" s="1"/>
  <c r="D219" i="83"/>
  <c r="A219" i="83" s="1"/>
  <c r="D220" i="83"/>
  <c r="A220" i="83" s="1"/>
  <c r="D221" i="83"/>
  <c r="A221" i="83" s="1"/>
  <c r="D222" i="83"/>
  <c r="A222" i="83" s="1"/>
  <c r="D223" i="83"/>
  <c r="A223" i="83" s="1"/>
  <c r="D224" i="83"/>
  <c r="A224" i="83" s="1"/>
  <c r="D225" i="83"/>
  <c r="A225" i="83" s="1"/>
  <c r="D226" i="83"/>
  <c r="A226" i="83" s="1"/>
  <c r="D227" i="83"/>
  <c r="A227" i="83" s="1"/>
  <c r="D228" i="83"/>
  <c r="A228" i="83" s="1"/>
  <c r="D229" i="83"/>
  <c r="A229" i="83" s="1"/>
  <c r="D230" i="83"/>
  <c r="A230" i="83" s="1"/>
  <c r="D231" i="83"/>
  <c r="A231" i="83" s="1"/>
  <c r="D232" i="83"/>
  <c r="A232" i="83" s="1"/>
  <c r="D233" i="83"/>
  <c r="A233" i="83" s="1"/>
  <c r="D234" i="83"/>
  <c r="A234" i="83" s="1"/>
  <c r="D235" i="83"/>
  <c r="A235" i="83" s="1"/>
  <c r="D236" i="83"/>
  <c r="A236" i="83" s="1"/>
  <c r="D237" i="83"/>
  <c r="A237" i="83" s="1"/>
  <c r="D238" i="83"/>
  <c r="A238" i="83" s="1"/>
  <c r="D239" i="83"/>
  <c r="A239" i="83" s="1"/>
  <c r="D240" i="83"/>
  <c r="A240" i="83" s="1"/>
  <c r="D241" i="83"/>
  <c r="A241" i="83" s="1"/>
  <c r="D242" i="83"/>
  <c r="A242" i="83" s="1"/>
  <c r="D243" i="83"/>
  <c r="A243" i="83" s="1"/>
  <c r="D244" i="83"/>
  <c r="A244" i="83" s="1"/>
  <c r="D245" i="83"/>
  <c r="A245" i="83" s="1"/>
  <c r="D246" i="83"/>
  <c r="A246" i="83" s="1"/>
  <c r="D247" i="83"/>
  <c r="A247" i="83" s="1"/>
  <c r="D248" i="83"/>
  <c r="A248" i="83" s="1"/>
  <c r="D249" i="83"/>
  <c r="A249" i="83" s="1"/>
  <c r="D250" i="83"/>
  <c r="A250" i="83" s="1"/>
  <c r="D251" i="83"/>
  <c r="A251" i="83" s="1"/>
  <c r="D252" i="83"/>
  <c r="A252" i="83" s="1"/>
  <c r="D253" i="83"/>
  <c r="A253" i="83" s="1"/>
  <c r="D254" i="83"/>
  <c r="A254" i="83" s="1"/>
  <c r="D255" i="83"/>
  <c r="A255" i="83" s="1"/>
  <c r="D256" i="83"/>
  <c r="A256" i="83" s="1"/>
  <c r="D257" i="83"/>
  <c r="A257" i="83" s="1"/>
  <c r="D258" i="83"/>
  <c r="A258" i="83" s="1"/>
  <c r="D259" i="83"/>
  <c r="A259" i="83" s="1"/>
  <c r="D260" i="83"/>
  <c r="A260" i="83" s="1"/>
  <c r="D261" i="83"/>
  <c r="A261" i="83" s="1"/>
  <c r="D262" i="83"/>
  <c r="A262" i="83" s="1"/>
  <c r="D263" i="83"/>
  <c r="A263" i="83" s="1"/>
  <c r="D264" i="83"/>
  <c r="A264" i="83" s="1"/>
  <c r="D265" i="83"/>
  <c r="A265" i="83" s="1"/>
  <c r="D266" i="83"/>
  <c r="A266" i="83" s="1"/>
  <c r="D267" i="83"/>
  <c r="A267" i="83" s="1"/>
  <c r="D268" i="83"/>
  <c r="A268" i="83" s="1"/>
  <c r="D269" i="83"/>
  <c r="A269" i="83" s="1"/>
  <c r="D270" i="83"/>
  <c r="A270" i="83" s="1"/>
  <c r="D271" i="83"/>
  <c r="A271" i="83" s="1"/>
  <c r="D272" i="83"/>
  <c r="A272" i="83" s="1"/>
  <c r="D273" i="83"/>
  <c r="A273" i="83" s="1"/>
  <c r="D274" i="83"/>
  <c r="A274" i="83" s="1"/>
  <c r="D275" i="83"/>
  <c r="A275" i="83" s="1"/>
  <c r="D276" i="83"/>
  <c r="A276" i="83" s="1"/>
  <c r="D277" i="83"/>
  <c r="A277" i="83" s="1"/>
  <c r="D278" i="83"/>
  <c r="A278" i="83" s="1"/>
  <c r="D279" i="83"/>
  <c r="A279" i="83" s="1"/>
  <c r="D280" i="83"/>
  <c r="A280" i="83" s="1"/>
  <c r="D281" i="83"/>
  <c r="A281" i="83" s="1"/>
  <c r="D282" i="83"/>
  <c r="A282" i="83" s="1"/>
  <c r="D283" i="83"/>
  <c r="A283" i="83" s="1"/>
  <c r="D284" i="83"/>
  <c r="A284" i="83" s="1"/>
  <c r="D285" i="83"/>
  <c r="A285" i="83" s="1"/>
  <c r="D286" i="83"/>
  <c r="A286" i="83" s="1"/>
  <c r="D287" i="83"/>
  <c r="A287" i="83" s="1"/>
  <c r="D288" i="83"/>
  <c r="A288" i="83" s="1"/>
  <c r="D289" i="83"/>
  <c r="A289" i="83" s="1"/>
  <c r="D290" i="83"/>
  <c r="A290" i="83" s="1"/>
  <c r="D291" i="83"/>
  <c r="A291" i="83" s="1"/>
  <c r="D292" i="83"/>
  <c r="A292" i="83" s="1"/>
  <c r="D293" i="83"/>
  <c r="A293" i="83" s="1"/>
  <c r="D294" i="83"/>
  <c r="A294" i="83" s="1"/>
  <c r="D295" i="83"/>
  <c r="A295" i="83" s="1"/>
  <c r="D296" i="83"/>
  <c r="A296" i="83" s="1"/>
  <c r="D297" i="83"/>
  <c r="A297" i="83" s="1"/>
  <c r="D298" i="83"/>
  <c r="A298" i="83" s="1"/>
  <c r="D299" i="83"/>
  <c r="A299" i="83" s="1"/>
  <c r="D300" i="83"/>
  <c r="A300" i="83" s="1"/>
  <c r="D301" i="83"/>
  <c r="A301" i="83" s="1"/>
  <c r="D302" i="83"/>
  <c r="A302" i="83" s="1"/>
  <c r="D303" i="83"/>
  <c r="A303" i="83" s="1"/>
  <c r="D304" i="83"/>
  <c r="A304" i="83" s="1"/>
  <c r="D305" i="83"/>
  <c r="A305" i="83" s="1"/>
  <c r="D306" i="83"/>
  <c r="A306" i="83" s="1"/>
  <c r="D307" i="83"/>
  <c r="A307" i="83" s="1"/>
  <c r="D308" i="83"/>
  <c r="A308" i="83" s="1"/>
  <c r="D309" i="83"/>
  <c r="A309" i="83" s="1"/>
  <c r="D310" i="83"/>
  <c r="A310" i="83" s="1"/>
  <c r="D311" i="83"/>
  <c r="A311" i="83" s="1"/>
  <c r="D312" i="83"/>
  <c r="A312" i="83" s="1"/>
  <c r="D313" i="83"/>
  <c r="A313" i="83" s="1"/>
  <c r="D314" i="83"/>
  <c r="A314" i="83" s="1"/>
  <c r="D315" i="83"/>
  <c r="A315" i="83" s="1"/>
  <c r="D316" i="83"/>
  <c r="A316" i="83" s="1"/>
  <c r="D317" i="83"/>
  <c r="A317" i="83" s="1"/>
  <c r="D318" i="83"/>
  <c r="A318" i="83" s="1"/>
  <c r="D319" i="83"/>
  <c r="A319" i="83" s="1"/>
  <c r="D320" i="83"/>
  <c r="A320" i="83" s="1"/>
  <c r="D321" i="83"/>
  <c r="A321" i="83" s="1"/>
  <c r="D322" i="83"/>
  <c r="A322" i="83" s="1"/>
  <c r="D323" i="83"/>
  <c r="A323" i="83" s="1"/>
  <c r="D324" i="83"/>
  <c r="A324" i="83" s="1"/>
  <c r="D325" i="83"/>
  <c r="A325" i="83" s="1"/>
  <c r="D326" i="83"/>
  <c r="A326" i="83" s="1"/>
  <c r="D327" i="83"/>
  <c r="A327" i="83" s="1"/>
  <c r="D328" i="83"/>
  <c r="A328" i="83" s="1"/>
  <c r="D329" i="83"/>
  <c r="A329" i="83" s="1"/>
  <c r="D330" i="83"/>
  <c r="A330" i="83" s="1"/>
  <c r="D331" i="83"/>
  <c r="A331" i="83" s="1"/>
  <c r="D332" i="83"/>
  <c r="A332" i="83" s="1"/>
  <c r="D333" i="83"/>
  <c r="A333" i="83" s="1"/>
  <c r="D334" i="83"/>
  <c r="A334" i="83" s="1"/>
  <c r="D335" i="83"/>
  <c r="A335" i="83" s="1"/>
  <c r="D336" i="83"/>
  <c r="A336" i="83" s="1"/>
  <c r="D337" i="83"/>
  <c r="A337" i="83" s="1"/>
  <c r="D338" i="83"/>
  <c r="A338" i="83" s="1"/>
  <c r="D339" i="83"/>
  <c r="A339" i="83" s="1"/>
  <c r="D340" i="83"/>
  <c r="A340" i="83" s="1"/>
  <c r="D341" i="83"/>
  <c r="A341" i="83" s="1"/>
  <c r="D342" i="83"/>
  <c r="A342" i="83" s="1"/>
  <c r="D343" i="83"/>
  <c r="A343" i="83" s="1"/>
  <c r="D344" i="83"/>
  <c r="A344" i="83" s="1"/>
  <c r="D345" i="83"/>
  <c r="A345" i="83" s="1"/>
  <c r="D346" i="83"/>
  <c r="A346" i="83" s="1"/>
  <c r="D347" i="83"/>
  <c r="A347" i="83" s="1"/>
  <c r="D348" i="83"/>
  <c r="A348" i="83" s="1"/>
  <c r="D349" i="83"/>
  <c r="A349" i="83" s="1"/>
  <c r="D350" i="83"/>
  <c r="A350" i="83" s="1"/>
  <c r="D351" i="83"/>
  <c r="A351" i="83" s="1"/>
  <c r="D352" i="83"/>
  <c r="A352" i="83" s="1"/>
  <c r="D353" i="83"/>
  <c r="A353" i="83" s="1"/>
  <c r="D354" i="83"/>
  <c r="A354" i="83" s="1"/>
  <c r="D355" i="83"/>
  <c r="A355" i="83" s="1"/>
  <c r="D356" i="83"/>
  <c r="A356" i="83" s="1"/>
  <c r="D357" i="83"/>
  <c r="A357" i="83" s="1"/>
  <c r="D358" i="83"/>
  <c r="A358" i="83" s="1"/>
  <c r="D359" i="83"/>
  <c r="A359" i="83" s="1"/>
  <c r="D360" i="83"/>
  <c r="A360" i="83" s="1"/>
  <c r="D361" i="83"/>
  <c r="A361" i="83" s="1"/>
  <c r="D362" i="83"/>
  <c r="A362" i="83" s="1"/>
  <c r="D363" i="83"/>
  <c r="A363" i="83" s="1"/>
  <c r="D364" i="83"/>
  <c r="A364" i="83" s="1"/>
  <c r="D365" i="83"/>
  <c r="A365" i="83" s="1"/>
  <c r="D366" i="83"/>
  <c r="A366" i="83" s="1"/>
  <c r="D367" i="83"/>
  <c r="A367" i="83" s="1"/>
  <c r="D368" i="83"/>
  <c r="A368" i="83" s="1"/>
  <c r="D369" i="83"/>
  <c r="A369" i="83" s="1"/>
  <c r="D370" i="83"/>
  <c r="A370" i="83" s="1"/>
  <c r="D371" i="83"/>
  <c r="A371" i="83" s="1"/>
  <c r="D372" i="83"/>
  <c r="A372" i="83" s="1"/>
  <c r="D373" i="83"/>
  <c r="A373" i="83" s="1"/>
  <c r="D374" i="83"/>
  <c r="A374" i="83" s="1"/>
  <c r="D375" i="83"/>
  <c r="A375" i="83" s="1"/>
  <c r="D376" i="83"/>
  <c r="A376" i="83" s="1"/>
  <c r="D377" i="83"/>
  <c r="A377" i="83" s="1"/>
  <c r="D378" i="83"/>
  <c r="A378" i="83" s="1"/>
  <c r="D379" i="83"/>
  <c r="A379" i="83" s="1"/>
  <c r="D380" i="83"/>
  <c r="A380" i="83" s="1"/>
  <c r="D381" i="83"/>
  <c r="A381" i="83" s="1"/>
  <c r="D382" i="83"/>
  <c r="A382" i="83" s="1"/>
  <c r="D383" i="83"/>
  <c r="A383" i="83" s="1"/>
  <c r="D384" i="83"/>
  <c r="A384" i="83" s="1"/>
  <c r="D385" i="83"/>
  <c r="A385" i="83" s="1"/>
  <c r="D386" i="83"/>
  <c r="A386" i="83" s="1"/>
  <c r="D387" i="83"/>
  <c r="A387" i="83" s="1"/>
  <c r="D388" i="83"/>
  <c r="A388" i="83" s="1"/>
  <c r="D389" i="83"/>
  <c r="A389" i="83" s="1"/>
  <c r="D390" i="83"/>
  <c r="A390" i="83" s="1"/>
  <c r="D391" i="83"/>
  <c r="A391" i="83" s="1"/>
  <c r="D392" i="83"/>
  <c r="A392" i="83" s="1"/>
  <c r="D393" i="83"/>
  <c r="A393" i="83" s="1"/>
  <c r="D394" i="83"/>
  <c r="A394" i="83" s="1"/>
  <c r="D395" i="83"/>
  <c r="A395" i="83" s="1"/>
  <c r="D396" i="83"/>
  <c r="A396" i="83" s="1"/>
  <c r="D397" i="83"/>
  <c r="A397" i="83" s="1"/>
  <c r="D398" i="83"/>
  <c r="A398" i="83" s="1"/>
  <c r="D399" i="83"/>
  <c r="A399" i="83" s="1"/>
  <c r="D400" i="83"/>
  <c r="A400" i="83" s="1"/>
  <c r="D401" i="83"/>
  <c r="A401" i="83" s="1"/>
  <c r="D402" i="83"/>
  <c r="A402" i="83" s="1"/>
  <c r="D403" i="83"/>
  <c r="A403" i="83" s="1"/>
  <c r="D404" i="83"/>
  <c r="A404" i="83" s="1"/>
  <c r="D405" i="83"/>
  <c r="A405" i="83" s="1"/>
  <c r="D406" i="83"/>
  <c r="A406" i="83" s="1"/>
  <c r="D407" i="83"/>
  <c r="A407" i="83" s="1"/>
  <c r="D408" i="83"/>
  <c r="A408" i="83" s="1"/>
  <c r="D409" i="83"/>
  <c r="A409" i="83" s="1"/>
  <c r="D410" i="83"/>
  <c r="A410" i="83" s="1"/>
  <c r="D411" i="83"/>
  <c r="A411" i="83" s="1"/>
  <c r="D412" i="83"/>
  <c r="A412" i="83" s="1"/>
  <c r="D413" i="83"/>
  <c r="A413" i="83" s="1"/>
  <c r="D414" i="83"/>
  <c r="A414" i="83" s="1"/>
  <c r="D415" i="83"/>
  <c r="A415" i="83" s="1"/>
  <c r="D416" i="83"/>
  <c r="A416" i="83" s="1"/>
  <c r="D417" i="83"/>
  <c r="A417" i="83" s="1"/>
  <c r="D418" i="83"/>
  <c r="A418" i="83" s="1"/>
  <c r="D419" i="83"/>
  <c r="A419" i="83" s="1"/>
  <c r="D420" i="83"/>
  <c r="A420" i="83" s="1"/>
  <c r="D421" i="83"/>
  <c r="A421" i="83" s="1"/>
  <c r="D422" i="83"/>
  <c r="A422" i="83" s="1"/>
  <c r="D423" i="83"/>
  <c r="A423" i="83" s="1"/>
  <c r="D424" i="83"/>
  <c r="A424" i="83" s="1"/>
  <c r="D425" i="83"/>
  <c r="A425" i="83" s="1"/>
  <c r="D426" i="83"/>
  <c r="A426" i="83" s="1"/>
  <c r="D427" i="83"/>
  <c r="A427" i="83" s="1"/>
  <c r="D428" i="83"/>
  <c r="A428" i="83" s="1"/>
  <c r="D429" i="83"/>
  <c r="A429" i="83" s="1"/>
  <c r="D430" i="83"/>
  <c r="A430" i="83" s="1"/>
  <c r="D431" i="83"/>
  <c r="A431" i="83" s="1"/>
  <c r="D432" i="83"/>
  <c r="A432" i="83" s="1"/>
  <c r="D433" i="83"/>
  <c r="A433" i="83" s="1"/>
  <c r="D434" i="83"/>
  <c r="A434" i="83" s="1"/>
  <c r="D435" i="83"/>
  <c r="A435" i="83" s="1"/>
  <c r="D436" i="83"/>
  <c r="A436" i="83" s="1"/>
  <c r="D437" i="83"/>
  <c r="A437" i="83" s="1"/>
  <c r="D438" i="83"/>
  <c r="A438" i="83" s="1"/>
  <c r="D439" i="83"/>
  <c r="A439" i="83" s="1"/>
  <c r="D440" i="83"/>
  <c r="A440" i="83" s="1"/>
  <c r="D441" i="83"/>
  <c r="A441" i="83" s="1"/>
  <c r="D442" i="83"/>
  <c r="A442" i="83" s="1"/>
  <c r="D443" i="83"/>
  <c r="A443" i="83" s="1"/>
  <c r="D444" i="83"/>
  <c r="A444" i="83" s="1"/>
  <c r="D445" i="83"/>
  <c r="A445" i="83" s="1"/>
  <c r="D446" i="83"/>
  <c r="A446" i="83" s="1"/>
  <c r="D447" i="83"/>
  <c r="A447" i="83" s="1"/>
  <c r="D448" i="83"/>
  <c r="A448" i="83" s="1"/>
  <c r="D449" i="83"/>
  <c r="A449" i="83" s="1"/>
  <c r="D450" i="83"/>
  <c r="A450" i="83" s="1"/>
  <c r="D451" i="83"/>
  <c r="A451" i="83" s="1"/>
  <c r="D452" i="83"/>
  <c r="A452" i="83" s="1"/>
  <c r="D453" i="83"/>
  <c r="A453" i="83" s="1"/>
  <c r="D454" i="83"/>
  <c r="A454" i="83" s="1"/>
  <c r="D455" i="83"/>
  <c r="A455" i="83" s="1"/>
  <c r="D456" i="83"/>
  <c r="A456" i="83" s="1"/>
  <c r="D457" i="83"/>
  <c r="A457" i="83" s="1"/>
  <c r="D458" i="83"/>
  <c r="A458" i="83" s="1"/>
  <c r="D459" i="83"/>
  <c r="A459" i="83" s="1"/>
  <c r="D460" i="83"/>
  <c r="A460" i="83" s="1"/>
  <c r="D461" i="83"/>
  <c r="A461" i="83" s="1"/>
  <c r="D462" i="83"/>
  <c r="A462" i="83" s="1"/>
  <c r="D463" i="83"/>
  <c r="A463" i="83" s="1"/>
  <c r="D464" i="83"/>
  <c r="A464" i="83" s="1"/>
  <c r="D465" i="83"/>
  <c r="A465" i="83" s="1"/>
  <c r="D466" i="83"/>
  <c r="A466" i="83" s="1"/>
  <c r="D467" i="83"/>
  <c r="A467" i="83" s="1"/>
  <c r="D468" i="83"/>
  <c r="A468" i="83" s="1"/>
  <c r="D469" i="83"/>
  <c r="A469" i="83" s="1"/>
  <c r="D470" i="83"/>
  <c r="A470" i="83" s="1"/>
  <c r="D471" i="83"/>
  <c r="A471" i="83" s="1"/>
  <c r="D472" i="83"/>
  <c r="A472" i="83" s="1"/>
  <c r="D473" i="83"/>
  <c r="A473" i="83" s="1"/>
  <c r="D474" i="83"/>
  <c r="A474" i="83" s="1"/>
  <c r="D475" i="83"/>
  <c r="A475" i="83" s="1"/>
  <c r="D476" i="83"/>
  <c r="A476" i="83" s="1"/>
  <c r="D477" i="83"/>
  <c r="A477" i="83" s="1"/>
  <c r="D478" i="83"/>
  <c r="A478" i="83" s="1"/>
  <c r="D479" i="83"/>
  <c r="A479" i="83" s="1"/>
  <c r="D480" i="83"/>
  <c r="A480" i="83" s="1"/>
  <c r="D481" i="83"/>
  <c r="A481" i="83" s="1"/>
  <c r="D482" i="83"/>
  <c r="A482" i="83" s="1"/>
  <c r="D483" i="83"/>
  <c r="A483" i="83" s="1"/>
  <c r="D484" i="83"/>
  <c r="A484" i="83" s="1"/>
  <c r="D485" i="83"/>
  <c r="A485" i="83" s="1"/>
  <c r="D486" i="83"/>
  <c r="A486" i="83" s="1"/>
  <c r="D487" i="83"/>
  <c r="A487" i="83" s="1"/>
  <c r="D488" i="83"/>
  <c r="A488" i="83" s="1"/>
  <c r="D489" i="83"/>
  <c r="A489" i="83" s="1"/>
  <c r="D490" i="83"/>
  <c r="A490" i="83" s="1"/>
  <c r="D491" i="83"/>
  <c r="A491" i="83" s="1"/>
  <c r="D492" i="83"/>
  <c r="A492" i="83" s="1"/>
  <c r="D493" i="83"/>
  <c r="A493" i="83" s="1"/>
  <c r="D494" i="83"/>
  <c r="A494" i="83" s="1"/>
  <c r="D495" i="83"/>
  <c r="A495" i="83" s="1"/>
  <c r="D496" i="83"/>
  <c r="A496" i="83" s="1"/>
  <c r="D497" i="83"/>
  <c r="A497" i="83" s="1"/>
  <c r="D498" i="83"/>
  <c r="A498" i="83" s="1"/>
  <c r="D499" i="83"/>
  <c r="A499" i="83" s="1"/>
  <c r="D500" i="83"/>
  <c r="A500" i="83" s="1"/>
  <c r="D501" i="83"/>
  <c r="A501" i="83" s="1"/>
  <c r="D502" i="83"/>
  <c r="A502" i="83" s="1"/>
  <c r="D503" i="83"/>
  <c r="A503" i="83" s="1"/>
  <c r="D504" i="83"/>
  <c r="A504" i="83" s="1"/>
  <c r="D505" i="83"/>
  <c r="A505" i="83" s="1"/>
  <c r="D506" i="83"/>
  <c r="A506" i="83" s="1"/>
  <c r="D507" i="83"/>
  <c r="A507" i="83" s="1"/>
  <c r="D508" i="83"/>
  <c r="A508" i="83" s="1"/>
  <c r="D509" i="83"/>
  <c r="A509" i="83" s="1"/>
  <c r="D510" i="83"/>
  <c r="A510" i="83" s="1"/>
  <c r="D511" i="83"/>
  <c r="A511" i="83" s="1"/>
  <c r="D512" i="83"/>
  <c r="A512" i="83" s="1"/>
  <c r="D513" i="83"/>
  <c r="A513" i="83" s="1"/>
  <c r="D514" i="83"/>
  <c r="A514" i="83" s="1"/>
  <c r="D515" i="83"/>
  <c r="A515" i="83" s="1"/>
  <c r="D516" i="83"/>
  <c r="A516" i="83" s="1"/>
  <c r="D517" i="83"/>
  <c r="A517" i="83" s="1"/>
  <c r="D518" i="83"/>
  <c r="A518" i="83" s="1"/>
  <c r="D519" i="83"/>
  <c r="A519" i="83" s="1"/>
  <c r="D520" i="83"/>
  <c r="A520" i="83" s="1"/>
  <c r="D521" i="83"/>
  <c r="A521" i="83" s="1"/>
  <c r="D522" i="83"/>
  <c r="A522" i="83" s="1"/>
  <c r="D523" i="83"/>
  <c r="A523" i="83" s="1"/>
  <c r="D524" i="83"/>
  <c r="A524" i="83" s="1"/>
  <c r="D525" i="83"/>
  <c r="A525" i="83" s="1"/>
  <c r="D526" i="83"/>
  <c r="A526" i="83" s="1"/>
  <c r="D527" i="83"/>
  <c r="A527" i="83" s="1"/>
  <c r="D528" i="83"/>
  <c r="A528" i="83" s="1"/>
  <c r="D529" i="83"/>
  <c r="A529" i="83" s="1"/>
  <c r="D530" i="83"/>
  <c r="A530" i="83" s="1"/>
  <c r="D531" i="83"/>
  <c r="A531" i="83" s="1"/>
  <c r="D532" i="83"/>
  <c r="A532" i="83" s="1"/>
  <c r="D533" i="83"/>
  <c r="A533" i="83" s="1"/>
  <c r="D534" i="83"/>
  <c r="A534" i="83" s="1"/>
  <c r="D535" i="83"/>
  <c r="A535" i="83" s="1"/>
  <c r="D536" i="83"/>
  <c r="A536" i="83" s="1"/>
  <c r="D537" i="83"/>
  <c r="A537" i="83" s="1"/>
  <c r="D538" i="83"/>
  <c r="A538" i="83" s="1"/>
  <c r="D539" i="83"/>
  <c r="A539" i="83" s="1"/>
  <c r="D540" i="83"/>
  <c r="A540" i="83" s="1"/>
  <c r="D541" i="83"/>
  <c r="A541" i="83" s="1"/>
  <c r="D542" i="83"/>
  <c r="A542" i="83" s="1"/>
  <c r="D543" i="83"/>
  <c r="A543" i="83" s="1"/>
  <c r="D544" i="83"/>
  <c r="A544" i="83" s="1"/>
  <c r="D545" i="83"/>
  <c r="A545" i="83" s="1"/>
  <c r="D546" i="83"/>
  <c r="A546" i="83" s="1"/>
  <c r="D547" i="83"/>
  <c r="A547" i="83" s="1"/>
  <c r="D548" i="83"/>
  <c r="A548" i="83" s="1"/>
  <c r="D549" i="83"/>
  <c r="A549" i="83" s="1"/>
  <c r="D550" i="83"/>
  <c r="A550" i="83" s="1"/>
  <c r="D551" i="83"/>
  <c r="A551" i="83" s="1"/>
  <c r="D552" i="83"/>
  <c r="A552" i="83" s="1"/>
  <c r="D553" i="83"/>
  <c r="A553" i="83" s="1"/>
  <c r="D554" i="83"/>
  <c r="A554" i="83" s="1"/>
  <c r="D555" i="83"/>
  <c r="A555" i="83" s="1"/>
  <c r="D556" i="83"/>
  <c r="A556" i="83" s="1"/>
  <c r="D557" i="83"/>
  <c r="A557" i="83" s="1"/>
  <c r="D558" i="83"/>
  <c r="A558" i="83" s="1"/>
  <c r="D559" i="83"/>
  <c r="A559" i="83" s="1"/>
  <c r="D560" i="83"/>
  <c r="A560" i="83" s="1"/>
  <c r="D561" i="83"/>
  <c r="A561" i="83" s="1"/>
  <c r="D562" i="83"/>
  <c r="A562" i="83" s="1"/>
  <c r="D563" i="83"/>
  <c r="A563" i="83" s="1"/>
  <c r="D564" i="83"/>
  <c r="A564" i="83" s="1"/>
  <c r="D565" i="83"/>
  <c r="A565" i="83" s="1"/>
  <c r="D566" i="83"/>
  <c r="A566" i="83" s="1"/>
  <c r="D567" i="83"/>
  <c r="A567" i="83" s="1"/>
  <c r="D568" i="83"/>
  <c r="A568" i="83" s="1"/>
  <c r="D569" i="83"/>
  <c r="A569" i="83" s="1"/>
  <c r="D570" i="83"/>
  <c r="A570" i="83" s="1"/>
  <c r="D571" i="83"/>
  <c r="A571" i="83" s="1"/>
  <c r="D572" i="83"/>
  <c r="A572" i="83" s="1"/>
  <c r="D573" i="83"/>
  <c r="A573" i="83" s="1"/>
  <c r="D574" i="83"/>
  <c r="A574" i="83" s="1"/>
  <c r="D575" i="83"/>
  <c r="A575" i="83" s="1"/>
  <c r="D576" i="83"/>
  <c r="A576" i="83" s="1"/>
  <c r="D577" i="83"/>
  <c r="A577" i="83" s="1"/>
  <c r="D578" i="83"/>
  <c r="A578" i="83" s="1"/>
  <c r="D579" i="83"/>
  <c r="A579" i="83" s="1"/>
  <c r="D580" i="83"/>
  <c r="A580" i="83" s="1"/>
  <c r="D581" i="83"/>
  <c r="A581" i="83" s="1"/>
  <c r="D582" i="83"/>
  <c r="A582" i="83" s="1"/>
  <c r="D583" i="83"/>
  <c r="A583" i="83" s="1"/>
  <c r="D584" i="83"/>
  <c r="A584" i="83" s="1"/>
  <c r="D585" i="83"/>
  <c r="A585" i="83" s="1"/>
  <c r="D586" i="83"/>
  <c r="A586" i="83" s="1"/>
  <c r="D587" i="83"/>
  <c r="A587" i="83" s="1"/>
  <c r="D588" i="83"/>
  <c r="A588" i="83" s="1"/>
  <c r="D589" i="83"/>
  <c r="A589" i="83" s="1"/>
  <c r="D590" i="83"/>
  <c r="A590" i="83" s="1"/>
  <c r="D591" i="83"/>
  <c r="A591" i="83" s="1"/>
  <c r="D592" i="83"/>
  <c r="A592" i="83" s="1"/>
  <c r="D593" i="83"/>
  <c r="A593" i="83" s="1"/>
  <c r="D594" i="83"/>
  <c r="A594" i="83" s="1"/>
  <c r="D595" i="83"/>
  <c r="A595" i="83" s="1"/>
  <c r="D596" i="83"/>
  <c r="A596" i="83" s="1"/>
  <c r="D597" i="83"/>
  <c r="A597" i="83" s="1"/>
  <c r="D598" i="83"/>
  <c r="A598" i="83" s="1"/>
  <c r="D599" i="83"/>
  <c r="A599" i="83" s="1"/>
  <c r="D600" i="83"/>
  <c r="A600" i="83" s="1"/>
  <c r="D601" i="83"/>
  <c r="A601" i="83" s="1"/>
  <c r="D602" i="83"/>
  <c r="A602" i="83" s="1"/>
  <c r="D603" i="83"/>
  <c r="A603" i="83" s="1"/>
  <c r="D604" i="83"/>
  <c r="A604" i="83" s="1"/>
  <c r="D605" i="83"/>
  <c r="A605" i="83" s="1"/>
  <c r="D606" i="83"/>
  <c r="A606" i="83" s="1"/>
  <c r="D607" i="83"/>
  <c r="A607" i="83" s="1"/>
  <c r="D608" i="83"/>
  <c r="A608" i="83" s="1"/>
  <c r="D609" i="83"/>
  <c r="A609" i="83" s="1"/>
  <c r="D610" i="83"/>
  <c r="A610" i="83" s="1"/>
  <c r="D611" i="83"/>
  <c r="A611" i="83" s="1"/>
  <c r="D612" i="83"/>
  <c r="A612" i="83" s="1"/>
  <c r="D613" i="83"/>
  <c r="A613" i="83" s="1"/>
  <c r="D614" i="83"/>
  <c r="A614" i="83" s="1"/>
  <c r="D615" i="83"/>
  <c r="A615" i="83" s="1"/>
  <c r="D616" i="83"/>
  <c r="A616" i="83" s="1"/>
  <c r="D617" i="83"/>
  <c r="A617" i="83" s="1"/>
  <c r="D618" i="83"/>
  <c r="A618" i="83" s="1"/>
  <c r="D619" i="83"/>
  <c r="A619" i="83" s="1"/>
  <c r="D620" i="83"/>
  <c r="A620" i="83" s="1"/>
  <c r="D621" i="83"/>
  <c r="A621" i="83" s="1"/>
  <c r="D622" i="83"/>
  <c r="A622" i="83" s="1"/>
  <c r="D623" i="83"/>
  <c r="A623" i="83" s="1"/>
  <c r="D624" i="83"/>
  <c r="A624" i="83" s="1"/>
  <c r="D625" i="83"/>
  <c r="A625" i="83" s="1"/>
  <c r="D626" i="83"/>
  <c r="A626" i="83" s="1"/>
  <c r="D627" i="83"/>
  <c r="A627" i="83" s="1"/>
  <c r="D628" i="83"/>
  <c r="A628" i="83" s="1"/>
  <c r="D629" i="83"/>
  <c r="A629" i="83" s="1"/>
  <c r="D630" i="83"/>
  <c r="A630" i="83" s="1"/>
  <c r="D631" i="83"/>
  <c r="A631" i="83" s="1"/>
  <c r="D632" i="83"/>
  <c r="A632" i="83" s="1"/>
  <c r="D633" i="83"/>
  <c r="A633" i="83" s="1"/>
  <c r="D634" i="83"/>
  <c r="A634" i="83" s="1"/>
  <c r="D635" i="83"/>
  <c r="A635" i="83" s="1"/>
  <c r="D636" i="83"/>
  <c r="A636" i="83" s="1"/>
  <c r="D637" i="83"/>
  <c r="A637" i="83" s="1"/>
  <c r="D638" i="83"/>
  <c r="A638" i="83" s="1"/>
  <c r="D639" i="83"/>
  <c r="A639" i="83" s="1"/>
  <c r="D640" i="83"/>
  <c r="A640" i="83" s="1"/>
  <c r="D641" i="83"/>
  <c r="A641" i="83" s="1"/>
  <c r="D642" i="83"/>
  <c r="A642" i="83" s="1"/>
  <c r="D643" i="83"/>
  <c r="A643" i="83" s="1"/>
  <c r="D644" i="83"/>
  <c r="A644" i="83" s="1"/>
  <c r="D645" i="83"/>
  <c r="A645" i="83" s="1"/>
  <c r="D646" i="83"/>
  <c r="A646" i="83" s="1"/>
  <c r="D647" i="83"/>
  <c r="A647" i="83" s="1"/>
  <c r="D648" i="83"/>
  <c r="A648" i="83" s="1"/>
  <c r="D649" i="83"/>
  <c r="A649" i="83" s="1"/>
  <c r="D650" i="83"/>
  <c r="A650" i="83" s="1"/>
  <c r="D651" i="83"/>
  <c r="A651" i="83" s="1"/>
  <c r="D652" i="83"/>
  <c r="A652" i="83" s="1"/>
  <c r="D653" i="83"/>
  <c r="A653" i="83" s="1"/>
  <c r="D654" i="83"/>
  <c r="A654" i="83" s="1"/>
  <c r="D655" i="83"/>
  <c r="A655" i="83" s="1"/>
  <c r="D656" i="83"/>
  <c r="A656" i="83" s="1"/>
  <c r="D657" i="83"/>
  <c r="A657" i="83" s="1"/>
  <c r="D658" i="83"/>
  <c r="A658" i="83" s="1"/>
  <c r="D659" i="83"/>
  <c r="A659" i="83" s="1"/>
  <c r="D660" i="83"/>
  <c r="A660" i="83" s="1"/>
  <c r="D661" i="83"/>
  <c r="A661" i="83" s="1"/>
  <c r="D662" i="83"/>
  <c r="A662" i="83" s="1"/>
  <c r="D663" i="83"/>
  <c r="A663" i="83" s="1"/>
  <c r="D664" i="83"/>
  <c r="A664" i="83" s="1"/>
  <c r="D665" i="83"/>
  <c r="A665" i="83" s="1"/>
  <c r="D666" i="83"/>
  <c r="A666" i="83" s="1"/>
  <c r="D667" i="83"/>
  <c r="A667" i="83" s="1"/>
  <c r="D668" i="83"/>
  <c r="A668" i="83" s="1"/>
  <c r="D669" i="83"/>
  <c r="A669" i="83" s="1"/>
  <c r="D670" i="83"/>
  <c r="A670" i="83" s="1"/>
  <c r="D671" i="83"/>
  <c r="A671" i="83" s="1"/>
  <c r="D672" i="83"/>
  <c r="A672" i="83" s="1"/>
  <c r="D673" i="83"/>
  <c r="A673" i="83" s="1"/>
  <c r="D674" i="83"/>
  <c r="A674" i="83" s="1"/>
  <c r="D675" i="83"/>
  <c r="A675" i="83" s="1"/>
  <c r="D676" i="83"/>
  <c r="A676" i="83" s="1"/>
  <c r="D677" i="83"/>
  <c r="A677" i="83" s="1"/>
  <c r="D678" i="83"/>
  <c r="A678" i="83" s="1"/>
  <c r="D679" i="83"/>
  <c r="A679" i="83" s="1"/>
  <c r="D680" i="83"/>
  <c r="A680" i="83" s="1"/>
  <c r="D681" i="83"/>
  <c r="A681" i="83" s="1"/>
  <c r="D682" i="83"/>
  <c r="A682" i="83" s="1"/>
  <c r="D683" i="83"/>
  <c r="A683" i="83" s="1"/>
  <c r="D684" i="83"/>
  <c r="A684" i="83" s="1"/>
  <c r="D685" i="83"/>
  <c r="A685" i="83" s="1"/>
  <c r="D686" i="83"/>
  <c r="A686" i="83" s="1"/>
  <c r="D687" i="83"/>
  <c r="A687" i="83" s="1"/>
  <c r="D688" i="83"/>
  <c r="A688" i="83" s="1"/>
  <c r="D689" i="83"/>
  <c r="A689" i="83" s="1"/>
  <c r="D690" i="83"/>
  <c r="A690" i="83" s="1"/>
  <c r="D691" i="83"/>
  <c r="A691" i="83" s="1"/>
  <c r="D692" i="83"/>
  <c r="A692" i="83" s="1"/>
  <c r="D693" i="83"/>
  <c r="A693" i="83" s="1"/>
  <c r="D694" i="83"/>
  <c r="A694" i="83" s="1"/>
  <c r="D695" i="83"/>
  <c r="A695" i="83" s="1"/>
  <c r="D696" i="83"/>
  <c r="A696" i="83" s="1"/>
  <c r="D697" i="83"/>
  <c r="A697" i="83" s="1"/>
  <c r="D698" i="83"/>
  <c r="A698" i="83" s="1"/>
  <c r="D699" i="83"/>
  <c r="A699" i="83" s="1"/>
  <c r="D700" i="83"/>
  <c r="A700" i="83" s="1"/>
  <c r="D701" i="83"/>
  <c r="A701" i="83" s="1"/>
  <c r="D702" i="83"/>
  <c r="A702" i="83" s="1"/>
  <c r="D703" i="83"/>
  <c r="A703" i="83" s="1"/>
  <c r="D704" i="83"/>
  <c r="A704" i="83" s="1"/>
  <c r="D705" i="83"/>
  <c r="A705" i="83" s="1"/>
  <c r="D706" i="83"/>
  <c r="A706" i="83" s="1"/>
  <c r="D707" i="83"/>
  <c r="A707" i="83" s="1"/>
  <c r="D708" i="83"/>
  <c r="A708" i="83" s="1"/>
  <c r="D709" i="83"/>
  <c r="A709" i="83" s="1"/>
  <c r="D710" i="83"/>
  <c r="A710" i="83" s="1"/>
  <c r="D711" i="83"/>
  <c r="A711" i="83" s="1"/>
  <c r="D712" i="83"/>
  <c r="A712" i="83" s="1"/>
  <c r="D713" i="83"/>
  <c r="A713" i="83" s="1"/>
  <c r="D714" i="83"/>
  <c r="A714" i="83" s="1"/>
  <c r="D715" i="83"/>
  <c r="A715" i="83" s="1"/>
  <c r="D716" i="83"/>
  <c r="A716" i="83" s="1"/>
  <c r="D717" i="83"/>
  <c r="A717" i="83" s="1"/>
  <c r="D718" i="83"/>
  <c r="A718" i="83" s="1"/>
  <c r="D719" i="83"/>
  <c r="A719" i="83" s="1"/>
  <c r="D720" i="83"/>
  <c r="A720" i="83" s="1"/>
  <c r="D721" i="83"/>
  <c r="A721" i="83" s="1"/>
  <c r="D722" i="83"/>
  <c r="A722" i="83" s="1"/>
  <c r="D723" i="83"/>
  <c r="A723" i="83" s="1"/>
  <c r="D724" i="83"/>
  <c r="A724" i="83" s="1"/>
  <c r="D725" i="83"/>
  <c r="A725" i="83" s="1"/>
  <c r="D726" i="83"/>
  <c r="A726" i="83" s="1"/>
  <c r="D727" i="83"/>
  <c r="A727" i="83" s="1"/>
  <c r="D728" i="83"/>
  <c r="A728" i="83" s="1"/>
  <c r="D729" i="83"/>
  <c r="A729" i="83" s="1"/>
  <c r="D730" i="83"/>
  <c r="A730" i="83" s="1"/>
  <c r="D731" i="83"/>
  <c r="A731" i="83" s="1"/>
  <c r="D732" i="83"/>
  <c r="A732" i="83" s="1"/>
  <c r="D733" i="83"/>
  <c r="A733" i="83" s="1"/>
  <c r="D734" i="83"/>
  <c r="A734" i="83" s="1"/>
  <c r="D735" i="83"/>
  <c r="A735" i="83" s="1"/>
  <c r="D736" i="83"/>
  <c r="A736" i="83" s="1"/>
  <c r="D737" i="83"/>
  <c r="A737" i="83" s="1"/>
  <c r="D738" i="83"/>
  <c r="A738" i="83" s="1"/>
  <c r="D739" i="83"/>
  <c r="A739" i="83" s="1"/>
  <c r="D740" i="83"/>
  <c r="A740" i="83" s="1"/>
  <c r="D741" i="83"/>
  <c r="A741" i="83" s="1"/>
  <c r="D742" i="83"/>
  <c r="A742" i="83" s="1"/>
  <c r="D743" i="83"/>
  <c r="A743" i="83" s="1"/>
  <c r="D744" i="83"/>
  <c r="A744" i="83" s="1"/>
  <c r="D745" i="83"/>
  <c r="A745" i="83" s="1"/>
  <c r="D746" i="83"/>
  <c r="A746" i="83" s="1"/>
  <c r="D747" i="83"/>
  <c r="A747" i="83" s="1"/>
  <c r="D748" i="83"/>
  <c r="A748" i="83" s="1"/>
  <c r="D749" i="83"/>
  <c r="A749" i="83" s="1"/>
  <c r="D750" i="83"/>
  <c r="A750" i="83" s="1"/>
  <c r="D751" i="83"/>
  <c r="A751" i="83" s="1"/>
  <c r="D752" i="83"/>
  <c r="A752" i="83" s="1"/>
  <c r="D753" i="83"/>
  <c r="A753" i="83" s="1"/>
  <c r="D754" i="83"/>
  <c r="A754" i="83" s="1"/>
  <c r="D755" i="83"/>
  <c r="A755" i="83" s="1"/>
  <c r="D756" i="83"/>
  <c r="A756" i="83" s="1"/>
  <c r="D757" i="83"/>
  <c r="A757" i="83" s="1"/>
  <c r="D758" i="83"/>
  <c r="A758" i="83" s="1"/>
  <c r="D759" i="83"/>
  <c r="A759" i="83" s="1"/>
  <c r="D760" i="83"/>
  <c r="A760" i="83" s="1"/>
  <c r="D761" i="83"/>
  <c r="A761" i="83" s="1"/>
  <c r="D762" i="83"/>
  <c r="A762" i="83" s="1"/>
  <c r="D763" i="83"/>
  <c r="A763" i="83" s="1"/>
  <c r="D764" i="83"/>
  <c r="A764" i="83" s="1"/>
  <c r="D765" i="83"/>
  <c r="A765" i="83" s="1"/>
  <c r="D766" i="83"/>
  <c r="A766" i="83" s="1"/>
  <c r="D767" i="83"/>
  <c r="A767" i="83" s="1"/>
  <c r="D768" i="83"/>
  <c r="A768" i="83" s="1"/>
  <c r="D769" i="83"/>
  <c r="A769" i="83" s="1"/>
  <c r="D770" i="83"/>
  <c r="A770" i="83" s="1"/>
  <c r="D771" i="83"/>
  <c r="A771" i="83" s="1"/>
  <c r="D772" i="83"/>
  <c r="A772" i="83" s="1"/>
  <c r="D773" i="83"/>
  <c r="A773" i="83" s="1"/>
  <c r="D774" i="83"/>
  <c r="A774" i="83" s="1"/>
  <c r="D775" i="83"/>
  <c r="A775" i="83" s="1"/>
  <c r="D776" i="83"/>
  <c r="A776" i="83" s="1"/>
  <c r="D777" i="83"/>
  <c r="A777" i="83" s="1"/>
  <c r="D778" i="83"/>
  <c r="A778" i="83" s="1"/>
  <c r="D779" i="83"/>
  <c r="A779" i="83" s="1"/>
  <c r="D780" i="83"/>
  <c r="A780" i="83" s="1"/>
  <c r="D781" i="83"/>
  <c r="A781" i="83" s="1"/>
  <c r="D782" i="83"/>
  <c r="A782" i="83" s="1"/>
  <c r="D783" i="83"/>
  <c r="A783" i="83" s="1"/>
  <c r="D784" i="83"/>
  <c r="A784" i="83" s="1"/>
  <c r="D785" i="83"/>
  <c r="A785" i="83" s="1"/>
  <c r="D786" i="83"/>
  <c r="A786" i="83" s="1"/>
  <c r="D787" i="83"/>
  <c r="A787" i="83" s="1"/>
  <c r="D788" i="83"/>
  <c r="A788" i="83" s="1"/>
  <c r="D789" i="83"/>
  <c r="A789" i="83" s="1"/>
  <c r="D790" i="83"/>
  <c r="A790" i="83" s="1"/>
  <c r="D791" i="83"/>
  <c r="A791" i="83" s="1"/>
  <c r="D792" i="83"/>
  <c r="A792" i="83" s="1"/>
  <c r="D793" i="83"/>
  <c r="A793" i="83" s="1"/>
  <c r="D794" i="83"/>
  <c r="A794" i="83" s="1"/>
  <c r="D795" i="83"/>
  <c r="A795" i="83" s="1"/>
  <c r="D796" i="83"/>
  <c r="A796" i="83" s="1"/>
  <c r="D797" i="83"/>
  <c r="A797" i="83" s="1"/>
  <c r="D798" i="83"/>
  <c r="A798" i="83" s="1"/>
  <c r="D799" i="83"/>
  <c r="A799" i="83" s="1"/>
  <c r="D800" i="83"/>
  <c r="A800" i="83" s="1"/>
  <c r="D801" i="83"/>
  <c r="A801" i="83" s="1"/>
  <c r="D802" i="83"/>
  <c r="A802" i="83" s="1"/>
  <c r="D803" i="83"/>
  <c r="A803" i="83" s="1"/>
  <c r="D804" i="83"/>
  <c r="A804" i="83" s="1"/>
  <c r="D805" i="83"/>
  <c r="A805" i="83" s="1"/>
  <c r="D806" i="83"/>
  <c r="A806" i="83" s="1"/>
  <c r="D807" i="83"/>
  <c r="A807" i="83" s="1"/>
  <c r="D808" i="83"/>
  <c r="A808" i="83" s="1"/>
  <c r="D809" i="83"/>
  <c r="A809" i="83" s="1"/>
  <c r="D810" i="83"/>
  <c r="A810" i="83" s="1"/>
  <c r="D811" i="83"/>
  <c r="A811" i="83" s="1"/>
  <c r="D812" i="83"/>
  <c r="A812" i="83" s="1"/>
  <c r="D813" i="83"/>
  <c r="A813" i="83" s="1"/>
  <c r="D814" i="83"/>
  <c r="A814" i="83" s="1"/>
  <c r="D815" i="83"/>
  <c r="A815" i="83" s="1"/>
  <c r="D816" i="83"/>
  <c r="A816" i="83" s="1"/>
  <c r="D817" i="83"/>
  <c r="A817" i="83" s="1"/>
  <c r="D818" i="83"/>
  <c r="A818" i="83" s="1"/>
  <c r="D819" i="83"/>
  <c r="A819" i="83" s="1"/>
  <c r="D820" i="83"/>
  <c r="A820" i="83" s="1"/>
  <c r="D821" i="83"/>
  <c r="A821" i="83" s="1"/>
  <c r="D822" i="83"/>
  <c r="A822" i="83" s="1"/>
  <c r="D823" i="83"/>
  <c r="A823" i="83" s="1"/>
  <c r="D824" i="83"/>
  <c r="A824" i="83" s="1"/>
  <c r="D825" i="83"/>
  <c r="A825" i="83" s="1"/>
  <c r="D826" i="83"/>
  <c r="A826" i="83" s="1"/>
  <c r="D827" i="83"/>
  <c r="A827" i="83" s="1"/>
  <c r="D828" i="83"/>
  <c r="A828" i="83" s="1"/>
  <c r="D829" i="83"/>
  <c r="A829" i="83" s="1"/>
  <c r="D830" i="83"/>
  <c r="A830" i="83" s="1"/>
  <c r="D831" i="83"/>
  <c r="A831" i="83" s="1"/>
  <c r="D832" i="83"/>
  <c r="A832" i="83" s="1"/>
  <c r="D833" i="83"/>
  <c r="A833" i="83" s="1"/>
  <c r="D834" i="83"/>
  <c r="A834" i="83" s="1"/>
  <c r="D835" i="83"/>
  <c r="A835" i="83" s="1"/>
  <c r="D836" i="83"/>
  <c r="A836" i="83" s="1"/>
  <c r="D837" i="83"/>
  <c r="A837" i="83" s="1"/>
  <c r="D838" i="83"/>
  <c r="A838" i="83" s="1"/>
  <c r="D839" i="83"/>
  <c r="A839" i="83" s="1"/>
  <c r="D840" i="83"/>
  <c r="A840" i="83" s="1"/>
  <c r="D841" i="83"/>
  <c r="A841" i="83" s="1"/>
  <c r="D842" i="83"/>
  <c r="A842" i="83" s="1"/>
  <c r="D843" i="83"/>
  <c r="A843" i="83" s="1"/>
  <c r="D844" i="83"/>
  <c r="A844" i="83" s="1"/>
  <c r="D845" i="83"/>
  <c r="A845" i="83" s="1"/>
  <c r="D846" i="83"/>
  <c r="A846" i="83" s="1"/>
  <c r="D847" i="83"/>
  <c r="A847" i="83" s="1"/>
  <c r="D848" i="83"/>
  <c r="A848" i="83" s="1"/>
  <c r="D849" i="83"/>
  <c r="A849" i="83" s="1"/>
  <c r="D850" i="83"/>
  <c r="A850" i="83" s="1"/>
  <c r="D851" i="83"/>
  <c r="A851" i="83" s="1"/>
  <c r="D852" i="83"/>
  <c r="A852" i="83" s="1"/>
  <c r="D853" i="83"/>
  <c r="A853" i="83" s="1"/>
  <c r="D854" i="83"/>
  <c r="A854" i="83" s="1"/>
  <c r="D855" i="83"/>
  <c r="A855" i="83" s="1"/>
  <c r="D856" i="83"/>
  <c r="A856" i="83" s="1"/>
  <c r="D857" i="83"/>
  <c r="A857" i="83" s="1"/>
  <c r="D858" i="83"/>
  <c r="A858" i="83" s="1"/>
  <c r="D859" i="83"/>
  <c r="A859" i="83" s="1"/>
  <c r="D860" i="83"/>
  <c r="A860" i="83" s="1"/>
  <c r="D861" i="83"/>
  <c r="A861" i="83" s="1"/>
  <c r="D862" i="83"/>
  <c r="A862" i="83" s="1"/>
  <c r="D863" i="83"/>
  <c r="A863" i="83" s="1"/>
  <c r="D864" i="83"/>
  <c r="A864" i="83" s="1"/>
  <c r="D865" i="83"/>
  <c r="A865" i="83" s="1"/>
  <c r="D866" i="83"/>
  <c r="A866" i="83" s="1"/>
  <c r="D867" i="83"/>
  <c r="A867" i="83" s="1"/>
  <c r="D868" i="83"/>
  <c r="A868" i="83" s="1"/>
  <c r="D869" i="83"/>
  <c r="A869" i="83" s="1"/>
  <c r="D870" i="83"/>
  <c r="A870" i="83" s="1"/>
  <c r="D871" i="83"/>
  <c r="A871" i="83" s="1"/>
  <c r="D872" i="83"/>
  <c r="A872" i="83" s="1"/>
  <c r="D873" i="83"/>
  <c r="A873" i="83" s="1"/>
  <c r="D874" i="83"/>
  <c r="A874" i="83" s="1"/>
  <c r="D875" i="83"/>
  <c r="A875" i="83" s="1"/>
  <c r="D876" i="83"/>
  <c r="A876" i="83" s="1"/>
  <c r="D877" i="83"/>
  <c r="A877" i="83" s="1"/>
  <c r="D878" i="83"/>
  <c r="A878" i="83" s="1"/>
  <c r="D879" i="83"/>
  <c r="A879" i="83" s="1"/>
  <c r="D880" i="83"/>
  <c r="A880" i="83" s="1"/>
  <c r="D881" i="83"/>
  <c r="A881" i="83" s="1"/>
  <c r="D882" i="83"/>
  <c r="A882" i="83" s="1"/>
  <c r="D883" i="83"/>
  <c r="A883" i="83" s="1"/>
  <c r="D884" i="83"/>
  <c r="A884" i="83" s="1"/>
  <c r="D885" i="83"/>
  <c r="A885" i="83" s="1"/>
  <c r="D886" i="83"/>
  <c r="A886" i="83" s="1"/>
  <c r="D887" i="83"/>
  <c r="A887" i="83" s="1"/>
  <c r="D888" i="83"/>
  <c r="A888" i="83" s="1"/>
  <c r="D889" i="83"/>
  <c r="A889" i="83" s="1"/>
  <c r="D890" i="83"/>
  <c r="A890" i="83" s="1"/>
  <c r="D891" i="83"/>
  <c r="A891" i="83" s="1"/>
  <c r="D892" i="83"/>
  <c r="A892" i="83" s="1"/>
  <c r="D893" i="83"/>
  <c r="A893" i="83" s="1"/>
  <c r="D894" i="83"/>
  <c r="A894" i="83" s="1"/>
  <c r="D895" i="83"/>
  <c r="A895" i="83" s="1"/>
  <c r="D896" i="83"/>
  <c r="A896" i="83" s="1"/>
  <c r="D897" i="83"/>
  <c r="A897" i="83" s="1"/>
  <c r="D898" i="83"/>
  <c r="A898" i="83" s="1"/>
  <c r="D899" i="83"/>
  <c r="A899" i="83" s="1"/>
  <c r="D900" i="83"/>
  <c r="A900" i="83" s="1"/>
  <c r="D901" i="83"/>
  <c r="A901" i="83" s="1"/>
  <c r="D902" i="83"/>
  <c r="A902" i="83" s="1"/>
  <c r="D903" i="83"/>
  <c r="A903" i="83" s="1"/>
  <c r="D904" i="83"/>
  <c r="A904" i="83" s="1"/>
  <c r="D905" i="83"/>
  <c r="A905" i="83" s="1"/>
  <c r="D906" i="83"/>
  <c r="A906" i="83" s="1"/>
  <c r="D907" i="83"/>
  <c r="A907" i="83" s="1"/>
  <c r="D908" i="83"/>
  <c r="A908" i="83" s="1"/>
  <c r="D909" i="83"/>
  <c r="A909" i="83" s="1"/>
  <c r="D910" i="83"/>
  <c r="A910" i="83" s="1"/>
  <c r="D911" i="83"/>
  <c r="A911" i="83" s="1"/>
  <c r="D912" i="83"/>
  <c r="A912" i="83" s="1"/>
  <c r="D913" i="83"/>
  <c r="A913" i="83" s="1"/>
  <c r="D914" i="83"/>
  <c r="A914" i="83" s="1"/>
  <c r="D915" i="83"/>
  <c r="A915" i="83" s="1"/>
  <c r="D916" i="83"/>
  <c r="A916" i="83" s="1"/>
  <c r="D917" i="83"/>
  <c r="A917" i="83" s="1"/>
  <c r="D918" i="83"/>
  <c r="A918" i="83" s="1"/>
  <c r="D919" i="83"/>
  <c r="A919" i="83" s="1"/>
  <c r="D920" i="83"/>
  <c r="A920" i="83" s="1"/>
  <c r="D921" i="83"/>
  <c r="A921" i="83" s="1"/>
  <c r="D922" i="83"/>
  <c r="A922" i="83" s="1"/>
  <c r="D923" i="83"/>
  <c r="A923" i="83" s="1"/>
  <c r="D924" i="83"/>
  <c r="A924" i="83" s="1"/>
  <c r="D925" i="83"/>
  <c r="A925" i="83" s="1"/>
  <c r="D926" i="83"/>
  <c r="A926" i="83" s="1"/>
  <c r="D927" i="83"/>
  <c r="A927" i="83" s="1"/>
  <c r="D928" i="83"/>
  <c r="A928" i="83" s="1"/>
  <c r="D929" i="83"/>
  <c r="A929" i="83" s="1"/>
  <c r="D930" i="83"/>
  <c r="A930" i="83" s="1"/>
  <c r="D931" i="83"/>
  <c r="A931" i="83" s="1"/>
  <c r="D932" i="83"/>
  <c r="A932" i="83" s="1"/>
  <c r="D933" i="83"/>
  <c r="A933" i="83" s="1"/>
  <c r="D934" i="83"/>
  <c r="A934" i="83" s="1"/>
  <c r="D935" i="83"/>
  <c r="A935" i="83" s="1"/>
  <c r="D936" i="83"/>
  <c r="A936" i="83" s="1"/>
  <c r="D937" i="83"/>
  <c r="A937" i="83" s="1"/>
  <c r="D938" i="83"/>
  <c r="A938" i="83" s="1"/>
  <c r="D939" i="83"/>
  <c r="A939" i="83" s="1"/>
  <c r="D940" i="83"/>
  <c r="A940" i="83" s="1"/>
  <c r="D941" i="83"/>
  <c r="A941" i="83" s="1"/>
  <c r="D942" i="83"/>
  <c r="A942" i="83" s="1"/>
  <c r="D943" i="83"/>
  <c r="A943" i="83" s="1"/>
  <c r="D944" i="83"/>
  <c r="A944" i="83" s="1"/>
  <c r="D945" i="83"/>
  <c r="A945" i="83" s="1"/>
  <c r="D946" i="83"/>
  <c r="A946" i="83" s="1"/>
  <c r="D947" i="83"/>
  <c r="A947" i="83" s="1"/>
  <c r="D948" i="83"/>
  <c r="A948" i="83" s="1"/>
  <c r="D949" i="83"/>
  <c r="A949" i="83" s="1"/>
  <c r="D950" i="83"/>
  <c r="A950" i="83" s="1"/>
  <c r="D951" i="83"/>
  <c r="A951" i="83" s="1"/>
  <c r="D952" i="83"/>
  <c r="A952" i="83" s="1"/>
  <c r="D953" i="83"/>
  <c r="A953" i="83" s="1"/>
  <c r="D954" i="83"/>
  <c r="A954" i="83" s="1"/>
  <c r="D955" i="83"/>
  <c r="A955" i="83" s="1"/>
  <c r="D956" i="83"/>
  <c r="A956" i="83" s="1"/>
  <c r="D957" i="83"/>
  <c r="A957" i="83" s="1"/>
  <c r="D958" i="83"/>
  <c r="A958" i="83" s="1"/>
  <c r="D959" i="83"/>
  <c r="A959" i="83" s="1"/>
  <c r="D960" i="83"/>
  <c r="A960" i="83" s="1"/>
  <c r="D961" i="83"/>
  <c r="A961" i="83" s="1"/>
  <c r="D962" i="83"/>
  <c r="A962" i="83" s="1"/>
  <c r="D963" i="83"/>
  <c r="A963" i="83" s="1"/>
  <c r="D964" i="83"/>
  <c r="A964" i="83" s="1"/>
  <c r="D965" i="83"/>
  <c r="A965" i="83" s="1"/>
  <c r="D966" i="83"/>
  <c r="A966" i="83" s="1"/>
  <c r="D967" i="83"/>
  <c r="A967" i="83" s="1"/>
  <c r="D968" i="83"/>
  <c r="A968" i="83" s="1"/>
  <c r="D969" i="83"/>
  <c r="A969" i="83" s="1"/>
  <c r="D970" i="83"/>
  <c r="A970" i="83" s="1"/>
  <c r="D971" i="83"/>
  <c r="A971" i="83" s="1"/>
  <c r="D972" i="83"/>
  <c r="A972" i="83" s="1"/>
  <c r="D973" i="83"/>
  <c r="A973" i="83" s="1"/>
  <c r="D974" i="83"/>
  <c r="A974" i="83" s="1"/>
  <c r="D975" i="83"/>
  <c r="A975" i="83" s="1"/>
  <c r="D976" i="83"/>
  <c r="A976" i="83" s="1"/>
  <c r="D977" i="83"/>
  <c r="A977" i="83" s="1"/>
  <c r="D978" i="83"/>
  <c r="A978" i="83" s="1"/>
  <c r="D979" i="83"/>
  <c r="A979" i="83" s="1"/>
  <c r="D980" i="83"/>
  <c r="A980" i="83" s="1"/>
  <c r="D981" i="83"/>
  <c r="A981" i="83" s="1"/>
  <c r="D982" i="83"/>
  <c r="A982" i="83" s="1"/>
  <c r="D983" i="83"/>
  <c r="A983" i="83" s="1"/>
  <c r="D984" i="83"/>
  <c r="A984" i="83" s="1"/>
  <c r="D985" i="83"/>
  <c r="A985" i="83" s="1"/>
  <c r="D986" i="83"/>
  <c r="A986" i="83" s="1"/>
  <c r="D987" i="83"/>
  <c r="A987" i="83" s="1"/>
  <c r="D988" i="83"/>
  <c r="A988" i="83" s="1"/>
  <c r="D989" i="83"/>
  <c r="A989" i="83" s="1"/>
  <c r="D990" i="83"/>
  <c r="A990" i="83" s="1"/>
  <c r="D991" i="83"/>
  <c r="A991" i="83" s="1"/>
  <c r="D992" i="83"/>
  <c r="A992" i="83" s="1"/>
  <c r="D993" i="83"/>
  <c r="A993" i="83" s="1"/>
  <c r="D994" i="83"/>
  <c r="A994" i="83" s="1"/>
  <c r="D995" i="83"/>
  <c r="A995" i="83" s="1"/>
  <c r="D996" i="83"/>
  <c r="A996" i="83" s="1"/>
  <c r="D997" i="83"/>
  <c r="A997" i="83" s="1"/>
  <c r="D998" i="83"/>
  <c r="A998" i="83" s="1"/>
  <c r="D999" i="83"/>
  <c r="A999" i="83" s="1"/>
  <c r="D1000" i="83"/>
  <c r="A1000" i="83" s="1"/>
  <c r="D1001" i="83"/>
  <c r="A1001" i="83" s="1"/>
  <c r="D1002" i="83"/>
  <c r="A1002" i="83" s="1"/>
  <c r="D1003" i="83"/>
  <c r="A1003" i="83" s="1"/>
  <c r="D1004" i="83"/>
  <c r="A1004" i="83" s="1"/>
  <c r="D1005" i="83"/>
  <c r="A1005" i="83" s="1"/>
  <c r="D1006" i="83"/>
  <c r="A1006" i="83" s="1"/>
  <c r="D1007" i="83"/>
  <c r="A1007" i="83" s="1"/>
  <c r="D1008" i="83"/>
  <c r="A1008" i="83" s="1"/>
  <c r="D1009" i="83"/>
  <c r="A1009" i="83" s="1"/>
  <c r="D1010" i="83"/>
  <c r="A1010" i="83" s="1"/>
  <c r="D1011" i="83"/>
  <c r="A1011" i="83" s="1"/>
  <c r="D1012" i="83"/>
  <c r="A1012" i="83" s="1"/>
  <c r="D1013" i="83"/>
  <c r="A1013" i="83" s="1"/>
  <c r="D1014" i="83"/>
  <c r="A1014" i="83" s="1"/>
  <c r="D1015" i="83"/>
  <c r="A1015" i="83" s="1"/>
  <c r="D1016" i="83"/>
  <c r="A1016" i="83" s="1"/>
  <c r="D1017" i="83"/>
  <c r="A1017" i="83" s="1"/>
  <c r="D1018" i="83"/>
  <c r="A1018" i="83" s="1"/>
  <c r="D1019" i="83"/>
  <c r="A1019" i="83" s="1"/>
  <c r="D1020" i="83"/>
  <c r="A1020" i="83" s="1"/>
  <c r="D1021" i="83"/>
  <c r="A1021" i="83" s="1"/>
  <c r="D1022" i="83"/>
  <c r="A1022" i="83" s="1"/>
  <c r="D1023" i="83"/>
  <c r="A1023" i="83" s="1"/>
  <c r="D1024" i="83"/>
  <c r="A1024" i="83" s="1"/>
  <c r="D1025" i="83"/>
  <c r="A1025" i="83" s="1"/>
  <c r="D1026" i="83"/>
  <c r="A1026" i="83" s="1"/>
  <c r="D1027" i="83"/>
  <c r="A1027" i="83" s="1"/>
  <c r="D1028" i="83"/>
  <c r="A1028" i="83" s="1"/>
  <c r="D1029" i="83"/>
  <c r="A1029" i="83" s="1"/>
  <c r="D1030" i="83"/>
  <c r="A1030" i="83" s="1"/>
  <c r="D1031" i="83"/>
  <c r="A1031" i="83" s="1"/>
  <c r="D1032" i="83"/>
  <c r="A1032" i="83" s="1"/>
  <c r="D1033" i="83"/>
  <c r="A1033" i="83" s="1"/>
  <c r="D1034" i="83"/>
  <c r="A1034" i="83" s="1"/>
  <c r="D1035" i="83"/>
  <c r="A1035" i="83" s="1"/>
  <c r="D1036" i="83"/>
  <c r="A1036" i="83" s="1"/>
  <c r="D1037" i="83"/>
  <c r="A1037" i="83" s="1"/>
  <c r="D1038" i="83"/>
  <c r="A1038" i="83" s="1"/>
  <c r="D1039" i="83"/>
  <c r="A1039" i="83" s="1"/>
  <c r="D1040" i="83"/>
  <c r="A1040" i="83" s="1"/>
  <c r="D1041" i="83"/>
  <c r="A1041" i="83" s="1"/>
  <c r="D1042" i="83"/>
  <c r="A1042" i="83" s="1"/>
  <c r="D1043" i="83"/>
  <c r="A1043" i="83" s="1"/>
  <c r="D1044" i="83"/>
  <c r="A1044" i="83" s="1"/>
  <c r="D1045" i="83"/>
  <c r="A1045" i="83" s="1"/>
  <c r="D1046" i="83"/>
  <c r="A1046" i="83" s="1"/>
  <c r="D1047" i="83"/>
  <c r="A1047" i="83" s="1"/>
  <c r="D1048" i="83"/>
  <c r="A1048" i="83" s="1"/>
  <c r="D1049" i="83"/>
  <c r="A1049" i="83" s="1"/>
  <c r="D1050" i="83"/>
  <c r="A1050" i="83" s="1"/>
  <c r="D1051" i="83"/>
  <c r="A1051" i="83" s="1"/>
  <c r="D1052" i="83"/>
  <c r="A1052" i="83" s="1"/>
  <c r="D1053" i="83"/>
  <c r="A1053" i="83" s="1"/>
  <c r="D1054" i="83"/>
  <c r="A1054" i="83" s="1"/>
  <c r="D1055" i="83"/>
  <c r="A1055" i="83" s="1"/>
  <c r="D1056" i="83"/>
  <c r="A1056" i="83" s="1"/>
  <c r="D1057" i="83"/>
  <c r="A1057" i="83" s="1"/>
  <c r="D1058" i="83"/>
  <c r="A1058" i="83" s="1"/>
  <c r="D1059" i="83"/>
  <c r="A1059" i="83" s="1"/>
  <c r="D1060" i="83"/>
  <c r="A1060" i="83" s="1"/>
  <c r="D1061" i="83"/>
  <c r="A1061" i="83" s="1"/>
  <c r="D1062" i="83"/>
  <c r="A1062" i="83" s="1"/>
  <c r="D1063" i="83"/>
  <c r="A1063" i="83" s="1"/>
  <c r="D1064" i="83"/>
  <c r="A1064" i="83" s="1"/>
  <c r="D1065" i="83"/>
  <c r="A1065" i="83" s="1"/>
  <c r="D1066" i="83"/>
  <c r="A1066" i="83" s="1"/>
  <c r="D1067" i="83"/>
  <c r="A1067" i="83" s="1"/>
  <c r="D1068" i="83"/>
  <c r="A1068" i="83" s="1"/>
  <c r="D1069" i="83"/>
  <c r="A1069" i="83" s="1"/>
  <c r="D1070" i="83"/>
  <c r="A1070" i="83" s="1"/>
  <c r="D1071" i="83"/>
  <c r="A1071" i="83" s="1"/>
  <c r="D1072" i="83"/>
  <c r="A1072" i="83" s="1"/>
  <c r="D1073" i="83"/>
  <c r="A1073" i="83" s="1"/>
  <c r="D1074" i="83"/>
  <c r="A1074" i="83" s="1"/>
  <c r="D1075" i="83"/>
  <c r="A1075" i="83" s="1"/>
  <c r="D1076" i="83"/>
  <c r="A1076" i="83" s="1"/>
  <c r="D1077" i="83"/>
  <c r="A1077" i="83" s="1"/>
  <c r="D1078" i="83"/>
  <c r="A1078" i="83" s="1"/>
  <c r="D1079" i="83"/>
  <c r="A1079" i="83" s="1"/>
  <c r="D1080" i="83"/>
  <c r="A1080" i="83" s="1"/>
  <c r="D1081" i="83"/>
  <c r="A1081" i="83" s="1"/>
  <c r="D1082" i="83"/>
  <c r="A1082" i="83" s="1"/>
  <c r="D1083" i="83"/>
  <c r="A1083" i="83" s="1"/>
  <c r="D1084" i="83"/>
  <c r="A1084" i="83" s="1"/>
  <c r="D1085" i="83"/>
  <c r="A1085" i="83" s="1"/>
  <c r="D1086" i="83"/>
  <c r="A1086" i="83" s="1"/>
  <c r="D1087" i="83"/>
  <c r="A1087" i="83" s="1"/>
  <c r="D1088" i="83"/>
  <c r="A1088" i="83" s="1"/>
  <c r="D1089" i="83"/>
  <c r="A1089" i="83" s="1"/>
  <c r="D1090" i="83"/>
  <c r="A1090" i="83" s="1"/>
  <c r="D1091" i="83"/>
  <c r="A1091" i="83" s="1"/>
  <c r="D1092" i="83"/>
  <c r="A1092" i="83" s="1"/>
  <c r="D1093" i="83"/>
  <c r="A1093" i="83" s="1"/>
  <c r="D1094" i="83"/>
  <c r="A1094" i="83" s="1"/>
  <c r="D1095" i="83"/>
  <c r="A1095" i="83" s="1"/>
  <c r="D1096" i="83"/>
  <c r="A1096" i="83" s="1"/>
  <c r="D1097" i="83"/>
  <c r="A1097" i="83" s="1"/>
  <c r="D1098" i="83"/>
  <c r="A1098" i="83" s="1"/>
  <c r="D1099" i="83"/>
  <c r="A1099" i="83" s="1"/>
  <c r="D1100" i="83"/>
  <c r="A1100" i="83" s="1"/>
  <c r="D1101" i="83"/>
  <c r="A1101" i="83" s="1"/>
  <c r="D1102" i="83"/>
  <c r="A1102" i="83" s="1"/>
  <c r="D1103" i="83"/>
  <c r="A1103" i="83" s="1"/>
  <c r="D1104" i="83"/>
  <c r="A1104" i="83" s="1"/>
  <c r="D1105" i="83"/>
  <c r="A1105" i="83" s="1"/>
  <c r="D1106" i="83"/>
  <c r="A1106" i="83" s="1"/>
  <c r="D1107" i="83"/>
  <c r="A1107" i="83" s="1"/>
  <c r="D1108" i="83"/>
  <c r="A1108" i="83" s="1"/>
  <c r="D1109" i="83"/>
  <c r="A1109" i="83" s="1"/>
  <c r="D1110" i="83"/>
  <c r="A1110" i="83" s="1"/>
  <c r="D1111" i="83"/>
  <c r="A1111" i="83" s="1"/>
  <c r="D1112" i="83"/>
  <c r="A1112" i="83" s="1"/>
  <c r="D1113" i="83"/>
  <c r="A1113" i="83" s="1"/>
  <c r="D1114" i="83"/>
  <c r="A1114" i="83" s="1"/>
  <c r="D1115" i="83"/>
  <c r="A1115" i="83" s="1"/>
  <c r="D1116" i="83"/>
  <c r="A1116" i="83" s="1"/>
  <c r="D1117" i="83"/>
  <c r="A1117" i="83" s="1"/>
  <c r="D1118" i="83"/>
  <c r="A1118" i="83" s="1"/>
  <c r="D1119" i="83"/>
  <c r="A1119" i="83" s="1"/>
  <c r="D1120" i="83"/>
  <c r="A1120" i="83" s="1"/>
  <c r="D1121" i="83"/>
  <c r="A1121" i="83" s="1"/>
  <c r="D1122" i="83"/>
  <c r="A1122" i="83" s="1"/>
  <c r="D1123" i="83"/>
  <c r="A1123" i="83" s="1"/>
  <c r="D1124" i="83"/>
  <c r="A1124" i="83" s="1"/>
  <c r="D1125" i="83"/>
  <c r="A1125" i="83" s="1"/>
  <c r="D1126" i="83"/>
  <c r="A1126" i="83" s="1"/>
  <c r="D1127" i="83"/>
  <c r="A1127" i="83" s="1"/>
  <c r="D1128" i="83"/>
  <c r="A1128" i="83" s="1"/>
  <c r="D1129" i="83"/>
  <c r="A1129" i="83" s="1"/>
  <c r="D1130" i="83"/>
  <c r="A1130" i="83" s="1"/>
  <c r="D1131" i="83"/>
  <c r="A1131" i="83" s="1"/>
  <c r="D1132" i="83"/>
  <c r="A1132" i="83" s="1"/>
  <c r="D1133" i="83"/>
  <c r="A1133" i="83" s="1"/>
  <c r="D1134" i="83"/>
  <c r="A1134" i="83" s="1"/>
  <c r="D1135" i="83"/>
  <c r="A1135" i="83" s="1"/>
  <c r="D1136" i="83"/>
  <c r="A1136" i="83" s="1"/>
  <c r="D1137" i="83"/>
  <c r="A1137" i="83" s="1"/>
  <c r="D1138" i="83"/>
  <c r="A1138" i="83" s="1"/>
  <c r="D1139" i="83"/>
  <c r="A1139" i="83" s="1"/>
  <c r="D1140" i="83"/>
  <c r="A1140" i="83" s="1"/>
  <c r="D1141" i="83"/>
  <c r="A1141" i="83" s="1"/>
  <c r="D1142" i="83"/>
  <c r="A1142" i="83" s="1"/>
  <c r="D1143" i="83"/>
  <c r="A1143" i="83" s="1"/>
  <c r="D1144" i="83"/>
  <c r="A1144" i="83" s="1"/>
  <c r="D1145" i="83"/>
  <c r="A1145" i="83" s="1"/>
  <c r="D1146" i="83"/>
  <c r="A1146" i="83" s="1"/>
  <c r="D1147" i="83"/>
  <c r="A1147" i="83" s="1"/>
  <c r="D1148" i="83"/>
  <c r="A1148" i="83" s="1"/>
  <c r="D1149" i="83"/>
  <c r="A1149" i="83" s="1"/>
  <c r="D1150" i="83"/>
  <c r="A1150" i="83" s="1"/>
  <c r="D1151" i="83"/>
  <c r="A1151" i="83" s="1"/>
  <c r="D1152" i="83"/>
  <c r="A1152" i="83" s="1"/>
  <c r="D1153" i="83"/>
  <c r="A1153" i="83" s="1"/>
  <c r="D1154" i="83"/>
  <c r="A1154" i="83" s="1"/>
  <c r="D1155" i="83"/>
  <c r="A1155" i="83" s="1"/>
  <c r="D1156" i="83"/>
  <c r="A1156" i="83" s="1"/>
  <c r="D1157" i="83"/>
  <c r="A1157" i="83" s="1"/>
  <c r="D1158" i="83"/>
  <c r="A1158" i="83" s="1"/>
  <c r="D1159" i="83"/>
  <c r="A1159" i="83" s="1"/>
  <c r="D1160" i="83"/>
  <c r="A1160" i="83" s="1"/>
  <c r="D1161" i="83"/>
  <c r="A1161" i="83" s="1"/>
  <c r="D1162" i="83"/>
  <c r="A1162" i="83" s="1"/>
  <c r="D1163" i="83"/>
  <c r="A1163" i="83" s="1"/>
  <c r="D1164" i="83"/>
  <c r="A1164" i="83" s="1"/>
  <c r="D1165" i="83"/>
  <c r="A1165" i="83" s="1"/>
  <c r="D1166" i="83"/>
  <c r="A1166" i="83" s="1"/>
  <c r="D1167" i="83"/>
  <c r="A1167" i="83" s="1"/>
  <c r="D1168" i="83"/>
  <c r="A1168" i="83" s="1"/>
  <c r="D1169" i="83"/>
  <c r="A1169" i="83" s="1"/>
  <c r="D1170" i="83"/>
  <c r="A1170" i="83" s="1"/>
  <c r="D1171" i="83"/>
  <c r="A1171" i="83" s="1"/>
  <c r="D1172" i="83"/>
  <c r="A1172" i="83" s="1"/>
  <c r="D1173" i="83"/>
  <c r="A1173" i="83" s="1"/>
  <c r="D1174" i="83"/>
  <c r="A1174" i="83" s="1"/>
  <c r="D1175" i="83"/>
  <c r="A1175" i="83" s="1"/>
  <c r="D1176" i="83"/>
  <c r="A1176" i="83" s="1"/>
  <c r="D1177" i="83"/>
  <c r="A1177" i="83" s="1"/>
  <c r="D1178" i="83"/>
  <c r="A1178" i="83" s="1"/>
  <c r="D1179" i="83"/>
  <c r="A1179" i="83" s="1"/>
  <c r="D1180" i="83"/>
  <c r="A1180" i="83" s="1"/>
  <c r="D1181" i="83"/>
  <c r="A1181" i="83" s="1"/>
  <c r="D1182" i="83"/>
  <c r="A1182" i="83" s="1"/>
  <c r="D1183" i="83"/>
  <c r="A1183" i="83" s="1"/>
  <c r="D1184" i="83"/>
  <c r="A1184" i="83" s="1"/>
  <c r="D1185" i="83"/>
  <c r="A1185" i="83" s="1"/>
  <c r="D1186" i="83"/>
  <c r="A1186" i="83" s="1"/>
  <c r="D1187" i="83"/>
  <c r="A1187" i="83" s="1"/>
  <c r="D1188" i="83"/>
  <c r="A1188" i="83" s="1"/>
  <c r="D1189" i="83"/>
  <c r="A1189" i="83" s="1"/>
  <c r="D1190" i="83"/>
  <c r="A1190" i="83" s="1"/>
  <c r="D1191" i="83"/>
  <c r="A1191" i="83" s="1"/>
  <c r="D1192" i="83"/>
  <c r="A1192" i="83" s="1"/>
  <c r="D1193" i="83"/>
  <c r="A1193" i="83" s="1"/>
  <c r="D1194" i="83"/>
  <c r="A1194" i="83" s="1"/>
  <c r="D1195" i="83"/>
  <c r="A1195" i="83" s="1"/>
  <c r="D1196" i="83"/>
  <c r="A1196" i="83" s="1"/>
  <c r="D1197" i="83"/>
  <c r="A1197" i="83" s="1"/>
  <c r="D1198" i="83"/>
  <c r="A1198" i="83" s="1"/>
  <c r="D1199" i="83"/>
  <c r="A1199" i="83" s="1"/>
  <c r="D1200" i="83"/>
  <c r="A1200" i="83" s="1"/>
  <c r="D1201" i="83"/>
  <c r="A1201" i="83" s="1"/>
  <c r="D1202" i="83"/>
  <c r="A1202" i="83" s="1"/>
  <c r="D1203" i="83"/>
  <c r="A1203" i="83" s="1"/>
  <c r="D1204" i="83"/>
  <c r="A1204" i="83" s="1"/>
  <c r="D1205" i="83"/>
  <c r="A1205" i="83" s="1"/>
  <c r="D1206" i="83"/>
  <c r="A1206" i="83" s="1"/>
  <c r="D1207" i="83"/>
  <c r="A1207" i="83" s="1"/>
  <c r="D1208" i="83"/>
  <c r="A1208" i="83" s="1"/>
  <c r="D1209" i="83"/>
  <c r="A1209" i="83" s="1"/>
  <c r="D1210" i="83"/>
  <c r="A1210" i="83" s="1"/>
  <c r="D1211" i="83"/>
  <c r="A1211" i="83" s="1"/>
  <c r="D1212" i="83"/>
  <c r="A1212" i="83" s="1"/>
  <c r="D1213" i="83"/>
  <c r="A1213" i="83" s="1"/>
  <c r="D1214" i="83"/>
  <c r="A1214" i="83" s="1"/>
  <c r="D1215" i="83"/>
  <c r="A1215" i="83" s="1"/>
  <c r="D1216" i="83"/>
  <c r="A1216" i="83" s="1"/>
  <c r="D1217" i="83"/>
  <c r="A1217" i="83" s="1"/>
  <c r="D1218" i="83"/>
  <c r="A1218" i="83" s="1"/>
  <c r="D1219" i="83"/>
  <c r="A1219" i="83" s="1"/>
  <c r="D1220" i="83"/>
  <c r="A1220" i="83" s="1"/>
  <c r="D1221" i="83"/>
  <c r="A1221" i="83" s="1"/>
  <c r="D1222" i="83"/>
  <c r="A1222" i="83" s="1"/>
  <c r="D1223" i="83"/>
  <c r="A1223" i="83" s="1"/>
  <c r="D1224" i="83"/>
  <c r="A1224" i="83" s="1"/>
  <c r="D1225" i="83"/>
  <c r="A1225" i="83" s="1"/>
  <c r="D1226" i="83"/>
  <c r="A1226" i="83" s="1"/>
  <c r="D1227" i="83"/>
  <c r="A1227" i="83" s="1"/>
  <c r="D1228" i="83"/>
  <c r="A1228" i="83" s="1"/>
  <c r="D1229" i="83"/>
  <c r="A1229" i="83" s="1"/>
  <c r="D1230" i="83"/>
  <c r="A1230" i="83" s="1"/>
  <c r="D1231" i="83"/>
  <c r="A1231" i="83" s="1"/>
  <c r="D1232" i="83"/>
  <c r="A1232" i="83" s="1"/>
  <c r="D1233" i="83"/>
  <c r="A1233" i="83" s="1"/>
  <c r="D1234" i="83"/>
  <c r="A1234" i="83" s="1"/>
  <c r="D1235" i="83"/>
  <c r="A1235" i="83" s="1"/>
  <c r="D1236" i="83"/>
  <c r="A1236" i="83" s="1"/>
  <c r="D1237" i="83"/>
  <c r="A1237" i="83" s="1"/>
  <c r="D1238" i="83"/>
  <c r="A1238" i="83" s="1"/>
  <c r="D1239" i="83"/>
  <c r="A1239" i="83" s="1"/>
  <c r="D1240" i="83"/>
  <c r="A1240" i="83" s="1"/>
  <c r="D1241" i="83"/>
  <c r="A1241" i="83" s="1"/>
  <c r="D1242" i="83"/>
  <c r="A1242" i="83" s="1"/>
  <c r="D1243" i="83"/>
  <c r="A1243" i="83" s="1"/>
  <c r="D1244" i="83"/>
  <c r="A1244" i="83" s="1"/>
  <c r="D1245" i="83"/>
  <c r="A1245" i="83" s="1"/>
  <c r="D1246" i="83"/>
  <c r="A1246" i="83" s="1"/>
  <c r="D1247" i="83"/>
  <c r="A1247" i="83" s="1"/>
  <c r="D1248" i="83"/>
  <c r="A1248" i="83" s="1"/>
  <c r="D1249" i="83"/>
  <c r="A1249" i="83" s="1"/>
  <c r="D1250" i="83"/>
  <c r="A1250" i="83" s="1"/>
  <c r="D1251" i="83"/>
  <c r="A1251" i="83" s="1"/>
  <c r="D1252" i="83"/>
  <c r="A1252" i="83" s="1"/>
  <c r="D1253" i="83"/>
  <c r="A1253" i="83" s="1"/>
  <c r="D1254" i="83"/>
  <c r="A1254" i="83" s="1"/>
  <c r="D1255" i="83"/>
  <c r="A1255" i="83" s="1"/>
  <c r="D1256" i="83"/>
  <c r="A1256" i="83" s="1"/>
  <c r="D1257" i="83"/>
  <c r="A1257" i="83" s="1"/>
  <c r="D1258" i="83"/>
  <c r="A1258" i="83" s="1"/>
  <c r="D1259" i="83"/>
  <c r="A1259" i="83" s="1"/>
  <c r="D1260" i="83"/>
  <c r="A1260" i="83" s="1"/>
  <c r="D1261" i="83"/>
  <c r="A1261" i="83" s="1"/>
  <c r="D1262" i="83"/>
  <c r="A1262" i="83" s="1"/>
  <c r="D1263" i="83"/>
  <c r="A1263" i="83" s="1"/>
  <c r="D1264" i="83"/>
  <c r="A1264" i="83" s="1"/>
  <c r="D1265" i="83"/>
  <c r="A1265" i="83" s="1"/>
  <c r="D1266" i="83"/>
  <c r="A1266" i="83" s="1"/>
  <c r="D1267" i="83"/>
  <c r="A1267" i="83" s="1"/>
  <c r="D1268" i="83"/>
  <c r="A1268" i="83" s="1"/>
  <c r="D1269" i="83"/>
  <c r="A1269" i="83" s="1"/>
  <c r="D1270" i="83"/>
  <c r="A1270" i="83" s="1"/>
  <c r="D1271" i="83"/>
  <c r="A1271" i="83" s="1"/>
  <c r="D1272" i="83"/>
  <c r="A1272" i="83" s="1"/>
  <c r="D1273" i="83"/>
  <c r="A1273" i="83" s="1"/>
  <c r="D1274" i="83"/>
  <c r="A1274" i="83" s="1"/>
  <c r="D1275" i="83"/>
  <c r="A1275" i="83" s="1"/>
  <c r="D1276" i="83"/>
  <c r="A1276" i="83" s="1"/>
  <c r="D1277" i="83"/>
  <c r="A1277" i="83" s="1"/>
  <c r="D1278" i="83"/>
  <c r="A1278" i="83" s="1"/>
  <c r="D1279" i="83"/>
  <c r="A1279" i="83" s="1"/>
  <c r="D1280" i="83"/>
  <c r="A1280" i="83" s="1"/>
  <c r="D1281" i="83"/>
  <c r="A1281" i="83" s="1"/>
  <c r="D1282" i="83"/>
  <c r="A1282" i="83" s="1"/>
  <c r="D1283" i="83"/>
  <c r="A1283" i="83" s="1"/>
  <c r="D1284" i="83"/>
  <c r="A1284" i="83" s="1"/>
  <c r="D1285" i="83"/>
  <c r="A1285" i="83" s="1"/>
  <c r="D1286" i="83"/>
  <c r="A1286" i="83" s="1"/>
  <c r="D1287" i="83"/>
  <c r="A1287" i="83" s="1"/>
  <c r="D1288" i="83"/>
  <c r="A1288" i="83" s="1"/>
  <c r="D1289" i="83"/>
  <c r="A1289" i="83" s="1"/>
  <c r="D1290" i="83"/>
  <c r="A1290" i="83" s="1"/>
  <c r="D1291" i="83"/>
  <c r="A1291" i="83" s="1"/>
  <c r="D1292" i="83"/>
  <c r="A1292" i="83" s="1"/>
  <c r="D1293" i="83"/>
  <c r="A1293" i="83" s="1"/>
  <c r="D1294" i="83"/>
  <c r="A1294" i="83" s="1"/>
  <c r="D1295" i="83"/>
  <c r="A1295" i="83" s="1"/>
  <c r="D1296" i="83"/>
  <c r="A1296" i="83" s="1"/>
  <c r="D1297" i="83"/>
  <c r="A1297" i="83" s="1"/>
  <c r="D1298" i="83"/>
  <c r="A1298" i="83" s="1"/>
  <c r="D1299" i="83"/>
  <c r="A1299" i="83" s="1"/>
  <c r="D1300" i="83"/>
  <c r="A1300" i="83" s="1"/>
  <c r="D1301" i="83"/>
  <c r="A1301" i="83" s="1"/>
  <c r="D1302" i="83"/>
  <c r="A1302" i="83" s="1"/>
  <c r="D1303" i="83"/>
  <c r="A1303" i="83" s="1"/>
  <c r="D1304" i="83"/>
  <c r="A1304" i="83" s="1"/>
  <c r="D1305" i="83"/>
  <c r="A1305" i="83" s="1"/>
  <c r="D1306" i="83"/>
  <c r="A1306" i="83" s="1"/>
  <c r="D1307" i="83"/>
  <c r="A1307" i="83" s="1"/>
  <c r="D1308" i="83"/>
  <c r="A1308" i="83" s="1"/>
  <c r="D1309" i="83"/>
  <c r="A1309" i="83" s="1"/>
  <c r="D1310" i="83"/>
  <c r="A1310" i="83" s="1"/>
  <c r="D1311" i="83"/>
  <c r="A1311" i="83" s="1"/>
  <c r="D1312" i="83"/>
  <c r="A1312" i="83" s="1"/>
  <c r="D1313" i="83"/>
  <c r="A1313" i="83" s="1"/>
  <c r="D1314" i="83"/>
  <c r="A1314" i="83" s="1"/>
  <c r="D1315" i="83"/>
  <c r="A1315" i="83" s="1"/>
  <c r="D1316" i="83"/>
  <c r="A1316" i="83" s="1"/>
  <c r="D1317" i="83"/>
  <c r="A1317" i="83" s="1"/>
  <c r="D1318" i="83"/>
  <c r="A1318" i="83" s="1"/>
  <c r="D1319" i="83"/>
  <c r="A1319" i="83" s="1"/>
  <c r="D1320" i="83"/>
  <c r="A1320" i="83" s="1"/>
  <c r="D1321" i="83"/>
  <c r="A1321" i="83" s="1"/>
  <c r="D1322" i="83"/>
  <c r="A1322" i="83" s="1"/>
  <c r="D1323" i="83"/>
  <c r="A1323" i="83" s="1"/>
  <c r="D1324" i="83"/>
  <c r="A1324" i="83" s="1"/>
  <c r="D1325" i="83"/>
  <c r="A1325" i="83" s="1"/>
  <c r="D1326" i="83"/>
  <c r="A1326" i="83" s="1"/>
  <c r="D1327" i="83"/>
  <c r="A1327" i="83" s="1"/>
  <c r="D1328" i="83"/>
  <c r="A1328" i="83" s="1"/>
  <c r="D1329" i="83"/>
  <c r="A1329" i="83" s="1"/>
  <c r="D1330" i="83"/>
  <c r="A1330" i="83" s="1"/>
  <c r="D1331" i="83"/>
  <c r="A1331" i="83" s="1"/>
  <c r="D1332" i="83"/>
  <c r="A1332" i="83" s="1"/>
  <c r="D1333" i="83"/>
  <c r="A1333" i="83" s="1"/>
  <c r="D1334" i="83"/>
  <c r="A1334" i="83" s="1"/>
  <c r="D1335" i="83"/>
  <c r="A1335" i="83" s="1"/>
  <c r="D1336" i="83"/>
  <c r="A1336" i="83" s="1"/>
  <c r="D1337" i="83"/>
  <c r="A1337" i="83" s="1"/>
  <c r="D1338" i="83"/>
  <c r="A1338" i="83" s="1"/>
  <c r="D1339" i="83"/>
  <c r="A1339" i="83" s="1"/>
  <c r="D1340" i="83"/>
  <c r="A1340" i="83" s="1"/>
  <c r="D1341" i="83"/>
  <c r="A1341" i="83" s="1"/>
  <c r="D1342" i="83"/>
  <c r="A1342" i="83" s="1"/>
  <c r="D1343" i="83"/>
  <c r="A1343" i="83" s="1"/>
  <c r="D1344" i="83"/>
  <c r="A1344" i="83" s="1"/>
  <c r="D1345" i="83"/>
  <c r="A1345" i="83" s="1"/>
  <c r="D1346" i="83"/>
  <c r="A1346" i="83" s="1"/>
  <c r="D1347" i="83"/>
  <c r="A1347" i="83" s="1"/>
  <c r="D1348" i="83"/>
  <c r="A1348" i="83" s="1"/>
  <c r="D1349" i="83"/>
  <c r="A1349" i="83" s="1"/>
  <c r="D1350" i="83"/>
  <c r="A1350" i="83" s="1"/>
  <c r="D1351" i="83"/>
  <c r="A1351" i="83" s="1"/>
  <c r="D1352" i="83"/>
  <c r="A1352" i="83" s="1"/>
  <c r="D1353" i="83"/>
  <c r="A1353" i="83" s="1"/>
  <c r="D1354" i="83"/>
  <c r="A1354" i="83" s="1"/>
  <c r="D1355" i="83"/>
  <c r="A1355" i="83" s="1"/>
  <c r="D1356" i="83"/>
  <c r="A1356" i="83" s="1"/>
  <c r="D1357" i="83"/>
  <c r="A1357" i="83" s="1"/>
  <c r="D1358" i="83"/>
  <c r="A1358" i="83" s="1"/>
  <c r="D1359" i="83"/>
  <c r="A1359" i="83" s="1"/>
  <c r="D1360" i="83"/>
  <c r="A1360" i="83" s="1"/>
  <c r="D1361" i="83"/>
  <c r="A1361" i="83" s="1"/>
  <c r="D1362" i="83"/>
  <c r="A1362" i="83" s="1"/>
  <c r="D1363" i="83"/>
  <c r="A1363" i="83" s="1"/>
  <c r="D1364" i="83"/>
  <c r="A1364" i="83" s="1"/>
  <c r="D1365" i="83"/>
  <c r="A1365" i="83" s="1"/>
  <c r="D1366" i="83"/>
  <c r="A1366" i="83" s="1"/>
  <c r="D1367" i="83"/>
  <c r="A1367" i="83" s="1"/>
  <c r="D1368" i="83"/>
  <c r="A1368" i="83" s="1"/>
  <c r="D1369" i="83"/>
  <c r="A1369" i="83" s="1"/>
  <c r="D1370" i="83"/>
  <c r="A1370" i="83" s="1"/>
  <c r="D1371" i="83"/>
  <c r="A1371" i="83" s="1"/>
  <c r="D1372" i="83"/>
  <c r="A1372" i="83" s="1"/>
  <c r="D1373" i="83"/>
  <c r="A1373" i="83" s="1"/>
  <c r="D1374" i="83"/>
  <c r="A1374" i="83" s="1"/>
  <c r="D1375" i="83"/>
  <c r="A1375" i="83" s="1"/>
  <c r="D1376" i="83"/>
  <c r="A1376" i="83" s="1"/>
  <c r="D1377" i="83"/>
  <c r="A1377" i="83" s="1"/>
  <c r="D1378" i="83"/>
  <c r="A1378" i="83" s="1"/>
  <c r="D1379" i="83"/>
  <c r="A1379" i="83" s="1"/>
  <c r="D1380" i="83"/>
  <c r="A1380" i="83" s="1"/>
  <c r="D1381" i="83"/>
  <c r="A1381" i="83" s="1"/>
  <c r="D1382" i="83"/>
  <c r="A1382" i="83" s="1"/>
  <c r="D1383" i="83"/>
  <c r="A1383" i="83" s="1"/>
  <c r="D1384" i="83"/>
  <c r="A1384" i="83" s="1"/>
  <c r="D1385" i="83"/>
  <c r="A1385" i="83" s="1"/>
  <c r="D1386" i="83"/>
  <c r="A1386" i="83" s="1"/>
  <c r="D1387" i="83"/>
  <c r="A1387" i="83" s="1"/>
  <c r="D1388" i="83"/>
  <c r="A1388" i="83" s="1"/>
  <c r="D1389" i="83"/>
  <c r="A1389" i="83" s="1"/>
  <c r="D1390" i="83"/>
  <c r="A1390" i="83" s="1"/>
  <c r="D1391" i="83"/>
  <c r="A1391" i="83" s="1"/>
  <c r="D1392" i="83"/>
  <c r="A1392" i="83" s="1"/>
  <c r="D1393" i="83"/>
  <c r="A1393" i="83" s="1"/>
  <c r="D1394" i="83"/>
  <c r="A1394" i="83" s="1"/>
  <c r="D1395" i="83"/>
  <c r="A1395" i="83" s="1"/>
  <c r="D1396" i="83"/>
  <c r="A1396" i="83" s="1"/>
  <c r="D1397" i="83"/>
  <c r="A1397" i="83" s="1"/>
  <c r="D1398" i="83"/>
  <c r="A1398" i="83" s="1"/>
  <c r="D1399" i="83"/>
  <c r="A1399" i="83" s="1"/>
  <c r="D1400" i="83"/>
  <c r="A1400" i="83" s="1"/>
  <c r="D1401" i="83"/>
  <c r="A1401" i="83" s="1"/>
  <c r="D1402" i="83"/>
  <c r="A1402" i="83" s="1"/>
  <c r="D1403" i="83"/>
  <c r="A1403" i="83" s="1"/>
  <c r="D1404" i="83"/>
  <c r="A1404" i="83" s="1"/>
  <c r="D1405" i="83"/>
  <c r="A1405" i="83" s="1"/>
  <c r="D1406" i="83"/>
  <c r="A1406" i="83" s="1"/>
  <c r="D1407" i="83"/>
  <c r="A1407" i="83" s="1"/>
  <c r="D1408" i="83"/>
  <c r="A1408" i="83" s="1"/>
  <c r="D1409" i="83"/>
  <c r="A1409" i="83" s="1"/>
  <c r="D1410" i="83"/>
  <c r="A1410" i="83" s="1"/>
  <c r="D1411" i="83"/>
  <c r="A1411" i="83" s="1"/>
  <c r="D1412" i="83"/>
  <c r="A1412" i="83" s="1"/>
  <c r="D1413" i="83"/>
  <c r="A1413" i="83" s="1"/>
  <c r="D1414" i="83"/>
  <c r="A1414" i="83" s="1"/>
  <c r="D1415" i="83"/>
  <c r="A1415" i="83" s="1"/>
  <c r="D1416" i="83"/>
  <c r="A1416" i="83" s="1"/>
  <c r="D1417" i="83"/>
  <c r="A1417" i="83" s="1"/>
  <c r="D1418" i="83"/>
  <c r="A1418" i="83" s="1"/>
  <c r="D1419" i="83"/>
  <c r="A1419" i="83" s="1"/>
  <c r="D1420" i="83"/>
  <c r="A1420" i="83" s="1"/>
  <c r="D1421" i="83"/>
  <c r="A1421" i="83" s="1"/>
  <c r="D1422" i="83"/>
  <c r="A1422" i="83" s="1"/>
  <c r="D1423" i="83"/>
  <c r="A1423" i="83" s="1"/>
  <c r="D1424" i="83"/>
  <c r="A1424" i="83" s="1"/>
  <c r="D1425" i="83"/>
  <c r="A1425" i="83" s="1"/>
  <c r="D1426" i="83"/>
  <c r="A1426" i="83" s="1"/>
  <c r="D1427" i="83"/>
  <c r="A1427" i="83" s="1"/>
  <c r="D1428" i="83"/>
  <c r="A1428" i="83" s="1"/>
  <c r="D1429" i="83"/>
  <c r="A1429" i="83" s="1"/>
  <c r="D1430" i="83"/>
  <c r="A1430" i="83" s="1"/>
  <c r="D1431" i="83"/>
  <c r="A1431" i="83" s="1"/>
  <c r="D1432" i="83"/>
  <c r="A1432" i="83" s="1"/>
  <c r="D1433" i="83"/>
  <c r="A1433" i="83" s="1"/>
  <c r="D1434" i="83"/>
  <c r="A1434" i="83" s="1"/>
  <c r="D1435" i="83"/>
  <c r="A1435" i="83" s="1"/>
  <c r="D1436" i="83"/>
  <c r="A1436" i="83" s="1"/>
  <c r="D1437" i="83"/>
  <c r="A1437" i="83" s="1"/>
  <c r="D1438" i="83"/>
  <c r="A1438" i="83" s="1"/>
  <c r="D1439" i="83"/>
  <c r="A1439" i="83" s="1"/>
  <c r="D1440" i="83"/>
  <c r="A1440" i="83" s="1"/>
  <c r="D1441" i="83"/>
  <c r="A1441" i="83" s="1"/>
  <c r="D1442" i="83"/>
  <c r="A1442" i="83" s="1"/>
  <c r="D1443" i="83"/>
  <c r="A1443" i="83" s="1"/>
  <c r="D1444" i="83"/>
  <c r="A1444" i="83" s="1"/>
  <c r="D1445" i="83"/>
  <c r="A1445" i="83" s="1"/>
  <c r="D1446" i="83"/>
  <c r="A1446" i="83" s="1"/>
  <c r="D1447" i="83"/>
  <c r="A1447" i="83" s="1"/>
  <c r="D1448" i="83"/>
  <c r="A1448" i="83" s="1"/>
  <c r="D1449" i="83"/>
  <c r="A1449" i="83" s="1"/>
  <c r="D1450" i="83"/>
  <c r="A1450" i="83" s="1"/>
  <c r="D1451" i="83"/>
  <c r="A1451" i="83" s="1"/>
  <c r="D1452" i="83"/>
  <c r="A1452" i="83" s="1"/>
  <c r="D1453" i="83"/>
  <c r="A1453" i="83" s="1"/>
  <c r="D1454" i="83"/>
  <c r="A1454" i="83" s="1"/>
  <c r="D1455" i="83"/>
  <c r="A1455" i="83" s="1"/>
  <c r="D1456" i="83"/>
  <c r="A1456" i="83" s="1"/>
  <c r="D1457" i="83"/>
  <c r="A1457" i="83" s="1"/>
  <c r="D1458" i="83"/>
  <c r="A1458" i="83" s="1"/>
  <c r="D1459" i="83"/>
  <c r="A1459" i="83" s="1"/>
  <c r="D1460" i="83"/>
  <c r="A1460" i="83" s="1"/>
  <c r="D1461" i="83"/>
  <c r="A1461" i="83" s="1"/>
  <c r="D1462" i="83"/>
  <c r="A1462" i="83" s="1"/>
  <c r="D1463" i="83"/>
  <c r="A1463" i="83" s="1"/>
  <c r="D1464" i="83"/>
  <c r="A1464" i="83" s="1"/>
  <c r="D1465" i="83"/>
  <c r="A1465" i="83" s="1"/>
  <c r="D1466" i="83"/>
  <c r="A1466" i="83" s="1"/>
  <c r="D1467" i="83"/>
  <c r="A1467" i="83" s="1"/>
  <c r="D1468" i="83"/>
  <c r="A1468" i="83" s="1"/>
  <c r="D1469" i="83"/>
  <c r="A1469" i="83" s="1"/>
  <c r="D1470" i="83"/>
  <c r="A1470" i="83" s="1"/>
  <c r="D1471" i="83"/>
  <c r="A1471" i="83" s="1"/>
  <c r="D1472" i="83"/>
  <c r="A1472" i="83" s="1"/>
  <c r="D1473" i="83"/>
  <c r="A1473" i="83" s="1"/>
  <c r="D1474" i="83"/>
  <c r="A1474" i="83" s="1"/>
  <c r="D1475" i="83"/>
  <c r="A1475" i="83" s="1"/>
  <c r="D1476" i="83"/>
  <c r="A1476" i="83" s="1"/>
  <c r="D1477" i="83"/>
  <c r="A1477" i="83" s="1"/>
  <c r="D1478" i="83"/>
  <c r="A1478" i="83" s="1"/>
  <c r="D1479" i="83"/>
  <c r="A1479" i="83" s="1"/>
  <c r="D1480" i="83"/>
  <c r="A1480" i="83" s="1"/>
  <c r="D1481" i="83"/>
  <c r="A1481" i="83" s="1"/>
  <c r="D1482" i="83"/>
  <c r="A1482" i="83" s="1"/>
  <c r="D1483" i="83"/>
  <c r="A1483" i="83" s="1"/>
  <c r="D1484" i="83"/>
  <c r="A1484" i="83" s="1"/>
  <c r="D1485" i="83"/>
  <c r="A1485" i="83" s="1"/>
  <c r="D1486" i="83"/>
  <c r="A1486" i="83" s="1"/>
  <c r="D1487" i="83"/>
  <c r="A1487" i="83" s="1"/>
  <c r="D1488" i="83"/>
  <c r="A1488" i="83" s="1"/>
  <c r="D1489" i="83"/>
  <c r="A1489" i="83" s="1"/>
  <c r="D1490" i="83"/>
  <c r="A1490" i="83" s="1"/>
  <c r="D1491" i="83"/>
  <c r="A1491" i="83" s="1"/>
  <c r="D1492" i="83"/>
  <c r="A1492" i="83" s="1"/>
  <c r="D1493" i="83"/>
  <c r="A1493" i="83" s="1"/>
  <c r="D1494" i="83"/>
  <c r="A1494" i="83" s="1"/>
  <c r="D1495" i="83"/>
  <c r="A1495" i="83" s="1"/>
  <c r="D1496" i="83"/>
  <c r="A1496" i="83" s="1"/>
  <c r="D1497" i="83"/>
  <c r="A1497" i="83" s="1"/>
  <c r="D1498" i="83"/>
  <c r="A1498" i="83" s="1"/>
  <c r="D1499" i="83"/>
  <c r="A1499" i="83" s="1"/>
  <c r="D1500" i="83"/>
  <c r="A1500" i="83" s="1"/>
  <c r="D1501" i="83"/>
  <c r="A1501" i="83" s="1"/>
  <c r="D1502" i="83"/>
  <c r="A1502" i="83" s="1"/>
  <c r="D1503" i="83"/>
  <c r="A1503" i="83" s="1"/>
  <c r="D1504" i="83"/>
  <c r="A1504" i="83" s="1"/>
  <c r="D1505" i="83"/>
  <c r="A1505" i="83" s="1"/>
  <c r="D1506" i="83"/>
  <c r="A1506" i="83" s="1"/>
  <c r="D1507" i="83"/>
  <c r="A1507" i="83" s="1"/>
  <c r="D1508" i="83"/>
  <c r="A1508" i="83" s="1"/>
  <c r="D1509" i="83"/>
  <c r="A1509" i="83" s="1"/>
  <c r="D1510" i="83"/>
  <c r="A1510" i="83" s="1"/>
  <c r="D1511" i="83"/>
  <c r="A1511" i="83" s="1"/>
  <c r="D1512" i="83"/>
  <c r="A1512" i="83" s="1"/>
  <c r="D1513" i="83"/>
  <c r="A1513" i="83" s="1"/>
  <c r="D1514" i="83"/>
  <c r="A1514" i="83" s="1"/>
  <c r="D1515" i="83"/>
  <c r="A1515" i="83" s="1"/>
  <c r="D1516" i="83"/>
  <c r="A1516" i="83" s="1"/>
  <c r="D1517" i="83"/>
  <c r="A1517" i="83" s="1"/>
  <c r="D1518" i="83"/>
  <c r="A1518" i="83" s="1"/>
  <c r="D1519" i="83"/>
  <c r="A1519" i="83" s="1"/>
  <c r="D1520" i="83"/>
  <c r="A1520" i="83" s="1"/>
  <c r="D1521" i="83"/>
  <c r="A1521" i="83" s="1"/>
  <c r="D1522" i="83"/>
  <c r="A1522" i="83" s="1"/>
  <c r="D1523" i="83"/>
  <c r="A1523" i="83" s="1"/>
  <c r="D1524" i="83"/>
  <c r="A1524" i="83" s="1"/>
  <c r="D1525" i="83"/>
  <c r="A1525" i="83" s="1"/>
  <c r="D1526" i="83"/>
  <c r="A1526" i="83" s="1"/>
  <c r="D1527" i="83"/>
  <c r="A1527" i="83" s="1"/>
  <c r="D1528" i="83"/>
  <c r="A1528" i="83" s="1"/>
  <c r="D1529" i="83"/>
  <c r="A1529" i="83" s="1"/>
  <c r="D1530" i="83"/>
  <c r="A1530" i="83" s="1"/>
  <c r="D1531" i="83"/>
  <c r="A1531" i="83" s="1"/>
  <c r="D1532" i="83"/>
  <c r="A1532" i="83" s="1"/>
  <c r="D1533" i="83"/>
  <c r="A1533" i="83" s="1"/>
  <c r="D1534" i="83"/>
  <c r="A1534" i="83" s="1"/>
  <c r="D1535" i="83"/>
  <c r="A1535" i="83" s="1"/>
  <c r="D1536" i="83"/>
  <c r="A1536" i="83" s="1"/>
  <c r="D1537" i="83"/>
  <c r="A1537" i="83" s="1"/>
  <c r="D1538" i="83"/>
  <c r="A1538" i="83" s="1"/>
  <c r="D1539" i="83"/>
  <c r="A1539" i="83" s="1"/>
  <c r="D1540" i="83"/>
  <c r="A1540" i="83" s="1"/>
  <c r="D1541" i="83"/>
  <c r="A1541" i="83" s="1"/>
  <c r="D1542" i="83"/>
  <c r="A1542" i="83" s="1"/>
  <c r="D1543" i="83"/>
  <c r="A1543" i="83" s="1"/>
  <c r="D1544" i="83"/>
  <c r="A1544" i="83" s="1"/>
  <c r="D1545" i="83"/>
  <c r="A1545" i="83" s="1"/>
  <c r="D1546" i="83"/>
  <c r="A1546" i="83" s="1"/>
  <c r="D1547" i="83"/>
  <c r="A1547" i="83" s="1"/>
  <c r="D1548" i="83"/>
  <c r="A1548" i="83" s="1"/>
  <c r="D1549" i="83"/>
  <c r="A1549" i="83" s="1"/>
  <c r="D1550" i="83"/>
  <c r="A1550" i="83" s="1"/>
  <c r="D1551" i="83"/>
  <c r="A1551" i="83" s="1"/>
  <c r="D1552" i="83"/>
  <c r="A1552" i="83" s="1"/>
  <c r="D1553" i="83"/>
  <c r="A1553" i="83" s="1"/>
  <c r="D1554" i="83"/>
  <c r="A1554" i="83" s="1"/>
  <c r="D1555" i="83"/>
  <c r="A1555" i="83" s="1"/>
  <c r="D1556" i="83"/>
  <c r="A1556" i="83" s="1"/>
  <c r="D1557" i="83"/>
  <c r="A1557" i="83" s="1"/>
  <c r="D1558" i="83"/>
  <c r="A1558" i="83" s="1"/>
  <c r="D1559" i="83"/>
  <c r="A1559" i="83" s="1"/>
  <c r="D1560" i="83"/>
  <c r="A1560" i="83" s="1"/>
  <c r="D1561" i="83"/>
  <c r="A1561" i="83" s="1"/>
  <c r="D1562" i="83"/>
  <c r="A1562" i="83" s="1"/>
  <c r="D1563" i="83"/>
  <c r="A1563" i="83" s="1"/>
  <c r="D1564" i="83"/>
  <c r="A1564" i="83" s="1"/>
  <c r="D1565" i="83"/>
  <c r="A1565" i="83" s="1"/>
  <c r="D1566" i="83"/>
  <c r="A1566" i="83" s="1"/>
  <c r="D1567" i="83"/>
  <c r="A1567" i="83" s="1"/>
  <c r="D1568" i="83"/>
  <c r="A1568" i="83" s="1"/>
  <c r="D1569" i="83"/>
  <c r="A1569" i="83" s="1"/>
  <c r="D1570" i="83"/>
  <c r="A1570" i="83" s="1"/>
  <c r="D1571" i="83"/>
  <c r="A1571" i="83" s="1"/>
  <c r="D1572" i="83"/>
  <c r="A1572" i="83" s="1"/>
  <c r="D1573" i="83"/>
  <c r="A1573" i="83" s="1"/>
  <c r="D1574" i="83"/>
  <c r="A1574" i="83" s="1"/>
  <c r="D1575" i="83"/>
  <c r="A1575" i="83" s="1"/>
  <c r="D1576" i="83"/>
  <c r="A1576" i="83" s="1"/>
  <c r="D1577" i="83"/>
  <c r="A1577" i="83" s="1"/>
  <c r="D1578" i="83"/>
  <c r="A1578" i="83" s="1"/>
  <c r="D1579" i="83"/>
  <c r="A1579" i="83" s="1"/>
  <c r="D1580" i="83"/>
  <c r="A1580" i="83" s="1"/>
  <c r="D1581" i="83"/>
  <c r="A1581" i="83" s="1"/>
  <c r="D1582" i="83"/>
  <c r="A1582" i="83" s="1"/>
  <c r="D1583" i="83"/>
  <c r="A1583" i="83" s="1"/>
  <c r="D1584" i="83"/>
  <c r="A1584" i="83" s="1"/>
  <c r="D1585" i="83"/>
  <c r="A1585" i="83" s="1"/>
  <c r="D1586" i="83"/>
  <c r="A1586" i="83" s="1"/>
  <c r="F12" i="30"/>
  <c r="AV3" i="37"/>
  <c r="AV3" i="20"/>
  <c r="D6" i="83"/>
  <c r="D1" i="83" a="1"/>
  <c r="AU105" i="20" l="1"/>
  <c r="H14" i="30"/>
  <c r="A6" i="83"/>
  <c r="B1245" i="83" s="1"/>
  <c r="D12" i="30"/>
  <c r="F13" i="30"/>
  <c r="F14" i="30"/>
  <c r="AU3" i="37"/>
  <c r="B864" i="83"/>
  <c r="B1487" i="83"/>
  <c r="B1039" i="83"/>
  <c r="B919" i="83"/>
  <c r="B895" i="83"/>
  <c r="B1378" i="83"/>
  <c r="B1250" i="83"/>
  <c r="B1544" i="83"/>
  <c r="B1520" i="83"/>
  <c r="B1512" i="83"/>
  <c r="B1516" i="83"/>
  <c r="B1532" i="83"/>
  <c r="B1571" i="83"/>
  <c r="B1563" i="83"/>
  <c r="B1522" i="83"/>
  <c r="B978" i="83"/>
  <c r="B1434" i="83"/>
  <c r="B1106" i="83"/>
  <c r="B1018" i="83"/>
  <c r="B1530" i="83"/>
  <c r="B1490" i="83"/>
  <c r="B1442" i="83"/>
  <c r="B1370" i="83"/>
  <c r="B1282" i="83"/>
  <c r="B1570" i="83"/>
  <c r="B1458" i="83"/>
  <c r="B1266" i="83"/>
  <c r="B1090" i="83"/>
  <c r="B1568" i="83"/>
  <c r="B1531" i="83"/>
  <c r="B1507" i="83"/>
  <c r="B1499" i="83"/>
  <c r="B1459" i="83"/>
  <c r="B1395" i="83"/>
  <c r="B1387" i="83"/>
  <c r="B1379" i="83"/>
  <c r="B1371" i="83"/>
  <c r="B1323" i="83"/>
  <c r="B1315" i="83"/>
  <c r="B1307" i="83"/>
  <c r="B1299" i="83"/>
  <c r="B1291" i="83"/>
  <c r="B1259" i="83"/>
  <c r="B1251" i="83"/>
  <c r="B1243" i="83"/>
  <c r="B1235" i="83"/>
  <c r="B1227" i="83"/>
  <c r="B1123" i="83"/>
  <c r="B1115" i="83"/>
  <c r="B1099" i="83"/>
  <c r="B1091" i="83"/>
  <c r="B1075" i="83"/>
  <c r="B1043" i="83"/>
  <c r="B1027" i="83"/>
  <c r="B1019" i="83"/>
  <c r="B979" i="83"/>
  <c r="B963" i="83"/>
  <c r="B931" i="83"/>
  <c r="B915" i="83"/>
  <c r="B907" i="83"/>
  <c r="B899" i="83"/>
  <c r="B891" i="83"/>
  <c r="B906" i="83"/>
  <c r="B898" i="83"/>
  <c r="B890" i="83"/>
  <c r="B874" i="83"/>
  <c r="B802" i="83"/>
  <c r="B1577" i="83"/>
  <c r="B1569" i="83"/>
  <c r="B1561" i="83"/>
  <c r="B1545" i="83"/>
  <c r="B1513" i="83"/>
  <c r="B1505" i="83"/>
  <c r="B1497" i="83"/>
  <c r="B1489" i="83"/>
  <c r="B1481" i="83"/>
  <c r="B1449" i="83"/>
  <c r="B1417" i="83"/>
  <c r="B1409" i="83"/>
  <c r="B1401" i="83"/>
  <c r="B1393" i="83"/>
  <c r="B1385" i="83"/>
  <c r="B1369" i="83"/>
  <c r="B1329" i="83"/>
  <c r="B1321" i="83"/>
  <c r="B1313" i="83"/>
  <c r="B1305" i="83"/>
  <c r="B1297" i="83"/>
  <c r="B1289" i="83"/>
  <c r="B1257" i="83"/>
  <c r="B1249" i="83"/>
  <c r="B1241" i="83"/>
  <c r="B1233" i="83"/>
  <c r="B1225" i="83"/>
  <c r="B1217" i="83"/>
  <c r="B1137" i="83"/>
  <c r="B1121" i="83"/>
  <c r="B1113" i="83"/>
  <c r="B1105" i="83"/>
  <c r="B1097" i="83"/>
  <c r="B1049" i="83"/>
  <c r="B1017" i="83"/>
  <c r="B1009" i="83"/>
  <c r="B993" i="83"/>
  <c r="B985" i="83"/>
  <c r="B953" i="83"/>
  <c r="B945" i="83"/>
  <c r="B913" i="83"/>
  <c r="B1432" i="83"/>
  <c r="B1408" i="83"/>
  <c r="B1392" i="83"/>
  <c r="B1376" i="83"/>
  <c r="B1368" i="83"/>
  <c r="B1312" i="83"/>
  <c r="B1296" i="83"/>
  <c r="B1288" i="83"/>
  <c r="B1280" i="83"/>
  <c r="B1272" i="83"/>
  <c r="B1264" i="83"/>
  <c r="B1240" i="83"/>
  <c r="B1232" i="83"/>
  <c r="B1224" i="83"/>
  <c r="B1208" i="83"/>
  <c r="B1136" i="83"/>
  <c r="B1120" i="83"/>
  <c r="B1080" i="83"/>
  <c r="B1072" i="83"/>
  <c r="B1064" i="83"/>
  <c r="B1040" i="83"/>
  <c r="B1032" i="83"/>
  <c r="B1016" i="83"/>
  <c r="B992" i="83"/>
  <c r="B984" i="83"/>
  <c r="B976" i="83"/>
  <c r="B968" i="83"/>
  <c r="B960" i="83"/>
  <c r="B944" i="83"/>
  <c r="B920" i="83"/>
  <c r="B912" i="83"/>
  <c r="B896" i="83"/>
  <c r="B888" i="83"/>
  <c r="B1424" i="83"/>
  <c r="B1575" i="83"/>
  <c r="B1551" i="83"/>
  <c r="B1543" i="83"/>
  <c r="B1535" i="83"/>
  <c r="B1527" i="83"/>
  <c r="B1519" i="83"/>
  <c r="B1511" i="83"/>
  <c r="B1479" i="83"/>
  <c r="B1471" i="83"/>
  <c r="B1463" i="83"/>
  <c r="B1431" i="83"/>
  <c r="B1415" i="83"/>
  <c r="B1407" i="83"/>
  <c r="B1367" i="83"/>
  <c r="B1351" i="83"/>
  <c r="B1343" i="83"/>
  <c r="B1327" i="83"/>
  <c r="B1319" i="83"/>
  <c r="B1311" i="83"/>
  <c r="B1279" i="83"/>
  <c r="B1271" i="83"/>
  <c r="B1263" i="83"/>
  <c r="B1255" i="83"/>
  <c r="B1247" i="83"/>
  <c r="B1239" i="83"/>
  <c r="B1215" i="83"/>
  <c r="B1207" i="83"/>
  <c r="B1143" i="83"/>
  <c r="B1135" i="83"/>
  <c r="B1119" i="83"/>
  <c r="B1111" i="83"/>
  <c r="B1071" i="83"/>
  <c r="B1063" i="83"/>
  <c r="B1047" i="83"/>
  <c r="B1015" i="83"/>
  <c r="B1007" i="83"/>
  <c r="B991" i="83"/>
  <c r="B983" i="83"/>
  <c r="B967" i="83"/>
  <c r="B959" i="83"/>
  <c r="B935" i="83"/>
  <c r="B927" i="83"/>
  <c r="B911" i="83"/>
  <c r="B903" i="83"/>
  <c r="B879" i="83"/>
  <c r="B1440" i="83"/>
  <c r="B1416" i="83"/>
  <c r="B1574" i="83"/>
  <c r="B1566" i="83"/>
  <c r="B1558" i="83"/>
  <c r="B1550" i="83"/>
  <c r="B1534" i="83"/>
  <c r="B1518" i="83"/>
  <c r="B1510" i="83"/>
  <c r="B1502" i="83"/>
  <c r="B1494" i="83"/>
  <c r="B1486" i="83"/>
  <c r="B1478" i="83"/>
  <c r="B1462" i="83"/>
  <c r="B1454" i="83"/>
  <c r="B1446" i="83"/>
  <c r="B1438" i="83"/>
  <c r="B1430" i="83"/>
  <c r="B1422" i="83"/>
  <c r="B1414" i="83"/>
  <c r="B1398" i="83"/>
  <c r="B1390" i="83"/>
  <c r="B1382" i="83"/>
  <c r="B1374" i="83"/>
  <c r="B1366" i="83"/>
  <c r="B1350" i="83"/>
  <c r="B1342" i="83"/>
  <c r="B1334" i="83"/>
  <c r="B1326" i="83"/>
  <c r="B1318" i="83"/>
  <c r="B1310" i="83"/>
  <c r="B1302" i="83"/>
  <c r="B1294" i="83"/>
  <c r="B1286" i="83"/>
  <c r="B1278" i="83"/>
  <c r="B1270" i="83"/>
  <c r="B1262" i="83"/>
  <c r="B1254" i="83"/>
  <c r="B1246" i="83"/>
  <c r="B1238" i="83"/>
  <c r="B1230" i="83"/>
  <c r="B1222" i="83"/>
  <c r="B1214" i="83"/>
  <c r="B1206" i="83"/>
  <c r="B1150" i="83"/>
  <c r="B1142" i="83"/>
  <c r="B1134" i="83"/>
  <c r="B1126" i="83"/>
  <c r="B1118" i="83"/>
  <c r="B1110" i="83"/>
  <c r="B1086" i="83"/>
  <c r="B1078" i="83"/>
  <c r="B1070" i="83"/>
  <c r="B1062" i="83"/>
  <c r="B1054" i="83"/>
  <c r="B1046" i="83"/>
  <c r="B1038" i="83"/>
  <c r="B1022" i="83"/>
  <c r="B1014" i="83"/>
  <c r="B1006" i="83"/>
  <c r="B998" i="83"/>
  <c r="B990" i="83"/>
  <c r="B982" i="83"/>
  <c r="B974" i="83"/>
  <c r="B966" i="83"/>
  <c r="B942" i="83"/>
  <c r="B926" i="83"/>
  <c r="B918" i="83"/>
  <c r="B910" i="83"/>
  <c r="B902" i="83"/>
  <c r="B894" i="83"/>
  <c r="B886" i="83"/>
  <c r="B878" i="83"/>
  <c r="B870" i="83"/>
  <c r="B862" i="83"/>
  <c r="B854" i="83"/>
  <c r="B846" i="83"/>
  <c r="B838" i="83"/>
  <c r="B830" i="83"/>
  <c r="B822" i="83"/>
  <c r="B814" i="83"/>
  <c r="B957" i="83"/>
  <c r="B949" i="83"/>
  <c r="B941" i="83"/>
  <c r="B933" i="83"/>
  <c r="B909" i="83"/>
  <c r="B901" i="83"/>
  <c r="B893" i="83"/>
  <c r="B885" i="83"/>
  <c r="B869" i="83"/>
  <c r="B861" i="83"/>
  <c r="B829" i="83"/>
  <c r="B813" i="83"/>
  <c r="B805" i="83"/>
  <c r="B789" i="83"/>
  <c r="B773" i="83"/>
  <c r="B733" i="83"/>
  <c r="B725" i="83"/>
  <c r="B717" i="83"/>
  <c r="B709" i="83"/>
  <c r="B701" i="83"/>
  <c r="B685" i="83"/>
  <c r="B677" i="83"/>
  <c r="B669" i="83"/>
  <c r="B661" i="83"/>
  <c r="B645" i="83"/>
  <c r="B637" i="83"/>
  <c r="B629" i="83"/>
  <c r="B621" i="83"/>
  <c r="B613" i="83"/>
  <c r="B597" i="83"/>
  <c r="B589" i="83"/>
  <c r="B581" i="83"/>
  <c r="B557" i="83"/>
  <c r="B549" i="83"/>
  <c r="B541" i="83"/>
  <c r="B533" i="83"/>
  <c r="B525" i="83"/>
  <c r="B517" i="83"/>
  <c r="B493" i="83"/>
  <c r="B485" i="83"/>
  <c r="B477" i="83"/>
  <c r="B469" i="83"/>
  <c r="B405" i="83"/>
  <c r="B397" i="83"/>
  <c r="B389" i="83"/>
  <c r="B365" i="83"/>
  <c r="B357" i="83"/>
  <c r="B349" i="83"/>
  <c r="B341" i="83"/>
  <c r="B285" i="83"/>
  <c r="B277" i="83"/>
  <c r="B253" i="83"/>
  <c r="B245" i="83"/>
  <c r="B237" i="83"/>
  <c r="B229" i="83"/>
  <c r="B213" i="83"/>
  <c r="B197" i="83"/>
  <c r="B189" i="83"/>
  <c r="B157" i="83"/>
  <c r="B149" i="83"/>
  <c r="B133" i="83"/>
  <c r="B125" i="83"/>
  <c r="B117" i="83"/>
  <c r="B93" i="83"/>
  <c r="B85" i="83"/>
  <c r="B45" i="83"/>
  <c r="B21" i="83"/>
  <c r="B1436" i="83"/>
  <c r="B1428" i="83"/>
  <c r="B1420" i="83"/>
  <c r="B1412" i="83"/>
  <c r="B1396" i="83"/>
  <c r="B1380" i="83"/>
  <c r="B1372" i="83"/>
  <c r="B1364" i="83"/>
  <c r="B1348" i="83"/>
  <c r="B1340" i="83"/>
  <c r="B1332" i="83"/>
  <c r="B1324" i="83"/>
  <c r="B1316" i="83"/>
  <c r="B1308" i="83"/>
  <c r="B1300" i="83"/>
  <c r="B1292" i="83"/>
  <c r="B1284" i="83"/>
  <c r="B1276" i="83"/>
  <c r="B1268" i="83"/>
  <c r="B1260" i="83"/>
  <c r="B1244" i="83"/>
  <c r="B1236" i="83"/>
  <c r="B1220" i="83"/>
  <c r="B1212" i="83"/>
  <c r="B1204" i="83"/>
  <c r="B1140" i="83"/>
  <c r="B1124" i="83"/>
  <c r="B1116" i="83"/>
  <c r="B1100" i="83"/>
  <c r="B1092" i="83"/>
  <c r="B1084" i="83"/>
  <c r="B1076" i="83"/>
  <c r="B1060" i="83"/>
  <c r="B1052" i="83"/>
  <c r="B1028" i="83"/>
  <c r="B1012" i="83"/>
  <c r="B988" i="83"/>
  <c r="B972" i="83"/>
  <c r="B956" i="83"/>
  <c r="B948" i="83"/>
  <c r="B806" i="83"/>
  <c r="B798" i="83"/>
  <c r="B790" i="83"/>
  <c r="B782" i="83"/>
  <c r="B774" i="83"/>
  <c r="B758" i="83"/>
  <c r="B750" i="83"/>
  <c r="B742" i="83"/>
  <c r="B718" i="83"/>
  <c r="B702" i="83"/>
  <c r="B678" i="83"/>
  <c r="B670" i="83"/>
  <c r="B662" i="83"/>
  <c r="B646" i="83"/>
  <c r="B638" i="83"/>
  <c r="B630" i="83"/>
  <c r="B614" i="83"/>
  <c r="B606" i="83"/>
  <c r="B590" i="83"/>
  <c r="B582" i="83"/>
  <c r="B566" i="83"/>
  <c r="B550" i="83"/>
  <c r="B542" i="83"/>
  <c r="B526" i="83"/>
  <c r="B518" i="83"/>
  <c r="B510" i="83"/>
  <c r="B502" i="83"/>
  <c r="B486" i="83"/>
  <c r="B470" i="83"/>
  <c r="B454" i="83"/>
  <c r="B446" i="83"/>
  <c r="B438" i="83"/>
  <c r="B430" i="83"/>
  <c r="B422" i="83"/>
  <c r="B414" i="83"/>
  <c r="B398" i="83"/>
  <c r="B390" i="83"/>
  <c r="B382" i="83"/>
  <c r="B374" i="83"/>
  <c r="B366" i="83"/>
  <c r="B358" i="83"/>
  <c r="B350" i="83"/>
  <c r="B342" i="83"/>
  <c r="B326" i="83"/>
  <c r="B310" i="83"/>
  <c r="B302" i="83"/>
  <c r="B294" i="83"/>
  <c r="B278" i="83"/>
  <c r="B270" i="83"/>
  <c r="B262" i="83"/>
  <c r="B254" i="83"/>
  <c r="B238" i="83"/>
  <c r="B230" i="83"/>
  <c r="B222" i="83"/>
  <c r="B214" i="83"/>
  <c r="B206" i="83"/>
  <c r="B198" i="83"/>
  <c r="B190" i="83"/>
  <c r="B182" i="83"/>
  <c r="B174" i="83"/>
  <c r="B158" i="83"/>
  <c r="B150" i="83"/>
  <c r="B142" i="83"/>
  <c r="B134" i="83"/>
  <c r="B126" i="83"/>
  <c r="B118" i="83"/>
  <c r="B102" i="83"/>
  <c r="B94" i="83"/>
  <c r="B78" i="83"/>
  <c r="B62" i="83"/>
  <c r="B38" i="83"/>
  <c r="B30" i="83"/>
  <c r="B22" i="83"/>
  <c r="B14" i="83"/>
  <c r="B932" i="83"/>
  <c r="B908" i="83"/>
  <c r="B892" i="83"/>
  <c r="B884" i="83"/>
  <c r="B860" i="83"/>
  <c r="B844" i="83"/>
  <c r="B836" i="83"/>
  <c r="B828" i="83"/>
  <c r="B812" i="83"/>
  <c r="B804" i="83"/>
  <c r="B796" i="83"/>
  <c r="B788" i="83"/>
  <c r="B780" i="83"/>
  <c r="B772" i="83"/>
  <c r="B764" i="83"/>
  <c r="B756" i="83"/>
  <c r="B748" i="83"/>
  <c r="B724" i="83"/>
  <c r="B716" i="83"/>
  <c r="B708" i="83"/>
  <c r="B700" i="83"/>
  <c r="B684" i="83"/>
  <c r="B676" i="83"/>
  <c r="B644" i="83"/>
  <c r="B636" i="83"/>
  <c r="B628" i="83"/>
  <c r="B596" i="83"/>
  <c r="B588" i="83"/>
  <c r="B580" i="83"/>
  <c r="B572" i="83"/>
  <c r="B564" i="83"/>
  <c r="B556" i="83"/>
  <c r="B548" i="83"/>
  <c r="B540" i="83"/>
  <c r="B532" i="83"/>
  <c r="B524" i="83"/>
  <c r="B516" i="83"/>
  <c r="B508" i="83"/>
  <c r="B492" i="83"/>
  <c r="B484" i="83"/>
  <c r="B476" i="83"/>
  <c r="B468" i="83"/>
  <c r="B452" i="83"/>
  <c r="B444" i="83"/>
  <c r="B428" i="83"/>
  <c r="B420" i="83"/>
  <c r="B404" i="83"/>
  <c r="B396" i="83"/>
  <c r="B388" i="83"/>
  <c r="B380" i="83"/>
  <c r="B364" i="83"/>
  <c r="B356" i="83"/>
  <c r="B348" i="83"/>
  <c r="B340" i="83"/>
  <c r="B324" i="83"/>
  <c r="B316" i="83"/>
  <c r="B308" i="83"/>
  <c r="B276" i="83"/>
  <c r="B260" i="83"/>
  <c r="B252" i="83"/>
  <c r="B244" i="83"/>
  <c r="B236" i="83"/>
  <c r="B228" i="83"/>
  <c r="B212" i="83"/>
  <c r="B180" i="83"/>
  <c r="B164" i="83"/>
  <c r="B156" i="83"/>
  <c r="B148" i="83"/>
  <c r="B140" i="83"/>
  <c r="B116" i="83"/>
  <c r="B108" i="83"/>
  <c r="B100" i="83"/>
  <c r="B92" i="83"/>
  <c r="B84" i="83"/>
  <c r="B76" i="83"/>
  <c r="B68" i="83"/>
  <c r="B60" i="83"/>
  <c r="B44" i="83"/>
  <c r="B36" i="83"/>
  <c r="B28" i="83"/>
  <c r="B20" i="83"/>
  <c r="B12" i="83"/>
  <c r="B875" i="83"/>
  <c r="B851" i="83"/>
  <c r="B811" i="83"/>
  <c r="B803" i="83"/>
  <c r="B795" i="83"/>
  <c r="B787" i="83"/>
  <c r="B779" i="83"/>
  <c r="B771" i="83"/>
  <c r="B763" i="83"/>
  <c r="B755" i="83"/>
  <c r="B731" i="83"/>
  <c r="B715" i="83"/>
  <c r="B707" i="83"/>
  <c r="B699" i="83"/>
  <c r="B691" i="83"/>
  <c r="B683" i="83"/>
  <c r="B651" i="83"/>
  <c r="B643" i="83"/>
  <c r="B635" i="83"/>
  <c r="B611" i="83"/>
  <c r="B595" i="83"/>
  <c r="B587" i="83"/>
  <c r="B579" i="83"/>
  <c r="B563" i="83"/>
  <c r="B547" i="83"/>
  <c r="B539" i="83"/>
  <c r="B531" i="83"/>
  <c r="B523" i="83"/>
  <c r="B507" i="83"/>
  <c r="B491" i="83"/>
  <c r="B483" i="83"/>
  <c r="B475" i="83"/>
  <c r="B467" i="83"/>
  <c r="B459" i="83"/>
  <c r="B443" i="83"/>
  <c r="B435" i="83"/>
  <c r="B427" i="83"/>
  <c r="B419" i="83"/>
  <c r="B411" i="83"/>
  <c r="B387" i="83"/>
  <c r="B379" i="83"/>
  <c r="B371" i="83"/>
  <c r="B363" i="83"/>
  <c r="B355" i="83"/>
  <c r="B347" i="83"/>
  <c r="B339" i="83"/>
  <c r="B323" i="83"/>
  <c r="B315" i="83"/>
  <c r="B283" i="83"/>
  <c r="B275" i="83"/>
  <c r="B259" i="83"/>
  <c r="B243" i="83"/>
  <c r="B235" i="83"/>
  <c r="B227" i="83"/>
  <c r="B211" i="83"/>
  <c r="B203" i="83"/>
  <c r="B195" i="83"/>
  <c r="B187" i="83"/>
  <c r="B171" i="83"/>
  <c r="B163" i="83"/>
  <c r="B147" i="83"/>
  <c r="B139" i="83"/>
  <c r="B131" i="83"/>
  <c r="B123" i="83"/>
  <c r="B115" i="83"/>
  <c r="B107" i="83"/>
  <c r="B91" i="83"/>
  <c r="B83" i="83"/>
  <c r="B67" i="83"/>
  <c r="B59" i="83"/>
  <c r="B43" i="83"/>
  <c r="B35" i="83"/>
  <c r="B27" i="83"/>
  <c r="B19" i="83"/>
  <c r="B11" i="83"/>
  <c r="B794" i="83"/>
  <c r="B786" i="83"/>
  <c r="B778" i="83"/>
  <c r="B762" i="83"/>
  <c r="B754" i="83"/>
  <c r="B746" i="83"/>
  <c r="B730" i="83"/>
  <c r="B722" i="83"/>
  <c r="B706" i="83"/>
  <c r="B698" i="83"/>
  <c r="B690" i="83"/>
  <c r="B682" i="83"/>
  <c r="B674" i="83"/>
  <c r="B666" i="83"/>
  <c r="B658" i="83"/>
  <c r="B650" i="83"/>
  <c r="B642" i="83"/>
  <c r="B634" i="83"/>
  <c r="B626" i="83"/>
  <c r="B602" i="83"/>
  <c r="B578" i="83"/>
  <c r="B570" i="83"/>
  <c r="B554" i="83"/>
  <c r="B546" i="83"/>
  <c r="B538" i="83"/>
  <c r="B506" i="83"/>
  <c r="B498" i="83"/>
  <c r="B466" i="83"/>
  <c r="B450" i="83"/>
  <c r="B442" i="83"/>
  <c r="B434" i="83"/>
  <c r="B426" i="83"/>
  <c r="B418" i="83"/>
  <c r="B410" i="83"/>
  <c r="B378" i="83"/>
  <c r="B370" i="83"/>
  <c r="B362" i="83"/>
  <c r="B354" i="83"/>
  <c r="B346" i="83"/>
  <c r="B338" i="83"/>
  <c r="B330" i="83"/>
  <c r="B322" i="83"/>
  <c r="B314" i="83"/>
  <c r="B298" i="83"/>
  <c r="B282" i="83"/>
  <c r="B274" i="83"/>
  <c r="B266" i="83"/>
  <c r="B258" i="83"/>
  <c r="B250" i="83"/>
  <c r="B242" i="83"/>
  <c r="B234" i="83"/>
  <c r="B226" i="83"/>
  <c r="B210" i="83"/>
  <c r="B202" i="83"/>
  <c r="B194" i="83"/>
  <c r="B186" i="83"/>
  <c r="B178" i="83"/>
  <c r="B170" i="83"/>
  <c r="B162" i="83"/>
  <c r="B146" i="83"/>
  <c r="B138" i="83"/>
  <c r="B130" i="83"/>
  <c r="B114" i="83"/>
  <c r="B106" i="83"/>
  <c r="B74" i="83"/>
  <c r="B66" i="83"/>
  <c r="B58" i="83"/>
  <c r="B50" i="83"/>
  <c r="B42" i="83"/>
  <c r="B26" i="83"/>
  <c r="B18" i="83"/>
  <c r="B10" i="83"/>
  <c r="B905" i="83"/>
  <c r="B897" i="83"/>
  <c r="B889" i="83"/>
  <c r="B865" i="83"/>
  <c r="B857" i="83"/>
  <c r="B841" i="83"/>
  <c r="B833" i="83"/>
  <c r="B825" i="83"/>
  <c r="B817" i="83"/>
  <c r="B809" i="83"/>
  <c r="B801" i="83"/>
  <c r="B793" i="83"/>
  <c r="B777" i="83"/>
  <c r="B769" i="83"/>
  <c r="B761" i="83"/>
  <c r="B753" i="83"/>
  <c r="B745" i="83"/>
  <c r="B737" i="83"/>
  <c r="B729" i="83"/>
  <c r="B721" i="83"/>
  <c r="B705" i="83"/>
  <c r="B697" i="83"/>
  <c r="B689" i="83"/>
  <c r="B665" i="83"/>
  <c r="B649" i="83"/>
  <c r="B641" i="83"/>
  <c r="B633" i="83"/>
  <c r="B625" i="83"/>
  <c r="B617" i="83"/>
  <c r="B609" i="83"/>
  <c r="B601" i="83"/>
  <c r="B593" i="83"/>
  <c r="B585" i="83"/>
  <c r="B577" i="83"/>
  <c r="B561" i="83"/>
  <c r="B553" i="83"/>
  <c r="B545" i="83"/>
  <c r="B537" i="83"/>
  <c r="B473" i="83"/>
  <c r="B457" i="83"/>
  <c r="B449" i="83"/>
  <c r="B441" i="83"/>
  <c r="B425" i="83"/>
  <c r="B417" i="83"/>
  <c r="B401" i="83"/>
  <c r="B393" i="83"/>
  <c r="B377" i="83"/>
  <c r="B369" i="83"/>
  <c r="B353" i="83"/>
  <c r="B345" i="83"/>
  <c r="B337" i="83"/>
  <c r="B329" i="83"/>
  <c r="B321" i="83"/>
  <c r="B305" i="83"/>
  <c r="B281" i="83"/>
  <c r="B241" i="83"/>
  <c r="B225" i="83"/>
  <c r="B209" i="83"/>
  <c r="B201" i="83"/>
  <c r="B193" i="83"/>
  <c r="B185" i="83"/>
  <c r="B169" i="83"/>
  <c r="B161" i="83"/>
  <c r="B153" i="83"/>
  <c r="B145" i="83"/>
  <c r="B137" i="83"/>
  <c r="B129" i="83"/>
  <c r="B121" i="83"/>
  <c r="B113" i="83"/>
  <c r="B97" i="83"/>
  <c r="B73" i="83"/>
  <c r="B65" i="83"/>
  <c r="B57" i="83"/>
  <c r="B49" i="83"/>
  <c r="B41" i="83"/>
  <c r="B25" i="83"/>
  <c r="B17" i="83"/>
  <c r="B880" i="83"/>
  <c r="B848" i="83"/>
  <c r="B840" i="83"/>
  <c r="B832" i="83"/>
  <c r="B824" i="83"/>
  <c r="B816" i="83"/>
  <c r="B808" i="83"/>
  <c r="B800" i="83"/>
  <c r="B792" i="83"/>
  <c r="B776" i="83"/>
  <c r="B768" i="83"/>
  <c r="B760" i="83"/>
  <c r="B744" i="83"/>
  <c r="B736" i="83"/>
  <c r="B728" i="83"/>
  <c r="B712" i="83"/>
  <c r="B704" i="83"/>
  <c r="B696" i="83"/>
  <c r="B688" i="83"/>
  <c r="B680" i="83"/>
  <c r="B664" i="83"/>
  <c r="B648" i="83"/>
  <c r="B640" i="83"/>
  <c r="B632" i="83"/>
  <c r="B624" i="83"/>
  <c r="B600" i="83"/>
  <c r="B584" i="83"/>
  <c r="B568" i="83"/>
  <c r="B560" i="83"/>
  <c r="B552" i="83"/>
  <c r="B544" i="83"/>
  <c r="B536" i="83"/>
  <c r="B520" i="83"/>
  <c r="B504" i="83"/>
  <c r="B488" i="83"/>
  <c r="B480" i="83"/>
  <c r="B464" i="83"/>
  <c r="B456" i="83"/>
  <c r="B432" i="83"/>
  <c r="B424" i="83"/>
  <c r="B408" i="83"/>
  <c r="B400" i="83"/>
  <c r="B392" i="83"/>
  <c r="B376" i="83"/>
  <c r="B368" i="83"/>
  <c r="B360" i="83"/>
  <c r="B352" i="83"/>
  <c r="B344" i="83"/>
  <c r="B336" i="83"/>
  <c r="B328" i="83"/>
  <c r="B320" i="83"/>
  <c r="B296" i="83"/>
  <c r="B248" i="83"/>
  <c r="B240" i="83"/>
  <c r="B232" i="83"/>
  <c r="B216" i="83"/>
  <c r="B208" i="83"/>
  <c r="B200" i="83"/>
  <c r="B184" i="83"/>
  <c r="B168" i="83"/>
  <c r="B160" i="83"/>
  <c r="B152" i="83"/>
  <c r="B144" i="83"/>
  <c r="B120" i="83"/>
  <c r="B104" i="83"/>
  <c r="B80" i="83"/>
  <c r="B72" i="83"/>
  <c r="B64" i="83"/>
  <c r="B56" i="83"/>
  <c r="B48" i="83"/>
  <c r="B40" i="83"/>
  <c r="B32" i="83"/>
  <c r="B24" i="83"/>
  <c r="B16" i="83"/>
  <c r="B8" i="83"/>
  <c r="B855" i="83"/>
  <c r="B847" i="83"/>
  <c r="B839" i="83"/>
  <c r="B831" i="83"/>
  <c r="B823" i="83"/>
  <c r="B815" i="83"/>
  <c r="B807" i="83"/>
  <c r="B791" i="83"/>
  <c r="B783" i="83"/>
  <c r="B775" i="83"/>
  <c r="B751" i="83"/>
  <c r="B743" i="83"/>
  <c r="B735" i="83"/>
  <c r="B703" i="83"/>
  <c r="B671" i="83"/>
  <c r="B663" i="83"/>
  <c r="B647" i="83"/>
  <c r="B639" i="83"/>
  <c r="B631" i="83"/>
  <c r="B623" i="83"/>
  <c r="B615" i="83"/>
  <c r="B591" i="83"/>
  <c r="B575" i="83"/>
  <c r="B567" i="83"/>
  <c r="B559" i="83"/>
  <c r="B551" i="83"/>
  <c r="B535" i="83"/>
  <c r="B527" i="83"/>
  <c r="B519" i="83"/>
  <c r="B495" i="83"/>
  <c r="B479" i="83"/>
  <c r="B471" i="83"/>
  <c r="B463" i="83"/>
  <c r="B455" i="83"/>
  <c r="B447" i="83"/>
  <c r="B439" i="83"/>
  <c r="B431" i="83"/>
  <c r="B423" i="83"/>
  <c r="B415" i="83"/>
  <c r="B407" i="83"/>
  <c r="B399" i="83"/>
  <c r="B391" i="83"/>
  <c r="B383" i="83"/>
  <c r="B375" i="83"/>
  <c r="B367" i="83"/>
  <c r="B359" i="83"/>
  <c r="B351" i="83"/>
  <c r="B343" i="83"/>
  <c r="B327" i="83"/>
  <c r="B319" i="83"/>
  <c r="B311" i="83"/>
  <c r="B295" i="83"/>
  <c r="B271" i="83"/>
  <c r="B263" i="83"/>
  <c r="B255" i="83"/>
  <c r="B231" i="83"/>
  <c r="B215" i="83"/>
  <c r="B207" i="83"/>
  <c r="B199" i="83"/>
  <c r="B183" i="83"/>
  <c r="B175" i="83"/>
  <c r="B159" i="83"/>
  <c r="B151" i="83"/>
  <c r="B143" i="83"/>
  <c r="B135" i="83"/>
  <c r="B127" i="83"/>
  <c r="B119" i="83"/>
  <c r="B95" i="83"/>
  <c r="B87" i="83"/>
  <c r="B79" i="83"/>
  <c r="B63" i="83"/>
  <c r="B55" i="83"/>
  <c r="B47" i="83"/>
  <c r="B39" i="83"/>
  <c r="B31" i="83"/>
  <c r="B23" i="83"/>
  <c r="B15" i="83"/>
  <c r="B7" i="83"/>
  <c r="B1469" i="83"/>
  <c r="B1197" i="83"/>
  <c r="B1093" i="83"/>
  <c r="B221" i="83"/>
  <c r="B1560" i="83"/>
  <c r="B1151" i="83"/>
  <c r="B887" i="83"/>
  <c r="B871" i="83"/>
  <c r="B767" i="83"/>
  <c r="B719" i="83"/>
  <c r="B679" i="83"/>
  <c r="B511" i="83"/>
  <c r="B287" i="83"/>
  <c r="B279" i="83"/>
  <c r="B223" i="83"/>
  <c r="B1228" i="83"/>
  <c r="B1188" i="83"/>
  <c r="B1156" i="83"/>
  <c r="B1148" i="83"/>
  <c r="B1044" i="83"/>
  <c r="B1036" i="83"/>
  <c r="B980" i="83"/>
  <c r="B652" i="83"/>
  <c r="B220" i="83"/>
  <c r="B204" i="83"/>
  <c r="B52" i="83"/>
  <c r="B1357" i="83"/>
  <c r="B1491" i="83"/>
  <c r="B1219" i="83"/>
  <c r="B1203" i="83"/>
  <c r="B1035" i="83"/>
  <c r="B659" i="83"/>
  <c r="B251" i="83"/>
  <c r="B219" i="83"/>
  <c r="B51" i="83"/>
  <c r="B1189" i="83"/>
  <c r="B1149" i="83"/>
  <c r="B1069" i="83"/>
  <c r="B1154" i="83"/>
  <c r="B1146" i="83"/>
  <c r="B1034" i="83"/>
  <c r="B714" i="83"/>
  <c r="B509" i="83"/>
  <c r="B53" i="83"/>
  <c r="B1153" i="83"/>
  <c r="B1081" i="83"/>
  <c r="B873" i="83"/>
  <c r="B361" i="83"/>
  <c r="B313" i="83"/>
  <c r="B653" i="83"/>
  <c r="B1400" i="83"/>
  <c r="B1336" i="83"/>
  <c r="B1152" i="83"/>
  <c r="B872" i="83"/>
  <c r="B856" i="83"/>
  <c r="B720" i="83"/>
  <c r="B224" i="83"/>
  <c r="B96" i="83"/>
  <c r="B1403" i="83"/>
  <c r="B1195" i="83"/>
  <c r="B1147" i="83"/>
  <c r="B1083" i="83"/>
  <c r="B1402" i="83"/>
  <c r="B1338" i="83"/>
  <c r="B1384" i="83"/>
  <c r="B1200" i="83"/>
  <c r="B1202" i="83"/>
  <c r="B1196" i="83"/>
  <c r="B1335" i="83"/>
  <c r="B1199" i="83"/>
  <c r="B1198" i="83"/>
  <c r="B1537" i="83"/>
  <c r="B395" i="83"/>
  <c r="B267" i="83"/>
  <c r="B1187" i="83"/>
  <c r="B1194" i="83"/>
  <c r="B1186" i="83"/>
  <c r="B1082" i="83"/>
  <c r="B386" i="83"/>
  <c r="B1057" i="83"/>
  <c r="B657" i="83"/>
  <c r="B105" i="83"/>
  <c r="B81" i="83"/>
  <c r="B668" i="83"/>
  <c r="B1193" i="83"/>
  <c r="B1192" i="83"/>
  <c r="B1184" i="83"/>
  <c r="B1056" i="83"/>
  <c r="B512" i="83"/>
  <c r="B1281" i="83"/>
  <c r="B1191" i="83"/>
  <c r="B695" i="83"/>
  <c r="B583" i="83"/>
  <c r="B1201" i="83"/>
  <c r="B1190" i="83"/>
  <c r="B1158" i="83"/>
  <c r="H3" i="24"/>
  <c r="E3" i="24"/>
  <c r="G3" i="29"/>
  <c r="E3" i="29"/>
  <c r="G3" i="28"/>
  <c r="E3" i="28"/>
  <c r="F3" i="26"/>
  <c r="E3" i="26"/>
  <c r="M3" i="22"/>
  <c r="E3" i="22"/>
  <c r="G3" i="36"/>
  <c r="F3" i="36"/>
  <c r="AU3" i="20"/>
  <c r="AV3" i="2"/>
  <c r="AU3" i="2"/>
  <c r="B301" i="83" l="1"/>
  <c r="D3" i="37"/>
  <c r="B1466" i="83"/>
  <c r="B1562" i="83"/>
  <c r="B453" i="83"/>
  <c r="B1514" i="83"/>
  <c r="B1066" i="83"/>
  <c r="B1524" i="83"/>
  <c r="B191" i="83"/>
  <c r="B1001" i="83"/>
  <c r="B247" i="83"/>
  <c r="B1411" i="83"/>
  <c r="B317" i="83"/>
  <c r="B429" i="83"/>
  <c r="B1506" i="83"/>
  <c r="B1468" i="83"/>
  <c r="B239" i="83"/>
  <c r="B289" i="83"/>
  <c r="B1515" i="83"/>
  <c r="B1546" i="83"/>
  <c r="B994" i="83"/>
  <c r="B946" i="83"/>
  <c r="B1548" i="83"/>
  <c r="B1290" i="83"/>
  <c r="B951" i="83"/>
  <c r="B1581" i="83"/>
  <c r="B474" i="83"/>
  <c r="B1504" i="83"/>
  <c r="B1456" i="83"/>
  <c r="B1026" i="83"/>
  <c r="B1354" i="83"/>
  <c r="B1500" i="83"/>
  <c r="B1450" i="83"/>
  <c r="B1095" i="83"/>
  <c r="B543" i="83"/>
  <c r="B1127" i="83"/>
  <c r="B599" i="83"/>
  <c r="B1074" i="83"/>
  <c r="B1482" i="83"/>
  <c r="B1484" i="83"/>
  <c r="B1330" i="83"/>
  <c r="B607" i="83"/>
  <c r="B1229" i="83"/>
  <c r="B112" i="83"/>
  <c r="B826" i="83"/>
  <c r="B1472" i="83"/>
  <c r="B288" i="83"/>
  <c r="B448" i="83"/>
  <c r="B1344" i="83"/>
  <c r="B827" i="83"/>
  <c r="B882" i="83"/>
  <c r="B1274" i="83"/>
  <c r="B904" i="83"/>
  <c r="B1553" i="83"/>
  <c r="B1226" i="83"/>
  <c r="B996" i="83"/>
  <c r="B88" i="83"/>
  <c r="B257" i="83"/>
  <c r="B307" i="83"/>
  <c r="B503" i="83"/>
  <c r="B1055" i="83"/>
  <c r="B312" i="83"/>
  <c r="B513" i="83"/>
  <c r="B749" i="83"/>
  <c r="B103" i="83"/>
  <c r="B799" i="83"/>
  <c r="B1455" i="83"/>
  <c r="B752" i="83"/>
  <c r="B713" i="83"/>
  <c r="B6" i="83"/>
  <c r="B1584" i="83"/>
  <c r="B1595" i="83"/>
  <c r="B1602" i="83"/>
  <c r="B1593" i="83"/>
  <c r="B1627" i="83"/>
  <c r="B1630" i="83"/>
  <c r="B1621" i="83"/>
  <c r="B574" i="83"/>
  <c r="B1109" i="83"/>
  <c r="B925" i="83"/>
  <c r="B605" i="83"/>
  <c r="B325" i="83"/>
  <c r="B1549" i="83"/>
  <c r="B1356" i="83"/>
  <c r="B916" i="83"/>
  <c r="B612" i="83"/>
  <c r="B284" i="83"/>
  <c r="B1453" i="83"/>
  <c r="B1579" i="83"/>
  <c r="B1628" i="83"/>
  <c r="B1587" i="83"/>
  <c r="B1594" i="83"/>
  <c r="B1611" i="83"/>
  <c r="B1631" i="83"/>
  <c r="B1622" i="83"/>
  <c r="B1613" i="83"/>
  <c r="B478" i="83"/>
  <c r="B1085" i="83"/>
  <c r="B877" i="83"/>
  <c r="B573" i="83"/>
  <c r="B269" i="83"/>
  <c r="B1317" i="83"/>
  <c r="B1132" i="83"/>
  <c r="B900" i="83"/>
  <c r="B604" i="83"/>
  <c r="B268" i="83"/>
  <c r="B1445" i="83"/>
  <c r="B1483" i="83"/>
  <c r="B1003" i="83"/>
  <c r="B1620" i="83"/>
  <c r="B1583" i="83"/>
  <c r="B1619" i="83"/>
  <c r="B1632" i="83"/>
  <c r="B1623" i="83"/>
  <c r="B1614" i="83"/>
  <c r="B1605" i="83"/>
  <c r="B1541" i="83"/>
  <c r="B1077" i="83"/>
  <c r="B853" i="83"/>
  <c r="B565" i="83"/>
  <c r="B205" i="83"/>
  <c r="B1221" i="83"/>
  <c r="B1108" i="83"/>
  <c r="B876" i="83"/>
  <c r="B500" i="83"/>
  <c r="B196" i="83"/>
  <c r="B1421" i="83"/>
  <c r="B1475" i="83"/>
  <c r="B987" i="83"/>
  <c r="B819" i="83"/>
  <c r="B571" i="83"/>
  <c r="B155" i="83"/>
  <c r="B1386" i="83"/>
  <c r="B1002" i="83"/>
  <c r="B770" i="83"/>
  <c r="B522" i="83"/>
  <c r="B290" i="83"/>
  <c r="B1381" i="83"/>
  <c r="B1361" i="83"/>
  <c r="B961" i="83"/>
  <c r="B569" i="83"/>
  <c r="B465" i="83"/>
  <c r="B217" i="83"/>
  <c r="B1464" i="83"/>
  <c r="B1096" i="83"/>
  <c r="B616" i="83"/>
  <c r="B440" i="83"/>
  <c r="B264" i="83"/>
  <c r="B1373" i="83"/>
  <c r="B1399" i="83"/>
  <c r="B1031" i="83"/>
  <c r="B759" i="83"/>
  <c r="B487" i="83"/>
  <c r="B71" i="83"/>
  <c r="B1122" i="83"/>
  <c r="B1564" i="83"/>
  <c r="B1452" i="83"/>
  <c r="B1555" i="83"/>
  <c r="B1234" i="83"/>
  <c r="B1322" i="83"/>
  <c r="B986" i="83"/>
  <c r="B1242" i="83"/>
  <c r="B1394" i="83"/>
  <c r="B1480" i="83"/>
  <c r="B1451" i="83"/>
  <c r="B1355" i="83"/>
  <c r="B1283" i="83"/>
  <c r="B1211" i="83"/>
  <c r="B1067" i="83"/>
  <c r="B955" i="83"/>
  <c r="B835" i="83"/>
  <c r="B850" i="83"/>
  <c r="B1612" i="83"/>
  <c r="B1582" i="83"/>
  <c r="B1633" i="83"/>
  <c r="B1624" i="83"/>
  <c r="B1615" i="83"/>
  <c r="B1606" i="83"/>
  <c r="B1597" i="83"/>
  <c r="B166" i="83"/>
  <c r="B1413" i="83"/>
  <c r="B1061" i="83"/>
  <c r="B837" i="83"/>
  <c r="B437" i="83"/>
  <c r="B181" i="83"/>
  <c r="B1580" i="83"/>
  <c r="B1068" i="83"/>
  <c r="B852" i="83"/>
  <c r="B436" i="83"/>
  <c r="B188" i="83"/>
  <c r="B1389" i="83"/>
  <c r="B1467" i="83"/>
  <c r="B971" i="83"/>
  <c r="B747" i="83"/>
  <c r="B515" i="83"/>
  <c r="B99" i="83"/>
  <c r="B1346" i="83"/>
  <c r="B970" i="83"/>
  <c r="B738" i="83"/>
  <c r="B514" i="83"/>
  <c r="B218" i="83"/>
  <c r="B1325" i="83"/>
  <c r="B1345" i="83"/>
  <c r="B921" i="83"/>
  <c r="B529" i="83"/>
  <c r="B433" i="83"/>
  <c r="B177" i="83"/>
  <c r="B1448" i="83"/>
  <c r="B1048" i="83"/>
  <c r="B608" i="83"/>
  <c r="B416" i="83"/>
  <c r="B192" i="83"/>
  <c r="B1333" i="83"/>
  <c r="B1383" i="83"/>
  <c r="B1023" i="83"/>
  <c r="B727" i="83"/>
  <c r="B335" i="83"/>
  <c r="B1538" i="83"/>
  <c r="B1576" i="83"/>
  <c r="B1556" i="83"/>
  <c r="B1444" i="83"/>
  <c r="B1578" i="83"/>
  <c r="B1218" i="83"/>
  <c r="B1258" i="83"/>
  <c r="B962" i="83"/>
  <c r="B1114" i="83"/>
  <c r="B1362" i="83"/>
  <c r="B1547" i="83"/>
  <c r="B1427" i="83"/>
  <c r="B1339" i="83"/>
  <c r="B1275" i="83"/>
  <c r="B1139" i="83"/>
  <c r="B1059" i="83"/>
  <c r="B947" i="83"/>
  <c r="B930" i="83"/>
  <c r="B834" i="83"/>
  <c r="B1529" i="83"/>
  <c r="B1433" i="83"/>
  <c r="B1353" i="83"/>
  <c r="B1273" i="83"/>
  <c r="B1209" i="83"/>
  <c r="B1041" i="83"/>
  <c r="B937" i="83"/>
  <c r="B1328" i="83"/>
  <c r="B1256" i="83"/>
  <c r="B1112" i="83"/>
  <c r="B1008" i="83"/>
  <c r="B936" i="83"/>
  <c r="B1567" i="83"/>
  <c r="B1503" i="83"/>
  <c r="B1391" i="83"/>
  <c r="B1295" i="83"/>
  <c r="B1231" i="83"/>
  <c r="B1103" i="83"/>
  <c r="B1604" i="83"/>
  <c r="B1634" i="83"/>
  <c r="B1625" i="83"/>
  <c r="B1616" i="83"/>
  <c r="B1607" i="83"/>
  <c r="B1598" i="83"/>
  <c r="B1589" i="83"/>
  <c r="B1030" i="83"/>
  <c r="B1349" i="83"/>
  <c r="B1021" i="83"/>
  <c r="B821" i="83"/>
  <c r="B421" i="83"/>
  <c r="B165" i="83"/>
  <c r="B1492" i="83"/>
  <c r="B1020" i="83"/>
  <c r="B820" i="83"/>
  <c r="B412" i="83"/>
  <c r="B172" i="83"/>
  <c r="B1341" i="83"/>
  <c r="B1443" i="83"/>
  <c r="B923" i="83"/>
  <c r="B739" i="83"/>
  <c r="B499" i="83"/>
  <c r="B1533" i="83"/>
  <c r="B1130" i="83"/>
  <c r="B914" i="83"/>
  <c r="B618" i="83"/>
  <c r="B490" i="83"/>
  <c r="B122" i="83"/>
  <c r="B1474" i="83"/>
  <c r="B1129" i="83"/>
  <c r="B881" i="83"/>
  <c r="B521" i="83"/>
  <c r="B385" i="83"/>
  <c r="B89" i="83"/>
  <c r="B1360" i="83"/>
  <c r="B1024" i="83"/>
  <c r="B592" i="83"/>
  <c r="B384" i="83"/>
  <c r="B176" i="83"/>
  <c r="B1293" i="83"/>
  <c r="B1359" i="83"/>
  <c r="B999" i="83"/>
  <c r="B711" i="83"/>
  <c r="B303" i="83"/>
  <c r="B1498" i="83"/>
  <c r="B1552" i="83"/>
  <c r="B1540" i="83"/>
  <c r="B1572" i="83"/>
  <c r="B1554" i="83"/>
  <c r="B1098" i="83"/>
  <c r="B1138" i="83"/>
  <c r="B954" i="83"/>
  <c r="B1488" i="83"/>
  <c r="B1298" i="83"/>
  <c r="B1539" i="83"/>
  <c r="B1419" i="83"/>
  <c r="B1331" i="83"/>
  <c r="B1267" i="83"/>
  <c r="B1131" i="83"/>
  <c r="B1051" i="83"/>
  <c r="B939" i="83"/>
  <c r="B922" i="83"/>
  <c r="B810" i="83"/>
  <c r="B1521" i="83"/>
  <c r="B1425" i="83"/>
  <c r="B1337" i="83"/>
  <c r="B1265" i="83"/>
  <c r="B1145" i="83"/>
  <c r="B1033" i="83"/>
  <c r="B929" i="83"/>
  <c r="B1320" i="83"/>
  <c r="B1248" i="83"/>
  <c r="B1088" i="83"/>
  <c r="B1000" i="83"/>
  <c r="B928" i="83"/>
  <c r="B1559" i="83"/>
  <c r="B1495" i="83"/>
  <c r="B1375" i="83"/>
  <c r="B1287" i="83"/>
  <c r="B1223" i="83"/>
  <c r="B1087" i="83"/>
  <c r="B975" i="83"/>
  <c r="B863" i="83"/>
  <c r="B1526" i="83"/>
  <c r="B1596" i="83"/>
  <c r="B1626" i="83"/>
  <c r="B1617" i="83"/>
  <c r="B1608" i="83"/>
  <c r="B1599" i="83"/>
  <c r="B1590" i="83"/>
  <c r="B950" i="83"/>
  <c r="B1253" i="83"/>
  <c r="B1013" i="83"/>
  <c r="B765" i="83"/>
  <c r="B413" i="83"/>
  <c r="B109" i="83"/>
  <c r="B1476" i="83"/>
  <c r="B1004" i="83"/>
  <c r="B740" i="83"/>
  <c r="B372" i="83"/>
  <c r="B124" i="83"/>
  <c r="B1285" i="83"/>
  <c r="B1435" i="83"/>
  <c r="B1603" i="83"/>
  <c r="B1610" i="83"/>
  <c r="B1601" i="83"/>
  <c r="B1592" i="83"/>
  <c r="B1586" i="83"/>
  <c r="B1629" i="83"/>
  <c r="B734" i="83"/>
  <c r="B1141" i="83"/>
  <c r="B997" i="83"/>
  <c r="B741" i="83"/>
  <c r="B373" i="83"/>
  <c r="B69" i="83"/>
  <c r="B1388" i="83"/>
  <c r="B924" i="83"/>
  <c r="B620" i="83"/>
  <c r="B300" i="83"/>
  <c r="B1477" i="83"/>
  <c r="B1205" i="83"/>
  <c r="B1426" i="83"/>
  <c r="B1460" i="83"/>
  <c r="B1536" i="83"/>
  <c r="B167" i="83"/>
  <c r="B687" i="83"/>
  <c r="B1079" i="83"/>
  <c r="B1557" i="83"/>
  <c r="B304" i="83"/>
  <c r="B784" i="83"/>
  <c r="B1352" i="83"/>
  <c r="B265" i="83"/>
  <c r="B673" i="83"/>
  <c r="B1025" i="83"/>
  <c r="B34" i="83"/>
  <c r="B482" i="83"/>
  <c r="B842" i="83"/>
  <c r="B1410" i="83"/>
  <c r="B331" i="83"/>
  <c r="B843" i="83"/>
  <c r="B1565" i="83"/>
  <c r="B1005" i="83"/>
  <c r="B1496" i="83"/>
  <c r="B273" i="83"/>
  <c r="B681" i="83"/>
  <c r="B1065" i="83"/>
  <c r="B82" i="83"/>
  <c r="B530" i="83"/>
  <c r="B858" i="83"/>
  <c r="B1418" i="83"/>
  <c r="B403" i="83"/>
  <c r="B859" i="83"/>
  <c r="B332" i="83"/>
  <c r="B1213" i="83"/>
  <c r="B1585" i="83"/>
  <c r="B1377" i="83"/>
  <c r="B90" i="83"/>
  <c r="B562" i="83"/>
  <c r="B866" i="83"/>
  <c r="B1237" i="83"/>
  <c r="B603" i="83"/>
  <c r="B867" i="83"/>
  <c r="B732" i="83"/>
  <c r="B766" i="83"/>
  <c r="B1591" i="83"/>
  <c r="B1439" i="83"/>
  <c r="B128" i="83"/>
  <c r="B472" i="83"/>
  <c r="B952" i="83"/>
  <c r="B1573" i="83"/>
  <c r="B481" i="83"/>
  <c r="B785" i="83"/>
  <c r="B1441" i="83"/>
  <c r="B98" i="83"/>
  <c r="B586" i="83"/>
  <c r="B1010" i="83"/>
  <c r="B1309" i="83"/>
  <c r="B619" i="83"/>
  <c r="B883" i="83"/>
  <c r="B940" i="83"/>
  <c r="B1600" i="83"/>
  <c r="B943" i="83"/>
  <c r="B1447" i="83"/>
  <c r="B136" i="83"/>
  <c r="B496" i="83"/>
  <c r="B1104" i="83"/>
  <c r="B9" i="83"/>
  <c r="B489" i="83"/>
  <c r="B849" i="83"/>
  <c r="B1457" i="83"/>
  <c r="B306" i="83"/>
  <c r="B594" i="83"/>
  <c r="B1042" i="83"/>
  <c r="B1429" i="83"/>
  <c r="B627" i="83"/>
  <c r="B1011" i="83"/>
  <c r="B1404" i="83"/>
  <c r="B1609" i="83"/>
  <c r="B272" i="83"/>
  <c r="B528" i="83"/>
  <c r="B1128" i="83"/>
  <c r="B33" i="83"/>
  <c r="B497" i="83"/>
  <c r="B969" i="83"/>
  <c r="B1465" i="83"/>
  <c r="B402" i="83"/>
  <c r="B610" i="83"/>
  <c r="B1050" i="83"/>
  <c r="B179" i="83"/>
  <c r="B675" i="83"/>
  <c r="B1347" i="83"/>
  <c r="B77" i="83"/>
  <c r="B1618" i="83"/>
  <c r="B280" i="83"/>
  <c r="B576" i="83"/>
  <c r="B1144" i="83"/>
  <c r="B233" i="83"/>
  <c r="B505" i="83"/>
  <c r="B977" i="83"/>
  <c r="B1473" i="83"/>
  <c r="B458" i="83"/>
  <c r="B818" i="83"/>
  <c r="B1058" i="83"/>
  <c r="B291" i="83"/>
  <c r="B723" i="83"/>
  <c r="B1363" i="83"/>
  <c r="B381" i="83"/>
  <c r="B1588" i="83"/>
  <c r="B938" i="83"/>
  <c r="B292" i="83"/>
  <c r="B75" i="83"/>
  <c r="B451" i="83"/>
  <c r="B37" i="83"/>
  <c r="B261" i="83"/>
  <c r="B461" i="83"/>
  <c r="B249" i="83"/>
  <c r="B132" i="83"/>
  <c r="B61" i="83"/>
  <c r="B29" i="83"/>
  <c r="B989" i="83"/>
  <c r="B1101" i="83"/>
  <c r="B558" i="83"/>
  <c r="B1102" i="83"/>
  <c r="B462" i="83"/>
  <c r="B1277" i="83"/>
  <c r="B101" i="83"/>
  <c r="B309" i="83"/>
  <c r="B445" i="83"/>
  <c r="B757" i="83"/>
  <c r="B965" i="83"/>
  <c r="B1029" i="83"/>
  <c r="B1117" i="83"/>
  <c r="B1437" i="83"/>
  <c r="B622" i="83"/>
  <c r="B973" i="83"/>
  <c r="B1037" i="83"/>
  <c r="B1125" i="83"/>
  <c r="B1461" i="83"/>
  <c r="B534" i="83"/>
  <c r="B1094" i="83"/>
  <c r="B1365" i="83"/>
  <c r="B141" i="83"/>
  <c r="B333" i="83"/>
  <c r="B501" i="83"/>
  <c r="B781" i="83"/>
  <c r="B981" i="83"/>
  <c r="B1053" i="83"/>
  <c r="B1133" i="83"/>
  <c r="B1485" i="83"/>
  <c r="B86" i="83"/>
  <c r="D3" i="26"/>
  <c r="D3" i="20"/>
  <c r="D3" i="22"/>
  <c r="B1493" i="83"/>
  <c r="B494" i="83"/>
  <c r="B726" i="83"/>
  <c r="B334" i="83"/>
  <c r="B246" i="83"/>
  <c r="D3" i="24"/>
  <c r="B995" i="83"/>
  <c r="B710" i="83"/>
  <c r="B1542" i="83"/>
  <c r="B1358" i="83"/>
  <c r="B286" i="83"/>
  <c r="B934" i="83"/>
  <c r="B1406" i="83"/>
  <c r="B958" i="83"/>
  <c r="B1306" i="83"/>
  <c r="B256" i="83"/>
  <c r="D3" i="28"/>
  <c r="B111" i="83"/>
  <c r="B409" i="83"/>
  <c r="B460" i="83"/>
  <c r="D3" i="2"/>
  <c r="D3" i="29"/>
  <c r="D3" i="36"/>
  <c r="B46" i="83"/>
  <c r="B318" i="83"/>
  <c r="B70" i="83"/>
  <c r="B406" i="83"/>
  <c r="B1045" i="83"/>
  <c r="B964" i="83"/>
  <c r="B598" i="83"/>
  <c r="B845" i="83"/>
  <c r="B1174" i="83"/>
  <c r="B656" i="83"/>
  <c r="B1397" i="83"/>
  <c r="B672" i="83"/>
  <c r="B1162" i="83"/>
  <c r="B1423" i="83"/>
  <c r="B868" i="83"/>
  <c r="B110" i="83"/>
  <c r="B1161" i="83"/>
  <c r="B1170" i="83"/>
  <c r="B1171" i="83"/>
  <c r="B917" i="83"/>
  <c r="B654" i="83"/>
  <c r="B1175" i="83"/>
  <c r="B1160" i="83"/>
  <c r="B1155" i="83"/>
  <c r="B1178" i="83"/>
  <c r="B667" i="83"/>
  <c r="B692" i="83"/>
  <c r="B1173" i="83"/>
  <c r="B1166" i="83"/>
  <c r="B297" i="83"/>
  <c r="B394" i="83"/>
  <c r="B655" i="83"/>
  <c r="B1172" i="83"/>
  <c r="B1182" i="83"/>
  <c r="B1089" i="83"/>
  <c r="B1107" i="83"/>
  <c r="B293" i="83"/>
  <c r="B173" i="83"/>
  <c r="B1159" i="83"/>
  <c r="B1185" i="83"/>
  <c r="B555" i="83"/>
  <c r="B1163" i="83"/>
  <c r="B1167" i="83"/>
  <c r="B686" i="83"/>
  <c r="B1183" i="83"/>
  <c r="B1168" i="83"/>
  <c r="B660" i="83"/>
  <c r="B1180" i="83"/>
  <c r="B1470" i="83"/>
  <c r="B694" i="83"/>
  <c r="B1169" i="83"/>
  <c r="B1177" i="83"/>
  <c r="B1176" i="83"/>
  <c r="B154" i="83"/>
  <c r="B13" i="83"/>
  <c r="B1216" i="83"/>
  <c r="B1252" i="83"/>
  <c r="B693" i="83"/>
  <c r="B1164" i="83"/>
  <c r="B1179" i="83"/>
  <c r="B1181" i="83"/>
  <c r="B1157" i="83"/>
  <c r="B1165" i="83"/>
  <c r="B1073" i="83"/>
  <c r="B299" i="83"/>
  <c r="B1261" i="83"/>
  <c r="B1405" i="83"/>
  <c r="B1523" i="83"/>
  <c r="B1210" i="83"/>
  <c r="B1314" i="83"/>
  <c r="B1269" i="83"/>
  <c r="B1508" i="83"/>
  <c r="B1528" i="83"/>
  <c r="B1301" i="83"/>
  <c r="B1509" i="83"/>
  <c r="B1517" i="83"/>
  <c r="B1525" i="83"/>
  <c r="B1501" i="83"/>
  <c r="B54" i="83"/>
  <c r="B797" i="83"/>
  <c r="B1304" i="83"/>
  <c r="B1303" i="83"/>
  <c r="C7" i="83" l="1"/>
  <c r="C6" i="83"/>
  <c r="C1647" i="83"/>
  <c r="C280" i="83"/>
  <c r="C1727" i="83"/>
  <c r="C1179" i="83"/>
  <c r="C1261" i="83"/>
  <c r="C1262" i="83"/>
  <c r="C1646" i="83"/>
  <c r="C1287" i="83"/>
  <c r="C1088" i="83"/>
  <c r="C1666" i="83"/>
  <c r="C1055" i="83"/>
  <c r="C1280" i="83"/>
  <c r="C1600" i="83"/>
  <c r="C742" i="83"/>
  <c r="C1621" i="83"/>
  <c r="C1008" i="83"/>
  <c r="C1582" i="83"/>
  <c r="C1479" i="83"/>
  <c r="C1346" i="83"/>
  <c r="C1400" i="83"/>
  <c r="C1401" i="83"/>
  <c r="C1264" i="83"/>
  <c r="C150" i="83"/>
  <c r="C1444" i="83"/>
  <c r="C1326" i="83"/>
  <c r="C1111" i="83"/>
  <c r="C1543" i="83"/>
  <c r="C1474" i="83"/>
  <c r="C1633" i="83"/>
  <c r="C1724" i="83"/>
  <c r="C1693" i="83"/>
  <c r="C1012" i="83"/>
  <c r="C1517" i="83"/>
  <c r="C1390" i="83"/>
  <c r="C855" i="83"/>
  <c r="C832" i="83"/>
  <c r="C1538" i="83"/>
  <c r="C1648" i="83"/>
  <c r="C229" i="83"/>
  <c r="C1345" i="83"/>
  <c r="C743" i="83"/>
  <c r="C1579" i="83"/>
  <c r="C752" i="83"/>
  <c r="C1518" i="83"/>
  <c r="C1351" i="83"/>
  <c r="C1218" i="83"/>
  <c r="C1602" i="83"/>
  <c r="C1639" i="83"/>
  <c r="C1536" i="83"/>
  <c r="C853" i="83"/>
  <c r="C1389" i="83"/>
  <c r="C1198" i="83"/>
  <c r="C356" i="83"/>
  <c r="C1415" i="83"/>
  <c r="C1282" i="83"/>
  <c r="C1048" i="83"/>
  <c r="C1360" i="83"/>
  <c r="C831" i="83"/>
  <c r="C628" i="83"/>
  <c r="C911" i="83"/>
  <c r="C1454" i="83"/>
  <c r="C1223" i="83"/>
  <c r="C261" i="83"/>
  <c r="C1410" i="83"/>
  <c r="C1723" i="83"/>
  <c r="C1676" i="83"/>
  <c r="C863" i="83"/>
  <c r="C388" i="83"/>
  <c r="C1416" i="83"/>
  <c r="C1112" i="83"/>
  <c r="C1521" i="83"/>
  <c r="C1665" i="83"/>
  <c r="C1265" i="83"/>
  <c r="C1385" i="83"/>
  <c r="C1689" i="83"/>
  <c r="C1710" i="83"/>
  <c r="C1737" i="83"/>
  <c r="C1746" i="83"/>
  <c r="C1679" i="83"/>
  <c r="C1489" i="83"/>
  <c r="C1233" i="83"/>
  <c r="C485" i="83"/>
  <c r="C1719" i="83"/>
  <c r="C1624" i="83"/>
  <c r="C1384" i="83"/>
  <c r="C984" i="83"/>
  <c r="C1608" i="83"/>
  <c r="C1289" i="83"/>
  <c r="C1702" i="83"/>
  <c r="C1569" i="83"/>
  <c r="C1313" i="83"/>
  <c r="C703" i="83"/>
  <c r="C888" i="83"/>
  <c r="C1749" i="83"/>
  <c r="C1683" i="83"/>
  <c r="C1504" i="83"/>
  <c r="C1248" i="83"/>
  <c r="C1745" i="83"/>
  <c r="C1328" i="83"/>
  <c r="C1577" i="83"/>
  <c r="C1716" i="83"/>
  <c r="C1616" i="83"/>
  <c r="C1369" i="83"/>
  <c r="C927" i="83"/>
  <c r="C1607" i="83"/>
  <c r="C1715" i="83"/>
  <c r="C1615" i="83"/>
  <c r="C1368" i="83"/>
  <c r="C920" i="83"/>
  <c r="C1658" i="83"/>
  <c r="C1594" i="83"/>
  <c r="C1530" i="83"/>
  <c r="C1466" i="83"/>
  <c r="C1402" i="83"/>
  <c r="C1338" i="83"/>
  <c r="C1274" i="83"/>
  <c r="C1210" i="83"/>
  <c r="C1056" i="83"/>
  <c r="C800" i="83"/>
  <c r="C133" i="83"/>
  <c r="C1535" i="83"/>
  <c r="C1471" i="83"/>
  <c r="C1407" i="83"/>
  <c r="C1343" i="83"/>
  <c r="C1279" i="83"/>
  <c r="C1215" i="83"/>
  <c r="C1079" i="83"/>
  <c r="C823" i="83"/>
  <c r="C228" i="83"/>
  <c r="C1638" i="83"/>
  <c r="C1574" i="83"/>
  <c r="C1510" i="83"/>
  <c r="C1446" i="83"/>
  <c r="C1382" i="83"/>
  <c r="C1318" i="83"/>
  <c r="C1254" i="83"/>
  <c r="C1189" i="83"/>
  <c r="C976" i="83"/>
  <c r="C720" i="83"/>
  <c r="C1613" i="83"/>
  <c r="C1493" i="83"/>
  <c r="C1365" i="83"/>
  <c r="C1237" i="83"/>
  <c r="C879" i="83"/>
  <c r="C1380" i="83"/>
  <c r="C1515" i="83"/>
  <c r="C1190" i="83"/>
  <c r="C669" i="83"/>
  <c r="C789" i="83"/>
  <c r="C948" i="83"/>
  <c r="C1115" i="83"/>
  <c r="C372" i="83"/>
  <c r="C307" i="83"/>
  <c r="C1738" i="83"/>
  <c r="C1667" i="83"/>
  <c r="C1457" i="83"/>
  <c r="C1201" i="83"/>
  <c r="C1704" i="83"/>
  <c r="C1711" i="83"/>
  <c r="C1601" i="83"/>
  <c r="C1352" i="83"/>
  <c r="C856" i="83"/>
  <c r="C1520" i="83"/>
  <c r="C991" i="83"/>
  <c r="C1694" i="83"/>
  <c r="C1537" i="83"/>
  <c r="C1281" i="83"/>
  <c r="C260" i="83"/>
  <c r="C1736" i="83"/>
  <c r="C1741" i="83"/>
  <c r="C1672" i="83"/>
  <c r="C1472" i="83"/>
  <c r="C1216" i="83"/>
  <c r="C1721" i="83"/>
  <c r="C1296" i="83"/>
  <c r="C1449" i="83"/>
  <c r="C1708" i="83"/>
  <c r="C1593" i="83"/>
  <c r="C1337" i="83"/>
  <c r="C799" i="83"/>
  <c r="C1481" i="83"/>
  <c r="C1707" i="83"/>
  <c r="C1592" i="83"/>
  <c r="C1336" i="83"/>
  <c r="C792" i="83"/>
  <c r="C1650" i="83"/>
  <c r="C1586" i="83"/>
  <c r="C1522" i="83"/>
  <c r="C1458" i="83"/>
  <c r="C1394" i="83"/>
  <c r="C1330" i="83"/>
  <c r="C1266" i="83"/>
  <c r="C1202" i="83"/>
  <c r="C1024" i="83"/>
  <c r="C768" i="83"/>
  <c r="C1591" i="83"/>
  <c r="C1527" i="83"/>
  <c r="C1463" i="83"/>
  <c r="C1399" i="83"/>
  <c r="C1335" i="83"/>
  <c r="C1271" i="83"/>
  <c r="C1207" i="83"/>
  <c r="C1047" i="83"/>
  <c r="C791" i="83"/>
  <c r="C100" i="83"/>
  <c r="C1630" i="83"/>
  <c r="C1566" i="83"/>
  <c r="C1502" i="83"/>
  <c r="C1438" i="83"/>
  <c r="C1374" i="83"/>
  <c r="C1310" i="83"/>
  <c r="C1246" i="83"/>
  <c r="C1176" i="83"/>
  <c r="C944" i="83"/>
  <c r="C688" i="83"/>
  <c r="C1589" i="83"/>
  <c r="C1485" i="83"/>
  <c r="C1357" i="83"/>
  <c r="C1229" i="83"/>
  <c r="C783" i="83"/>
  <c r="C1316" i="83"/>
  <c r="C1451" i="83"/>
  <c r="C1126" i="83"/>
  <c r="C413" i="83"/>
  <c r="C725" i="83"/>
  <c r="C884" i="83"/>
  <c r="C1051" i="83"/>
  <c r="C116" i="83"/>
  <c r="C474" i="83"/>
  <c r="C1730" i="83"/>
  <c r="C1655" i="83"/>
  <c r="C1425" i="83"/>
  <c r="C1144" i="83"/>
  <c r="C1417" i="83"/>
  <c r="C1703" i="83"/>
  <c r="C1576" i="83"/>
  <c r="C1320" i="83"/>
  <c r="C728" i="83"/>
  <c r="C1392" i="83"/>
  <c r="C1750" i="83"/>
  <c r="C1684" i="83"/>
  <c r="C1505" i="83"/>
  <c r="C1249" i="83"/>
  <c r="C1705" i="83"/>
  <c r="C1696" i="83"/>
  <c r="C1733" i="83"/>
  <c r="C1659" i="83"/>
  <c r="C1440" i="83"/>
  <c r="C1181" i="83"/>
  <c r="C1697" i="83"/>
  <c r="C1232" i="83"/>
  <c r="C1257" i="83"/>
  <c r="C1700" i="83"/>
  <c r="C1561" i="83"/>
  <c r="C1305" i="83"/>
  <c r="C644" i="83"/>
  <c r="C1225" i="83"/>
  <c r="C1699" i="83"/>
  <c r="C1560" i="83"/>
  <c r="C1304" i="83"/>
  <c r="C613" i="83"/>
  <c r="C1642" i="83"/>
  <c r="C1578" i="83"/>
  <c r="C1514" i="83"/>
  <c r="C1450" i="83"/>
  <c r="C1386" i="83"/>
  <c r="C1322" i="83"/>
  <c r="C1258" i="83"/>
  <c r="C1194" i="83"/>
  <c r="C992" i="83"/>
  <c r="C736" i="83"/>
  <c r="C1583" i="83"/>
  <c r="C1519" i="83"/>
  <c r="C1455" i="83"/>
  <c r="C1391" i="83"/>
  <c r="C1327" i="83"/>
  <c r="C1263" i="83"/>
  <c r="C1199" i="83"/>
  <c r="C1015" i="83"/>
  <c r="C759" i="83"/>
  <c r="C1686" i="83"/>
  <c r="C1622" i="83"/>
  <c r="C1558" i="83"/>
  <c r="C1494" i="83"/>
  <c r="C1430" i="83"/>
  <c r="C1366" i="83"/>
  <c r="C1302" i="83"/>
  <c r="C1238" i="83"/>
  <c r="C1159" i="83"/>
  <c r="C912" i="83"/>
  <c r="C453" i="83"/>
  <c r="C1581" i="83"/>
  <c r="C1461" i="83"/>
  <c r="C1333" i="83"/>
  <c r="C1205" i="83"/>
  <c r="C580" i="83"/>
  <c r="C1252" i="83"/>
  <c r="C1387" i="83"/>
  <c r="C1062" i="83"/>
  <c r="C157" i="83"/>
  <c r="C604" i="83"/>
  <c r="C820" i="83"/>
  <c r="C987" i="83"/>
  <c r="C1034" i="83"/>
  <c r="C641" i="83"/>
  <c r="C1722" i="83"/>
  <c r="C1632" i="83"/>
  <c r="C1393" i="83"/>
  <c r="C1023" i="83"/>
  <c r="C735" i="83"/>
  <c r="C1695" i="83"/>
  <c r="C1544" i="83"/>
  <c r="C1288" i="83"/>
  <c r="C357" i="83"/>
  <c r="C760" i="83"/>
  <c r="C1742" i="83"/>
  <c r="C1673" i="83"/>
  <c r="C1473" i="83"/>
  <c r="C1217" i="83"/>
  <c r="C1677" i="83"/>
  <c r="C1625" i="83"/>
  <c r="C1725" i="83"/>
  <c r="C1640" i="83"/>
  <c r="C1408" i="83"/>
  <c r="C1080" i="83"/>
  <c r="C1649" i="83"/>
  <c r="C1200" i="83"/>
  <c r="C1193" i="83"/>
  <c r="C1692" i="83"/>
  <c r="C1529" i="83"/>
  <c r="C1273" i="83"/>
  <c r="C132" i="83"/>
  <c r="C1119" i="83"/>
  <c r="C1691" i="83"/>
  <c r="C1528" i="83"/>
  <c r="C1272" i="83"/>
  <c r="C101" i="83"/>
  <c r="C1634" i="83"/>
  <c r="C1570" i="83"/>
  <c r="C1506" i="83"/>
  <c r="C1442" i="83"/>
  <c r="C1378" i="83"/>
  <c r="C1314" i="83"/>
  <c r="C1250" i="83"/>
  <c r="C1184" i="83"/>
  <c r="C960" i="83"/>
  <c r="C704" i="83"/>
  <c r="C1575" i="83"/>
  <c r="C1511" i="83"/>
  <c r="C1447" i="83"/>
  <c r="C1383" i="83"/>
  <c r="C1319" i="83"/>
  <c r="C1255" i="83"/>
  <c r="C1191" i="83"/>
  <c r="C983" i="83"/>
  <c r="C727" i="83"/>
  <c r="C1678" i="83"/>
  <c r="C1614" i="83"/>
  <c r="C1550" i="83"/>
  <c r="C1486" i="83"/>
  <c r="C1422" i="83"/>
  <c r="C1358" i="83"/>
  <c r="C1294" i="83"/>
  <c r="C1230" i="83"/>
  <c r="C1136" i="83"/>
  <c r="C880" i="83"/>
  <c r="C325" i="83"/>
  <c r="C1573" i="83"/>
  <c r="C1453" i="83"/>
  <c r="C1325" i="83"/>
  <c r="C1197" i="83"/>
  <c r="C452" i="83"/>
  <c r="C1186" i="83"/>
  <c r="C1323" i="83"/>
  <c r="C998" i="83"/>
  <c r="C1109" i="83"/>
  <c r="C348" i="83"/>
  <c r="C756" i="83"/>
  <c r="C923" i="83"/>
  <c r="C842" i="83"/>
  <c r="C129" i="83"/>
  <c r="C1714" i="83"/>
  <c r="C1609" i="83"/>
  <c r="C1361" i="83"/>
  <c r="C895" i="83"/>
  <c r="C1685" i="83"/>
  <c r="C1512" i="83"/>
  <c r="C1256" i="83"/>
  <c r="C1729" i="83"/>
  <c r="C1712" i="83"/>
  <c r="C1734" i="83"/>
  <c r="C1661" i="83"/>
  <c r="C1441" i="83"/>
  <c r="C1183" i="83"/>
  <c r="C1631" i="83"/>
  <c r="C1513" i="83"/>
  <c r="C1717" i="83"/>
  <c r="C1617" i="83"/>
  <c r="C1376" i="83"/>
  <c r="C952" i="83"/>
  <c r="C1552" i="83"/>
  <c r="C1016" i="83"/>
  <c r="C1748" i="83"/>
  <c r="C1681" i="83"/>
  <c r="C1497" i="83"/>
  <c r="C1241" i="83"/>
  <c r="C1143" i="83"/>
  <c r="C1747" i="83"/>
  <c r="C1680" i="83"/>
  <c r="C1496" i="83"/>
  <c r="C1240" i="83"/>
  <c r="C1690" i="83"/>
  <c r="C1626" i="83"/>
  <c r="C1562" i="83"/>
  <c r="C1498" i="83"/>
  <c r="C1434" i="83"/>
  <c r="C1370" i="83"/>
  <c r="C1306" i="83"/>
  <c r="C1242" i="83"/>
  <c r="C1168" i="83"/>
  <c r="C928" i="83"/>
  <c r="C645" i="83"/>
  <c r="C1567" i="83"/>
  <c r="C1503" i="83"/>
  <c r="C1439" i="83"/>
  <c r="C1375" i="83"/>
  <c r="C1311" i="83"/>
  <c r="C1247" i="83"/>
  <c r="C1178" i="83"/>
  <c r="C951" i="83"/>
  <c r="C695" i="83"/>
  <c r="C1670" i="83"/>
  <c r="C1606" i="83"/>
  <c r="C1542" i="83"/>
  <c r="C1478" i="83"/>
  <c r="C1414" i="83"/>
  <c r="C1350" i="83"/>
  <c r="C1286" i="83"/>
  <c r="C1222" i="83"/>
  <c r="C1104" i="83"/>
  <c r="C848" i="83"/>
  <c r="C1653" i="83"/>
  <c r="C1557" i="83"/>
  <c r="C1429" i="83"/>
  <c r="C1301" i="83"/>
  <c r="C1157" i="83"/>
  <c r="C1636" i="83"/>
  <c r="C968" i="83"/>
  <c r="C1259" i="83"/>
  <c r="C934" i="83"/>
  <c r="C1045" i="83"/>
  <c r="C92" i="83"/>
  <c r="C692" i="83"/>
  <c r="C859" i="83"/>
  <c r="C301" i="83"/>
  <c r="C71" i="83"/>
  <c r="C135" i="83"/>
  <c r="C199" i="83"/>
  <c r="C263" i="83"/>
  <c r="C327" i="83"/>
  <c r="C391" i="83"/>
  <c r="C455" i="83"/>
  <c r="C519" i="83"/>
  <c r="C583" i="83"/>
  <c r="C647" i="83"/>
  <c r="C32" i="83"/>
  <c r="C96" i="83"/>
  <c r="C160" i="83"/>
  <c r="C224" i="83"/>
  <c r="C288" i="83"/>
  <c r="C352" i="83"/>
  <c r="C416" i="83"/>
  <c r="C480" i="83"/>
  <c r="C544" i="83"/>
  <c r="C608" i="83"/>
  <c r="C9" i="83"/>
  <c r="C73" i="83"/>
  <c r="C137" i="83"/>
  <c r="C201" i="83"/>
  <c r="C265" i="83"/>
  <c r="C329" i="83"/>
  <c r="C393" i="83"/>
  <c r="C457" i="83"/>
  <c r="C521" i="83"/>
  <c r="C585" i="83"/>
  <c r="C649" i="83"/>
  <c r="C34" i="83"/>
  <c r="C98" i="83"/>
  <c r="C162" i="83"/>
  <c r="C226" i="83"/>
  <c r="C290" i="83"/>
  <c r="C354" i="83"/>
  <c r="C418" i="83"/>
  <c r="C482" i="83"/>
  <c r="C546" i="83"/>
  <c r="C610" i="83"/>
  <c r="C674" i="83"/>
  <c r="C59" i="83"/>
  <c r="C123" i="83"/>
  <c r="C187" i="83"/>
  <c r="C251" i="83"/>
  <c r="C315" i="83"/>
  <c r="C379" i="83"/>
  <c r="C443" i="83"/>
  <c r="C507" i="83"/>
  <c r="C571" i="83"/>
  <c r="C635" i="83"/>
  <c r="C30" i="83"/>
  <c r="C94" i="83"/>
  <c r="C158" i="83"/>
  <c r="C222" i="83"/>
  <c r="C286" i="83"/>
  <c r="C350" i="83"/>
  <c r="C414" i="83"/>
  <c r="C478" i="83"/>
  <c r="C542" i="83"/>
  <c r="C606" i="83"/>
  <c r="C670" i="83"/>
  <c r="C204" i="83"/>
  <c r="C460" i="83"/>
  <c r="C689" i="83"/>
  <c r="C753" i="83"/>
  <c r="C817" i="83"/>
  <c r="C881" i="83"/>
  <c r="C945" i="83"/>
  <c r="C1009" i="83"/>
  <c r="C1073" i="83"/>
  <c r="C1137" i="83"/>
  <c r="C77" i="83"/>
  <c r="C333" i="83"/>
  <c r="C589" i="83"/>
  <c r="C722" i="83"/>
  <c r="C786" i="83"/>
  <c r="C850" i="83"/>
  <c r="C15" i="83"/>
  <c r="C79" i="83"/>
  <c r="C143" i="83"/>
  <c r="C207" i="83"/>
  <c r="C271" i="83"/>
  <c r="C335" i="83"/>
  <c r="C399" i="83"/>
  <c r="C463" i="83"/>
  <c r="C527" i="83"/>
  <c r="C591" i="83"/>
  <c r="C655" i="83"/>
  <c r="C40" i="83"/>
  <c r="C104" i="83"/>
  <c r="C168" i="83"/>
  <c r="C232" i="83"/>
  <c r="C296" i="83"/>
  <c r="C360" i="83"/>
  <c r="C424" i="83"/>
  <c r="C488" i="83"/>
  <c r="C552" i="83"/>
  <c r="C616" i="83"/>
  <c r="C17" i="83"/>
  <c r="C81" i="83"/>
  <c r="C145" i="83"/>
  <c r="C209" i="83"/>
  <c r="C273" i="83"/>
  <c r="C337" i="83"/>
  <c r="C401" i="83"/>
  <c r="C465" i="83"/>
  <c r="C529" i="83"/>
  <c r="C593" i="83"/>
  <c r="C657" i="83"/>
  <c r="C42" i="83"/>
  <c r="C106" i="83"/>
  <c r="C170" i="83"/>
  <c r="C234" i="83"/>
  <c r="C298" i="83"/>
  <c r="C362" i="83"/>
  <c r="C426" i="83"/>
  <c r="C490" i="83"/>
  <c r="C554" i="83"/>
  <c r="C618" i="83"/>
  <c r="C682" i="83"/>
  <c r="C67" i="83"/>
  <c r="C131" i="83"/>
  <c r="C195" i="83"/>
  <c r="C259" i="83"/>
  <c r="C323" i="83"/>
  <c r="C387" i="83"/>
  <c r="C451" i="83"/>
  <c r="C515" i="83"/>
  <c r="C579" i="83"/>
  <c r="C643" i="83"/>
  <c r="C38" i="83"/>
  <c r="C102" i="83"/>
  <c r="C166" i="83"/>
  <c r="C230" i="83"/>
  <c r="C294" i="83"/>
  <c r="C358" i="83"/>
  <c r="C422" i="83"/>
  <c r="C486" i="83"/>
  <c r="C550" i="83"/>
  <c r="C614" i="83"/>
  <c r="C678" i="83"/>
  <c r="C236" i="83"/>
  <c r="C492" i="83"/>
  <c r="C697" i="83"/>
  <c r="C761" i="83"/>
  <c r="C825" i="83"/>
  <c r="C889" i="83"/>
  <c r="C953" i="83"/>
  <c r="C1017" i="83"/>
  <c r="C1081" i="83"/>
  <c r="C1145" i="83"/>
  <c r="C109" i="83"/>
  <c r="C365" i="83"/>
  <c r="C621" i="83"/>
  <c r="C730" i="83"/>
  <c r="C794" i="83"/>
  <c r="C858" i="83"/>
  <c r="C922" i="83"/>
  <c r="C986" i="83"/>
  <c r="C1050" i="83"/>
  <c r="C1114" i="83"/>
  <c r="C52" i="83"/>
  <c r="C23" i="83"/>
  <c r="C87" i="83"/>
  <c r="C151" i="83"/>
  <c r="C215" i="83"/>
  <c r="C279" i="83"/>
  <c r="C343" i="83"/>
  <c r="C407" i="83"/>
  <c r="C471" i="83"/>
  <c r="C535" i="83"/>
  <c r="C599" i="83"/>
  <c r="C663" i="83"/>
  <c r="C48" i="83"/>
  <c r="C112" i="83"/>
  <c r="C176" i="83"/>
  <c r="C240" i="83"/>
  <c r="C304" i="83"/>
  <c r="C368" i="83"/>
  <c r="C432" i="83"/>
  <c r="C496" i="83"/>
  <c r="C560" i="83"/>
  <c r="C624" i="83"/>
  <c r="C25" i="83"/>
  <c r="C89" i="83"/>
  <c r="C153" i="83"/>
  <c r="C217" i="83"/>
  <c r="C281" i="83"/>
  <c r="C345" i="83"/>
  <c r="C409" i="83"/>
  <c r="C473" i="83"/>
  <c r="C537" i="83"/>
  <c r="C601" i="83"/>
  <c r="C665" i="83"/>
  <c r="C50" i="83"/>
  <c r="C114" i="83"/>
  <c r="C178" i="83"/>
  <c r="C242" i="83"/>
  <c r="C306" i="83"/>
  <c r="C370" i="83"/>
  <c r="C434" i="83"/>
  <c r="C498" i="83"/>
  <c r="C562" i="83"/>
  <c r="C626" i="83"/>
  <c r="C11" i="83"/>
  <c r="C75" i="83"/>
  <c r="C139" i="83"/>
  <c r="C203" i="83"/>
  <c r="C267" i="83"/>
  <c r="C331" i="83"/>
  <c r="C395" i="83"/>
  <c r="C459" i="83"/>
  <c r="C523" i="83"/>
  <c r="C587" i="83"/>
  <c r="C651" i="83"/>
  <c r="C46" i="83"/>
  <c r="C110" i="83"/>
  <c r="C174" i="83"/>
  <c r="C238" i="83"/>
  <c r="C302" i="83"/>
  <c r="C366" i="83"/>
  <c r="C430" i="83"/>
  <c r="C494" i="83"/>
  <c r="C558" i="83"/>
  <c r="C622" i="83"/>
  <c r="C12" i="83"/>
  <c r="C268" i="83"/>
  <c r="C524" i="83"/>
  <c r="C705" i="83"/>
  <c r="C769" i="83"/>
  <c r="C833" i="83"/>
  <c r="C897" i="83"/>
  <c r="C961" i="83"/>
  <c r="C1025" i="83"/>
  <c r="C1089" i="83"/>
  <c r="C1153" i="83"/>
  <c r="C141" i="83"/>
  <c r="C397" i="83"/>
  <c r="C653" i="83"/>
  <c r="C738" i="83"/>
  <c r="C802" i="83"/>
  <c r="C866" i="83"/>
  <c r="C930" i="83"/>
  <c r="C994" i="83"/>
  <c r="C1058" i="83"/>
  <c r="C1122" i="83"/>
  <c r="C84" i="83"/>
  <c r="C31" i="83"/>
  <c r="C95" i="83"/>
  <c r="C159" i="83"/>
  <c r="C223" i="83"/>
  <c r="C287" i="83"/>
  <c r="C351" i="83"/>
  <c r="C415" i="83"/>
  <c r="C479" i="83"/>
  <c r="C543" i="83"/>
  <c r="C607" i="83"/>
  <c r="C671" i="83"/>
  <c r="C56" i="83"/>
  <c r="C120" i="83"/>
  <c r="C184" i="83"/>
  <c r="C248" i="83"/>
  <c r="C312" i="83"/>
  <c r="C376" i="83"/>
  <c r="C440" i="83"/>
  <c r="C504" i="83"/>
  <c r="C568" i="83"/>
  <c r="C632" i="83"/>
  <c r="C33" i="83"/>
  <c r="C97" i="83"/>
  <c r="C161" i="83"/>
  <c r="C225" i="83"/>
  <c r="C289" i="83"/>
  <c r="C353" i="83"/>
  <c r="C417" i="83"/>
  <c r="C481" i="83"/>
  <c r="C545" i="83"/>
  <c r="C609" i="83"/>
  <c r="C673" i="83"/>
  <c r="C58" i="83"/>
  <c r="C122" i="83"/>
  <c r="C186" i="83"/>
  <c r="C250" i="83"/>
  <c r="C314" i="83"/>
  <c r="C378" i="83"/>
  <c r="C442" i="83"/>
  <c r="C506" i="83"/>
  <c r="C570" i="83"/>
  <c r="C634" i="83"/>
  <c r="C19" i="83"/>
  <c r="C83" i="83"/>
  <c r="C147" i="83"/>
  <c r="C211" i="83"/>
  <c r="C275" i="83"/>
  <c r="C339" i="83"/>
  <c r="C403" i="83"/>
  <c r="C467" i="83"/>
  <c r="C531" i="83"/>
  <c r="C595" i="83"/>
  <c r="C659" i="83"/>
  <c r="C54" i="83"/>
  <c r="C118" i="83"/>
  <c r="C182" i="83"/>
  <c r="C246" i="83"/>
  <c r="C310" i="83"/>
  <c r="C374" i="83"/>
  <c r="C438" i="83"/>
  <c r="C502" i="83"/>
  <c r="C566" i="83"/>
  <c r="C630" i="83"/>
  <c r="C44" i="83"/>
  <c r="C300" i="83"/>
  <c r="C556" i="83"/>
  <c r="C713" i="83"/>
  <c r="C777" i="83"/>
  <c r="C841" i="83"/>
  <c r="C905" i="83"/>
  <c r="C969" i="83"/>
  <c r="C39" i="83"/>
  <c r="C103" i="83"/>
  <c r="C167" i="83"/>
  <c r="C231" i="83"/>
  <c r="C295" i="83"/>
  <c r="C359" i="83"/>
  <c r="C423" i="83"/>
  <c r="C487" i="83"/>
  <c r="C551" i="83"/>
  <c r="C615" i="83"/>
  <c r="C679" i="83"/>
  <c r="C64" i="83"/>
  <c r="C128" i="83"/>
  <c r="C192" i="83"/>
  <c r="C256" i="83"/>
  <c r="C320" i="83"/>
  <c r="C384" i="83"/>
  <c r="C448" i="83"/>
  <c r="C512" i="83"/>
  <c r="C576" i="83"/>
  <c r="C640" i="83"/>
  <c r="C41" i="83"/>
  <c r="C105" i="83"/>
  <c r="C169" i="83"/>
  <c r="C233" i="83"/>
  <c r="C297" i="83"/>
  <c r="C361" i="83"/>
  <c r="C425" i="83"/>
  <c r="C489" i="83"/>
  <c r="C553" i="83"/>
  <c r="C617" i="83"/>
  <c r="C681" i="83"/>
  <c r="C66" i="83"/>
  <c r="C130" i="83"/>
  <c r="C194" i="83"/>
  <c r="C258" i="83"/>
  <c r="C322" i="83"/>
  <c r="C386" i="83"/>
  <c r="C450" i="83"/>
  <c r="C514" i="83"/>
  <c r="C578" i="83"/>
  <c r="C642" i="83"/>
  <c r="C27" i="83"/>
  <c r="C91" i="83"/>
  <c r="C155" i="83"/>
  <c r="C219" i="83"/>
  <c r="C283" i="83"/>
  <c r="C347" i="83"/>
  <c r="C411" i="83"/>
  <c r="C475" i="83"/>
  <c r="C539" i="83"/>
  <c r="C603" i="83"/>
  <c r="C667" i="83"/>
  <c r="C62" i="83"/>
  <c r="C126" i="83"/>
  <c r="C190" i="83"/>
  <c r="C254" i="83"/>
  <c r="C318" i="83"/>
  <c r="C382" i="83"/>
  <c r="C446" i="83"/>
  <c r="C510" i="83"/>
  <c r="C574" i="83"/>
  <c r="C638" i="83"/>
  <c r="C76" i="83"/>
  <c r="C332" i="83"/>
  <c r="C588" i="83"/>
  <c r="C721" i="83"/>
  <c r="C785" i="83"/>
  <c r="C849" i="83"/>
  <c r="C913" i="83"/>
  <c r="C977" i="83"/>
  <c r="C1041" i="83"/>
  <c r="C1105" i="83"/>
  <c r="C1169" i="83"/>
  <c r="C205" i="83"/>
  <c r="C461" i="83"/>
  <c r="C690" i="83"/>
  <c r="C754" i="83"/>
  <c r="C818" i="83"/>
  <c r="C882" i="83"/>
  <c r="C946" i="83"/>
  <c r="C1010" i="83"/>
  <c r="C1074" i="83"/>
  <c r="C1138" i="83"/>
  <c r="C47" i="83"/>
  <c r="C111" i="83"/>
  <c r="C175" i="83"/>
  <c r="C239" i="83"/>
  <c r="C303" i="83"/>
  <c r="C367" i="83"/>
  <c r="C431" i="83"/>
  <c r="C495" i="83"/>
  <c r="C559" i="83"/>
  <c r="C623" i="83"/>
  <c r="C8" i="83"/>
  <c r="C72" i="83"/>
  <c r="C136" i="83"/>
  <c r="C200" i="83"/>
  <c r="C264" i="83"/>
  <c r="C328" i="83"/>
  <c r="C392" i="83"/>
  <c r="C456" i="83"/>
  <c r="C520" i="83"/>
  <c r="C584" i="83"/>
  <c r="C648" i="83"/>
  <c r="C49" i="83"/>
  <c r="C113" i="83"/>
  <c r="C177" i="83"/>
  <c r="C241" i="83"/>
  <c r="C305" i="83"/>
  <c r="C369" i="83"/>
  <c r="C433" i="83"/>
  <c r="C497" i="83"/>
  <c r="C561" i="83"/>
  <c r="C625" i="83"/>
  <c r="C10" i="83"/>
  <c r="C74" i="83"/>
  <c r="C138" i="83"/>
  <c r="C202" i="83"/>
  <c r="C266" i="83"/>
  <c r="C330" i="83"/>
  <c r="C394" i="83"/>
  <c r="C458" i="83"/>
  <c r="C522" i="83"/>
  <c r="C586" i="83"/>
  <c r="C650" i="83"/>
  <c r="C35" i="83"/>
  <c r="C99" i="83"/>
  <c r="C163" i="83"/>
  <c r="C227" i="83"/>
  <c r="C291" i="83"/>
  <c r="C355" i="83"/>
  <c r="C419" i="83"/>
  <c r="C483" i="83"/>
  <c r="C547" i="83"/>
  <c r="C611" i="83"/>
  <c r="C675" i="83"/>
  <c r="C70" i="83"/>
  <c r="C134" i="83"/>
  <c r="C198" i="83"/>
  <c r="C262" i="83"/>
  <c r="C326" i="83"/>
  <c r="C390" i="83"/>
  <c r="C454" i="83"/>
  <c r="C518" i="83"/>
  <c r="C582" i="83"/>
  <c r="C646" i="83"/>
  <c r="C108" i="83"/>
  <c r="C364" i="83"/>
  <c r="C620" i="83"/>
  <c r="C729" i="83"/>
  <c r="C793" i="83"/>
  <c r="C857" i="83"/>
  <c r="C921" i="83"/>
  <c r="C985" i="83"/>
  <c r="C1049" i="83"/>
  <c r="C1113" i="83"/>
  <c r="C1177" i="83"/>
  <c r="C237" i="83"/>
  <c r="C493" i="83"/>
  <c r="C698" i="83"/>
  <c r="C762" i="83"/>
  <c r="C826" i="83"/>
  <c r="C890" i="83"/>
  <c r="C954" i="83"/>
  <c r="C1018" i="83"/>
  <c r="C1082" i="83"/>
  <c r="C1146" i="83"/>
  <c r="C55" i="83"/>
  <c r="C119" i="83"/>
  <c r="C183" i="83"/>
  <c r="C247" i="83"/>
  <c r="C311" i="83"/>
  <c r="C375" i="83"/>
  <c r="C439" i="83"/>
  <c r="C503" i="83"/>
  <c r="C567" i="83"/>
  <c r="C631" i="83"/>
  <c r="C16" i="83"/>
  <c r="C80" i="83"/>
  <c r="C144" i="83"/>
  <c r="C208" i="83"/>
  <c r="C272" i="83"/>
  <c r="C336" i="83"/>
  <c r="C400" i="83"/>
  <c r="C464" i="83"/>
  <c r="C528" i="83"/>
  <c r="C592" i="83"/>
  <c r="C656" i="83"/>
  <c r="C57" i="83"/>
  <c r="C121" i="83"/>
  <c r="C185" i="83"/>
  <c r="C249" i="83"/>
  <c r="C313" i="83"/>
  <c r="C377" i="83"/>
  <c r="C441" i="83"/>
  <c r="C505" i="83"/>
  <c r="C569" i="83"/>
  <c r="C633" i="83"/>
  <c r="C18" i="83"/>
  <c r="C82" i="83"/>
  <c r="C146" i="83"/>
  <c r="C210" i="83"/>
  <c r="C274" i="83"/>
  <c r="C338" i="83"/>
  <c r="C402" i="83"/>
  <c r="C466" i="83"/>
  <c r="C530" i="83"/>
  <c r="C594" i="83"/>
  <c r="C658" i="83"/>
  <c r="C43" i="83"/>
  <c r="C107" i="83"/>
  <c r="C171" i="83"/>
  <c r="C235" i="83"/>
  <c r="C299" i="83"/>
  <c r="C363" i="83"/>
  <c r="C427" i="83"/>
  <c r="C491" i="83"/>
  <c r="C555" i="83"/>
  <c r="C619" i="83"/>
  <c r="C14" i="83"/>
  <c r="C78" i="83"/>
  <c r="C142" i="83"/>
  <c r="C206" i="83"/>
  <c r="C270" i="83"/>
  <c r="C334" i="83"/>
  <c r="C398" i="83"/>
  <c r="C462" i="83"/>
  <c r="C526" i="83"/>
  <c r="C590" i="83"/>
  <c r="C654" i="83"/>
  <c r="C140" i="83"/>
  <c r="C396" i="83"/>
  <c r="C652" i="83"/>
  <c r="C737" i="83"/>
  <c r="C801" i="83"/>
  <c r="C865" i="83"/>
  <c r="C929" i="83"/>
  <c r="C993" i="83"/>
  <c r="C1057" i="83"/>
  <c r="C1121" i="83"/>
  <c r="C13" i="83"/>
  <c r="C269" i="83"/>
  <c r="C525" i="83"/>
  <c r="C706" i="83"/>
  <c r="C770" i="83"/>
  <c r="C834" i="83"/>
  <c r="C898" i="83"/>
  <c r="C962" i="83"/>
  <c r="C1026" i="83"/>
  <c r="C1090" i="83"/>
  <c r="C1154" i="83"/>
  <c r="C511" i="83"/>
  <c r="C344" i="83"/>
  <c r="C193" i="83"/>
  <c r="C26" i="83"/>
  <c r="C538" i="83"/>
  <c r="C371" i="83"/>
  <c r="C214" i="83"/>
  <c r="C172" i="83"/>
  <c r="C1033" i="83"/>
  <c r="C429" i="83"/>
  <c r="C874" i="83"/>
  <c r="C1042" i="83"/>
  <c r="C148" i="83"/>
  <c r="C404" i="83"/>
  <c r="C660" i="83"/>
  <c r="C739" i="83"/>
  <c r="C803" i="83"/>
  <c r="C867" i="83"/>
  <c r="C931" i="83"/>
  <c r="C995" i="83"/>
  <c r="C1059" i="83"/>
  <c r="C1123" i="83"/>
  <c r="C1187" i="83"/>
  <c r="C245" i="83"/>
  <c r="C501" i="83"/>
  <c r="C700" i="83"/>
  <c r="C764" i="83"/>
  <c r="C828" i="83"/>
  <c r="C892" i="83"/>
  <c r="C956" i="83"/>
  <c r="C1020" i="83"/>
  <c r="C1084" i="83"/>
  <c r="C1148" i="83"/>
  <c r="C124" i="83"/>
  <c r="C380" i="83"/>
  <c r="C636" i="83"/>
  <c r="C733" i="83"/>
  <c r="C797" i="83"/>
  <c r="C861" i="83"/>
  <c r="C925" i="83"/>
  <c r="C989" i="83"/>
  <c r="C1053" i="83"/>
  <c r="C1117" i="83"/>
  <c r="C189" i="83"/>
  <c r="C445" i="83"/>
  <c r="C686" i="83"/>
  <c r="C750" i="83"/>
  <c r="C814" i="83"/>
  <c r="C878" i="83"/>
  <c r="C942" i="83"/>
  <c r="C1006" i="83"/>
  <c r="C1070" i="83"/>
  <c r="C1134" i="83"/>
  <c r="C36" i="83"/>
  <c r="C775" i="83"/>
  <c r="C1031" i="83"/>
  <c r="C1203" i="83"/>
  <c r="C1267" i="83"/>
  <c r="C1331" i="83"/>
  <c r="C1395" i="83"/>
  <c r="C1459" i="83"/>
  <c r="C1523" i="83"/>
  <c r="C1587" i="83"/>
  <c r="C1651" i="83"/>
  <c r="C744" i="83"/>
  <c r="C1000" i="83"/>
  <c r="C1196" i="83"/>
  <c r="C1260" i="83"/>
  <c r="C1324" i="83"/>
  <c r="C1388" i="83"/>
  <c r="C1452" i="83"/>
  <c r="C1516" i="83"/>
  <c r="C1580" i="83"/>
  <c r="C1644" i="83"/>
  <c r="C63" i="83"/>
  <c r="C575" i="83"/>
  <c r="C408" i="83"/>
  <c r="C257" i="83"/>
  <c r="C90" i="83"/>
  <c r="C602" i="83"/>
  <c r="C435" i="83"/>
  <c r="C278" i="83"/>
  <c r="C428" i="83"/>
  <c r="C1065" i="83"/>
  <c r="C557" i="83"/>
  <c r="C906" i="83"/>
  <c r="C1066" i="83"/>
  <c r="C180" i="83"/>
  <c r="C436" i="83"/>
  <c r="C683" i="83"/>
  <c r="C747" i="83"/>
  <c r="C811" i="83"/>
  <c r="C875" i="83"/>
  <c r="C939" i="83"/>
  <c r="C1003" i="83"/>
  <c r="C1067" i="83"/>
  <c r="C1131" i="83"/>
  <c r="C21" i="83"/>
  <c r="C277" i="83"/>
  <c r="C533" i="83"/>
  <c r="C708" i="83"/>
  <c r="C772" i="83"/>
  <c r="C836" i="83"/>
  <c r="C900" i="83"/>
  <c r="C964" i="83"/>
  <c r="C1028" i="83"/>
  <c r="C1092" i="83"/>
  <c r="C1156" i="83"/>
  <c r="C156" i="83"/>
  <c r="C412" i="83"/>
  <c r="C668" i="83"/>
  <c r="C741" i="83"/>
  <c r="C805" i="83"/>
  <c r="C869" i="83"/>
  <c r="C933" i="83"/>
  <c r="C997" i="83"/>
  <c r="C1061" i="83"/>
  <c r="C1125" i="83"/>
  <c r="C221" i="83"/>
  <c r="C477" i="83"/>
  <c r="C694" i="83"/>
  <c r="C758" i="83"/>
  <c r="C822" i="83"/>
  <c r="C886" i="83"/>
  <c r="C950" i="83"/>
  <c r="C1014" i="83"/>
  <c r="C1078" i="83"/>
  <c r="C1142" i="83"/>
  <c r="C164" i="83"/>
  <c r="C807" i="83"/>
  <c r="C1063" i="83"/>
  <c r="C1211" i="83"/>
  <c r="C1275" i="83"/>
  <c r="C1339" i="83"/>
  <c r="C1403" i="83"/>
  <c r="C1467" i="83"/>
  <c r="C1531" i="83"/>
  <c r="C1595" i="83"/>
  <c r="C37" i="83"/>
  <c r="C776" i="83"/>
  <c r="C1032" i="83"/>
  <c r="C1204" i="83"/>
  <c r="C1268" i="83"/>
  <c r="C1332" i="83"/>
  <c r="C1396" i="83"/>
  <c r="C1460" i="83"/>
  <c r="C1524" i="83"/>
  <c r="C1588" i="83"/>
  <c r="C1652" i="83"/>
  <c r="C687" i="83"/>
  <c r="C943" i="83"/>
  <c r="C1175" i="83"/>
  <c r="C1245" i="83"/>
  <c r="C1309" i="83"/>
  <c r="C1373" i="83"/>
  <c r="C1437" i="83"/>
  <c r="C1501" i="83"/>
  <c r="C1565" i="83"/>
  <c r="C1629" i="83"/>
  <c r="C581" i="83"/>
  <c r="C127" i="83"/>
  <c r="C639" i="83"/>
  <c r="C472" i="83"/>
  <c r="C321" i="83"/>
  <c r="C154" i="83"/>
  <c r="C666" i="83"/>
  <c r="C499" i="83"/>
  <c r="C342" i="83"/>
  <c r="C677" i="83"/>
  <c r="C1097" i="83"/>
  <c r="C680" i="83"/>
  <c r="C914" i="83"/>
  <c r="C1098" i="83"/>
  <c r="C212" i="83"/>
  <c r="C468" i="83"/>
  <c r="C691" i="83"/>
  <c r="C755" i="83"/>
  <c r="C819" i="83"/>
  <c r="C883" i="83"/>
  <c r="C947" i="83"/>
  <c r="C1011" i="83"/>
  <c r="C1075" i="83"/>
  <c r="C1139" i="83"/>
  <c r="C53" i="83"/>
  <c r="C309" i="83"/>
  <c r="C565" i="83"/>
  <c r="C716" i="83"/>
  <c r="C780" i="83"/>
  <c r="C844" i="83"/>
  <c r="C908" i="83"/>
  <c r="C972" i="83"/>
  <c r="C1036" i="83"/>
  <c r="C1100" i="83"/>
  <c r="C1164" i="83"/>
  <c r="C188" i="83"/>
  <c r="C444" i="83"/>
  <c r="C685" i="83"/>
  <c r="C749" i="83"/>
  <c r="C813" i="83"/>
  <c r="C877" i="83"/>
  <c r="C941" i="83"/>
  <c r="C1005" i="83"/>
  <c r="C1069" i="83"/>
  <c r="C1133" i="83"/>
  <c r="C253" i="83"/>
  <c r="C509" i="83"/>
  <c r="C702" i="83"/>
  <c r="C766" i="83"/>
  <c r="C830" i="83"/>
  <c r="C894" i="83"/>
  <c r="C958" i="83"/>
  <c r="C1022" i="83"/>
  <c r="C1086" i="83"/>
  <c r="C1150" i="83"/>
  <c r="C292" i="83"/>
  <c r="C839" i="83"/>
  <c r="C1095" i="83"/>
  <c r="C1219" i="83"/>
  <c r="C1283" i="83"/>
  <c r="C1347" i="83"/>
  <c r="C1411" i="83"/>
  <c r="C1475" i="83"/>
  <c r="C1539" i="83"/>
  <c r="C1603" i="83"/>
  <c r="C165" i="83"/>
  <c r="C808" i="83"/>
  <c r="C1064" i="83"/>
  <c r="C1212" i="83"/>
  <c r="C1276" i="83"/>
  <c r="C1340" i="83"/>
  <c r="C1404" i="83"/>
  <c r="C1468" i="83"/>
  <c r="C1532" i="83"/>
  <c r="C1596" i="83"/>
  <c r="C1660" i="83"/>
  <c r="C719" i="83"/>
  <c r="C975" i="83"/>
  <c r="C1188" i="83"/>
  <c r="C1253" i="83"/>
  <c r="C1317" i="83"/>
  <c r="C1381" i="83"/>
  <c r="C1445" i="83"/>
  <c r="C1509" i="83"/>
  <c r="C191" i="83"/>
  <c r="C24" i="83"/>
  <c r="C536" i="83"/>
  <c r="C385" i="83"/>
  <c r="C218" i="83"/>
  <c r="C51" i="83"/>
  <c r="C563" i="83"/>
  <c r="C406" i="83"/>
  <c r="C745" i="83"/>
  <c r="C1129" i="83"/>
  <c r="C714" i="83"/>
  <c r="C938" i="83"/>
  <c r="C1106" i="83"/>
  <c r="C244" i="83"/>
  <c r="C500" i="83"/>
  <c r="C699" i="83"/>
  <c r="C763" i="83"/>
  <c r="C827" i="83"/>
  <c r="C891" i="83"/>
  <c r="C955" i="83"/>
  <c r="C1019" i="83"/>
  <c r="C1083" i="83"/>
  <c r="C1147" i="83"/>
  <c r="C85" i="83"/>
  <c r="C341" i="83"/>
  <c r="C597" i="83"/>
  <c r="C724" i="83"/>
  <c r="C788" i="83"/>
  <c r="C852" i="83"/>
  <c r="C916" i="83"/>
  <c r="C980" i="83"/>
  <c r="C1044" i="83"/>
  <c r="C1108" i="83"/>
  <c r="C1172" i="83"/>
  <c r="C220" i="83"/>
  <c r="C476" i="83"/>
  <c r="C693" i="83"/>
  <c r="C757" i="83"/>
  <c r="C821" i="83"/>
  <c r="C885" i="83"/>
  <c r="C949" i="83"/>
  <c r="C1013" i="83"/>
  <c r="C1077" i="83"/>
  <c r="C29" i="83"/>
  <c r="C285" i="83"/>
  <c r="C541" i="83"/>
  <c r="C710" i="83"/>
  <c r="C774" i="83"/>
  <c r="C838" i="83"/>
  <c r="C902" i="83"/>
  <c r="C966" i="83"/>
  <c r="C1030" i="83"/>
  <c r="C1094" i="83"/>
  <c r="C1158" i="83"/>
  <c r="C420" i="83"/>
  <c r="C871" i="83"/>
  <c r="C1127" i="83"/>
  <c r="C1227" i="83"/>
  <c r="C1291" i="83"/>
  <c r="C1355" i="83"/>
  <c r="C1419" i="83"/>
  <c r="C1483" i="83"/>
  <c r="C1547" i="83"/>
  <c r="C1611" i="83"/>
  <c r="C293" i="83"/>
  <c r="C840" i="83"/>
  <c r="C1096" i="83"/>
  <c r="C1220" i="83"/>
  <c r="C1284" i="83"/>
  <c r="C1348" i="83"/>
  <c r="C1412" i="83"/>
  <c r="C1476" i="83"/>
  <c r="C1540" i="83"/>
  <c r="C1604" i="83"/>
  <c r="C1668" i="83"/>
  <c r="C751" i="83"/>
  <c r="C1007" i="83"/>
  <c r="C255" i="83"/>
  <c r="C88" i="83"/>
  <c r="C600" i="83"/>
  <c r="C449" i="83"/>
  <c r="C282" i="83"/>
  <c r="C115" i="83"/>
  <c r="C627" i="83"/>
  <c r="C470" i="83"/>
  <c r="C809" i="83"/>
  <c r="C1161" i="83"/>
  <c r="C746" i="83"/>
  <c r="C970" i="83"/>
  <c r="C1130" i="83"/>
  <c r="C276" i="83"/>
  <c r="C532" i="83"/>
  <c r="C707" i="83"/>
  <c r="C771" i="83"/>
  <c r="C835" i="83"/>
  <c r="C899" i="83"/>
  <c r="C963" i="83"/>
  <c r="C1027" i="83"/>
  <c r="C1091" i="83"/>
  <c r="C1155" i="83"/>
  <c r="C117" i="83"/>
  <c r="C373" i="83"/>
  <c r="C629" i="83"/>
  <c r="C732" i="83"/>
  <c r="C796" i="83"/>
  <c r="C860" i="83"/>
  <c r="C924" i="83"/>
  <c r="C988" i="83"/>
  <c r="C1052" i="83"/>
  <c r="C1116" i="83"/>
  <c r="C1180" i="83"/>
  <c r="C252" i="83"/>
  <c r="C508" i="83"/>
  <c r="C701" i="83"/>
  <c r="C765" i="83"/>
  <c r="C829" i="83"/>
  <c r="C893" i="83"/>
  <c r="C957" i="83"/>
  <c r="C1021" i="83"/>
  <c r="C1085" i="83"/>
  <c r="C61" i="83"/>
  <c r="C317" i="83"/>
  <c r="C573" i="83"/>
  <c r="C718" i="83"/>
  <c r="C782" i="83"/>
  <c r="C846" i="83"/>
  <c r="C910" i="83"/>
  <c r="C974" i="83"/>
  <c r="C1038" i="83"/>
  <c r="C1102" i="83"/>
  <c r="C1166" i="83"/>
  <c r="C548" i="83"/>
  <c r="C903" i="83"/>
  <c r="C1151" i="83"/>
  <c r="C1235" i="83"/>
  <c r="C1299" i="83"/>
  <c r="C1363" i="83"/>
  <c r="C1427" i="83"/>
  <c r="C1491" i="83"/>
  <c r="C1555" i="83"/>
  <c r="C1619" i="83"/>
  <c r="C421" i="83"/>
  <c r="C872" i="83"/>
  <c r="C1128" i="83"/>
  <c r="C1228" i="83"/>
  <c r="C1292" i="83"/>
  <c r="C1356" i="83"/>
  <c r="C1420" i="83"/>
  <c r="C1484" i="83"/>
  <c r="C1548" i="83"/>
  <c r="C1612" i="83"/>
  <c r="C68" i="83"/>
  <c r="C319" i="83"/>
  <c r="C152" i="83"/>
  <c r="C664" i="83"/>
  <c r="C513" i="83"/>
  <c r="C346" i="83"/>
  <c r="C179" i="83"/>
  <c r="C22" i="83"/>
  <c r="C534" i="83"/>
  <c r="C873" i="83"/>
  <c r="C45" i="83"/>
  <c r="C778" i="83"/>
  <c r="C978" i="83"/>
  <c r="C1162" i="83"/>
  <c r="C308" i="83"/>
  <c r="C564" i="83"/>
  <c r="C715" i="83"/>
  <c r="C779" i="83"/>
  <c r="C843" i="83"/>
  <c r="C907" i="83"/>
  <c r="C971" i="83"/>
  <c r="C1035" i="83"/>
  <c r="C1099" i="83"/>
  <c r="C1163" i="83"/>
  <c r="C149" i="83"/>
  <c r="C405" i="83"/>
  <c r="C661" i="83"/>
  <c r="C740" i="83"/>
  <c r="C804" i="83"/>
  <c r="C868" i="83"/>
  <c r="C932" i="83"/>
  <c r="C996" i="83"/>
  <c r="C1060" i="83"/>
  <c r="C1124" i="83"/>
  <c r="C28" i="83"/>
  <c r="C284" i="83"/>
  <c r="C540" i="83"/>
  <c r="C709" i="83"/>
  <c r="C773" i="83"/>
  <c r="C837" i="83"/>
  <c r="C901" i="83"/>
  <c r="C965" i="83"/>
  <c r="C1029" i="83"/>
  <c r="C1093" i="83"/>
  <c r="C93" i="83"/>
  <c r="C349" i="83"/>
  <c r="C605" i="83"/>
  <c r="C726" i="83"/>
  <c r="C790" i="83"/>
  <c r="C854" i="83"/>
  <c r="C918" i="83"/>
  <c r="C982" i="83"/>
  <c r="C1046" i="83"/>
  <c r="C1110" i="83"/>
  <c r="C1174" i="83"/>
  <c r="C672" i="83"/>
  <c r="C935" i="83"/>
  <c r="C1170" i="83"/>
  <c r="C1243" i="83"/>
  <c r="C1307" i="83"/>
  <c r="C1371" i="83"/>
  <c r="C1435" i="83"/>
  <c r="C1499" i="83"/>
  <c r="C1563" i="83"/>
  <c r="C1627" i="83"/>
  <c r="C549" i="83"/>
  <c r="C904" i="83"/>
  <c r="C1152" i="83"/>
  <c r="C1236" i="83"/>
  <c r="C1300" i="83"/>
  <c r="C1364" i="83"/>
  <c r="C1428" i="83"/>
  <c r="C1492" i="83"/>
  <c r="C1556" i="83"/>
  <c r="C1620" i="83"/>
  <c r="C196" i="83"/>
  <c r="C815" i="83"/>
  <c r="C1071" i="83"/>
  <c r="C1213" i="83"/>
  <c r="C1277" i="83"/>
  <c r="C1341" i="83"/>
  <c r="C1405" i="83"/>
  <c r="C1469" i="83"/>
  <c r="C1533" i="83"/>
  <c r="C1597" i="83"/>
  <c r="C69" i="83"/>
  <c r="C383" i="83"/>
  <c r="C216" i="83"/>
  <c r="C65" i="83"/>
  <c r="C577" i="83"/>
  <c r="C410" i="83"/>
  <c r="C243" i="83"/>
  <c r="C86" i="83"/>
  <c r="C598" i="83"/>
  <c r="C937" i="83"/>
  <c r="C173" i="83"/>
  <c r="C810" i="83"/>
  <c r="C1002" i="83"/>
  <c r="C20" i="83"/>
  <c r="C340" i="83"/>
  <c r="C596" i="83"/>
  <c r="C723" i="83"/>
  <c r="C787" i="83"/>
  <c r="C851" i="83"/>
  <c r="C915" i="83"/>
  <c r="C979" i="83"/>
  <c r="C1043" i="83"/>
  <c r="C1107" i="83"/>
  <c r="C1171" i="83"/>
  <c r="C181" i="83"/>
  <c r="C437" i="83"/>
  <c r="C684" i="83"/>
  <c r="C748" i="83"/>
  <c r="C812" i="83"/>
  <c r="C876" i="83"/>
  <c r="C940" i="83"/>
  <c r="C1004" i="83"/>
  <c r="C1068" i="83"/>
  <c r="C1132" i="83"/>
  <c r="C60" i="83"/>
  <c r="C316" i="83"/>
  <c r="C572" i="83"/>
  <c r="C717" i="83"/>
  <c r="C781" i="83"/>
  <c r="C845" i="83"/>
  <c r="C909" i="83"/>
  <c r="C973" i="83"/>
  <c r="C1037" i="83"/>
  <c r="C1101" i="83"/>
  <c r="C125" i="83"/>
  <c r="C381" i="83"/>
  <c r="C637" i="83"/>
  <c r="C734" i="83"/>
  <c r="C798" i="83"/>
  <c r="C862" i="83"/>
  <c r="C926" i="83"/>
  <c r="C990" i="83"/>
  <c r="C1054" i="83"/>
  <c r="C1118" i="83"/>
  <c r="C1182" i="83"/>
  <c r="C711" i="83"/>
  <c r="C967" i="83"/>
  <c r="C1185" i="83"/>
  <c r="C1251" i="83"/>
  <c r="C1315" i="83"/>
  <c r="C1379" i="83"/>
  <c r="C1443" i="83"/>
  <c r="C1507" i="83"/>
  <c r="C1571" i="83"/>
  <c r="C1635" i="83"/>
  <c r="C676" i="83"/>
  <c r="C936" i="83"/>
  <c r="C1173" i="83"/>
  <c r="C1244" i="83"/>
  <c r="C1308" i="83"/>
  <c r="C1372" i="83"/>
  <c r="C1436" i="83"/>
  <c r="C1500" i="83"/>
  <c r="C1564" i="83"/>
  <c r="C1628" i="83"/>
  <c r="C324" i="83"/>
  <c r="C847" i="83"/>
  <c r="C1103" i="83"/>
  <c r="C1221" i="83"/>
  <c r="C1285" i="83"/>
  <c r="C1349" i="83"/>
  <c r="C1413" i="83"/>
  <c r="C1477" i="83"/>
  <c r="C1541" i="83"/>
  <c r="C1605" i="83"/>
  <c r="C197" i="83"/>
  <c r="C1706" i="83"/>
  <c r="C1585" i="83"/>
  <c r="C1329" i="83"/>
  <c r="C767" i="83"/>
  <c r="C1743" i="83"/>
  <c r="C1675" i="83"/>
  <c r="C1480" i="83"/>
  <c r="C1224" i="83"/>
  <c r="C1713" i="83"/>
  <c r="C1664" i="83"/>
  <c r="C1726" i="83"/>
  <c r="C1641" i="83"/>
  <c r="C1409" i="83"/>
  <c r="C1087" i="83"/>
  <c r="C1584" i="83"/>
  <c r="C1353" i="83"/>
  <c r="C1709" i="83"/>
  <c r="C1599" i="83"/>
  <c r="C1344" i="83"/>
  <c r="C824" i="83"/>
  <c r="C1456" i="83"/>
  <c r="C1744" i="83"/>
  <c r="C1740" i="83"/>
  <c r="C1671" i="83"/>
  <c r="C1465" i="83"/>
  <c r="C1209" i="83"/>
  <c r="C1728" i="83"/>
  <c r="C1739" i="83"/>
  <c r="C1669" i="83"/>
  <c r="C1464" i="83"/>
  <c r="C1208" i="83"/>
  <c r="C1682" i="83"/>
  <c r="C1618" i="83"/>
  <c r="C1554" i="83"/>
  <c r="C1490" i="83"/>
  <c r="C1426" i="83"/>
  <c r="C1362" i="83"/>
  <c r="C1298" i="83"/>
  <c r="C1234" i="83"/>
  <c r="C1149" i="83"/>
  <c r="C896" i="83"/>
  <c r="C517" i="83"/>
  <c r="C1559" i="83"/>
  <c r="C1495" i="83"/>
  <c r="C1431" i="83"/>
  <c r="C1367" i="83"/>
  <c r="C1303" i="83"/>
  <c r="C1239" i="83"/>
  <c r="C1160" i="83"/>
  <c r="C919" i="83"/>
  <c r="C612" i="83"/>
  <c r="C1662" i="83"/>
  <c r="C1598" i="83"/>
  <c r="C1534" i="83"/>
  <c r="C1470" i="83"/>
  <c r="C1406" i="83"/>
  <c r="C1342" i="83"/>
  <c r="C1278" i="83"/>
  <c r="C1214" i="83"/>
  <c r="C1072" i="83"/>
  <c r="C816" i="83"/>
  <c r="C1645" i="83"/>
  <c r="C1549" i="83"/>
  <c r="C1421" i="83"/>
  <c r="C1293" i="83"/>
  <c r="C1135" i="83"/>
  <c r="C1572" i="83"/>
  <c r="C712" i="83"/>
  <c r="C1195" i="83"/>
  <c r="C870" i="83"/>
  <c r="C981" i="83"/>
  <c r="C1140" i="83"/>
  <c r="C469" i="83"/>
  <c r="C795" i="83"/>
  <c r="C1001" i="83"/>
  <c r="C447" i="83"/>
  <c r="C1698" i="83"/>
  <c r="C1553" i="83"/>
  <c r="C1297" i="83"/>
  <c r="C516" i="83"/>
  <c r="C1735" i="83"/>
  <c r="C1663" i="83"/>
  <c r="C1448" i="83"/>
  <c r="C1192" i="83"/>
  <c r="C1688" i="83"/>
  <c r="C1545" i="83"/>
  <c r="C1718" i="83"/>
  <c r="C1623" i="83"/>
  <c r="C1377" i="83"/>
  <c r="C959" i="83"/>
  <c r="C1488" i="83"/>
  <c r="C1321" i="83"/>
  <c r="C1701" i="83"/>
  <c r="C1568" i="83"/>
  <c r="C1312" i="83"/>
  <c r="C696" i="83"/>
  <c r="C1424" i="83"/>
  <c r="C1720" i="83"/>
  <c r="C1732" i="83"/>
  <c r="C1657" i="83"/>
  <c r="C1433" i="83"/>
  <c r="C1167" i="83"/>
  <c r="C1687" i="83"/>
  <c r="C1731" i="83"/>
  <c r="C1656" i="83"/>
  <c r="C1432" i="83"/>
  <c r="C1165" i="83"/>
  <c r="C1674" i="83"/>
  <c r="C1610" i="83"/>
  <c r="C1546" i="83"/>
  <c r="C1482" i="83"/>
  <c r="C1418" i="83"/>
  <c r="C1354" i="83"/>
  <c r="C1290" i="83"/>
  <c r="C1226" i="83"/>
  <c r="C1120" i="83"/>
  <c r="C864" i="83"/>
  <c r="C389" i="83"/>
  <c r="C1551" i="83"/>
  <c r="C1487" i="83"/>
  <c r="C1423" i="83"/>
  <c r="C1359" i="83"/>
  <c r="C1295" i="83"/>
  <c r="C1231" i="83"/>
  <c r="C1141" i="83"/>
  <c r="C887" i="83"/>
  <c r="C484" i="83"/>
  <c r="C1654" i="83"/>
  <c r="C1590" i="83"/>
  <c r="C1526" i="83"/>
  <c r="C1462" i="83"/>
  <c r="C1398" i="83"/>
  <c r="C1334" i="83"/>
  <c r="C1270" i="83"/>
  <c r="C1206" i="83"/>
  <c r="C1040" i="83"/>
  <c r="C784" i="83"/>
  <c r="C1637" i="83"/>
  <c r="C1525" i="83"/>
  <c r="C1397" i="83"/>
  <c r="C1269" i="83"/>
  <c r="C1039" i="83"/>
  <c r="C1508" i="83"/>
  <c r="C1643" i="83"/>
  <c r="C999" i="83"/>
  <c r="C806" i="83"/>
  <c r="C917" i="83"/>
  <c r="C1076" i="83"/>
  <c r="C213" i="83"/>
  <c r="C731" i="83"/>
  <c r="C662" i="8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Chris.Davis@OSHPD</author>
    <author>Enzler, Jeffrey@OSHPD</author>
  </authors>
  <commentList>
    <comment ref="F12" authorId="0" shapeId="0" xr:uid="{A7F2AA6B-FF38-4777-833E-52541C778E7B}">
      <text>
        <r>
          <rPr>
            <b/>
            <sz val="9"/>
            <color indexed="81"/>
            <rFont val="Tahoma"/>
            <family val="2"/>
          </rPr>
          <t>Enter Text in Dropdown to Filter Facility Names</t>
        </r>
      </text>
    </comment>
    <comment ref="I12" authorId="0" shapeId="0" xr:uid="{747F8185-89AA-4956-9FEE-465FDE2EDFF8}">
      <text>
        <r>
          <rPr>
            <b/>
            <sz val="9"/>
            <color indexed="81"/>
            <rFont val="Tahoma"/>
            <family val="2"/>
          </rPr>
          <t>Project Number – As assigned by HCAI</t>
        </r>
      </text>
    </comment>
    <comment ref="G15" authorId="1" shapeId="0" xr:uid="{00000000-0006-0000-0000-000005000000}">
      <text>
        <r>
          <rPr>
            <b/>
            <sz val="9"/>
            <color indexed="81"/>
            <rFont val="Tahoma"/>
            <family val="2"/>
          </rPr>
          <t>Record Name (Scope of Project) – Scope of the project, as shown on the Application for New Project</t>
        </r>
      </text>
    </comment>
    <comment ref="D23" authorId="0" shapeId="0" xr:uid="{83972196-8B75-4313-B200-F7F1344995A7}">
      <text>
        <r>
          <rPr>
            <b/>
            <sz val="9"/>
            <color indexed="81"/>
            <rFont val="Tahoma"/>
            <family val="2"/>
          </rPr>
          <t>TIO Stage Description - Provides a name and description/scope for each stage of a TIO program. Select the number of stages for your project by using the list box to the right of the project stage description. If the TIO program will be administered in a single stage then select "1 Stage". The number of stages on Tabs A, B, C, and D will automatically update when the number of stages is selected in the list box.</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Enzler, Jeffrey@OSHPD</author>
    <author>tc={4E443A99-3978-4052-BAFB-E37070D20923}</author>
    <author>tc={F6AC7071-F1F5-4973-8D5A-815CB9840EAD}</author>
    <author>tc={96E9392C-2686-481B-9FDB-EF9B9E3A1595}</author>
    <author>tc={26DF925A-2458-4514-9C39-91A38519ABBA}</author>
    <author>tc={E5F68EE2-A4C3-4B30-91DA-DB7BF85256D3}</author>
    <author>tc={1523AE91-1EB0-4326-AF3C-F28E02C5C7D7}</author>
    <author>tc={D76BDDFF-CDC9-4BC1-B10C-E2784970BDA1}</author>
    <author>tc={8B65CCCB-F42D-4255-AD3F-11E08EF2AB06}</author>
    <author>tc={82F9A260-1859-46DA-B6CB-918A485C71B1}</author>
    <author>tc={78B0F437-CCE6-4C63-B226-053E2AAA3D3E}</author>
    <author>tc={161F6B43-955E-48C8-8F36-164DBDCEFA0D}</author>
    <author>tc={4400E82B-0FF3-4DBB-95BE-CBE1D6CE485D}</author>
    <author>tc={976678A0-3EB7-4193-8069-B2FE419822E9}</author>
    <author>tc={8A0866C8-CB1F-41FC-9502-13E5B7020A3C}</author>
    <author>tc={C3987EBF-657D-4A41-9FD7-81FE152C98DC}</author>
    <author>tc={F7AB080F-DCE0-41A6-A650-E1781E9CD1E1}</author>
    <author>tc={0EEFAA73-3A1D-41AC-8F4B-4DE5630646A0}</author>
    <author>tc={92886B9E-34A7-4169-9297-B0F3C9D1B5FE}</author>
    <author>tc={B78E7707-8DED-48A0-8298-8361F4F36142}</author>
    <author>tc={35541C7F-388A-44A0-9D96-7D3135A60BE4}</author>
    <author>tc={0DE1DF99-6F7B-433E-A4E1-B1812F13C7D6}</author>
    <author>tc={D58B796B-EC61-46C2-A2AD-41677CA61BFD}</author>
    <author>tc={62DD1DD7-FAAD-425F-A927-EAFED191CED7}</author>
    <author>tc={93FDA1E1-0077-45B9-A3DE-DD4656213054}</author>
    <author>tc={ABC3B9E3-27B2-41D2-8025-AD43AD0F4E9B}</author>
    <author>tc={9B4908F9-417D-4666-984C-8E1FACE08C19}</author>
    <author>Davis, Chris@HCAI</author>
  </authors>
  <commentList>
    <comment ref="D3" authorId="0" shapeId="0" xr:uid="{00000000-0006-0000-0100-000001000000}">
      <text>
        <r>
          <rPr>
            <b/>
            <sz val="9"/>
            <color indexed="81"/>
            <rFont val="Tahoma"/>
            <family val="2"/>
          </rPr>
          <t>Project information in this row is referenced from Tab A-Project Info</t>
        </r>
      </text>
    </comment>
    <comment ref="A5" authorId="0" shapeId="0" xr:uid="{00000000-0006-0000-0100-000002000000}">
      <text>
        <r>
          <rPr>
            <b/>
            <sz val="9"/>
            <color indexed="81"/>
            <rFont val="Tahoma"/>
            <family val="2"/>
          </rPr>
          <t>Click on the '+' sign to expand the section of the form. Click on the '-' sign to collapse the section</t>
        </r>
      </text>
    </comment>
    <comment ref="D5" authorId="0" shapeId="0" xr:uid="{00000000-0006-0000-0100-000003000000}">
      <text>
        <r>
          <rPr>
            <b/>
            <sz val="9"/>
            <color indexed="81"/>
            <rFont val="Tahoma"/>
            <family val="2"/>
          </rPr>
          <t>Note: Reference numbers will not be sequential once the form is compiled</t>
        </r>
      </text>
    </comment>
    <comment ref="AU5" authorId="0" shapeId="0" xr:uid="{00000000-0006-0000-0100-000005000000}">
      <text>
        <r>
          <rPr>
            <b/>
            <sz val="9"/>
            <color rgb="FF000000"/>
            <rFont val="Tahoma"/>
            <family val="2"/>
          </rPr>
          <t>Blank rows are provided to add any additional tests which may be required</t>
        </r>
      </text>
    </comment>
    <comment ref="AX5" authorId="0" shapeId="0" xr:uid="{00000000-0006-0000-0100-000007000000}">
      <text>
        <r>
          <rPr>
            <b/>
            <sz val="9"/>
            <color rgb="FF000000"/>
            <rFont val="Tahoma"/>
            <family val="2"/>
          </rPr>
          <t>Name of the OSHPD approved agency (or in some cases the individual) approved to perform the test (See Section/Tab I)</t>
        </r>
      </text>
    </comment>
    <comment ref="AY5" authorId="0" shapeId="0" xr:uid="{00000000-0006-0000-0100-000008000000}">
      <text>
        <r>
          <rPr>
            <b/>
            <sz val="9"/>
            <color indexed="81"/>
            <rFont val="Tahoma"/>
            <family val="2"/>
          </rPr>
          <t>The IOR shall place their initials and date in this column to indicate all of the required testing for the item is satisfactorily completed and accepted</t>
        </r>
      </text>
    </comment>
    <comment ref="AX17" authorId="1" shapeId="0" xr:uid="{4E443A99-3978-4052-BAFB-E37070D20923}">
      <text>
        <t>[Threaded comment]
Your version of Excel allows you to read this threaded comment; however, any edits to it will get removed if the file is opened in a newer version of Excel. Learn more: https://go.microsoft.com/fwlink/?linkid=870924
Comment:
    S17: + OPAA-0015 RMA</t>
      </text>
    </comment>
    <comment ref="AX18" authorId="2" shapeId="0" xr:uid="{F6AC7071-F1F5-4973-8D5A-815CB9840EAD}">
      <text>
        <t xml:space="preserve">[Threaded comment]
Your version of Excel allows you to read this threaded comment; however, any edits to it will get removed if the file is opened in a newer version of Excel. Learn more: https://go.microsoft.com/fwlink/?linkid=870924
Comment:
    S17: + OPAA-0015 RMA
</t>
      </text>
    </comment>
    <comment ref="AX19" authorId="3" shapeId="0" xr:uid="{96E9392C-2686-481B-9FDB-EF9B9E3A1595}">
      <text>
        <t xml:space="preserve">[Threaded comment]
Your version of Excel allows you to read this threaded comment; however, any edits to it will get removed if the file is opened in a newer version of Excel. Learn more: https://go.microsoft.com/fwlink/?linkid=870924
Comment:
    S17: + OPAA-0015 RMA
</t>
      </text>
    </comment>
    <comment ref="AX20" authorId="4" shapeId="0" xr:uid="{26DF925A-2458-4514-9C39-91A38519ABBA}">
      <text>
        <t xml:space="preserve">[Threaded comment]
Your version of Excel allows you to read this threaded comment; however, any edits to it will get removed if the file is opened in a newer version of Excel. Learn more: https://go.microsoft.com/fwlink/?linkid=870924
Comment:
    S1: OPAA-0015 RMA
S17: + OPAA-0015 RMA
</t>
      </text>
    </comment>
    <comment ref="AY20" authorId="5" shapeId="0" xr:uid="{E5F68EE2-A4C3-4B30-91DA-DB7BF85256D3}">
      <text>
        <t>[Threaded comment]
Your version of Excel allows you to read this threaded comment; however, any edits to it will get removed if the file is opened in a newer version of Excel. Learn more: https://go.microsoft.com/fwlink/?linkid=870924
Comment:
    S1: 4/17/2025</t>
      </text>
    </comment>
    <comment ref="AZ20" authorId="6" shapeId="0" xr:uid="{1523AE91-1EB0-4326-AF3C-F28E02C5C7D7}">
      <text>
        <t>[Threaded comment]
Your version of Excel allows you to read this threaded comment; however, any edits to it will get removed if the file is opened in a newer version of Excel. Learn more: https://go.microsoft.com/fwlink/?linkid=870924
Comment:
    S1: LSG 4/29/2025</t>
      </text>
    </comment>
    <comment ref="AX21" authorId="7" shapeId="0" xr:uid="{D76BDDFF-CDC9-4BC1-B10C-E2784970BDA1}">
      <text>
        <t xml:space="preserve">[Threaded comment]
Your version of Excel allows you to read this threaded comment; however, any edits to it will get removed if the file is opened in a newer version of Excel. Learn more: https://go.microsoft.com/fwlink/?linkid=870924
Comment:
    S3: OPAA-0016 RMA
S4: OPAA-0016 RMA
S8: OPAA-0015 RMA
S13: OPAA-0016 Fenagh, OPAA-0020 CTS
S17: + OPAA-0015 RMA
</t>
      </text>
    </comment>
    <comment ref="AY21" authorId="8" shapeId="0" xr:uid="{8B65CCCB-F42D-4255-AD3F-11E08EF2AB06}">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1" authorId="9" shapeId="0" xr:uid="{82F9A260-1859-46DA-B6CB-918A485C71B1}">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23" authorId="10" shapeId="0" xr:uid="{78B0F437-CCE6-4C63-B226-053E2AAA3D3E}">
      <text>
        <t xml:space="preserve">[Threaded comment]
Your version of Excel allows you to read this threaded comment; however, any edits to it will get removed if the file is opened in a newer version of Excel. Learn more: https://go.microsoft.com/fwlink/?linkid=870924
Comment:
    S3: OPAA-0015 RMA
S4: OPAA-0015 RMA
S8: OPAA-0015 RMA
S17: + OPAA-0015 RMA
</t>
      </text>
    </comment>
    <comment ref="AY23" authorId="11" shapeId="0" xr:uid="{161F6B43-955E-48C8-8F36-164DBDCEFA0D}">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3" authorId="12" shapeId="0" xr:uid="{4400E82B-0FF3-4DBB-95BE-CBE1D6CE485D}">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32" authorId="13" shapeId="0" xr:uid="{976678A0-3EB7-4193-8069-B2FE419822E9}">
      <text>
        <t xml:space="preserve">[Threaded comment]
Your version of Excel allows you to read this threaded comment; however, any edits to it will get removed if the file is opened in a newer version of Excel. Learn more: https://go.microsoft.com/fwlink/?linkid=870924
Comment:
    S3: OPAA-0015, OPAA-0027, Caltrans Authorizations -  RMA
S4: OPAA-0015, OPAA-0027, Caltrans Authorizations -  RMA
</t>
      </text>
    </comment>
    <comment ref="AY32" authorId="14" shapeId="0" xr:uid="{8A0866C8-CB1F-41FC-9502-13E5B7020A3C}">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32" authorId="15" shapeId="0" xr:uid="{C3987EBF-657D-4A41-9FD7-81FE152C98DC}">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46" authorId="16" shapeId="0" xr:uid="{F7AB080F-DCE0-41A6-A650-E1781E9CD1E1}">
      <text>
        <t>[Threaded comment]
Your version of Excel allows you to read this threaded comment; however, any edits to it will get removed if the file is opened in a newer version of Excel. Learn more: https://go.microsoft.com/fwlink/?linkid=870924
Comment:
    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S41: OPAA-0016 Fenagh, OPAA-0020 CTS
Reply:
    Updated in Delta 16: 
S13: OPAA-0015 RMA, OPAA-0020 CTS
Reply:
    Updated in Delta 21: Stage 9: RMA OPAA-0015, FENAGH OPAA-0016, and CTS OPAA-0020
Reply:
    Updated in Delta 27: Stage 15: OPAA-0016 Fenagh, OPAA-0020 CTS</t>
      </text>
    </comment>
    <comment ref="AY46" authorId="17" shapeId="0" xr:uid="{0EEFAA73-3A1D-41AC-8F4B-4DE5630646A0}">
      <text>
        <t>[Threaded comment]
Your version of Excel allows you to read this threaded comment; however, any edits to it will get removed if the file is opened in a newer version of Excel. Learn more: https://go.microsoft.com/fwlink/?linkid=870924
Comment:
    S3: MS 4/28/2025
S13: MS 7/16/2025
Reply:
    S26: NC 9/18/2025</t>
      </text>
    </comment>
    <comment ref="AZ46" authorId="18" shapeId="0" xr:uid="{92886B9E-34A7-4169-9297-B0F3C9D1B5FE}">
      <text>
        <t>[Threaded comment]
Your version of Excel allows you to read this threaded comment; however, any edits to it will get removed if the file is opened in a newer version of Excel. Learn more: https://go.microsoft.com/fwlink/?linkid=870924
Comment:
    S3: LSG 4/29/2025
S13: LSG 7/18/2025
Reply:
    S26: LSG 9/18/2025</t>
      </text>
    </comment>
    <comment ref="AX47" authorId="19" shapeId="0" xr:uid="{B78E7707-8DED-48A0-8298-8361F4F36142}">
      <text>
        <t xml:space="preserve">[Threaded comment]
Your version of Excel allows you to read this threaded comment; however, any edits to it will get removed if the file is opened in a newer version of Excel. Learn more: https://go.microsoft.com/fwlink/?linkid=870924
Comment:
    Updated in Delta 16: 
S13: OPAA-0015 RMA, OPAA-0020 CTS
</t>
      </text>
    </comment>
    <comment ref="AY47" authorId="20" shapeId="0" xr:uid="{35541C7F-388A-44A0-9D96-7D3135A60BE4}">
      <text>
        <t xml:space="preserve">[Threaded comment]
Your version of Excel allows you to read this threaded comment; however, any edits to it will get removed if the file is opened in a newer version of Excel. Learn more: https://go.microsoft.com/fwlink/?linkid=870924
Comment:
    S3: MS 4/28/2025
Reply:
    S26: NC 9/18/2025
</t>
      </text>
    </comment>
    <comment ref="AZ47" authorId="21" shapeId="0" xr:uid="{0DE1DF99-6F7B-433E-A4E1-B1812F13C7D6}">
      <text>
        <t xml:space="preserve">[Threaded comment]
Your version of Excel allows you to read this threaded comment; however, any edits to it will get removed if the file is opened in a newer version of Excel. Learn more: https://go.microsoft.com/fwlink/?linkid=870924
Comment:
    S3: LSG 4/29/2025
Reply:
    S26: LSG 9/18/2025
</t>
      </text>
    </comment>
    <comment ref="AX48" authorId="22" shapeId="0" xr:uid="{D58B796B-EC61-46C2-A2AD-41677CA61BFD}">
      <text>
        <t xml:space="preserve">[Threaded comment]
Your version of Excel allows you to read this threaded comment; however, any edits to it will get removed if the file is opened in a newer version of Excel. Learn more: https://go.microsoft.com/fwlink/?linkid=870924
Comment:
    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Reply:
    Updated in Delta 21: Stage 9: RMA OPAA-0015, FENAGH OPAA-0016, and CTS OPAA-0020
</t>
      </text>
    </comment>
    <comment ref="AY48" authorId="23" shapeId="0" xr:uid="{62DD1DD7-FAAD-425F-A927-EAFED191CED7}">
      <text>
        <t xml:space="preserve">[Threaded comment]
Your version of Excel allows you to read this threaded comment; however, any edits to it will get removed if the file is opened in a newer version of Excel. Learn more: https://go.microsoft.com/fwlink/?linkid=870924
Comment:
    S13: MS 7/16/2025
Reply:
    S26: NC 9/18/2025
</t>
      </text>
    </comment>
    <comment ref="AZ48" authorId="24" shapeId="0" xr:uid="{93FDA1E1-0077-45B9-A3DE-DD4656213054}">
      <text>
        <t xml:space="preserve">[Threaded comment]
Your version of Excel allows you to read this threaded comment; however, any edits to it will get removed if the file is opened in a newer version of Excel. Learn more: https://go.microsoft.com/fwlink/?linkid=870924
Comment:
    S13: MS 7/18/2025
Reply:
    S26: LSG 9/18/2025
</t>
      </text>
    </comment>
    <comment ref="AY49" authorId="25" shapeId="0" xr:uid="{ABC3B9E3-27B2-41D2-8025-AD43AD0F4E9B}">
      <text>
        <t xml:space="preserve">[Threaded comment]
Your version of Excel allows you to read this threaded comment; however, any edits to it will get removed if the file is opened in a newer version of Excel. Learn more: https://go.microsoft.com/fwlink/?linkid=870924
Comment:
    S26: NC 9/18/2025
</t>
      </text>
    </comment>
    <comment ref="AZ49" authorId="26" shapeId="0" xr:uid="{9B4908F9-417D-4666-984C-8E1FACE08C19}">
      <text>
        <t xml:space="preserve">[Threaded comment]
Your version of Excel allows you to read this threaded comment; however, any edits to it will get removed if the file is opened in a newer version of Excel. Learn more: https://go.microsoft.com/fwlink/?linkid=870924
Comment:
    S26: LSG 9/18/2025
</t>
      </text>
    </comment>
    <comment ref="AU55" authorId="27" shapeId="0" xr:uid="{01775020-DF9D-4550-8060-4DAD501B4AB9}">
      <text>
        <r>
          <rPr>
            <b/>
            <sz val="9"/>
            <color indexed="81"/>
            <rFont val="Tahoma"/>
            <family val="2"/>
          </rPr>
          <t>Required for projects that use aluminum as a structural material.</t>
        </r>
      </text>
    </comment>
    <comment ref="AU56" authorId="27" shapeId="0" xr:uid="{948E5E5B-CFA9-429C-8548-291C28D6EB8F}">
      <text>
        <r>
          <rPr>
            <b/>
            <sz val="9"/>
            <color indexed="81"/>
            <rFont val="Tahoma"/>
            <family val="2"/>
          </rPr>
          <t>Required for projects that include glazing scope that uses structrual sealant.</t>
        </r>
      </text>
    </comment>
    <comment ref="AU60" authorId="27" shapeId="0" xr:uid="{A4A44D07-E0F6-421C-81FD-033371C29755}">
      <text>
        <r>
          <rPr>
            <b/>
            <sz val="9"/>
            <color indexed="81"/>
            <rFont val="Tahoma"/>
            <family val="2"/>
          </rPr>
          <t>Required for projects that include seismic isolators as part of the lateral force resisting system.</t>
        </r>
      </text>
    </comment>
    <comment ref="AU61" authorId="27" shapeId="0" xr:uid="{97522B9D-FF42-4F19-9965-3F2129854496}">
      <text>
        <r>
          <rPr>
            <b/>
            <sz val="9"/>
            <color indexed="81"/>
            <rFont val="Tahoma"/>
            <family val="2"/>
          </rPr>
          <t>Required for projects that include energy dissipation devices as part of the lateral force resisting
system.</t>
        </r>
      </text>
    </comment>
    <comment ref="AU62" authorId="27" shapeId="0" xr:uid="{653811B0-E750-4C1F-B8F3-3E13500B0E96}">
      <text>
        <r>
          <rPr>
            <b/>
            <sz val="9"/>
            <color indexed="81"/>
            <rFont val="Tahoma"/>
            <family val="2"/>
          </rPr>
          <t>Required for projects that include work that is unusual in nature. Work that includes construction with
alternatives to traditional materials and/or systems, unusual design applications, and/or manufacturer
installation requirements that are not shown in codes or standards.</t>
        </r>
      </text>
    </comment>
    <comment ref="AU67" authorId="27" shapeId="0" xr:uid="{42C0DAD0-7056-4CD8-8EA6-B318902D43AE}">
      <text>
        <r>
          <rPr>
            <b/>
            <sz val="9"/>
            <color indexed="81"/>
            <rFont val="Tahoma"/>
            <family val="2"/>
          </rPr>
          <t>In the absence of calculations or experience data, testing may be required.</t>
        </r>
      </text>
    </comment>
    <comment ref="AU68" authorId="27" shapeId="0" xr:uid="{E3C681F5-53F5-4A5E-B153-C0E51DB385E6}">
      <text>
        <r>
          <rPr>
            <b/>
            <sz val="9"/>
            <color indexed="81"/>
            <rFont val="Tahoma"/>
            <family val="2"/>
          </rPr>
          <t>Required on projects where equipment requiring special seismic certification has not been preapproved
or justified by analysis.</t>
        </r>
      </text>
    </comment>
    <comment ref="AU72" authorId="27" shapeId="0" xr:uid="{CF5BE31C-EFA6-46D9-9277-EE69306BA81A}">
      <text>
        <r>
          <rPr>
            <b/>
            <sz val="9"/>
            <color indexed="81"/>
            <rFont val="Tahoma"/>
            <family val="2"/>
          </rPr>
          <t>For 480V electrical "service" rated 1000A or more, and a feeder meeting CEC 215.10. (NOT FOR GFCI TESTING).</t>
        </r>
      </text>
    </comment>
    <comment ref="AU75" authorId="27" shapeId="0" xr:uid="{CD03037D-CF94-439C-B514-478223E10A55}">
      <text>
        <r>
          <rPr>
            <b/>
            <sz val="9"/>
            <color indexed="81"/>
            <rFont val="Tahoma"/>
            <family val="2"/>
          </rPr>
          <t>Testing of UPS and other battery storage systems used as energy storage system. Note: An UPS supplied
by an emergency power supply system (EPSS) like an essential electrical system is not required to
be tested to NFPA 111.</t>
        </r>
      </text>
    </comment>
    <comment ref="AU76" authorId="27" shapeId="0" xr:uid="{D60DC859-497A-41A3-85AA-FE86294B52A0}">
      <text>
        <r>
          <rPr>
            <b/>
            <sz val="9"/>
            <color indexed="81"/>
            <rFont val="Tahoma"/>
            <family val="2"/>
          </rPr>
          <t>Not required for most fire pump installations. Only for new fire pumps in multi-building campus style
complexes. Study to be used to set and verify all adjustable circuit breakers settings.</t>
        </r>
      </text>
    </comment>
    <comment ref="AU77" authorId="27" shapeId="0" xr:uid="{2299BD31-AFE1-4E77-A0FB-5431212DA2F4}">
      <text>
        <r>
          <rPr>
            <b/>
            <sz val="9"/>
            <color indexed="81"/>
            <rFont val="Tahoma"/>
            <family val="2"/>
          </rPr>
          <t>Study required from the Electrical Engineer of Record (EEOR) when new circuit breakers and fuses are
installed in new and existing essential electrical systems. Single line diagram and over current protective
devices in study shall match approved electrical plans. Study to be used to set and verify
all adjustable circuit breakers settings.</t>
        </r>
      </text>
    </comment>
    <comment ref="AU78" authorId="27" shapeId="0" xr:uid="{C7CDE88E-BC5D-45B8-8291-EB4103F0BC8B}">
      <text>
        <r>
          <rPr>
            <b/>
            <sz val="9"/>
            <color indexed="81"/>
            <rFont val="Tahoma"/>
            <family val="2"/>
          </rPr>
          <t>Applies to elevator, elevators, dumbwaiters, escalators, moving walks, platform lifts, and stairway
chairlifts installations. Study required from the Electrical Engineer of Record (EEOR) when more than
one machine is fed from one feeder. Single line diagram and over current protective devices in study
shall match approved electrical plans. Study to be used to set and verify all adjustable circuit
breakers settings.</t>
        </r>
      </text>
    </comment>
    <comment ref="AU79" authorId="27" shapeId="0" xr:uid="{BC83F16F-5720-4A02-A425-C77CC068F86E}">
      <text>
        <r>
          <rPr>
            <b/>
            <sz val="9"/>
            <color indexed="81"/>
            <rFont val="Tahoma"/>
            <family val="2"/>
          </rPr>
          <t>Voltage and impedance measurements when new electrical circuits and receptacles are installed in patient
care spaces like head walls.</t>
        </r>
      </text>
    </comment>
    <comment ref="AU80" authorId="27" shapeId="0" xr:uid="{7360E421-A00C-481D-BA74-EFB88F09AF64}">
      <text>
        <r>
          <rPr>
            <b/>
            <sz val="9"/>
            <color indexed="81"/>
            <rFont val="Tahoma"/>
            <family val="2"/>
          </rPr>
          <t>Receptacle retention force test when new receptacles are installed in patient care spaces like head
walls.</t>
        </r>
      </text>
    </comment>
    <comment ref="AU82" authorId="27" shapeId="0" xr:uid="{4F2A0BBD-97CA-42A9-A704-297AEAE2CBBA}">
      <text>
        <r>
          <rPr>
            <b/>
            <sz val="9"/>
            <color indexed="81"/>
            <rFont val="Tahoma"/>
            <family val="2"/>
          </rPr>
          <t>Related to Isolated Power System - Line Isolation monitor test.</t>
        </r>
      </text>
    </comment>
    <comment ref="AU83" authorId="27" shapeId="0" xr:uid="{70A603A6-2E17-4227-BC5F-3E8EC3E61543}">
      <text>
        <r>
          <rPr>
            <b/>
            <sz val="9"/>
            <color indexed="81"/>
            <rFont val="Tahoma"/>
            <family val="2"/>
          </rPr>
          <t>Medium voltage (over 1000v) may be used for a large hospital campus. Pre-energization and operational
tests for new and modified electrical systems over 1000V.</t>
        </r>
      </text>
    </comment>
    <comment ref="AU84" authorId="27" shapeId="0" xr:uid="{4C38E7A6-B685-4E2A-BC5F-27A84F30EED6}">
      <text>
        <r>
          <rPr>
            <b/>
            <sz val="9"/>
            <color indexed="81"/>
            <rFont val="Tahoma"/>
            <family val="2"/>
          </rPr>
          <t>Testing of new medium volt cables (1kv - 100kv). Related to Medium Voltage Outdoor Systems – Inspections
and Test.</t>
        </r>
      </text>
    </comment>
    <comment ref="AU85" authorId="27" shapeId="0" xr:uid="{C8C92ADD-555A-4180-AD47-F1EA275FBC09}">
      <text>
        <r>
          <rPr>
            <b/>
            <sz val="9"/>
            <color indexed="81"/>
            <rFont val="Tahoma"/>
            <family val="2"/>
          </rPr>
          <t>Megger test of new conductors to ensure wiring is free from short circuits and ground faults.</t>
        </r>
      </text>
    </comment>
    <comment ref="AU86" authorId="27" shapeId="0" xr:uid="{42736949-24C4-4E5D-9490-CD2FAE66A29A}">
      <text>
        <r>
          <rPr>
            <b/>
            <sz val="9"/>
            <color indexed="81"/>
            <rFont val="Tahoma"/>
            <family val="2"/>
          </rPr>
          <t>For panelboards, switchboards, switchgear, MCC, and other electrical equipment that require electrical
connections to be torqued per manufacture instructions.</t>
        </r>
      </text>
    </comment>
    <comment ref="AU87" authorId="27" shapeId="0" xr:uid="{1B9ED78D-5C8D-4AEC-921D-ED917BCE8222}">
      <text>
        <r>
          <rPr>
            <b/>
            <sz val="9"/>
            <color indexed="81"/>
            <rFont val="Tahoma"/>
            <family val="2"/>
          </rPr>
          <t>For temporary work.</t>
        </r>
      </text>
    </comment>
    <comment ref="AU88" authorId="27" shapeId="0" xr:uid="{25E14BD1-9204-407B-9890-24D911A52E51}">
      <text>
        <r>
          <rPr>
            <b/>
            <sz val="9"/>
            <color indexed="81"/>
            <rFont val="Tahoma"/>
            <family val="2"/>
          </rPr>
          <t>For new or modified nurse call systems. This is a functional test.</t>
        </r>
      </text>
    </comment>
    <comment ref="AU89" authorId="27" shapeId="0" xr:uid="{78125A15-E9FA-40AC-B5A8-C5326E574392}">
      <text>
        <r>
          <rPr>
            <b/>
            <sz val="9"/>
            <color indexed="81"/>
            <rFont val="Tahoma"/>
            <family val="2"/>
          </rPr>
          <t>For 1200amp or larger electrical equipment installations.</t>
        </r>
      </text>
    </comment>
    <comment ref="AU90" authorId="27" shapeId="0" xr:uid="{E69249BA-4991-4B15-9152-4B44442838F4}">
      <text>
        <r>
          <rPr>
            <b/>
            <sz val="9"/>
            <color indexed="81"/>
            <rFont val="Tahoma"/>
            <family val="2"/>
          </rPr>
          <t>Required for new panelboards, switchboards, switchgear, MCC, ATS, and elevator controllers. Study from
the Electrical Engineer of Record (EEOR) for stating all new electrical equipment SCCR/AIC ratings
meet or exceed available fault currents values determined in the study. Study used in the field to
verify installed equipment SCCR/AIC match the information provided in the study.</t>
        </r>
      </text>
    </comment>
    <comment ref="AU91" authorId="27" shapeId="0" xr:uid="{F0E2737E-3F36-49E4-B62A-31B9B97870C6}">
      <text>
        <r>
          <rPr>
            <b/>
            <sz val="9"/>
            <color indexed="81"/>
            <rFont val="Tahoma"/>
            <family val="2"/>
          </rPr>
          <t>Labeling required for new electrical "service" equipment (i.e. main switchboard).</t>
        </r>
      </text>
    </comment>
    <comment ref="AU96" authorId="27" shapeId="0" xr:uid="{46CB47D0-21D7-47B6-BAB2-3EF026D54F96}">
      <text>
        <r>
          <rPr>
            <b/>
            <sz val="9"/>
            <color indexed="81"/>
            <rFont val="Tahoma"/>
            <family val="2"/>
          </rPr>
          <t>Listed hood assemblies shall be tested per manufacturers. Listed UV hoods tested IAW UL 710 and 710C.</t>
        </r>
      </text>
    </comment>
    <comment ref="AU97" authorId="27" shapeId="0" xr:uid="{0CC6226F-A8F4-4FE2-AE0F-F1A1018D402D}">
      <text>
        <r>
          <rPr>
            <b/>
            <sz val="9"/>
            <color indexed="81"/>
            <rFont val="Tahoma"/>
            <family val="2"/>
          </rPr>
          <t>Performance test before final approval of install of ventilation system.</t>
        </r>
      </text>
    </comment>
    <comment ref="AU98" authorId="27" shapeId="0" xr:uid="{8259167C-A885-45B8-ACD1-64D4DB568393}">
      <text>
        <r>
          <rPr>
            <b/>
            <sz val="9"/>
            <color indexed="81"/>
            <rFont val="Tahoma"/>
            <family val="2"/>
          </rPr>
          <t>Factory and field refrigeration system pressure testing.</t>
        </r>
      </text>
    </comment>
    <comment ref="AU99" authorId="27" shapeId="0" xr:uid="{2C639660-4165-4D6A-B676-BEF1E3CBE8D3}">
      <text>
        <r>
          <rPr>
            <b/>
            <sz val="9"/>
            <color indexed="81"/>
            <rFont val="Tahoma"/>
            <family val="2"/>
          </rPr>
          <t>Alarm system testing of machinery room alarm systems.</t>
        </r>
      </text>
    </comment>
    <comment ref="AU100" authorId="27" shapeId="0" xr:uid="{FD11C39C-21C7-4D18-A6E3-F82116F310E7}">
      <text>
        <r>
          <rPr>
            <b/>
            <sz val="9"/>
            <color indexed="81"/>
            <rFont val="Tahoma"/>
            <family val="2"/>
          </rPr>
          <t>Report for approved agency detailing emission products.</t>
        </r>
      </text>
    </comment>
    <comment ref="AU101" authorId="27" shapeId="0" xr:uid="{9D2553DA-C81C-4F92-844F-4C3BC3B84889}">
      <text>
        <r>
          <rPr>
            <b/>
            <sz val="9"/>
            <color indexed="81"/>
            <rFont val="Tahoma"/>
            <family val="2"/>
          </rPr>
          <t>Inspection and test protocol for boilers after installation and prior to use.</t>
        </r>
      </text>
    </comment>
    <comment ref="AU102" authorId="27" shapeId="0" xr:uid="{45EC6C18-CA7C-4A22-9FF3-26F62A490DB0}">
      <text>
        <r>
          <rPr>
            <b/>
            <sz val="9"/>
            <color indexed="81"/>
            <rFont val="Tahoma"/>
            <family val="2"/>
          </rPr>
          <t>Pressure testing for system piping and components. Note: piping to be installed in concrete shall be
tested per these requirements prior to pouring concrete.</t>
        </r>
      </text>
    </comment>
    <comment ref="AU103" authorId="27" shapeId="0" xr:uid="{844161B9-CAFF-43D1-9775-F82A7B108FFD}">
      <text>
        <r>
          <rPr>
            <b/>
            <sz val="9"/>
            <color indexed="81"/>
            <rFont val="Tahoma"/>
            <family val="2"/>
          </rPr>
          <t>Pressure test at completion of installation.</t>
        </r>
      </text>
    </comment>
    <comment ref="AU104" authorId="27" shapeId="0" xr:uid="{3C882069-E5F1-4570-86B5-8585D7D91897}">
      <text>
        <r>
          <rPr>
            <b/>
            <sz val="9"/>
            <color indexed="81"/>
            <rFont val="Tahoma"/>
            <family val="2"/>
          </rPr>
          <t>Survey of exisitng ventilation system priory to start of remodel work.</t>
        </r>
      </text>
    </comment>
    <comment ref="AU105" authorId="27" shapeId="0" xr:uid="{8AE79061-2138-43E7-8B3A-D7742CF204DC}">
      <text>
        <r>
          <rPr>
            <b/>
            <sz val="9"/>
            <color indexed="81"/>
            <rFont val="Tahoma"/>
            <family val="2"/>
          </rPr>
          <t>Survey of ventilation system at completion of remodel work to ensure pre-demolition air balance values
are maintained.</t>
        </r>
      </text>
    </comment>
    <comment ref="AU106" authorId="27" shapeId="0" xr:uid="{CE8DA76F-663D-41DE-BA91-0EAB8CE715FC}">
      <text>
        <r>
          <rPr>
            <b/>
            <sz val="9"/>
            <color indexed="81"/>
            <rFont val="Tahoma"/>
            <family val="2"/>
          </rPr>
          <t>Test and balance of new spaces, spaces affected by new equipment or spaces with change in function after
completion of work.</t>
        </r>
      </text>
    </comment>
    <comment ref="AU108" authorId="27" shapeId="0" xr:uid="{1D8C073C-C292-4107-A940-7ED76767BE82}">
      <text>
        <r>
          <rPr>
            <b/>
            <sz val="9"/>
            <color indexed="81"/>
            <rFont val="Tahoma"/>
            <family val="2"/>
          </rPr>
          <t>Testing of air pressure alarm systems prior to acceptance.</t>
        </r>
      </text>
    </comment>
    <comment ref="AU109" authorId="27" shapeId="0" xr:uid="{2550757E-660C-48B4-A22A-B978001CFCA1}">
      <text>
        <r>
          <rPr>
            <b/>
            <sz val="9"/>
            <color indexed="81"/>
            <rFont val="Tahoma"/>
            <family val="2"/>
          </rPr>
          <t>Test and balance of mechanical system after completion of work.</t>
        </r>
      </text>
    </comment>
    <comment ref="AU113" authorId="27" shapeId="0" xr:uid="{E0E09CAD-253B-4F92-B648-9324D7705314}">
      <text>
        <r>
          <rPr>
            <b/>
            <sz val="9"/>
            <color indexed="81"/>
            <rFont val="Tahoma"/>
            <family val="2"/>
          </rPr>
          <t>Testing to be done for new piping and when pipes have been breached in project. Not for fixture replacement.</t>
        </r>
      </text>
    </comment>
    <comment ref="AU114" authorId="27" shapeId="0" xr:uid="{8058A87F-6F2A-4686-B8F0-EEF3E68BAD1B}">
      <text>
        <r>
          <rPr>
            <b/>
            <sz val="9"/>
            <color indexed="81"/>
            <rFont val="Tahoma"/>
            <family val="2"/>
          </rPr>
          <t>Testing shall be performed on all new piped medical gas and vacuum systems, additions, renovations,
temporary installations, or repaired systems.</t>
        </r>
      </text>
    </comment>
    <comment ref="AU115" authorId="27" shapeId="0" xr:uid="{AF6AFD9C-70C7-439F-84E9-82BBBEE43FC5}">
      <text>
        <r>
          <rPr>
            <b/>
            <sz val="9"/>
            <color indexed="81"/>
            <rFont val="Tahoma"/>
            <family val="2"/>
          </rPr>
          <t>Testing shall be performed on all new piped medical gas and vacuum systems, additions, renovations,
temporary installations, or repaired systems.</t>
        </r>
      </text>
    </comment>
    <comment ref="AU116" authorId="27" shapeId="0" xr:uid="{53F2445E-78BA-45BA-A1B3-E9C9549AA9E2}">
      <text>
        <r>
          <rPr>
            <b/>
            <sz val="9"/>
            <color indexed="81"/>
            <rFont val="Tahoma"/>
            <family val="2"/>
          </rPr>
          <t>Testing for modified or breached sewer piping.</t>
        </r>
      </text>
    </comment>
    <comment ref="AU117" authorId="27" shapeId="0" xr:uid="{49CE9DF5-E1E9-4F11-9921-85466B960E8F}">
      <text>
        <r>
          <rPr>
            <b/>
            <sz val="9"/>
            <color indexed="81"/>
            <rFont val="Tahoma"/>
            <family val="2"/>
          </rPr>
          <t>Testing of completion of new segment or entire system.</t>
        </r>
      </text>
    </comment>
    <comment ref="AU120" authorId="27" shapeId="0" xr:uid="{40068F77-0C3A-4DD5-B595-3F28A148B47E}">
      <text>
        <r>
          <rPr>
            <b/>
            <sz val="9"/>
            <color indexed="81"/>
            <rFont val="Tahoma"/>
            <family val="2"/>
          </rPr>
          <t>Water or air testing for new storm drain piping, and parts of existing storm drain piping that have
been altered, extended, or repaired.</t>
        </r>
      </text>
    </comment>
    <comment ref="AU121" authorId="27" shapeId="0" xr:uid="{BF90680A-317A-492B-9573-E3907BCD0FFC}">
      <text>
        <r>
          <rPr>
            <b/>
            <sz val="9"/>
            <color indexed="81"/>
            <rFont val="Tahoma"/>
            <family val="2"/>
          </rPr>
          <t>Testing required for new, or repaired fuel piping prior to acceptance and initial operation.</t>
        </r>
      </text>
    </comment>
    <comment ref="AU122" authorId="27" shapeId="0" xr:uid="{7B493661-BC5D-47E5-B14B-B54335B4475D}">
      <text>
        <r>
          <rPr>
            <b/>
            <sz val="9"/>
            <color indexed="81"/>
            <rFont val="Tahoma"/>
            <family val="2"/>
          </rPr>
          <t>Static and fluid water testing after installation.</t>
        </r>
      </text>
    </comment>
    <comment ref="AU124" authorId="27" shapeId="0" xr:uid="{2725FE9F-65FB-43BC-8534-13DBA31C0246}">
      <text>
        <r>
          <rPr>
            <b/>
            <sz val="9"/>
            <color indexed="81"/>
            <rFont val="Tahoma"/>
            <family val="2"/>
          </rPr>
          <t>Air testing of existing drainage or plumbing that is suspected to be defective.</t>
        </r>
      </text>
    </comment>
    <comment ref="AU125" authorId="27" shapeId="0" xr:uid="{04C10EAF-7A45-45A4-9C7F-19142A80D875}">
      <text>
        <r>
          <rPr>
            <b/>
            <sz val="9"/>
            <color indexed="81"/>
            <rFont val="Tahoma"/>
            <family val="2"/>
          </rPr>
          <t>Standing water test for drain/receptor interface.</t>
        </r>
      </text>
    </comment>
    <comment ref="AU126" authorId="27" shapeId="0" xr:uid="{708DFD3B-3755-4479-BA79-3A7D326692F7}">
      <text>
        <r>
          <rPr>
            <b/>
            <sz val="9"/>
            <color indexed="81"/>
            <rFont val="Tahoma"/>
            <family val="2"/>
          </rPr>
          <t>Device shall be approved by the AHJ and then tested at time of installation, repair, or relocation.</t>
        </r>
      </text>
    </comment>
    <comment ref="AU127" authorId="27" shapeId="0" xr:uid="{EDD44BED-9727-4130-8FA4-D72772122D38}">
      <text>
        <r>
          <rPr>
            <b/>
            <sz val="9"/>
            <color indexed="81"/>
            <rFont val="Tahoma"/>
            <family val="2"/>
          </rPr>
          <t>Testing of all new alternate water sources for nonpotable water including testing emphasis on cross-connection
prevention.</t>
        </r>
      </text>
    </comment>
    <comment ref="AU133" authorId="27" shapeId="0" xr:uid="{BD4BDF88-2249-4F3A-A80F-085F9FDDDA84}">
      <text>
        <r>
          <rPr>
            <b/>
            <sz val="9"/>
            <color indexed="81"/>
            <rFont val="Tahoma"/>
            <family val="2"/>
          </rPr>
          <t>For new installations, remodels, replacements or repairs. When required, test when interconnected with
other systems. and before the occupancy of the building or specific area.</t>
        </r>
      </text>
    </comment>
    <comment ref="AU134" authorId="27" shapeId="0" xr:uid="{0AC05D81-7344-4EE7-AAAA-9FFEE3F3C05E}">
      <text>
        <r>
          <rPr>
            <b/>
            <sz val="9"/>
            <color indexed="81"/>
            <rFont val="Tahoma"/>
            <family val="2"/>
          </rPr>
          <t>Shall be tested when the system is altered or modified. When required, test when interconnected with
other systems.</t>
        </r>
      </text>
    </comment>
    <comment ref="AU135" authorId="27" shapeId="0" xr:uid="{00C66FE8-B694-44BD-A40C-D643AE4611EA}">
      <text>
        <r>
          <rPr>
            <b/>
            <sz val="9"/>
            <color indexed="81"/>
            <rFont val="Tahoma"/>
            <family val="2"/>
          </rPr>
          <t>For new installations, remodels, replacements, repairs, or when there are changes to the site-specific
software. When required, test when interconected with other systems. Shall notify HCAI and owner
prior to initial acceptance test.</t>
        </r>
      </text>
    </comment>
    <comment ref="AU136" authorId="27" shapeId="0" xr:uid="{D7F4335E-013D-4FAC-89D7-91A3AB9B1DD9}">
      <text>
        <r>
          <rPr>
            <b/>
            <sz val="9"/>
            <color indexed="81"/>
            <rFont val="Tahoma"/>
            <family val="2"/>
          </rPr>
          <t>For new installations, remodels, replacements or repairs. When required, test when interconnected with
other systems. Test shall include function, sequence and, where applicable, capacity of their installed
condition. Test shall be prior to concelement and prior to occupancy.</t>
        </r>
      </text>
    </comment>
    <comment ref="AU137" authorId="27" shapeId="0" xr:uid="{898E7C58-36AB-4F97-AC09-AB40289156A8}">
      <text>
        <r>
          <rPr>
            <b/>
            <sz val="9"/>
            <color indexed="81"/>
            <rFont val="Tahoma"/>
            <family val="2"/>
          </rPr>
          <t>For new installations, remodels, replacements or repairs. Shall notify HCAI and owner prior to initial
acceptance test.</t>
        </r>
      </text>
    </comment>
    <comment ref="AU138" authorId="27" shapeId="0" xr:uid="{E7418F86-E0D4-49F3-964E-F0DC3DC4F97A}">
      <text>
        <r>
          <rPr>
            <b/>
            <sz val="9"/>
            <color indexed="81"/>
            <rFont val="Tahoma"/>
            <family val="2"/>
          </rPr>
          <t>For new installations, remodels, replacements or repairs. Shall notify HCAI and owner prior to initial
acceptance test.</t>
        </r>
      </text>
    </comment>
    <comment ref="AU139" authorId="27" shapeId="0" xr:uid="{1AE7F2E5-DFD6-405D-B825-7E09FF11B14E}">
      <text>
        <r>
          <rPr>
            <b/>
            <sz val="9"/>
            <color indexed="81"/>
            <rFont val="Tahoma"/>
            <family val="2"/>
          </rPr>
          <t>For new installations, remodels, replacements or repairs. In existing system new pipe shall be tested
independetly. During construction, existing standpipes shall be maintained in working order and always
ready for use.</t>
        </r>
      </text>
    </comment>
    <comment ref="AU140" authorId="27" shapeId="0" xr:uid="{721D23A9-03C9-4DE6-BB42-4B4479A43ECC}">
      <text>
        <r>
          <rPr>
            <b/>
            <sz val="9"/>
            <color indexed="81"/>
            <rFont val="Tahoma"/>
            <family val="2"/>
          </rPr>
          <t>For new installations, remodels, replacements or repairs. In existing system new pipe shall be tested
independetly. During construction, existing standpipes shall be maintained in working order and always
ready for use.</t>
        </r>
      </text>
    </comment>
    <comment ref="AU141" authorId="27" shapeId="0" xr:uid="{A931AED0-FCD4-4777-BF0F-C3D779177101}">
      <text>
        <r>
          <rPr>
            <b/>
            <sz val="9"/>
            <color indexed="81"/>
            <rFont val="Tahoma"/>
            <family val="2"/>
          </rPr>
          <t>For new installations, remodels, replacements or repairs. In existing system new pipe shall be tested
independetly. During construction, existing standpipes shall be maintained in working order and always
ready for use.</t>
        </r>
      </text>
    </comment>
    <comment ref="AU142" authorId="27" shapeId="0" xr:uid="{D71B8156-1080-4997-883D-01DD3807E741}">
      <text>
        <r>
          <rPr>
            <b/>
            <sz val="9"/>
            <color indexed="81"/>
            <rFont val="Tahoma"/>
            <family val="2"/>
          </rPr>
          <t>For new installations, remodels, replacements or repairs. Shall notify HCAI and owner prior to initial
acceptance test.</t>
        </r>
      </text>
    </comment>
    <comment ref="AU143" authorId="27" shapeId="0" xr:uid="{82C51CAE-39BD-4D03-811D-649F5C5B40BC}">
      <text>
        <r>
          <rPr>
            <b/>
            <sz val="9"/>
            <color indexed="81"/>
            <rFont val="Tahoma"/>
            <family val="2"/>
          </rPr>
          <t>For new installations, remodels, replacements or repairs. If components that affect performance are
replaced, then a retest shall be conducted by the pump manufacturer or designated representative or
qualified persons acceptable to HCAI.</t>
        </r>
      </text>
    </comment>
    <comment ref="AU144" authorId="27" shapeId="0" xr:uid="{FD31EDBF-EA49-4C5A-A7F4-9C10459A2100}">
      <text>
        <r>
          <rPr>
            <b/>
            <sz val="9"/>
            <color indexed="81"/>
            <rFont val="Tahoma"/>
            <family val="2"/>
          </rPr>
          <t>For new installations, remodels, replacements or repairs. Shall notify HCAI and owner prior to initial
acceptance test. Prior to placing the tank in service, a representative of the tank contractor and
a representative of the owner shall conduct a joint inspection of the completed equipment.</t>
        </r>
      </text>
    </comment>
    <comment ref="AU145" authorId="27" shapeId="0" xr:uid="{748D4A6D-2682-463C-A861-F38C0B27D567}">
      <text>
        <r>
          <rPr>
            <b/>
            <sz val="9"/>
            <color indexed="81"/>
            <rFont val="Tahoma"/>
            <family val="2"/>
          </rPr>
          <t>For new installations, remodels, replacements or repairs.</t>
        </r>
      </text>
    </comment>
    <comment ref="AU146" authorId="27" shapeId="0" xr:uid="{74351C0D-8F9C-4099-BA22-9E022AF9B66A}">
      <text>
        <r>
          <rPr>
            <b/>
            <sz val="9"/>
            <color indexed="81"/>
            <rFont val="Tahoma"/>
            <family val="2"/>
          </rPr>
          <t>For new installations, remodels, replacements or repairs.</t>
        </r>
      </text>
    </comment>
    <comment ref="AU147" authorId="27" shapeId="0" xr:uid="{5DAF2FCF-9575-40E4-B9DF-AE1A6CDE217B}">
      <text>
        <r>
          <rPr>
            <b/>
            <sz val="9"/>
            <color indexed="81"/>
            <rFont val="Tahoma"/>
            <family val="2"/>
          </rPr>
          <t>For new installations, remodels, replacements or repairs.</t>
        </r>
      </text>
    </comment>
    <comment ref="AU148" authorId="27" shapeId="0" xr:uid="{D3AEE56C-339B-4119-BCCD-F5F12D51E4C1}">
      <text>
        <r>
          <rPr>
            <b/>
            <sz val="9"/>
            <color indexed="81"/>
            <rFont val="Tahoma"/>
            <family val="2"/>
          </rPr>
          <t>For new installations, remodels, replacements or repairs.</t>
        </r>
      </text>
    </comment>
    <comment ref="AU149" authorId="27" shapeId="0" xr:uid="{6ADB8EC6-2886-401F-92F9-D70CBFE98BD5}">
      <text>
        <r>
          <rPr>
            <b/>
            <sz val="9"/>
            <color indexed="81"/>
            <rFont val="Tahoma"/>
            <family val="2"/>
          </rPr>
          <t>For new installations, remodels, replacements or repairs.</t>
        </r>
      </text>
    </comment>
    <comment ref="AU150" authorId="27" shapeId="0" xr:uid="{7FA44824-F100-450A-9501-785067A761A1}">
      <text>
        <r>
          <rPr>
            <b/>
            <sz val="9"/>
            <color indexed="81"/>
            <rFont val="Tahoma"/>
            <family val="2"/>
          </rPr>
          <t>For new installations, remodels, replacements or repairs.</t>
        </r>
      </text>
    </comment>
    <comment ref="AU151" authorId="27" shapeId="0" xr:uid="{EADF9554-9A0B-4DDE-B85B-0792E38157F3}">
      <text>
        <r>
          <rPr>
            <b/>
            <sz val="9"/>
            <color indexed="81"/>
            <rFont val="Tahoma"/>
            <family val="2"/>
          </rPr>
          <t>For new installations, remodels, replacements or repairs.</t>
        </r>
      </text>
    </comment>
    <comment ref="AU152" authorId="27" shapeId="0" xr:uid="{6AD71810-8141-45A1-B964-50992BD3218A}">
      <text>
        <r>
          <rPr>
            <b/>
            <sz val="9"/>
            <color indexed="81"/>
            <rFont val="Tahoma"/>
            <family val="2"/>
          </rPr>
          <t>For new installations, remodels, replacements or repairs.</t>
        </r>
      </text>
    </comment>
    <comment ref="AU153" authorId="27" shapeId="0" xr:uid="{F9C1AD2C-9440-4893-A1F8-E406739B7B6B}">
      <text>
        <r>
          <rPr>
            <b/>
            <sz val="9"/>
            <color indexed="81"/>
            <rFont val="Tahoma"/>
            <family val="2"/>
          </rPr>
          <t>For new installations, remodels, replacements or repairs.</t>
        </r>
      </text>
    </comment>
    <comment ref="AU154" authorId="27" shapeId="0" xr:uid="{E4880D31-EBF3-4726-B2FA-0DDD085A9C00}">
      <text>
        <r>
          <rPr>
            <b/>
            <sz val="9"/>
            <color indexed="81"/>
            <rFont val="Tahoma"/>
            <family val="2"/>
          </rPr>
          <t>For new installations, remodels, replacements or repairs.</t>
        </r>
      </text>
    </comment>
    <comment ref="AU155" authorId="27" shapeId="0" xr:uid="{72D16EF7-0337-4348-B047-CC251F55C4AB}">
      <text>
        <r>
          <rPr>
            <b/>
            <sz val="9"/>
            <color indexed="81"/>
            <rFont val="Tahoma"/>
            <family val="2"/>
          </rPr>
          <t>For new installations, remodels, replacements or repairs.</t>
        </r>
      </text>
    </comment>
    <comment ref="AU156" authorId="27" shapeId="0" xr:uid="{B1517C8B-1FB8-4466-A22D-CBE680312078}">
      <text>
        <r>
          <rPr>
            <b/>
            <sz val="9"/>
            <color indexed="81"/>
            <rFont val="Tahoma"/>
            <family val="2"/>
          </rPr>
          <t>For new installations, remodels, replacements or repairs.</t>
        </r>
      </text>
    </comment>
    <comment ref="AU160" authorId="27" shapeId="0" xr:uid="{069628B9-1DBE-4FE7-BAC6-D813FB04E3F1}">
      <text>
        <r>
          <rPr>
            <b/>
            <sz val="9"/>
            <color indexed="81"/>
            <rFont val="Tahoma"/>
            <family val="2"/>
          </rPr>
          <t>Required on all projects that contain imaging equipment radiation shielding barriers.</t>
        </r>
      </text>
    </comment>
    <comment ref="AU162" authorId="27" shapeId="0" xr:uid="{B72BFB76-9649-43C0-8558-4C552BDB728D}">
      <text>
        <r>
          <rPr>
            <b/>
            <sz val="9"/>
            <color indexed="81"/>
            <rFont val="Tahoma"/>
            <family val="2"/>
          </rPr>
          <t>This is for HCAI 1, 1R, 2, 4 &amp; 5. The requirements of this section address the testing and inspection
of thermal barriers composite in aluminum mullion systems.</t>
        </r>
      </text>
    </comment>
    <comment ref="AU163" authorId="27" shapeId="0" xr:uid="{5A269EA6-4592-43A6-A4B6-E46FFC68AFA0}">
      <text>
        <r>
          <rPr>
            <b/>
            <sz val="9"/>
            <color indexed="81"/>
            <rFont val="Tahoma"/>
            <family val="2"/>
          </rPr>
          <t>Accessibility to sites, facilities, buildings, and elements by individuals with disabilities. The requirements
are to be applied during the design, construction, additions to, and alteration of sites,
facilities, buildings and elements to the extent required by CBC Chapter1, Section 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Enzler, Jeffrey@OSHPD</author>
    <author>Ponce, Cesar@OSHPD</author>
    <author>tc={6EE925FF-2E76-40F2-915E-77CE905D458D}</author>
    <author>tc={2ACF7B1F-4C37-48FA-9EA0-557DB20868D1}</author>
    <author>tc={91CE270D-4DA0-4821-9FB2-6585387D4741}</author>
    <author>tc={A63F1079-E018-4D2B-8409-7FB67F7A304A}</author>
    <author>tc={F942A3A7-1EFC-411D-9FB2-FF68EE0A770C}</author>
    <author>tc={23FA9CBC-06E7-43DA-A004-AC2176AF2158}</author>
    <author>tc={0AACF613-8FAA-4DC2-901A-9202C3866310}</author>
    <author>tc={C390D9FD-43EB-47E4-B4EA-4BF12388803F}</author>
    <author>tc={99369FAE-722E-4194-B23D-F6FEB1D99AC4}</author>
    <author>tc={25ABF21D-F8AB-4292-8535-083237A86559}</author>
    <author>tc={B00FCB54-CF75-4877-A8CA-426F2B3CA0F7}</author>
    <author>tc={0AF8B7CB-DE00-460B-92A9-DB38AE5D17F2}</author>
    <author>tc={95D5598A-E6F8-4164-BBC7-81D56C8D6A6F}</author>
    <author>tc={C7E6D223-B346-4FCA-87AE-64CF7A244A6E}</author>
    <author>tc={48135A88-BF32-43FF-AD59-5D90E06BB6FD}</author>
    <author>tc={A0BFD02C-E184-4A14-A329-1221901F15CD}</author>
    <author>tc={25C3D2D7-CCB1-42E7-AE45-C415C5D0F950}</author>
    <author>tc={C6EA78B5-879F-4787-AC38-F556D187B0BC}</author>
    <author>tc={83E181EA-40FE-4250-A4C7-800E5F913EF7}</author>
    <author>tc={77E96D4B-AFB8-4A9D-A668-F398568EAF17}</author>
    <author>tc={B2713C6B-13D5-4528-B1E8-9C03D1F186AF}</author>
    <author>tc={EE12B01C-3224-4CE0-8D0C-CBB69B0054D3}</author>
    <author>tc={4468126A-BC49-4A0C-8B5D-2F1A7AF0F529}</author>
    <author>tc={BE8566F2-904B-4A0E-98FF-BB3315BFAB7F}</author>
    <author>tc={A64752A8-06F3-4222-9B2B-137A206CEB6E}</author>
    <author>tc={71457A9E-44B5-45D5-A456-3F8136AB4ADE}</author>
    <author>tc={32A0AB1E-8A7F-4905-97F8-E834F2271774}</author>
    <author>tc={FAD274BE-F4F5-409C-B7A9-51C12315C129}</author>
    <author>Davis, Chris@HCAI</author>
  </authors>
  <commentList>
    <comment ref="D3" authorId="0" shapeId="0" xr:uid="{00000000-0006-0000-0200-000001000000}">
      <text>
        <r>
          <rPr>
            <b/>
            <sz val="9"/>
            <color indexed="81"/>
            <rFont val="Tahoma"/>
            <family val="2"/>
          </rPr>
          <t>Do not enter anything on this row; project information is only entered on Section/Tab A</t>
        </r>
        <r>
          <rPr>
            <sz val="9"/>
            <color indexed="81"/>
            <rFont val="Tahoma"/>
            <family val="2"/>
          </rPr>
          <t xml:space="preserve">
</t>
        </r>
      </text>
    </comment>
    <comment ref="A5" authorId="0" shapeId="0" xr:uid="{00000000-0006-0000-0200-000002000000}">
      <text>
        <r>
          <rPr>
            <b/>
            <sz val="9"/>
            <color indexed="81"/>
            <rFont val="Tahoma"/>
            <family val="2"/>
          </rPr>
          <t>Click on the '+' sign to expand the section of the form. Click on the '-' sign to collapse the section</t>
        </r>
        <r>
          <rPr>
            <sz val="9"/>
            <color indexed="81"/>
            <rFont val="Tahoma"/>
            <family val="2"/>
          </rPr>
          <t xml:space="preserve">
</t>
        </r>
      </text>
    </comment>
    <comment ref="D5" authorId="0" shapeId="0" xr:uid="{00000000-0006-0000-0200-000003000000}">
      <text>
        <r>
          <rPr>
            <b/>
            <sz val="9"/>
            <color indexed="81"/>
            <rFont val="Tahoma"/>
            <family val="2"/>
          </rPr>
          <t>Note: Reference numbers will not be sequential once the form is compiled</t>
        </r>
      </text>
    </comment>
    <comment ref="E5" authorId="0" shapeId="0" xr:uid="{46CBA517-6D4F-4271-9469-3EA209BD81EA}">
      <text>
        <r>
          <rPr>
            <b/>
            <sz val="9"/>
            <color indexed="81"/>
            <rFont val="Tahoma"/>
            <family val="2"/>
          </rPr>
          <t>Place an 'X' in this column to indicate the test is required</t>
        </r>
      </text>
    </comment>
    <comment ref="AU5" authorId="0" shapeId="0" xr:uid="{00000000-0006-0000-0200-000005000000}">
      <text>
        <r>
          <rPr>
            <b/>
            <sz val="9"/>
            <color indexed="81"/>
            <rFont val="Tahoma"/>
            <family val="2"/>
          </rPr>
          <t>Blank rows are provided to add any additional special inspections which may be required</t>
        </r>
      </text>
    </comment>
    <comment ref="AX5" authorId="1" shapeId="0" xr:uid="{ECF015FB-384F-431B-A8CE-855D6F064D4A}">
      <text>
        <r>
          <rPr>
            <b/>
            <sz val="9"/>
            <color indexed="81"/>
            <rFont val="Tahoma"/>
            <family val="2"/>
          </rPr>
          <t>Name of the OSHPD approved agency (or in some cases the individual) approved to perform the test (See Section/Tab I)</t>
        </r>
      </text>
    </comment>
    <comment ref="AY5" authorId="0" shapeId="0" xr:uid="{C4D8009E-BF3B-4B87-9191-F90033FA4DEA}">
      <text>
        <r>
          <rPr>
            <b/>
            <sz val="9"/>
            <color indexed="81"/>
            <rFont val="Tahoma"/>
            <family val="2"/>
          </rPr>
          <t>The IOR shall place their initials and date in this column to indicate all of the required testing for the item is satisfactorily completed and accepted</t>
        </r>
      </text>
    </comment>
    <comment ref="AX8" authorId="2" shapeId="0" xr:uid="{6EE925FF-2E76-40F2-915E-77CE905D458D}">
      <text>
        <t>[Threaded comment]
Your version of Excel allows you to read this threaded comment; however, any edits to it will get removed if the file is opened in a newer version of Excel. Learn more: https://go.microsoft.com/fwlink/?linkid=870924
Comment:
    S10: OPAA-0020 CTS
S20: OPAA-0020 CTS
S33: OPAA-0020 CTS</t>
      </text>
    </comment>
    <comment ref="AY10" authorId="3" shapeId="0" xr:uid="{2ACF7B1F-4C37-48FA-9EA0-557DB20868D1}">
      <text>
        <t>[Threaded comment]
Your version of Excel allows you to read this threaded comment; however, any edits to it will get removed if the file is opened in a newer version of Excel. Learn more: https://go.microsoft.com/fwlink/?linkid=870924
Comment:
    S1: MS 4/17/2025</t>
      </text>
    </comment>
    <comment ref="AZ10" authorId="4" shapeId="0" xr:uid="{91CE270D-4DA0-4821-9FB2-6585387D4741}">
      <text>
        <t>[Threaded comment]
Your version of Excel allows you to read this threaded comment; however, any edits to it will get removed if the file is opened in a newer version of Excel. Learn more: https://go.microsoft.com/fwlink/?linkid=870924
Comment:
    S1: LSG 4/29/2025</t>
      </text>
    </comment>
    <comment ref="AX15" authorId="5" shapeId="0" xr:uid="{A63F1079-E018-4D2B-8409-7FB67F7A304A}">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15" authorId="6" shapeId="0" xr:uid="{F942A3A7-1EFC-411D-9FB2-FF68EE0A770C}">
      <text>
        <t>[Threaded comment]
Your version of Excel allows you to read this threaded comment; however, any edits to it will get removed if the file is opened in a newer version of Excel. Learn more: https://go.microsoft.com/fwlink/?linkid=870924
Comment:
    S3: MS 4/28/2025
S4: MS 4/28/2025
S8: MS 5/28/2025</t>
      </text>
    </comment>
    <comment ref="AZ15" authorId="7" shapeId="0" xr:uid="{23FA9CBC-06E7-43DA-A004-AC2176AF2158}">
      <text>
        <t>[Threaded comment]
Your version of Excel allows you to read this threaded comment; however, any edits to it will get removed if the file is opened in a newer version of Excel. Learn more: https://go.microsoft.com/fwlink/?linkid=870924
Comment:
    S3: LSG 4/29/2025
S4: LSG 4/29/2025
S8: LSG 6/2/2025</t>
      </text>
    </comment>
    <comment ref="AX18" authorId="8" shapeId="0" xr:uid="{0AACF613-8FAA-4DC2-901A-9202C386631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Y18" authorId="9" shapeId="0" xr:uid="{C390D9FD-43EB-47E4-B4EA-4BF12388803F}">
      <text>
        <t>[Threaded comment]
Your version of Excel allows you to read this threaded comment; however, any edits to it will get removed if the file is opened in a newer version of Excel. Learn more: https://go.microsoft.com/fwlink/?linkid=870924
Comment:
    S1: MS 4/17/2025</t>
      </text>
    </comment>
    <comment ref="AZ18" authorId="10" shapeId="0" xr:uid="{99369FAE-722E-4194-B23D-F6FEB1D99AC4}">
      <text>
        <t>[Threaded comment]
Your version of Excel allows you to read this threaded comment; however, any edits to it will get removed if the file is opened in a newer version of Excel. Learn more: https://go.microsoft.com/fwlink/?linkid=870924
Comment:
    S1: LSG 4/29/2025</t>
      </text>
    </comment>
    <comment ref="AX21" authorId="11" shapeId="0" xr:uid="{25ABF21D-F8AB-4292-8535-083237A86559}">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21" authorId="12" shapeId="0" xr:uid="{B00FCB54-CF75-4877-A8CA-426F2B3CA0F7}">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1" authorId="13" shapeId="0" xr:uid="{0AF8B7CB-DE00-460B-92A9-DB38AE5D17F2}">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22" authorId="14" shapeId="0" xr:uid="{95D5598A-E6F8-4164-BBC7-81D56C8D6A6F}">
      <text>
        <t>[Threaded comment]
Your version of Excel allows you to read this threaded comment; however, any edits to it will get removed if the file is opened in a newer version of Excel. Learn more: https://go.microsoft.com/fwlink/?linkid=870924
Comment:
    S14: /OPAA-0015 RMA</t>
      </text>
    </comment>
    <comment ref="AY22" authorId="15" shapeId="0" xr:uid="{C7E6D223-B346-4FCA-87AE-64CF7A244A6E}">
      <text>
        <t>[Threaded comment]
Your version of Excel allows you to read this threaded comment; however, any edits to it will get removed if the file is opened in a newer version of Excel. Learn more: https://go.microsoft.com/fwlink/?linkid=870924
Comment:
    S3: MS 4/28/2025
S13: MS 7/16/2025</t>
      </text>
    </comment>
    <comment ref="AZ22" authorId="16" shapeId="0" xr:uid="{48135A88-BF32-43FF-AD59-5D90E06BB6FD}">
      <text>
        <t>[Threaded comment]
Your version of Excel allows you to read this threaded comment; however, any edits to it will get removed if the file is opened in a newer version of Excel. Learn more: https://go.microsoft.com/fwlink/?linkid=870924
Comment:
    S3: LSG 4/29/2025</t>
      </text>
    </comment>
    <comment ref="AX24" authorId="17" shapeId="0" xr:uid="{A0BFD02C-E184-4A14-A329-1221901F15CD}">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24" authorId="18" shapeId="0" xr:uid="{25C3D2D7-CCB1-42E7-AE45-C415C5D0F95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4" authorId="19" shapeId="0" xr:uid="{C6EA78B5-879F-4787-AC38-F556D187B0BC}">
      <text>
        <t>[Threaded comment]
Your version of Excel allows you to read this threaded comment; however, any edits to it will get removed if the file is opened in a newer version of Excel. Learn more: https://go.microsoft.com/fwlink/?linkid=870924
Comment:
    S3: LSG 4/29/2025
S4: LSG 4/29/2025
S8: LSG 5/28/2025
S13: LSG 7/18/2025</t>
      </text>
    </comment>
    <comment ref="AX30" authorId="20" shapeId="0" xr:uid="{83E181EA-40FE-4250-A4C7-800E5F913EF7}">
      <text>
        <t xml:space="preserve">[Threaded comment]
Your version of Excel allows you to read this threaded comment; however, any edits to it will get removed if the file is opened in a newer version of Excel. Learn more: https://go.microsoft.com/fwlink/?linkid=870924
Comment:
    S3: OPAA-0015 RMA and James Stuckey, Nick Alvarez, Richard Gonzalez
S7: OPAA-0015, OPAA-0020 RMA, CTS, and James Stuckey, Nick Alvarez, Richard Gonzalez
S8: OPAA-0015 RMA
S14: OPAA-0015, OPAA-0020 RMA, CTS, and James Stuckey, Nick Alvarez, Richard Gonzalez
S17: OPAA-0015 RMA / OPAA-0020 CTS
Reply:
    9/16/25: Delta 18 Edit: Stage 7 and Stage 14: listing of Brandon Doyel and Nathan Chalk in addition to previous.
</t>
      </text>
    </comment>
    <comment ref="AY30" authorId="21" shapeId="0" xr:uid="{77E96D4B-AFB8-4A9D-A668-F398568EAF17}">
      <text>
        <t>[Threaded comment]
Your version of Excel allows you to read this threaded comment; however, any edits to it will get removed if the file is opened in a newer version of Excel. Learn more: https://go.microsoft.com/fwlink/?linkid=870924
Comment:
    S3: MS 4/28/2025
S4: MS 4/28/2025
S8: N/A
S13: MS 7/16/2025</t>
      </text>
    </comment>
    <comment ref="AZ30" authorId="22" shapeId="0" xr:uid="{B2713C6B-13D5-4528-B1E8-9C03D1F186AF}">
      <text>
        <t>[Threaded comment]
Your version of Excel allows you to read this threaded comment; however, any edits to it will get removed if the file is opened in a newer version of Excel. Learn more: https://go.microsoft.com/fwlink/?linkid=870924
Comment:
    S3: LSG 4/29/2025
S4:  LSG 4/29/2025
S8: N/A
S13: 7/18/2025</t>
      </text>
    </comment>
    <comment ref="AY45" authorId="23" shapeId="0" xr:uid="{EE12B01C-3224-4CE0-8D0C-CBB69B0054D3}">
      <text>
        <t>[Threaded comment]
Your version of Excel allows you to read this threaded comment; however, any edits to it will get removed if the file is opened in a newer version of Excel. Learn more: https://go.microsoft.com/fwlink/?linkid=870924
Comment:
    S13: MS 7/16/2025 &amp; NC</t>
      </text>
    </comment>
    <comment ref="AZ45" authorId="24" shapeId="0" xr:uid="{4468126A-BC49-4A0C-8B5D-2F1A7AF0F529}">
      <text>
        <t>[Threaded comment]
Your version of Excel allows you to read this threaded comment; however, any edits to it will get removed if the file is opened in a newer version of Excel. Learn more: https://go.microsoft.com/fwlink/?linkid=870924
Comment:
    S13: LSG 7/16/2025</t>
      </text>
    </comment>
    <comment ref="AX46" authorId="25" shapeId="0" xr:uid="{BE8566F2-904B-4A0E-98FF-BB3315BFAB7F}">
      <text>
        <t>[Threaded comment]
Your version of Excel allows you to read this threaded comment; however, any edits to it will get removed if the file is opened in a newer version of Excel. Learn more: https://go.microsoft.com/fwlink/?linkid=870924
Comment:
    S26: OPAA-0020 CTS
S41: OPAA-0020 CTS</t>
      </text>
    </comment>
    <comment ref="AY46" authorId="26" shapeId="0" xr:uid="{A64752A8-06F3-4222-9B2B-137A206CEB6E}">
      <text>
        <t>[Threaded comment]
Your version of Excel allows you to read this threaded comment; however, any edits to it will get removed if the file is opened in a newer version of Excel. Learn more: https://go.microsoft.com/fwlink/?linkid=870924
Comment:
    S13: MS 7/16/2025 &amp; NC
Reply:
    S26: NC 9/18/25</t>
      </text>
    </comment>
    <comment ref="AZ46" authorId="27" shapeId="0" xr:uid="{71457A9E-44B5-45D5-A456-3F8136AB4ADE}">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9/18/2025
</t>
      </text>
    </comment>
    <comment ref="AY48" authorId="28" shapeId="0" xr:uid="{32A0AB1E-8A7F-4905-97F8-E834F2271774}">
      <text>
        <t xml:space="preserve">[Threaded comment]
Your version of Excel allows you to read this threaded comment; however, any edits to it will get removed if the file is opened in a newer version of Excel. Learn more: https://go.microsoft.com/fwlink/?linkid=870924
Comment:
    S26: NC 9/18/25
</t>
      </text>
    </comment>
    <comment ref="AZ48" authorId="29" shapeId="0" xr:uid="{FAD274BE-F4F5-409C-B7A9-51C12315C129}">
      <text>
        <t xml:space="preserve">[Threaded comment]
Your version of Excel allows you to read this threaded comment; however, any edits to it will get removed if the file is opened in a newer version of Excel. Learn more: https://go.microsoft.com/fwlink/?linkid=870924
Comment:
    S26: LSG 9/18/2025
</t>
      </text>
    </comment>
    <comment ref="AU61" authorId="30" shapeId="0" xr:uid="{0EE986BF-5B31-466A-B482-A208BDCB00D9}">
      <text>
        <r>
          <rPr>
            <b/>
            <sz val="9"/>
            <color indexed="81"/>
            <rFont val="Tahoma"/>
            <family val="2"/>
          </rPr>
          <t>Required for projects that use aluminum as a structural material.</t>
        </r>
      </text>
    </comment>
    <comment ref="AU62" authorId="30" shapeId="0" xr:uid="{C08876B3-9638-4A04-8C2B-9498FFB5B7A5}">
      <text>
        <r>
          <rPr>
            <b/>
            <sz val="9"/>
            <color indexed="81"/>
            <rFont val="Tahoma"/>
            <family val="2"/>
          </rPr>
          <t>Required for projects that include glazing scope that uses structrual sealant.</t>
        </r>
      </text>
    </comment>
    <comment ref="AU66" authorId="30" shapeId="0" xr:uid="{52CA3C38-BAFD-4FBE-9C08-619C2C8B909C}">
      <text>
        <r>
          <rPr>
            <b/>
            <sz val="9"/>
            <color indexed="81"/>
            <rFont val="Tahoma"/>
            <family val="2"/>
          </rPr>
          <t>Required for projects that include work that is unusual in nature. Work that includes construction with
alternatives to traditional materials and/or systems, unusual design applications, and/or manufacturer
installation requirements that are not shown in codes or standards.</t>
        </r>
      </text>
    </comment>
    <comment ref="AU67" authorId="30" shapeId="0" xr:uid="{7D14E457-EAC5-4C57-AE9C-76342F7F2BC1}">
      <text>
        <r>
          <rPr>
            <b/>
            <sz val="9"/>
            <color indexed="81"/>
            <rFont val="Tahoma"/>
            <family val="2"/>
          </rPr>
          <t>Required for projects that include seismic isolators as part of the lateral force resisting system.</t>
        </r>
      </text>
    </comment>
    <comment ref="AU68" authorId="30" shapeId="0" xr:uid="{62E33833-6D72-41F0-9879-907A516C50C1}">
      <text>
        <r>
          <rPr>
            <b/>
            <sz val="9"/>
            <color indexed="81"/>
            <rFont val="Tahoma"/>
            <family val="2"/>
          </rPr>
          <t>Required for projects that include energy dissipation devices as part of the lateral force resisting
system.</t>
        </r>
      </text>
    </comment>
    <comment ref="AU75" authorId="30" shapeId="0" xr:uid="{F0308B16-A29C-4F04-964F-D658A5CF8066}">
      <text>
        <r>
          <rPr>
            <b/>
            <sz val="9"/>
            <color indexed="81"/>
            <rFont val="Tahoma"/>
            <family val="2"/>
          </rPr>
          <t>This is generally required on most new and remodel projects that include the installation or revisions
to existing distributive utility systems and their associated equipment.</t>
        </r>
      </text>
    </comment>
    <comment ref="AU76" authorId="30" shapeId="0" xr:uid="{334F938F-4703-40E3-8F42-45009AA9DEA4}">
      <text>
        <r>
          <rPr>
            <b/>
            <sz val="9"/>
            <color indexed="81"/>
            <rFont val="Tahoma"/>
            <family val="2"/>
          </rPr>
          <t>Required on projects with equipment requiring special seismic certification.</t>
        </r>
      </text>
    </comment>
    <comment ref="AU90" authorId="30" shapeId="0" xr:uid="{52672714-63C6-4261-BC18-66CFCCA4A84B}">
      <text>
        <r>
          <rPr>
            <b/>
            <sz val="9"/>
            <color indexed="81"/>
            <rFont val="Tahoma"/>
            <family val="2"/>
          </rPr>
          <t>For new, remodel, or replacement projects. This type of test is applied to floor, roof, and wall assemblies,
and structural members. Consider OPD-0091-13 for Fire-Resistive Standard Details.</t>
        </r>
      </text>
    </comment>
    <comment ref="AU91" authorId="30" shapeId="0" xr:uid="{B777F9B0-3013-40B4-8256-1AAB6764EBA4}">
      <text>
        <r>
          <rPr>
            <b/>
            <sz val="9"/>
            <color indexed="81"/>
            <rFont val="Tahoma"/>
            <family val="2"/>
          </rPr>
          <t>Applicable for structural elements on new, remodel, or replacement projects.</t>
        </r>
      </text>
    </comment>
    <comment ref="AU92" authorId="30" shapeId="0" xr:uid="{AEB9BBE1-5FB4-4152-9769-8F1392647DA4}">
      <text>
        <r>
          <rPr>
            <b/>
            <sz val="9"/>
            <color indexed="81"/>
            <rFont val="Tahoma"/>
            <family val="2"/>
          </rPr>
          <t>For new, remodel, or replacement projects.</t>
        </r>
      </text>
    </comment>
    <comment ref="AU93" authorId="30" shapeId="0" xr:uid="{E510DA28-A9CA-4662-B04E-FA7D4BC0D030}">
      <text>
        <r>
          <rPr>
            <b/>
            <sz val="9"/>
            <color indexed="81"/>
            <rFont val="Tahoma"/>
            <family val="2"/>
          </rPr>
          <t>For new, remodel, or replacement projects.</t>
        </r>
      </text>
    </comment>
    <comment ref="AU94" authorId="30" shapeId="0" xr:uid="{57B3318E-C402-452F-B5DA-7779B6E1790D}">
      <text>
        <r>
          <rPr>
            <b/>
            <sz val="9"/>
            <color indexed="81"/>
            <rFont val="Tahoma"/>
            <family val="2"/>
          </rPr>
          <t>For new, remodel, or replacement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r>
      </text>
    </comment>
    <comment ref="AU95" authorId="30" shapeId="0" xr:uid="{BEF7136C-3585-40E0-8E32-F6B9F9E61EBB}">
      <text>
        <r>
          <rPr>
            <b/>
            <sz val="9"/>
            <color indexed="81"/>
            <rFont val="Tahoma"/>
            <family val="2"/>
          </rPr>
          <t>For new, remodel, or replacement projects when there is welding sprinkler pipe.</t>
        </r>
      </text>
    </comment>
    <comment ref="AU96" authorId="30" shapeId="0" xr:uid="{9975BB58-9C72-4BEA-8CDF-50AD96CA4959}">
      <text>
        <r>
          <rPr>
            <b/>
            <sz val="9"/>
            <color indexed="81"/>
            <rFont val="Tahoma"/>
            <family val="2"/>
          </rPr>
          <t>For new, remodel, or replacement projects when standpipe system piping is welded.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Enzler, Jeffrey@OSHPD</author>
    <author>Ponce, Cesar@OSHPD</author>
    <author>tc={4FCDD634-6002-4CF2-A215-1570DE6096E9}</author>
    <author>tc={AE1B7D54-A0C3-4E73-9965-1F14781146AE}</author>
    <author>tc={343BA6B6-8ACF-4897-9A91-273A50F594C2}</author>
    <author>tc={C445A394-986C-461F-885A-786CBA2F7246}</author>
    <author>tc={A46C90FC-5CA0-4765-A264-46E737FCD23F}</author>
    <author>tc={4767AF1D-1E7E-4340-A28C-806EF460535A}</author>
    <author>tc={EB1CA7A7-C41B-44FC-914D-B27C629751D8}</author>
    <author>tc={ACC317AD-3C9D-480B-8111-A9BCA46858E1}</author>
    <author>tc={A6ED429D-1EA0-48E5-87E3-02B0477552ED}</author>
    <author>tc={A99E821A-80B5-49DA-BF3F-193275B0A4BE}</author>
    <author>tc={019228DA-9BE6-40AC-B25E-D3D6F4BEA410}</author>
    <author>tc={9AAC2D23-7FCC-4474-B773-5CFA83B79A6B}</author>
    <author>tc={5FE903D6-377A-428B-B073-5655334C2557}</author>
    <author>tc={EF99C3E6-B5C2-4926-9AB0-7E489DC0D727}</author>
    <author>tc={80DF0DFC-2B37-4C47-B9F0-A6B02BEAC27D}</author>
    <author>tc={1386CDA6-9AF9-424F-A9C0-DEFF84DE4E4A}</author>
    <author>tc={CB58F1D2-AEAD-4A85-942B-922BBC3A14CD}</author>
    <author>tc={9C3A29B0-7D9A-4CD5-A97E-CD2500824C49}</author>
    <author>tc={FB928D4D-3AA0-43F2-A022-874EE9D59E6B}</author>
    <author>tc={DD0BB21A-2D90-44FB-A4B1-2429FE3E1314}</author>
    <author>tc={43160316-0B2A-498F-910C-ADAEEF4AEA70}</author>
    <author>tc={38520267-838A-4746-8F7D-3BCE3B4EF3C7}</author>
    <author>tc={CF706FF9-7907-4916-B3FB-6BD77839DECC}</author>
    <author>tc={D908291A-02B0-4BF3-8BBF-C2565C12096E}</author>
    <author>tc={4E7B042E-81C8-431F-94AC-84223767088B}</author>
    <author>tc={E39B44BF-FF79-4038-BE14-26EA38F6E579}</author>
    <author>tc={0612EA9C-D15F-4262-81AC-C89AC436EAEA}</author>
    <author>tc={85560CA2-0D5C-4B1A-A7A6-80ADD8663354}</author>
    <author>tc={4E33B765-158A-4748-B969-FD37C0FAE36E}</author>
    <author>Davis, Chris@HCAI</author>
  </authors>
  <commentList>
    <comment ref="D3" authorId="0" shapeId="0" xr:uid="{D44CB780-6FB2-4818-8114-7C1474BFAC89}">
      <text>
        <r>
          <rPr>
            <b/>
            <sz val="9"/>
            <color indexed="81"/>
            <rFont val="Tahoma"/>
            <family val="2"/>
          </rPr>
          <t>Do not enter anything on this row; project information is only entered on Section/Tab A</t>
        </r>
        <r>
          <rPr>
            <sz val="9"/>
            <color indexed="81"/>
            <rFont val="Tahoma"/>
            <family val="2"/>
          </rPr>
          <t xml:space="preserve">
</t>
        </r>
      </text>
    </comment>
    <comment ref="A5" authorId="0" shapeId="0" xr:uid="{C30B607E-2FD7-4F15-8C32-05A96BCB8258}">
      <text>
        <r>
          <rPr>
            <b/>
            <sz val="9"/>
            <color indexed="81"/>
            <rFont val="Tahoma"/>
            <family val="2"/>
          </rPr>
          <t>Click on the '+' sign to expand the section of the form. Click on the '-' sign to collapse the section</t>
        </r>
        <r>
          <rPr>
            <sz val="9"/>
            <color indexed="81"/>
            <rFont val="Tahoma"/>
            <family val="2"/>
          </rPr>
          <t xml:space="preserve">
</t>
        </r>
      </text>
    </comment>
    <comment ref="D5" authorId="0" shapeId="0" xr:uid="{31448986-E8CA-4E13-8A31-38155E734A43}">
      <text>
        <r>
          <rPr>
            <b/>
            <sz val="9"/>
            <color indexed="81"/>
            <rFont val="Tahoma"/>
            <family val="2"/>
          </rPr>
          <t>Note: Reference numbers will not be sequential once the form is compiled</t>
        </r>
      </text>
    </comment>
    <comment ref="E5" authorId="0" shapeId="0" xr:uid="{533E0301-B84B-4C5B-AD38-706332FEAE7C}">
      <text>
        <r>
          <rPr>
            <b/>
            <sz val="9"/>
            <color indexed="81"/>
            <rFont val="Tahoma"/>
            <family val="2"/>
          </rPr>
          <t>Place an 'X' in this column to indicate the test is required</t>
        </r>
      </text>
    </comment>
    <comment ref="AU5" authorId="0" shapeId="0" xr:uid="{1ABE6A40-1EEB-4E7C-A8FB-C5399D0A9AAB}">
      <text>
        <r>
          <rPr>
            <b/>
            <sz val="9"/>
            <color indexed="81"/>
            <rFont val="Tahoma"/>
            <family val="2"/>
          </rPr>
          <t>Blank rows are provided to add any additional special inspections which may be required</t>
        </r>
      </text>
    </comment>
    <comment ref="AX5" authorId="1" shapeId="0" xr:uid="{03CC0AFC-2116-4C2F-9665-0D175A67A410}">
      <text>
        <r>
          <rPr>
            <b/>
            <sz val="9"/>
            <color indexed="81"/>
            <rFont val="Tahoma"/>
            <family val="2"/>
          </rPr>
          <t>Name of the OSHPD approved agency (or in some cases the individual) approved to perform the test (See Section/Tab I)</t>
        </r>
      </text>
    </comment>
    <comment ref="AY5" authorId="0" shapeId="0" xr:uid="{0BCF9685-C07C-4A47-A8D6-9D3E51EA27FD}">
      <text>
        <r>
          <rPr>
            <b/>
            <sz val="9"/>
            <color indexed="81"/>
            <rFont val="Tahoma"/>
            <family val="2"/>
          </rPr>
          <t>The IOR shall place their initials and date in this column to indicate all of the required testing for the item is satisfactorily completed and accepted</t>
        </r>
      </text>
    </comment>
    <comment ref="AX9" authorId="2" shapeId="0" xr:uid="{4FCDD634-6002-4CF2-A215-1570DE6096E9}">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X10" authorId="3" shapeId="0" xr:uid="{AE1B7D54-A0C3-4E73-9965-1F14781146AE}">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X11" authorId="4" shapeId="0" xr:uid="{343BA6B6-8ACF-4897-9A91-273A50F594C2}">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11" authorId="5" shapeId="0" xr:uid="{C445A394-986C-461F-885A-786CBA2F7246}">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11" authorId="6" shapeId="0" xr:uid="{A46C90FC-5CA0-4765-A264-46E737FCD23F}">
      <text>
        <t>[Threaded comment]
Your version of Excel allows you to read this threaded comment; however, any edits to it will get removed if the file is opened in a newer version of Excel. Learn more: https://go.microsoft.com/fwlink/?linkid=870924
Comment:
    S3: LSG 4/29/2025
S4: LSG 4/29/2025
S8: LSG 6/3/2025
S13: LSG 7/18/2025</t>
      </text>
    </comment>
    <comment ref="AX14" authorId="7" shapeId="0" xr:uid="{4767AF1D-1E7E-4340-A28C-806EF460535A}">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
S20: +OPAA-0016, Fenagh, CTS
S28: +OPAA-0016, Fenagh, CTS</t>
      </text>
    </comment>
    <comment ref="AY14" authorId="8" shapeId="0" xr:uid="{EB1CA7A7-C41B-44FC-914D-B27C629751D8}">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14" authorId="9" shapeId="0" xr:uid="{ACC317AD-3C9D-480B-8111-A9BCA46858E1}">
      <text>
        <t>[Threaded comment]
Your version of Excel allows you to read this threaded comment; however, any edits to it will get removed if the file is opened in a newer version of Excel. Learn more: https://go.microsoft.com/fwlink/?linkid=870924
Comment:
    S3: LSG 4/29/2025
S4: LSG 4/29/2025
S8: LSG 6/3/2025
S13: LSG 7/18/2025</t>
      </text>
    </comment>
    <comment ref="AX15" authorId="10" shapeId="0" xr:uid="{A6ED429D-1EA0-48E5-87E3-02B0477552ED}">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Y15" authorId="11" shapeId="0" xr:uid="{A99E821A-80B5-49DA-BF3F-193275B0A4BE}">
      <text>
        <t>[Threaded comment]
Your version of Excel allows you to read this threaded comment; however, any edits to it will get removed if the file is opened in a newer version of Excel. Learn more: https://go.microsoft.com/fwlink/?linkid=870924
Comment:
    S1: MS 4/17/2025</t>
      </text>
    </comment>
    <comment ref="AZ15" authorId="12" shapeId="0" xr:uid="{019228DA-9BE6-40AC-B25E-D3D6F4BEA410}">
      <text>
        <t>[Threaded comment]
Your version of Excel allows you to read this threaded comment; however, any edits to it will get removed if the file is opened in a newer version of Excel. Learn more: https://go.microsoft.com/fwlink/?linkid=870924
Comment:
    S1: LSG 4/29/2025</t>
      </text>
    </comment>
    <comment ref="AX22" authorId="13" shapeId="0" xr:uid="{9AAC2D23-7FCC-4474-B773-5CFA83B79A6B}">
      <text>
        <t xml:space="preserve">[Threaded comment]
Your version of Excel allows you to read this threaded comment; however, any edits to it will get removed if the file is opened in a newer version of Excel. Learn more: https://go.microsoft.com/fwlink/?linkid=870924
Comment:
    S14: + OPAA-0027
</t>
      </text>
    </comment>
    <comment ref="AY22" authorId="14" shapeId="0" xr:uid="{5FE903D6-377A-428B-B073-5655334C2557}">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22" authorId="15" shapeId="0" xr:uid="{EF99C3E6-B5C2-4926-9AB0-7E489DC0D727}">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23" authorId="16" shapeId="0" xr:uid="{80DF0DFC-2B37-4C47-B9F0-A6B02BEAC27D}">
      <text>
        <t xml:space="preserve">[Threaded comment]
Your version of Excel allows you to read this threaded comment; however, any edits to it will get removed if the file is opened in a newer version of Excel. Learn more: https://go.microsoft.com/fwlink/?linkid=870924
Comment:
    S14: + OPAA-0027
</t>
      </text>
    </comment>
    <comment ref="AY23" authorId="17" shapeId="0" xr:uid="{1386CDA6-9AF9-424F-A9C0-DEFF84DE4E4A}">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23" authorId="18" shapeId="0" xr:uid="{CB58F1D2-AEAD-4A85-942B-922BBC3A14CD}">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29" authorId="19" shapeId="0" xr:uid="{9C3A29B0-7D9A-4CD5-A97E-CD2500824C49}">
      <text>
        <t>[Threaded comment]
Your version of Excel allows you to read this threaded comment; however, any edits to it will get removed if the file is opened in a newer version of Excel. Learn more: https://go.microsoft.com/fwlink/?linkid=870924
Comment:
    S3: OPAA-0011 RMA
S7: OPAA-0015 RMA
S9: OPAA-0015 RMA
S14: OPAA-0015/OPAA-0016, OPAA-0020 RMA, Fenagh, CTS
S26: OPAA-0015 RMA
Reply:
    CTS ONLY FOR STAGE 41.
Reply:
    Updated in Delta 16: 
S13: OPAA-0015 RMA, OPAA-0020 CTS
Reply:
    Updated in Delta 22: Stage 9: RMA OPAA-0015, FENAGH OPAA-0016, and CTS OPAA-0020</t>
      </text>
    </comment>
    <comment ref="AY29" authorId="20" shapeId="0" xr:uid="{FB928D4D-3AA0-43F2-A022-874EE9D59E6B}">
      <text>
        <t xml:space="preserve">[Threaded comment]
Your version of Excel allows you to read this threaded comment; however, any edits to it will get removed if the file is opened in a newer version of Excel. Learn more: https://go.microsoft.com/fwlink/?linkid=870924
Comment:
    S3: MS 4/28/2025
S13: MS 7/16/2025 &amp; NC
Reply:
    S26: NC 9/18/25
</t>
      </text>
    </comment>
    <comment ref="AZ29" authorId="21" shapeId="0" xr:uid="{DD0BB21A-2D90-44FB-A4B1-2429FE3E1314}">
      <text>
        <t>[Threaded comment]
Your version of Excel allows you to read this threaded comment; however, any edits to it will get removed if the file is opened in a newer version of Excel. Learn more: https://go.microsoft.com/fwlink/?linkid=870924
Comment:
    S3: LSG 4/29/2025
S13: LSG 7/18/2025
Reply:
    S26: LSG 9/18/25</t>
      </text>
    </comment>
    <comment ref="AX30" authorId="22" shapeId="0" xr:uid="{43160316-0B2A-498F-910C-ADAEEF4AEA70}">
      <text>
        <t>[Threaded comment]
Your version of Excel allows you to read this threaded comment; however, any edits to it will get removed if the file is opened in a newer version of Excel. Learn more: https://go.microsoft.com/fwlink/?linkid=870924
Comment:
    S9: OPAA-0015 RMA
S14: OPAA-0015/OPAA-0016, OPAA-0020 RMA, Fenagh, CTS
S26: OPAA-0015 RMA
Reply:
    CTS ONLY FOR STAGE 41.
Reply:
    Updated in Delta 16: 
S13: OPAA-0015 RMA, OPAA-0020 CTS
Reply:
    Updated in Delta 22: Stage 9: RMA OPAA-0015, FENAGH OPAA-0016, and CTS OPAA-0020</t>
      </text>
    </comment>
    <comment ref="AY30" authorId="23" shapeId="0" xr:uid="{38520267-838A-4746-8F7D-3BCE3B4EF3C7}">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0" authorId="24" shapeId="0" xr:uid="{CF706FF9-7907-4916-B3FB-6BD77839DECC}">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X31" authorId="25" shapeId="0" xr:uid="{D908291A-02B0-4BF3-8BBF-C2565C12096E}">
      <text>
        <t xml:space="preserve">[Threaded comment]
Your version of Excel allows you to read this threaded comment; however, any edits to it will get removed if the file is opened in a newer version of Excel. Learn more: https://go.microsoft.com/fwlink/?linkid=870924
Comment:
    S7: OPAA-0015 RMA
S14: OPAA-0015/OPAA-0016, OPAA-0020 RMA, Fenagh, CTS
S26: OPAA-0015 RMA
Reply:
    CTS ONLY FOR STAGE 41.
Reply:
    Updated in Delta 16: 
S13: OPAA-0015 RMA, OPAA-0020 CTS
</t>
      </text>
    </comment>
    <comment ref="AY31" authorId="26" shapeId="0" xr:uid="{4E7B042E-81C8-431F-94AC-84223767088B}">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1" authorId="27" shapeId="0" xr:uid="{E39B44BF-FF79-4038-BE14-26EA38F6E579}">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X32" authorId="28" shapeId="0" xr:uid="{0612EA9C-D15F-4262-81AC-C89AC436EAEA}">
      <text>
        <t>[Threaded comment]
Your version of Excel allows you to read this threaded comment; however, any edits to it will get removed if the file is opened in a newer version of Excel. Learn more: https://go.microsoft.com/fwlink/?linkid=870924
Comment:
    S7: OPAA-0015 RMA
S14: OPAA-0015/OPAA-0016, OPAA-0020 RMA, Fenagh, CTS
S26: OPAA-0015, OPAA-0016, OPAA-0020 RMA, Fenagh, CTS
Reply:
    CTS ONLY FOR STAGE 41.
Reply:
    Updated in Delta 16: 
S13: OPAA-0015 RMA, OPAA-0020 CTS</t>
      </text>
    </comment>
    <comment ref="AY32" authorId="29" shapeId="0" xr:uid="{85560CA2-0D5C-4B1A-A7A6-80ADD8663354}">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2" authorId="30" shapeId="0" xr:uid="{4E33B765-158A-4748-B969-FD37C0FAE36E}">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U45" authorId="31" shapeId="0" xr:uid="{AA83524C-A84B-4CCD-8228-A34580DE67C3}">
      <text>
        <r>
          <rPr>
            <b/>
            <sz val="9"/>
            <color indexed="81"/>
            <rFont val="Tahoma"/>
            <family val="2"/>
          </rPr>
          <t>Required for projects that use aluminum as a structural material.</t>
        </r>
      </text>
    </comment>
    <comment ref="AU46" authorId="31" shapeId="0" xr:uid="{50EDAC77-93E1-4958-AB51-3A6C31E1FC48}">
      <text>
        <r>
          <rPr>
            <b/>
            <sz val="9"/>
            <color indexed="81"/>
            <rFont val="Tahoma"/>
            <family val="2"/>
          </rPr>
          <t>Required for projects that include glazing scope that uses structrual sealant.</t>
        </r>
      </text>
    </comment>
    <comment ref="AU49" authorId="31" shapeId="0" xr:uid="{10A2CAF3-EB70-47DE-A692-B40EDCA43982}">
      <text>
        <r>
          <rPr>
            <b/>
            <sz val="9"/>
            <color indexed="81"/>
            <rFont val="Tahoma"/>
            <family val="2"/>
          </rPr>
          <t>Required for projects that include work that is unusual in nature. Work that includes construction with
alternatives to traditional materials and/or systems, unusual design applications, and/or manufacturer
installation requirements that are not shown in codes or standards.</t>
        </r>
      </text>
    </comment>
    <comment ref="AU50" authorId="31" shapeId="0" xr:uid="{9D60C282-4775-4BD3-AA97-1E6160E0129A}">
      <text>
        <r>
          <rPr>
            <b/>
            <sz val="9"/>
            <color indexed="81"/>
            <rFont val="Tahoma"/>
            <family val="2"/>
          </rPr>
          <t>Required for projects that include seismic isolators as part of the lateral force resisting system.</t>
        </r>
      </text>
    </comment>
    <comment ref="AU51" authorId="31" shapeId="0" xr:uid="{4DCFFD95-85B1-4095-9512-08094994BDE7}">
      <text>
        <r>
          <rPr>
            <b/>
            <sz val="9"/>
            <color indexed="81"/>
            <rFont val="Tahoma"/>
            <family val="2"/>
          </rPr>
          <t>Required for projects that include energy dissipation devices as part of the lateral force resisting
system.</t>
        </r>
      </text>
    </comment>
    <comment ref="AU58" authorId="31" shapeId="0" xr:uid="{8FDABEC3-36FB-402F-A8F9-8E7E14080308}">
      <text>
        <r>
          <rPr>
            <b/>
            <sz val="9"/>
            <color indexed="81"/>
            <rFont val="Tahoma"/>
            <family val="2"/>
          </rPr>
          <t>This is generally required on most new and remodel projects that include the installation or revisions
to existing distributive utility systems and their associated equipment.</t>
        </r>
      </text>
    </comment>
    <comment ref="AU59" authorId="31" shapeId="0" xr:uid="{E336484C-9119-4CE8-82D9-753E5B714A44}">
      <text>
        <r>
          <rPr>
            <b/>
            <sz val="9"/>
            <color indexed="81"/>
            <rFont val="Tahoma"/>
            <family val="2"/>
          </rPr>
          <t>Required on projects with equipment requiring special seismic certification.</t>
        </r>
      </text>
    </comment>
    <comment ref="AU69" authorId="31" shapeId="0" xr:uid="{6E035E3E-5F53-487B-B95D-1F2FAFD44E71}">
      <text>
        <r>
          <rPr>
            <b/>
            <sz val="9"/>
            <color indexed="81"/>
            <rFont val="Tahoma"/>
            <family val="2"/>
          </rPr>
          <t>For new, remodel, or replacement projects. This type of test is applied to floor, roof, and wall assemblies,
and structural members. Consider OPD-0091-13 for Fire-Resistive Standard Details.</t>
        </r>
      </text>
    </comment>
    <comment ref="AU70" authorId="31" shapeId="0" xr:uid="{DC536533-7DD6-46E6-A9E8-5A2A013078C2}">
      <text>
        <r>
          <rPr>
            <b/>
            <sz val="9"/>
            <color indexed="81"/>
            <rFont val="Tahoma"/>
            <family val="2"/>
          </rPr>
          <t>Applicable for structural elements on new, remodel, or replacement projects.</t>
        </r>
      </text>
    </comment>
    <comment ref="AU71" authorId="31" shapeId="0" xr:uid="{71AB7F91-E4F5-4B96-A6E1-40091C8B80DE}">
      <text>
        <r>
          <rPr>
            <b/>
            <sz val="9"/>
            <color indexed="81"/>
            <rFont val="Tahoma"/>
            <family val="2"/>
          </rPr>
          <t>For new, remodel, or replacement projects.</t>
        </r>
      </text>
    </comment>
    <comment ref="AU72" authorId="31" shapeId="0" xr:uid="{A45E31C2-0D88-4678-B3F1-F13602D65CD1}">
      <text>
        <r>
          <rPr>
            <b/>
            <sz val="9"/>
            <color indexed="81"/>
            <rFont val="Tahoma"/>
            <family val="2"/>
          </rPr>
          <t>For new, remodel, or replacement projects.</t>
        </r>
      </text>
    </comment>
    <comment ref="AU73" authorId="31" shapeId="0" xr:uid="{001970DB-44B6-4EDF-9E08-58AA84900A79}">
      <text>
        <r>
          <rPr>
            <b/>
            <sz val="9"/>
            <color indexed="81"/>
            <rFont val="Tahoma"/>
            <family val="2"/>
          </rPr>
          <t>Applicable for new, remodel, replacement, repair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r>
      </text>
    </comment>
    <comment ref="AU74" authorId="31" shapeId="0" xr:uid="{6E152EEE-1002-44A2-BF67-2577ABF993E8}">
      <text>
        <r>
          <rPr>
            <b/>
            <sz val="9"/>
            <color indexed="81"/>
            <rFont val="Tahoma"/>
            <family val="2"/>
          </rPr>
          <t>For new, remodel, or replacement projects when there is welding sprinkler pipe.</t>
        </r>
      </text>
    </comment>
    <comment ref="AU75" authorId="31" shapeId="0" xr:uid="{F7559816-D40E-4E0E-B846-DAE5089C2BA5}">
      <text>
        <r>
          <rPr>
            <b/>
            <sz val="9"/>
            <color indexed="81"/>
            <rFont val="Tahoma"/>
            <family val="2"/>
          </rPr>
          <t>For new, remodel, or replacement projects when standpipe system piping is welded.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Enzler, Jeffrey@OSHPD</author>
    <author>Chris.Davis@OSHPD</author>
  </authors>
  <commentList>
    <comment ref="D3" authorId="0" shapeId="0" xr:uid="{00000000-0006-0000-0300-000001000000}">
      <text>
        <r>
          <rPr>
            <b/>
            <sz val="9"/>
            <color indexed="81"/>
            <rFont val="Tahoma"/>
            <family val="2"/>
          </rPr>
          <t>Do not enter anything on this row; project information is only entered on Section/Tab A</t>
        </r>
        <r>
          <rPr>
            <sz val="9"/>
            <color indexed="81"/>
            <rFont val="Tahoma"/>
            <family val="2"/>
          </rPr>
          <t xml:space="preserve">
</t>
        </r>
      </text>
    </comment>
    <comment ref="F5" authorId="0" shapeId="0" xr:uid="{309B5EF5-97FC-4506-B2B3-015DC2B6DC2F}">
      <text>
        <r>
          <rPr>
            <b/>
            <sz val="9"/>
            <color indexed="81"/>
            <rFont val="Tahoma"/>
            <family val="2"/>
          </rPr>
          <t>Describe each project stage, milestone, or interval for which one or more Verified Compliance Report is required.  per CAC 7-141(i) and 7-151(f). A milestone or interval can include multiple stages.</t>
        </r>
        <r>
          <rPr>
            <sz val="9"/>
            <color indexed="81"/>
            <rFont val="Tahoma"/>
            <family val="2"/>
          </rPr>
          <t xml:space="preserve">
</t>
        </r>
      </text>
    </comment>
    <comment ref="G6" authorId="0" shapeId="0" xr:uid="{00000000-0006-0000-0300-000004000000}">
      <text>
        <r>
          <rPr>
            <b/>
            <sz val="9"/>
            <color indexed="81"/>
            <rFont val="Tahoma"/>
            <family val="2"/>
          </rPr>
          <t>GEOR = Geotechnical Engineer of Record</t>
        </r>
        <r>
          <rPr>
            <sz val="9"/>
            <color indexed="81"/>
            <rFont val="Tahoma"/>
            <family val="2"/>
          </rPr>
          <t xml:space="preserve">
</t>
        </r>
      </text>
    </comment>
    <comment ref="H6" authorId="0" shapeId="0" xr:uid="{00000000-0006-0000-0300-000005000000}">
      <text>
        <r>
          <rPr>
            <b/>
            <sz val="9"/>
            <color indexed="81"/>
            <rFont val="Tahoma"/>
            <family val="2"/>
          </rPr>
          <t>AOR = Architect or Record (often the Architect in Responsible Charge of the entire project)</t>
        </r>
        <r>
          <rPr>
            <sz val="9"/>
            <color indexed="81"/>
            <rFont val="Tahoma"/>
            <family val="2"/>
          </rPr>
          <t xml:space="preserve">
</t>
        </r>
      </text>
    </comment>
    <comment ref="I6" authorId="0" shapeId="0" xr:uid="{00000000-0006-0000-0300-000006000000}">
      <text>
        <r>
          <rPr>
            <b/>
            <sz val="9"/>
            <color indexed="81"/>
            <rFont val="Tahoma"/>
            <family val="2"/>
          </rPr>
          <t>SEOR = Structural Engineer of Record</t>
        </r>
        <r>
          <rPr>
            <sz val="9"/>
            <color indexed="81"/>
            <rFont val="Tahoma"/>
            <family val="2"/>
          </rPr>
          <t xml:space="preserve">
</t>
        </r>
      </text>
    </comment>
    <comment ref="J6" authorId="0" shapeId="0" xr:uid="{00000000-0006-0000-0300-000007000000}">
      <text>
        <r>
          <rPr>
            <b/>
            <sz val="9"/>
            <color indexed="81"/>
            <rFont val="Tahoma"/>
            <family val="2"/>
          </rPr>
          <t>MEOR = Mechanical Engineer of Record</t>
        </r>
      </text>
    </comment>
    <comment ref="K6" authorId="0" shapeId="0" xr:uid="{00000000-0006-0000-0300-000008000000}">
      <text>
        <r>
          <rPr>
            <b/>
            <sz val="9"/>
            <color indexed="81"/>
            <rFont val="Tahoma"/>
            <family val="2"/>
          </rPr>
          <t>EEOR = Electrical Engineer of Record</t>
        </r>
        <r>
          <rPr>
            <sz val="9"/>
            <color indexed="81"/>
            <rFont val="Tahoma"/>
            <family val="2"/>
          </rPr>
          <t xml:space="preserve">
</t>
        </r>
      </text>
    </comment>
    <comment ref="L6" authorId="0" shapeId="0" xr:uid="{00000000-0006-0000-0300-000009000000}">
      <text>
        <r>
          <rPr>
            <b/>
            <sz val="9"/>
            <color indexed="81"/>
            <rFont val="Tahoma"/>
            <family val="2"/>
          </rPr>
          <t>CONT = Contractor</t>
        </r>
      </text>
    </comment>
    <comment ref="M6" authorId="0" shapeId="0" xr:uid="{00000000-0006-0000-0300-00000A000000}">
      <text>
        <r>
          <rPr>
            <b/>
            <sz val="9"/>
            <color indexed="81"/>
            <rFont val="Tahoma"/>
            <family val="2"/>
          </rPr>
          <t>IOR = Inspector of Record</t>
        </r>
      </text>
    </comment>
    <comment ref="N6" authorId="0" shapeId="0" xr:uid="{00000000-0006-0000-0300-00000B000000}">
      <text>
        <r>
          <rPr>
            <b/>
            <sz val="9"/>
            <color indexed="81"/>
            <rFont val="Tahoma"/>
            <family val="2"/>
          </rPr>
          <t>SP INSP = Special Inspector Employed by Approved Inspection Agency</t>
        </r>
      </text>
    </comment>
    <comment ref="O6" authorId="0" shapeId="0" xr:uid="{00000000-0006-0000-0300-00000C000000}">
      <text>
        <r>
          <rPr>
            <b/>
            <sz val="9"/>
            <color indexed="81"/>
            <rFont val="Tahoma"/>
            <family val="2"/>
          </rPr>
          <t>TEST LAB = Approved Testing Agency</t>
        </r>
        <r>
          <rPr>
            <sz val="9"/>
            <color indexed="81"/>
            <rFont val="Tahoma"/>
            <family val="2"/>
          </rPr>
          <t xml:space="preserve">
</t>
        </r>
      </text>
    </comment>
    <comment ref="P6" authorId="0" shapeId="0" xr:uid="{00000000-0006-0000-0300-00000D000000}">
      <text>
        <r>
          <rPr>
            <b/>
            <sz val="9"/>
            <color indexed="81"/>
            <rFont val="Tahoma"/>
            <family val="2"/>
          </rPr>
          <t>Additional column may be added here. For large projects attachments may be required to identify all Verified Report Requirements</t>
        </r>
        <r>
          <rPr>
            <sz val="9"/>
            <color indexed="81"/>
            <rFont val="Tahoma"/>
            <family val="2"/>
          </rPr>
          <t xml:space="preserve">
</t>
        </r>
      </text>
    </comment>
    <comment ref="F86" authorId="1" shapeId="0" xr:uid="{F66E783B-C0DF-458E-83E6-77A09F5B97B3}">
      <text>
        <r>
          <rPr>
            <b/>
            <sz val="9"/>
            <color indexed="81"/>
            <rFont val="Tahoma"/>
            <family val="2"/>
          </rPr>
          <t>Aligns with Assembly Bill 2789</t>
        </r>
      </text>
    </comment>
    <comment ref="F87" authorId="1" shapeId="0" xr:uid="{C9EA2052-83FB-47D4-ADCC-2250EE726570}">
      <text>
        <r>
          <rPr>
            <b/>
            <sz val="9"/>
            <color indexed="81"/>
            <rFont val="Tahoma"/>
            <family val="2"/>
          </rPr>
          <t>Aligns with Assembly Bill 2789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Enzler, Jeffrey@OSHPD</author>
  </authors>
  <commentList>
    <comment ref="D3" authorId="0" shapeId="0" xr:uid="{00000000-0006-0000-0400-000001000000}">
      <text>
        <r>
          <rPr>
            <b/>
            <sz val="9"/>
            <color indexed="81"/>
            <rFont val="Tahoma"/>
            <family val="2"/>
          </rPr>
          <t>Do not enter anything on this row; project information is only entered on Section/Tab 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Enzler, Jeffrey@OSHPD</author>
    <author>Ponce, Cesar@OSHPD</author>
  </authors>
  <commentList>
    <comment ref="D3" authorId="0" shapeId="0" xr:uid="{39EFE8C3-29C2-41F2-B049-7712EF3D6C60}">
      <text>
        <r>
          <rPr>
            <b/>
            <sz val="9"/>
            <color indexed="81"/>
            <rFont val="Tahoma"/>
            <family val="2"/>
          </rPr>
          <t>Do not enter anything on this row; project information is only entered on Section/Tab A</t>
        </r>
      </text>
    </comment>
    <comment ref="A5" authorId="0" shapeId="0" xr:uid="{4AB3E600-4EB9-4E43-B2E3-52EB27705449}">
      <text>
        <r>
          <rPr>
            <b/>
            <sz val="9"/>
            <color indexed="81"/>
            <rFont val="Tahoma"/>
            <family val="2"/>
          </rPr>
          <t>Click on the '+' sign to expand the section of the form. Click on the '-' sign to collapse the section</t>
        </r>
      </text>
    </comment>
    <comment ref="D5" authorId="0" shapeId="0" xr:uid="{88C55063-D191-461B-8EE9-02EDDCF0888A}">
      <text>
        <r>
          <rPr>
            <b/>
            <sz val="9"/>
            <color indexed="81"/>
            <rFont val="Tahoma"/>
            <family val="2"/>
          </rPr>
          <t>Note: Reference numbers will not be sequential once the form is compiled</t>
        </r>
      </text>
    </comment>
    <comment ref="E5" authorId="0" shapeId="0" xr:uid="{9AE876CD-E858-4105-A575-36A5732BD191}">
      <text>
        <r>
          <rPr>
            <b/>
            <sz val="9"/>
            <color indexed="81"/>
            <rFont val="Tahoma"/>
            <family val="2"/>
          </rPr>
          <t>Place an 'X' in this column to indicate the test is required</t>
        </r>
      </text>
    </comment>
    <comment ref="F5" authorId="0" shapeId="0" xr:uid="{7BF05876-F6F8-431A-B368-09DE1930D161}">
      <text>
        <r>
          <rPr>
            <b/>
            <sz val="9"/>
            <color indexed="81"/>
            <rFont val="Tahoma"/>
            <family val="2"/>
          </rPr>
          <t>Blank rows are provided to add any additional documentation required by local AHJs or other entities specific to the project</t>
        </r>
      </text>
    </comment>
    <comment ref="G5" authorId="1" shapeId="0" xr:uid="{40E0DEBB-E9F9-491D-AEB2-4781E57E2511}">
      <text>
        <r>
          <rPr>
            <b/>
            <sz val="9"/>
            <color indexed="81"/>
            <rFont val="Tahoma"/>
            <family val="2"/>
          </rPr>
          <t>Name of the installing contractor which under their purview the items  were installed and/or to meet the requirements documented in the NRCC, NRCA and approved construction documents</t>
        </r>
        <r>
          <rPr>
            <sz val="9"/>
            <color indexed="81"/>
            <rFont val="Tahoma"/>
            <family val="2"/>
          </rPr>
          <t xml:space="preserve">
</t>
        </r>
      </text>
    </comment>
    <comment ref="I5" authorId="0" shapeId="0" xr:uid="{B02E6496-15CE-4A48-AABE-C0CC039EA5D0}">
      <text>
        <r>
          <rPr>
            <b/>
            <sz val="9"/>
            <color indexed="81"/>
            <rFont val="Tahoma"/>
            <family val="2"/>
          </rPr>
          <t>The IOR shall place their initials and date in this column to indicate they received all of the required documentation for the installation and/or testing for the item(s) required by the NRCI, NRCA and approved construction documents.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Enzler, Jeffrey@OSHPD</author>
  </authors>
  <commentList>
    <comment ref="D3" authorId="0" shapeId="0" xr:uid="{00000000-0006-0000-0500-000001000000}">
      <text>
        <r>
          <rPr>
            <b/>
            <sz val="9"/>
            <color indexed="81"/>
            <rFont val="Tahoma"/>
            <family val="2"/>
          </rPr>
          <t>Do not enter anything on this row; project information is only entered on Section/Tab 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Enzler, Jeffrey@OSHPD</author>
  </authors>
  <commentList>
    <comment ref="D3" authorId="0" shapeId="0" xr:uid="{00000000-0006-0000-0600-000001000000}">
      <text>
        <r>
          <rPr>
            <b/>
            <sz val="9"/>
            <color indexed="81"/>
            <rFont val="Tahoma"/>
            <family val="2"/>
          </rPr>
          <t>Do not enter anything on this row; project information is only entered on Section/Tab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Enzler, Jeffrey@OSHPD</author>
  </authors>
  <commentList>
    <comment ref="D3" authorId="0" shapeId="0" xr:uid="{00000000-0006-0000-0700-000001000000}">
      <text>
        <r>
          <rPr>
            <b/>
            <sz val="9"/>
            <color indexed="81"/>
            <rFont val="Tahoma"/>
            <family val="2"/>
          </rPr>
          <t>Do not enter anything on this row; project information is only entered on Section/Tab A</t>
        </r>
        <r>
          <rPr>
            <sz val="9"/>
            <color indexed="81"/>
            <rFont val="Tahoma"/>
            <family val="2"/>
          </rPr>
          <t xml:space="preserve">
</t>
        </r>
      </text>
    </comment>
    <comment ref="D6" authorId="0" shapeId="0" xr:uid="{00000000-0006-0000-0700-000002000000}">
      <text>
        <r>
          <rPr>
            <b/>
            <sz val="9"/>
            <color indexed="81"/>
            <rFont val="Tahoma"/>
            <family val="2"/>
          </rPr>
          <t>Enter a Revision Number for each change to the TIO Form</t>
        </r>
        <r>
          <rPr>
            <sz val="9"/>
            <color indexed="81"/>
            <rFont val="Tahoma"/>
            <family val="2"/>
          </rPr>
          <t xml:space="preserve">
</t>
        </r>
      </text>
    </comment>
    <comment ref="E6" authorId="0" shapeId="0" xr:uid="{00000000-0006-0000-0700-000003000000}">
      <text>
        <r>
          <rPr>
            <b/>
            <sz val="9"/>
            <color indexed="81"/>
            <rFont val="Tahoma"/>
            <family val="2"/>
          </rPr>
          <t>Brief description of the change to the form</t>
        </r>
        <r>
          <rPr>
            <sz val="9"/>
            <color indexed="81"/>
            <rFont val="Tahoma"/>
            <family val="2"/>
          </rPr>
          <t xml:space="preserve">
</t>
        </r>
      </text>
    </comment>
    <comment ref="F6" authorId="0" shapeId="0" xr:uid="{91D421EC-62CD-49D0-B12D-F9719E44501E}">
      <text>
        <r>
          <rPr>
            <b/>
            <sz val="9"/>
            <color indexed="81"/>
            <rFont val="Tahoma"/>
            <family val="2"/>
          </rPr>
          <t>Place initials in the box to indicate the architect or engineer in responsible charge has reviewed and approved the changes</t>
        </r>
        <r>
          <rPr>
            <sz val="9"/>
            <color indexed="81"/>
            <rFont val="Tahoma"/>
            <family val="2"/>
          </rPr>
          <t xml:space="preserve">
</t>
        </r>
      </text>
    </comment>
    <comment ref="G6" authorId="0" shapeId="0" xr:uid="{9362790D-2534-4FAF-90B9-B61490802684}">
      <text>
        <r>
          <rPr>
            <b/>
            <sz val="9"/>
            <color indexed="81"/>
            <rFont val="Tahoma"/>
            <family val="2"/>
          </rPr>
          <t>Place initials in the box to indicate the structural engineer has reviewed and approved the changes (not required for changes which don't affect structural)</t>
        </r>
        <r>
          <rPr>
            <sz val="9"/>
            <color indexed="81"/>
            <rFont val="Tahoma"/>
            <family val="2"/>
          </rPr>
          <t xml:space="preserve">
</t>
        </r>
      </text>
    </comment>
    <comment ref="H6" authorId="0" shapeId="0" xr:uid="{00000000-0006-0000-0700-000006000000}">
      <text>
        <r>
          <rPr>
            <b/>
            <sz val="9"/>
            <color indexed="81"/>
            <rFont val="Tahoma"/>
            <family val="2"/>
          </rPr>
          <t>Effective date of the change</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<sst xmlns="http://schemas.openxmlformats.org/spreadsheetml/2006/main" count="11537" uniqueCount="4824">
  <si>
    <t>Testing, Inspection, and Observation Program</t>
  </si>
  <si>
    <t>2019 California Building Standards Code OSHPD 1</t>
  </si>
  <si>
    <t>SECTION A</t>
  </si>
  <si>
    <t>PROJECT INFORMATION</t>
  </si>
  <si>
    <t>Facility #:</t>
  </si>
  <si>
    <t>Facility Name:</t>
  </si>
  <si>
    <t>Project #:</t>
  </si>
  <si>
    <t>Street Address:</t>
  </si>
  <si>
    <t>City:</t>
  </si>
  <si>
    <t>County:</t>
  </si>
  <si>
    <t>Record Name (Scope of Project):</t>
  </si>
  <si>
    <t xml:space="preserve">Abbreviations:
</t>
  </si>
  <si>
    <t>CAC: California Administrative Code</t>
  </si>
  <si>
    <t>AAMA: American Architectural Manufacturers Association</t>
  </si>
  <si>
    <t>CBC: California Building Code</t>
  </si>
  <si>
    <t>NFPA: National Fire Protection Association</t>
  </si>
  <si>
    <t>CEC: California Electrical Code</t>
  </si>
  <si>
    <t>FM: FM Approval Standards</t>
  </si>
  <si>
    <t>CMC: California Mechanical Code</t>
  </si>
  <si>
    <t>DPOR: Design Professional of Record</t>
  </si>
  <si>
    <t>CPC: California Plumbing Code</t>
  </si>
  <si>
    <t>DESIGN PROFESSIONAL OF RECORD RESPONSIBILITY</t>
  </si>
  <si>
    <t>The administration of the work of construction, including this TIO, shall be under the responsible charge of an architect and structural engineer. When a structural engineer is not substantially involved, the architect shall be solely responsible. Where neither structural nor architectural elements are substantially involved, a mechanical or electrical engineer registered in the branch of engineering most applicable to the project may be in responsible charge. (CAC 7-141(a))</t>
  </si>
  <si>
    <t>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Field staff will issue subsequent "TIO Program Approval".</t>
  </si>
  <si>
    <t>The "TIO Program Approval" from HCAI field staff must be obtained and included with the notice of start of construction required by CAC Section 7-137(a)4) and 7-145(a)5.A)</t>
  </si>
  <si>
    <t xml:space="preserve">Construction shall not commence until the health facility has obtained from HCAI "TIO Program Approval".
(CAC Section 7-135(a)3) </t>
  </si>
  <si>
    <t>SECTION B</t>
  </si>
  <si>
    <t xml:space="preserve">NOTE: Approved agencies, individuals, and all changes to the TIO program shall be identified, evaluated by the DPOR and approved by HCAI prior to proceeding with the related work. </t>
  </si>
  <si>
    <t>Index #</t>
  </si>
  <si>
    <t>TESTS</t>
  </si>
  <si>
    <t>Samples of test &amp; inspection reports included</t>
  </si>
  <si>
    <t>OPAA No. and Expiration Date</t>
  </si>
  <si>
    <t>COMPLIANCE VERIFICATION BY IOR   (Initial/Date)</t>
  </si>
  <si>
    <t>HCAI/FDD USE   (Initial/Date)</t>
  </si>
  <si>
    <t>x1</t>
  </si>
  <si>
    <t>STRUCTURAL TESTS</t>
  </si>
  <si>
    <t>x11</t>
  </si>
  <si>
    <t>Foundation</t>
  </si>
  <si>
    <t>B-F1</t>
  </si>
  <si>
    <t>B-F2</t>
  </si>
  <si>
    <t>B-F3</t>
  </si>
  <si>
    <t>B-F4</t>
  </si>
  <si>
    <t>B-F5</t>
  </si>
  <si>
    <t>B-F6</t>
  </si>
  <si>
    <t>B-F7</t>
  </si>
  <si>
    <t>B-F8</t>
  </si>
  <si>
    <t>x12</t>
  </si>
  <si>
    <t>Concrete</t>
  </si>
  <si>
    <t>B-C1</t>
  </si>
  <si>
    <t>B-C2</t>
  </si>
  <si>
    <t>B-C3</t>
  </si>
  <si>
    <t>B-C4</t>
  </si>
  <si>
    <t>B-C5</t>
  </si>
  <si>
    <t>B-C6</t>
  </si>
  <si>
    <t>B-C7</t>
  </si>
  <si>
    <t>B-C8</t>
  </si>
  <si>
    <t>B-C9</t>
  </si>
  <si>
    <t>B-C10</t>
  </si>
  <si>
    <t>B-C11</t>
  </si>
  <si>
    <t>B-C12</t>
  </si>
  <si>
    <t>B-C13</t>
  </si>
  <si>
    <t>B-C14</t>
  </si>
  <si>
    <t>B-C15</t>
  </si>
  <si>
    <t>B-C16</t>
  </si>
  <si>
    <t>B-C17</t>
  </si>
  <si>
    <t>x13</t>
  </si>
  <si>
    <t>Masonry</t>
  </si>
  <si>
    <t>B-MA1</t>
  </si>
  <si>
    <t>B-MA2</t>
  </si>
  <si>
    <t>B-MA3</t>
  </si>
  <si>
    <t>B-MA4</t>
  </si>
  <si>
    <t>B-MA5</t>
  </si>
  <si>
    <t>B-MA6</t>
  </si>
  <si>
    <t>B-MA7</t>
  </si>
  <si>
    <t>B-MA8</t>
  </si>
  <si>
    <t>B-MA9</t>
  </si>
  <si>
    <t>B-MA10</t>
  </si>
  <si>
    <t>x14</t>
  </si>
  <si>
    <t>Steel</t>
  </si>
  <si>
    <t>B-S1</t>
  </si>
  <si>
    <t>B-S2</t>
  </si>
  <si>
    <t>B-S3</t>
  </si>
  <si>
    <t>B-S4</t>
  </si>
  <si>
    <t>B-S5</t>
  </si>
  <si>
    <t>B-S6</t>
  </si>
  <si>
    <t>B-S7</t>
  </si>
  <si>
    <t>B-S8</t>
  </si>
  <si>
    <t>x15</t>
  </si>
  <si>
    <t>Other Structural Materials</t>
  </si>
  <si>
    <t>B-OM1</t>
  </si>
  <si>
    <r>
      <t>Aluminum</t>
    </r>
    <r>
      <rPr>
        <sz val="8"/>
        <rFont val="Arial"/>
        <family val="2"/>
      </rPr>
      <t xml:space="preserve">
CBC 2003.1
Testing and Inspection</t>
    </r>
  </si>
  <si>
    <t>B-OM2</t>
  </si>
  <si>
    <t>B-OM3</t>
  </si>
  <si>
    <t>B-OM4</t>
  </si>
  <si>
    <t>x16</t>
  </si>
  <si>
    <t>Alternative Systems</t>
  </si>
  <si>
    <t>B-AS1</t>
  </si>
  <si>
    <t>B-AS2</t>
  </si>
  <si>
    <t>B-AS3</t>
  </si>
  <si>
    <t>B-AS4</t>
  </si>
  <si>
    <t>B-AS5</t>
  </si>
  <si>
    <t>B-AS6</t>
  </si>
  <si>
    <t>x17</t>
  </si>
  <si>
    <t>Nonstructural Components, Supports and Attachments</t>
  </si>
  <si>
    <t>B-N1</t>
  </si>
  <si>
    <r>
      <t>Nonstructural components</t>
    </r>
    <r>
      <rPr>
        <sz val="8"/>
        <color theme="1"/>
        <rFont val="Arial"/>
        <family val="2"/>
      </rPr>
      <t xml:space="preserve">
CBC 1705A.13.2
</t>
    </r>
  </si>
  <si>
    <t>B-N2</t>
  </si>
  <si>
    <r>
      <t>Special Seismic Certification</t>
    </r>
    <r>
      <rPr>
        <sz val="8"/>
        <color theme="1"/>
        <rFont val="Arial"/>
        <family val="2"/>
      </rPr>
      <t xml:space="preserve">
CBC 1705A.13.3
Shake Table test</t>
    </r>
  </si>
  <si>
    <t>B-N3</t>
  </si>
  <si>
    <t>B-N4</t>
  </si>
  <si>
    <t>x2</t>
  </si>
  <si>
    <t>ELECTRICAL TESTS</t>
  </si>
  <si>
    <t>B-E1</t>
  </si>
  <si>
    <r>
      <t>Ground Fault Protection of Equipment</t>
    </r>
    <r>
      <rPr>
        <sz val="8"/>
        <color rgb="FF000000"/>
        <rFont val="Arial"/>
        <family val="2"/>
      </rPr>
      <t xml:space="preserve">
CEC 230.95(C) &amp; 517.17(D)
</t>
    </r>
  </si>
  <si>
    <t>B-E2</t>
  </si>
  <si>
    <r>
      <t>Emergency Generator Tests</t>
    </r>
    <r>
      <rPr>
        <sz val="8"/>
        <color theme="1"/>
        <rFont val="Arial"/>
        <family val="2"/>
      </rPr>
      <t xml:space="preserve">
CEC 700.3(A) &amp; NFPA 110-2016 § 7.13</t>
    </r>
  </si>
  <si>
    <t>B-E3</t>
  </si>
  <si>
    <r>
      <t>Automatic Transfer Switch Test</t>
    </r>
    <r>
      <rPr>
        <sz val="8"/>
        <color theme="1"/>
        <rFont val="Arial"/>
        <family val="2"/>
      </rPr>
      <t xml:space="preserve">
NFPA 110-2016 § 7.13.4.1</t>
    </r>
  </si>
  <si>
    <t>B-E4</t>
  </si>
  <si>
    <r>
      <t>Emergency Stored Electrical Energy System Test</t>
    </r>
    <r>
      <rPr>
        <sz val="8"/>
        <rFont val="Arial"/>
        <family val="2"/>
      </rPr>
      <t xml:space="preserve">
NFPA 111-2016 Section 7.6</t>
    </r>
  </si>
  <si>
    <t>B-E5</t>
  </si>
  <si>
    <r>
      <t>Fire Pump Coordination Study and Testing</t>
    </r>
    <r>
      <rPr>
        <sz val="8"/>
        <rFont val="Arial"/>
        <family val="2"/>
      </rPr>
      <t xml:space="preserve">
CEC 695.3(C)(3)</t>
    </r>
  </si>
  <si>
    <t>B-E6</t>
  </si>
  <si>
    <r>
      <t>Essential Electrical System Coordination Study</t>
    </r>
    <r>
      <rPr>
        <sz val="8"/>
        <rFont val="Arial"/>
        <family val="2"/>
      </rPr>
      <t xml:space="preserve">
CEC 517.31(G) &amp; 700.32</t>
    </r>
  </si>
  <si>
    <t>B-E7</t>
  </si>
  <si>
    <r>
      <t>Elevator Selective Coordination Study</t>
    </r>
    <r>
      <rPr>
        <sz val="8"/>
        <rFont val="Arial"/>
        <family val="2"/>
      </rPr>
      <t xml:space="preserve">
CEC 620.62</t>
    </r>
  </si>
  <si>
    <t>B-E8</t>
  </si>
  <si>
    <r>
      <t>Grounding System in Patient Care Spaces</t>
    </r>
    <r>
      <rPr>
        <sz val="8"/>
        <rFont val="Arial"/>
        <family val="2"/>
      </rPr>
      <t xml:space="preserve">
2018 NFPA 99 6.3.3.1</t>
    </r>
  </si>
  <si>
    <t>B-E9</t>
  </si>
  <si>
    <r>
      <t>Hospital Grade Receptacles</t>
    </r>
    <r>
      <rPr>
        <sz val="8"/>
        <rFont val="Arial"/>
        <family val="2"/>
      </rPr>
      <t xml:space="preserve">
2018 NFPA 99 6.3.3.2.5</t>
    </r>
  </si>
  <si>
    <t>B-E10</t>
  </si>
  <si>
    <r>
      <t>Isolated Power Systems – Line Isolation Monitor Test</t>
    </r>
    <r>
      <rPr>
        <sz val="8"/>
        <rFont val="Arial"/>
        <family val="2"/>
      </rPr>
      <t xml:space="preserve">
2018 NFPA 99 6.3.3.3.2</t>
    </r>
  </si>
  <si>
    <t>B-E11</t>
  </si>
  <si>
    <r>
      <t>Isolated Power Systems – Impedance of Isolated Wiring Test</t>
    </r>
    <r>
      <rPr>
        <sz val="8"/>
        <rFont val="Arial"/>
        <family val="2"/>
      </rPr>
      <t xml:space="preserve">
2018 NFPA 99 6.3.2.9.2.1</t>
    </r>
  </si>
  <si>
    <t>B-E12</t>
  </si>
  <si>
    <r>
      <t>Medium Voltage Outdoor Systems – Inspections and Test</t>
    </r>
    <r>
      <rPr>
        <sz val="8"/>
        <rFont val="Arial"/>
        <family val="2"/>
      </rPr>
      <t xml:space="preserve">
CEC 225.56
</t>
    </r>
  </si>
  <si>
    <t>B-E13</t>
  </si>
  <si>
    <r>
      <t>Medium Voltage Cable Testing</t>
    </r>
    <r>
      <rPr>
        <sz val="8"/>
        <rFont val="Arial"/>
        <family val="2"/>
      </rPr>
      <t xml:space="preserve">
CEC 328.14 &amp; ANSI/NECA/NCSCB 600-2014</t>
    </r>
  </si>
  <si>
    <t>B-E14</t>
  </si>
  <si>
    <r>
      <t>Insulation Testing</t>
    </r>
    <r>
      <rPr>
        <sz val="8"/>
        <rFont val="Arial"/>
        <family val="2"/>
      </rPr>
      <t xml:space="preserve">
CEC 110.7, 2018 NFPA 99 6.7.4.1.2.2</t>
    </r>
  </si>
  <si>
    <t>B-E15</t>
  </si>
  <si>
    <r>
      <t>Torque Electrical Connections</t>
    </r>
    <r>
      <rPr>
        <sz val="8"/>
        <rFont val="Arial"/>
        <family val="2"/>
      </rPr>
      <t xml:space="preserve">
CEC 110.3(B) &amp; 110.14(D)</t>
    </r>
  </si>
  <si>
    <t>B-E16</t>
  </si>
  <si>
    <r>
      <t>Temporary Installation Grounding</t>
    </r>
    <r>
      <rPr>
        <sz val="8"/>
        <rFont val="Arial"/>
        <family val="2"/>
      </rPr>
      <t xml:space="preserve">
CEC 590.6</t>
    </r>
  </si>
  <si>
    <t>B-E17</t>
  </si>
  <si>
    <r>
      <t>Nurse call system</t>
    </r>
    <r>
      <rPr>
        <sz val="8"/>
        <rFont val="Arial"/>
        <family val="2"/>
      </rPr>
      <t xml:space="preserve">
CEC 517.123</t>
    </r>
  </si>
  <si>
    <t>B-E18</t>
  </si>
  <si>
    <r>
      <t>Arc Energy Reduction</t>
    </r>
    <r>
      <rPr>
        <sz val="8"/>
        <rFont val="Arial"/>
        <family val="2"/>
      </rPr>
      <t xml:space="preserve">
CEC 240.67 &amp; 240.87</t>
    </r>
  </si>
  <si>
    <t>B-E19</t>
  </si>
  <si>
    <r>
      <t>Short-Circuit Current Calculations</t>
    </r>
    <r>
      <rPr>
        <sz val="8"/>
        <rFont val="Arial"/>
        <family val="2"/>
      </rPr>
      <t xml:space="preserve">
CEC 110.24(A), 409.22, 430.99, 440.10(B)</t>
    </r>
  </si>
  <si>
    <t>B-E20</t>
  </si>
  <si>
    <r>
      <t>Available Fault and Short-Circuit Current Field Marking</t>
    </r>
    <r>
      <rPr>
        <sz val="8"/>
        <rFont val="Arial"/>
        <family val="2"/>
      </rPr>
      <t xml:space="preserve">
CEC 110.16(B), 110.24(A), 620.51(D)(1), 700.5(E)</t>
    </r>
  </si>
  <si>
    <t>B-E21</t>
  </si>
  <si>
    <r>
      <t>Means of Egress Illumination</t>
    </r>
    <r>
      <rPr>
        <sz val="8"/>
        <rFont val="Arial"/>
        <family val="2"/>
      </rPr>
      <t xml:space="preserve">
CBC 1008.2 and 1008.3
Illumination and Emergency Power</t>
    </r>
  </si>
  <si>
    <t>B-E22</t>
  </si>
  <si>
    <t>B-E23</t>
  </si>
  <si>
    <t>x3</t>
  </si>
  <si>
    <t>MECHANICAL TESTS</t>
  </si>
  <si>
    <t>B-ME1</t>
  </si>
  <si>
    <r>
      <t>Listed hood assemblies</t>
    </r>
    <r>
      <rPr>
        <sz val="8"/>
        <rFont val="Arial"/>
        <family val="2"/>
      </rPr>
      <t xml:space="preserve">
CMC 508.2</t>
    </r>
  </si>
  <si>
    <t>B-ME2</t>
  </si>
  <si>
    <r>
      <t>Commercial kitchen hood ventilation</t>
    </r>
    <r>
      <rPr>
        <sz val="8"/>
        <color rgb="FF000000"/>
        <rFont val="Arial"/>
        <family val="2"/>
      </rPr>
      <t xml:space="preserve">
CMC 511.2.2.1
Performance test</t>
    </r>
  </si>
  <si>
    <t>B-ME3</t>
  </si>
  <si>
    <r>
      <t>Refrigeration equipment</t>
    </r>
    <r>
      <rPr>
        <sz val="8"/>
        <rFont val="Arial"/>
        <family val="2"/>
      </rPr>
      <t xml:space="preserve">
CMC 1116.0</t>
    </r>
  </si>
  <si>
    <t>B-ME4</t>
  </si>
  <si>
    <r>
      <t>Refrigeration detection and alarm system</t>
    </r>
    <r>
      <rPr>
        <sz val="8"/>
        <rFont val="Arial"/>
        <family val="2"/>
      </rPr>
      <t xml:space="preserve">
CMC 1108.4 &amp; CFC 605.6
Acceptance testing</t>
    </r>
  </si>
  <si>
    <t>B-ME5</t>
  </si>
  <si>
    <r>
      <t>Refrigeration flaring system</t>
    </r>
    <r>
      <rPr>
        <sz val="8"/>
        <rFont val="Arial"/>
        <family val="2"/>
      </rPr>
      <t xml:space="preserve">
CMC 1114.3
Safety and effectiveness</t>
    </r>
  </si>
  <si>
    <t>B-ME6</t>
  </si>
  <si>
    <r>
      <t>Steam and hot water boilers</t>
    </r>
    <r>
      <rPr>
        <sz val="8"/>
        <rFont val="Arial"/>
        <family val="2"/>
      </rPr>
      <t xml:space="preserve">
CMC 1013.0</t>
    </r>
  </si>
  <si>
    <t>B-ME7</t>
  </si>
  <si>
    <r>
      <t>Hydronics</t>
    </r>
    <r>
      <rPr>
        <sz val="8"/>
        <rFont val="Arial"/>
        <family val="2"/>
      </rPr>
      <t xml:space="preserve">
CMC 1205.2, 1220.2.6 &amp; 1221.3
Pressure test of steam and water piping</t>
    </r>
  </si>
  <si>
    <t>B-ME8</t>
  </si>
  <si>
    <r>
      <t>Process piping</t>
    </r>
    <r>
      <rPr>
        <sz val="8"/>
        <color rgb="FF000000"/>
        <rFont val="Arial"/>
        <family val="2"/>
      </rPr>
      <t xml:space="preserve">
CMC 1405.2.2
Pressure test</t>
    </r>
  </si>
  <si>
    <t>B-ME9</t>
  </si>
  <si>
    <t>B-ME10</t>
  </si>
  <si>
    <t>B-ME11</t>
  </si>
  <si>
    <r>
      <t>Ventilation system Air Balance</t>
    </r>
    <r>
      <rPr>
        <sz val="8"/>
        <color rgb="FF000000"/>
        <rFont val="Arial"/>
        <family val="2"/>
      </rPr>
      <t xml:space="preserve">
CMC 407.3.1 &amp; Table 4-A
Areas tested and balanced</t>
    </r>
  </si>
  <si>
    <t>B-ME12</t>
  </si>
  <si>
    <r>
      <t>Duct Leakage Test</t>
    </r>
    <r>
      <rPr>
        <sz val="8"/>
        <color rgb="FF000000"/>
        <rFont val="Arial"/>
        <family val="2"/>
      </rPr>
      <t xml:space="preserve">
CMC 603.10.1
SMACNA HVAC Air Duct Leakage Test</t>
    </r>
  </si>
  <si>
    <t>B-ME13</t>
  </si>
  <si>
    <r>
      <t>Airborne Infection Isolation Rooms and Protective Environment Rooms</t>
    </r>
    <r>
      <rPr>
        <sz val="8"/>
        <color rgb="FF000000"/>
        <rFont val="Arial"/>
        <family val="2"/>
      </rPr>
      <t xml:space="preserve">
CMC 416.4 Alarm system test</t>
    </r>
  </si>
  <si>
    <t>B-ME14</t>
  </si>
  <si>
    <r>
      <t>Airborne Infection Isolation Rooms and Protective Environment Rooms</t>
    </r>
    <r>
      <rPr>
        <sz val="8"/>
        <color rgb="FF000000"/>
        <rFont val="Arial"/>
        <family val="2"/>
      </rPr>
      <t xml:space="preserve">
CMC 417.0
Mechanical system tested and balanced</t>
    </r>
  </si>
  <si>
    <t>x4</t>
  </si>
  <si>
    <t>PLUMBING TESTS</t>
  </si>
  <si>
    <t>B-P1</t>
  </si>
  <si>
    <r>
      <t>Disinfection of potable water systems</t>
    </r>
    <r>
      <rPr>
        <sz val="8"/>
        <color rgb="FF000000"/>
        <rFont val="Arial"/>
        <family val="2"/>
      </rPr>
      <t xml:space="preserve">
CPC 609.9</t>
    </r>
  </si>
  <si>
    <t>B-P2</t>
  </si>
  <si>
    <r>
      <t>Medical gas and vacuum</t>
    </r>
    <r>
      <rPr>
        <sz val="8"/>
        <rFont val="Arial"/>
        <family val="2"/>
      </rPr>
      <t xml:space="preserve">
NFPA  99-2018 § 5.1.12
Gas and vacuum system performance testing</t>
    </r>
  </si>
  <si>
    <t>B-P3</t>
  </si>
  <si>
    <r>
      <t>Medical gas and vacuum</t>
    </r>
    <r>
      <rPr>
        <sz val="8"/>
        <rFont val="Arial"/>
        <family val="2"/>
      </rPr>
      <t xml:space="preserve">
NFPA  99-2018 § 5.1.12
Gas and vacuum system verifcation testing</t>
    </r>
  </si>
  <si>
    <t>B-P4</t>
  </si>
  <si>
    <r>
      <t>Existing sewers and drains</t>
    </r>
    <r>
      <rPr>
        <sz val="8"/>
        <rFont val="Arial"/>
        <family val="2"/>
      </rPr>
      <t xml:space="preserve">
CPC 102.4.1, 105.3, 105.3.2, &amp; 712.0
Tested for conformance with requirements for new work</t>
    </r>
  </si>
  <si>
    <t>B-P5</t>
  </si>
  <si>
    <r>
      <t>Water supply system</t>
    </r>
    <r>
      <rPr>
        <sz val="8"/>
        <rFont val="Arial"/>
        <family val="2"/>
      </rPr>
      <t xml:space="preserve">
CPC 105.3, 105.3.2,  &amp; 609.4
Pressure tested prior to covering or concealment</t>
    </r>
  </si>
  <si>
    <t>B-P6</t>
  </si>
  <si>
    <r>
      <t>Plumbing, drainage, and venting systems</t>
    </r>
    <r>
      <rPr>
        <sz val="8"/>
        <rFont val="Arial"/>
        <family val="2"/>
      </rPr>
      <t xml:space="preserve">
CPC 105.3, 105.3.2, &amp; 712.0
Water or air tested prior to use, covering or concealment. No air test for plastic piping.</t>
    </r>
  </si>
  <si>
    <t>B-P7</t>
  </si>
  <si>
    <r>
      <t>Building sewer</t>
    </r>
    <r>
      <rPr>
        <sz val="8"/>
        <rFont val="Arial"/>
        <family val="2"/>
      </rPr>
      <t xml:space="preserve">
CPC 105.3, 105.3.2, 712.0 &amp; 723.0
Water or air tested prior to use, covering or concealment. No air test for plastic piping.</t>
    </r>
  </si>
  <si>
    <t>B-P8</t>
  </si>
  <si>
    <r>
      <t>Storm drain piping</t>
    </r>
    <r>
      <rPr>
        <sz val="8"/>
        <rFont val="Arial"/>
        <family val="2"/>
      </rPr>
      <t xml:space="preserve">
CPC 1107.1
Water or air tested prior to use, covering or concealment</t>
    </r>
  </si>
  <si>
    <t>B-P9</t>
  </si>
  <si>
    <r>
      <t>Fuel piping</t>
    </r>
    <r>
      <rPr>
        <sz val="8"/>
        <color rgb="FF000000"/>
        <rFont val="Arial"/>
        <family val="2"/>
      </rPr>
      <t xml:space="preserve">
CPC 1213.0
Air, CO2 or nitrogen tested prior to use, covering or concealment</t>
    </r>
  </si>
  <si>
    <t>B-P10</t>
  </si>
  <si>
    <r>
      <t>Private sewer disposal system</t>
    </r>
    <r>
      <rPr>
        <sz val="8"/>
        <rFont val="Arial"/>
        <family val="2"/>
      </rPr>
      <t xml:space="preserve">
CPC 105.0, 105.3.2, &amp; CPC Appendix H H1001.2
Tested prior to use, covering or concealment</t>
    </r>
  </si>
  <si>
    <t>B-P11</t>
  </si>
  <si>
    <r>
      <t>Protectively coated pipe</t>
    </r>
    <r>
      <rPr>
        <sz val="8"/>
        <color rgb="FF000000"/>
        <rFont val="Arial"/>
        <family val="2"/>
      </rPr>
      <t xml:space="preserve">
CPC 312.5
Tested for voids, damage and imperfections</t>
    </r>
  </si>
  <si>
    <t>B-P12</t>
  </si>
  <si>
    <r>
      <t>Defective systems</t>
    </r>
    <r>
      <rPr>
        <sz val="8"/>
        <rFont val="Arial"/>
        <family val="2"/>
      </rPr>
      <t xml:space="preserve">
CPC 105.3.1, 105.3.2, 712.0
Air test of defective drainage and plumbing systems</t>
    </r>
  </si>
  <si>
    <t>B-P13</t>
  </si>
  <si>
    <r>
      <t>Shower receptors</t>
    </r>
    <r>
      <rPr>
        <sz val="8"/>
        <rFont val="Arial"/>
        <family val="2"/>
      </rPr>
      <t xml:space="preserve">
CPC 408.7.5</t>
    </r>
  </si>
  <si>
    <t>B-P14</t>
  </si>
  <si>
    <r>
      <t>Backflow prevention devices and assemblies</t>
    </r>
    <r>
      <rPr>
        <sz val="8"/>
        <color rgb="FF000000"/>
        <rFont val="Arial"/>
        <family val="2"/>
      </rPr>
      <t xml:space="preserve">
CPC 603.2 &amp; 603.4.2
Assembly tested</t>
    </r>
  </si>
  <si>
    <t>B-P15</t>
  </si>
  <si>
    <r>
      <t>Nonpotable water</t>
    </r>
    <r>
      <rPr>
        <sz val="8"/>
        <color rgb="FF000000"/>
        <rFont val="Arial"/>
        <family val="2"/>
      </rPr>
      <t xml:space="preserve">
CPC 1502.0
Testing of alternate water sources and cross-connections</t>
    </r>
  </si>
  <si>
    <t>B-P16</t>
  </si>
  <si>
    <r>
      <t>Recycled water supply systems</t>
    </r>
    <r>
      <rPr>
        <sz val="8"/>
        <color rgb="FF000000"/>
        <rFont val="Arial"/>
        <family val="2"/>
      </rPr>
      <t xml:space="preserve">
CPC 1505.5 &amp; 1505.13
Initial cross-connection test and system testing before initial operation</t>
    </r>
  </si>
  <si>
    <t>B-P17</t>
  </si>
  <si>
    <r>
      <t>On-site treated nonpotable gray water systems</t>
    </r>
    <r>
      <rPr>
        <sz val="8"/>
        <color rgb="FF000000"/>
        <rFont val="Arial"/>
        <family val="2"/>
      </rPr>
      <t xml:space="preserve">
CPC 1506.5, 1506.12, 1502.1
Initial cross-connection test and system testing before initial operation</t>
    </r>
  </si>
  <si>
    <t>B-P18</t>
  </si>
  <si>
    <t>B-P19</t>
  </si>
  <si>
    <t>x5</t>
  </si>
  <si>
    <t>FIRE PROTECTION AND LIFE SAFETY SYSTEMS</t>
  </si>
  <si>
    <t>B-FP1</t>
  </si>
  <si>
    <r>
      <t>Fire Alarm</t>
    </r>
    <r>
      <rPr>
        <sz val="8"/>
        <color theme="1"/>
        <rFont val="Arial"/>
        <family val="2"/>
      </rPr>
      <t xml:space="preserve">
CFC 901.5 &amp; CFC 907.7 NFPA 72-2016 §14.4
Acceptance and Reacceptance Testing</t>
    </r>
  </si>
  <si>
    <t>B-FP2</t>
  </si>
  <si>
    <r>
      <t>Fire and smoke dampers</t>
    </r>
    <r>
      <rPr>
        <sz val="8"/>
        <color rgb="FF000000"/>
        <rFont val="Arial"/>
        <family val="2"/>
      </rPr>
      <t xml:space="preserve">
CFC 901.5 &amp; CFC 907.8
Acceptance testing</t>
    </r>
  </si>
  <si>
    <t>B-FP3</t>
  </si>
  <si>
    <r>
      <t>Duct Detectors</t>
    </r>
    <r>
      <rPr>
        <sz val="8"/>
        <color theme="1"/>
        <rFont val="Arial"/>
        <family val="2"/>
      </rPr>
      <t xml:space="preserve">
CFC 901.5, NFPA 72-2016  §14.4
Differential Pressure Test</t>
    </r>
  </si>
  <si>
    <t>B-FP4</t>
  </si>
  <si>
    <r>
      <t>Smoke control system</t>
    </r>
    <r>
      <rPr>
        <sz val="8"/>
        <color rgb="FF000000"/>
        <rFont val="Arial"/>
        <family val="2"/>
      </rPr>
      <t xml:space="preserve">
CFC 901.5, CFC 909.18 &amp; CBC 1705.18 and 1705A.18
Acceptance testing</t>
    </r>
  </si>
  <si>
    <t>B-FP5</t>
  </si>
  <si>
    <r>
      <t>Fire sprinkler</t>
    </r>
    <r>
      <rPr>
        <sz val="8"/>
        <color rgb="FF000000"/>
        <rFont val="Arial"/>
        <family val="2"/>
      </rPr>
      <t xml:space="preserve">
CFC 901.5 &amp; NFPA 13-2016 Chapter 25
Acceptance testing – Aboveground piping</t>
    </r>
  </si>
  <si>
    <t>B-FP6</t>
  </si>
  <si>
    <r>
      <t>Fire sprinkler</t>
    </r>
    <r>
      <rPr>
        <sz val="8"/>
        <color rgb="FF000000"/>
        <rFont val="Arial"/>
        <family val="2"/>
      </rPr>
      <t xml:space="preserve">
CFC 901.5 &amp; NFPA 13-2016 Chapter 25
Acceptance testing – Underground piping</t>
    </r>
  </si>
  <si>
    <t>B-FP7</t>
  </si>
  <si>
    <r>
      <t>Standpipe system</t>
    </r>
    <r>
      <rPr>
        <sz val="8"/>
        <color rgb="FF000000"/>
        <rFont val="Arial"/>
        <family val="2"/>
      </rPr>
      <t xml:space="preserve">
CFC 901.5 &amp; NFPA 14-2016 Chapter 11
Acceptance testing – Aboveground piping</t>
    </r>
  </si>
  <si>
    <t>B-FP8</t>
  </si>
  <si>
    <r>
      <t>Standpipe system</t>
    </r>
    <r>
      <rPr>
        <sz val="8"/>
        <color rgb="FF000000"/>
        <rFont val="Arial"/>
        <family val="2"/>
      </rPr>
      <t xml:space="preserve">
CFC 901.5, CFC 905.3.1 &amp; NFPA 14-2016 Chapter 11
Acceptance testing in buildings 4-stories or more</t>
    </r>
  </si>
  <si>
    <t>B-FP9</t>
  </si>
  <si>
    <r>
      <t>Standpipe system</t>
    </r>
    <r>
      <rPr>
        <sz val="8"/>
        <color rgb="FF000000"/>
        <rFont val="Arial"/>
        <family val="2"/>
      </rPr>
      <t xml:space="preserve">
CFC 901.5 &amp; NFPA 14-2016 Chapter 11
Acceptance testing – Underground piping</t>
    </r>
  </si>
  <si>
    <t>B-FP10</t>
  </si>
  <si>
    <r>
      <t>Private fire mains</t>
    </r>
    <r>
      <rPr>
        <sz val="8"/>
        <color rgb="FF000000"/>
        <rFont val="Arial"/>
        <family val="2"/>
      </rPr>
      <t xml:space="preserve">
CFC 901.5 &amp; NFPA  24-2016 § 10.10
Acceptance testing</t>
    </r>
  </si>
  <si>
    <t>B-FP11</t>
  </si>
  <si>
    <r>
      <t>Fire pumps</t>
    </r>
    <r>
      <rPr>
        <sz val="8"/>
        <color rgb="FF000000"/>
        <rFont val="Arial"/>
        <family val="2"/>
      </rPr>
      <t xml:space="preserve">
CFC 901.5 &amp; NFPA 20-2016 § 14.1 &amp; 14.2 Acceptance testing</t>
    </r>
  </si>
  <si>
    <t>B-FP12</t>
  </si>
  <si>
    <r>
      <t>Fire protection water tank</t>
    </r>
    <r>
      <rPr>
        <sz val="8"/>
        <color rgb="FF000000"/>
        <rFont val="Arial"/>
        <family val="2"/>
      </rPr>
      <t xml:space="preserve">
CFC 901.5 &amp; NFPA 22-2018 Chapter 17
Acceptance testing</t>
    </r>
  </si>
  <si>
    <t>B-FP13</t>
  </si>
  <si>
    <r>
      <t>Wet chemical extinguishing system</t>
    </r>
    <r>
      <rPr>
        <sz val="8"/>
        <color rgb="FF000000"/>
        <rFont val="Arial"/>
        <family val="2"/>
      </rPr>
      <t xml:space="preserve">
CFC 901.5 &amp; NFPA 17A-2017 § 6.4
Acceptance testing</t>
    </r>
  </si>
  <si>
    <t>B-FP14</t>
  </si>
  <si>
    <r>
      <t>Clean agent extinguishing system</t>
    </r>
    <r>
      <rPr>
        <sz val="8"/>
        <rFont val="Arial"/>
        <family val="2"/>
      </rPr>
      <t xml:space="preserve">
CFC 901.5 &amp; NFPA 2001-2015 § 7.7
Acceptance testing</t>
    </r>
  </si>
  <si>
    <t>B-FP15</t>
  </si>
  <si>
    <r>
      <t>CO2 extinguishing system</t>
    </r>
    <r>
      <rPr>
        <sz val="8"/>
        <color rgb="FF000000"/>
        <rFont val="Arial"/>
        <family val="2"/>
      </rPr>
      <t xml:space="preserve">
CFC 901.5 &amp; NFPA 12-2015 § 4.4.3 &amp; 4.4.4 Acceptance testing</t>
    </r>
  </si>
  <si>
    <t>B-FP16</t>
  </si>
  <si>
    <r>
      <t>Dry chemical extinguishing system</t>
    </r>
    <r>
      <rPr>
        <sz val="8"/>
        <color rgb="FF000000"/>
        <rFont val="Arial"/>
        <family val="2"/>
      </rPr>
      <t xml:space="preserve">
CFC 901.5 &amp; NFPA 17-2017 § 10.4
Acceptance testing</t>
    </r>
  </si>
  <si>
    <t>B-FP17</t>
  </si>
  <si>
    <r>
      <t>Halon 1301 extinguishing system</t>
    </r>
    <r>
      <rPr>
        <sz val="8"/>
        <color rgb="FF000000"/>
        <rFont val="Arial"/>
        <family val="2"/>
      </rPr>
      <t xml:space="preserve">
CFC 901.5 &amp; NFPA 12A-2015 § 6.7
Acceptance testing</t>
    </r>
  </si>
  <si>
    <t>B-FP18</t>
  </si>
  <si>
    <r>
      <t>Underground fuel storage tank</t>
    </r>
    <r>
      <rPr>
        <sz val="8"/>
        <color rgb="FF000000"/>
        <rFont val="Arial"/>
        <family val="2"/>
      </rPr>
      <t xml:space="preserve">
CFC 5704.2.12 &amp; NFPA 30-2018 § 21.5.1
Initial  testing</t>
    </r>
  </si>
  <si>
    <t>B-FP19</t>
  </si>
  <si>
    <r>
      <t>Underground fuel storage tank</t>
    </r>
    <r>
      <rPr>
        <sz val="8"/>
        <color rgb="FF000000"/>
        <rFont val="Arial"/>
        <family val="2"/>
      </rPr>
      <t xml:space="preserve">
CFC 5704.2.12 &amp; NFPA 30-2018 § 21.5.2
Tightness testing</t>
    </r>
  </si>
  <si>
    <t>B-FP20</t>
  </si>
  <si>
    <r>
      <t>Flammable and combustible liquid fuel piping</t>
    </r>
    <r>
      <rPr>
        <sz val="8"/>
        <color rgb="FF000000"/>
        <rFont val="Arial"/>
        <family val="2"/>
      </rPr>
      <t xml:space="preserve">
CFC 5703.6.3
Pressure testing</t>
    </r>
  </si>
  <si>
    <t>B-FP21</t>
  </si>
  <si>
    <r>
      <t>Emergency Responder Radio Coverage</t>
    </r>
    <r>
      <rPr>
        <sz val="8"/>
        <color rgb="FF000000"/>
        <rFont val="Arial"/>
        <family val="2"/>
      </rPr>
      <t xml:space="preserve">
CFC 510.5.3
Acceptance test procedure</t>
    </r>
  </si>
  <si>
    <t>B-FP22</t>
  </si>
  <si>
    <r>
      <t>Testing of Elevator Shutdown</t>
    </r>
    <r>
      <rPr>
        <sz val="8"/>
        <color rgb="FF000000"/>
        <rFont val="Arial"/>
        <family val="2"/>
      </rPr>
      <t xml:space="preserve">
2019 C.B.C. 3005.5, NFPA 72-2016 21.4 and ASME A17.1-2013</t>
    </r>
  </si>
  <si>
    <t>B-FP23</t>
  </si>
  <si>
    <r>
      <t>Elevator Emergency Operation</t>
    </r>
    <r>
      <rPr>
        <sz val="8"/>
        <color rgb="FF000000"/>
        <rFont val="Arial"/>
        <family val="2"/>
      </rPr>
      <t xml:space="preserve">
2019 CBC 3003.2
Emergency Recal and In-cart operation</t>
    </r>
  </si>
  <si>
    <t>B-FP24</t>
  </si>
  <si>
    <r>
      <t>Elevator Emergency Standby Power</t>
    </r>
    <r>
      <rPr>
        <sz val="8"/>
        <color rgb="FF000000"/>
        <rFont val="Arial"/>
        <family val="2"/>
      </rPr>
      <t xml:space="preserve">
2019 CBC 3003.1
Backup Generator Engaged</t>
    </r>
  </si>
  <si>
    <t>B-FP25</t>
  </si>
  <si>
    <t>x6</t>
  </si>
  <si>
    <t>OTHER TESTS</t>
  </si>
  <si>
    <t>B-OT1</t>
  </si>
  <si>
    <r>
      <t>Radiation Shielding Barriers</t>
    </r>
    <r>
      <rPr>
        <sz val="8"/>
        <color rgb="FF000000"/>
        <rFont val="Arial"/>
        <family val="2"/>
      </rPr>
      <t xml:space="preserve">
CBC 1705A.1.1 and 3102C
Radiation shielding barrier test</t>
    </r>
  </si>
  <si>
    <t>B-OT2</t>
  </si>
  <si>
    <r>
      <t>Exit Signs</t>
    </r>
    <r>
      <rPr>
        <sz val="8"/>
        <color rgb="FF000000"/>
        <rFont val="Arial"/>
        <family val="2"/>
      </rPr>
      <t xml:space="preserve">
CBC 1013.1
Location, Illumination and Physical Characteristics</t>
    </r>
  </si>
  <si>
    <t>B-OT3</t>
  </si>
  <si>
    <t>B-OT4</t>
  </si>
  <si>
    <t>B-OT5</t>
  </si>
  <si>
    <t>B-OT6</t>
  </si>
  <si>
    <t>B-OT7</t>
  </si>
  <si>
    <t>B-OT8</t>
  </si>
  <si>
    <t>SECTION C</t>
  </si>
  <si>
    <t>NOTE: Approved agencies, individuals, and all changes to the TIO program shall be identified, evaluated by the DPOR and approved by HCAI prior to proceeding with the related work.</t>
  </si>
  <si>
    <t>RESPONSIBLE APPROVED                        AGENCY AND/OR INDIVIDUAL (IDENTIFY SPECIAL INSPECTOR)</t>
  </si>
  <si>
    <t>STRUCTURAL SPECIAL INSPECTIONS</t>
  </si>
  <si>
    <t>C-F1</t>
  </si>
  <si>
    <r>
      <t>Soils</t>
    </r>
    <r>
      <rPr>
        <sz val="8"/>
        <rFont val="Arial"/>
        <family val="2"/>
      </rPr>
      <t xml:space="preserve">
CBC 1705A.6
Soil fill</t>
    </r>
  </si>
  <si>
    <t>C-F2</t>
  </si>
  <si>
    <r>
      <t>Foundation</t>
    </r>
    <r>
      <rPr>
        <sz val="8"/>
        <rFont val="Arial"/>
        <family val="2"/>
      </rPr>
      <t xml:space="preserve">
CBC 1705A.7
Driven deep foundations</t>
    </r>
  </si>
  <si>
    <t>C-F3</t>
  </si>
  <si>
    <r>
      <t>Foundation</t>
    </r>
    <r>
      <rPr>
        <sz val="8"/>
        <rFont val="Arial"/>
        <family val="2"/>
      </rPr>
      <t xml:space="preserve">
CBC 1705A.8
Cast-in-place deep foundations</t>
    </r>
  </si>
  <si>
    <t>C-F4</t>
  </si>
  <si>
    <r>
      <t>Foundation</t>
    </r>
    <r>
      <rPr>
        <sz val="8"/>
        <rFont val="Arial"/>
        <family val="2"/>
      </rPr>
      <t xml:space="preserve">
CBC 1705A.9
Helical pile foundations</t>
    </r>
  </si>
  <si>
    <t>C-F5</t>
  </si>
  <si>
    <r>
      <t>Shoring</t>
    </r>
    <r>
      <rPr>
        <sz val="8"/>
        <rFont val="Arial"/>
        <family val="2"/>
      </rPr>
      <t xml:space="preserve">
CBC 1812A
Shoring</t>
    </r>
  </si>
  <si>
    <t>C-F6</t>
  </si>
  <si>
    <r>
      <t>Vibro Stone Columns (VSC)</t>
    </r>
    <r>
      <rPr>
        <sz val="8"/>
        <rFont val="Arial"/>
        <family val="2"/>
      </rPr>
      <t xml:space="preserve">
CBC 1813A
Vibro Stone Columns</t>
    </r>
  </si>
  <si>
    <t>C-F7</t>
  </si>
  <si>
    <r>
      <t>Prestressed soil and rock anchors</t>
    </r>
    <r>
      <rPr>
        <sz val="8"/>
        <rFont val="Arial"/>
        <family val="2"/>
      </rPr>
      <t xml:space="preserve">
CBC 1705A.3, 1811A &amp; 1812A
Installation and testing</t>
    </r>
  </si>
  <si>
    <t>C-F8</t>
  </si>
  <si>
    <t>C-F9</t>
  </si>
  <si>
    <t>C-C1</t>
  </si>
  <si>
    <r>
      <t>Concrete</t>
    </r>
    <r>
      <rPr>
        <sz val="8"/>
        <rFont val="Arial"/>
        <family val="2"/>
      </rPr>
      <t xml:space="preserve">
CBC 1705A.3; ACI-318 26.5.2 &amp; 26.13
Placement of concrete</t>
    </r>
  </si>
  <si>
    <t>C-C2</t>
  </si>
  <si>
    <r>
      <t>Concrete</t>
    </r>
    <r>
      <rPr>
        <sz val="8"/>
        <rFont val="Arial"/>
        <family val="2"/>
      </rPr>
      <t xml:space="preserve">
CBC 1705A.3; ACI-318 26.4.1.5
Admixtures</t>
    </r>
  </si>
  <si>
    <t>C-C3</t>
  </si>
  <si>
    <r>
      <t>Concrete</t>
    </r>
    <r>
      <rPr>
        <sz val="8"/>
        <rFont val="Arial"/>
        <family val="2"/>
      </rPr>
      <t xml:space="preserve">
CBC 1705A.3; ACI-318 26.4
Mix Design</t>
    </r>
  </si>
  <si>
    <t>C-C4</t>
  </si>
  <si>
    <r>
      <t>Concrete</t>
    </r>
    <r>
      <rPr>
        <sz val="8"/>
        <rFont val="Arial"/>
        <family val="2"/>
      </rPr>
      <t xml:space="preserve">
CBC 1705A.3; ACI-318  26.13
Reinforcing steel &amp; prestressing steel</t>
    </r>
  </si>
  <si>
    <t>C-C5</t>
  </si>
  <si>
    <r>
      <t>Concrete</t>
    </r>
    <r>
      <rPr>
        <sz val="8"/>
        <rFont val="Arial"/>
        <family val="2"/>
      </rPr>
      <t xml:space="preserve">
CBC 1705A.3
CIP &amp; Post-installed anchors</t>
    </r>
  </si>
  <si>
    <t>C-C6</t>
  </si>
  <si>
    <r>
      <t>Concrete</t>
    </r>
    <r>
      <rPr>
        <sz val="8"/>
        <rFont val="Arial"/>
        <family val="2"/>
      </rPr>
      <t xml:space="preserve">
CBC Table 1705A.3
Adhesive anchors in horizontal and upwardly inclined positions with sustained tension load</t>
    </r>
  </si>
  <si>
    <t>C-C7</t>
  </si>
  <si>
    <r>
      <t>Concrete</t>
    </r>
    <r>
      <rPr>
        <sz val="8"/>
        <rFont val="Arial"/>
        <family val="2"/>
      </rPr>
      <t xml:space="preserve">
CBC 1705A.3; ACI-318 26.13
Specialty inserts, Stud rails, Rebar mechanical conn., Headed rebar</t>
    </r>
  </si>
  <si>
    <t>C-C8</t>
  </si>
  <si>
    <r>
      <t>Concrete</t>
    </r>
    <r>
      <rPr>
        <sz val="8"/>
        <rFont val="Arial"/>
        <family val="2"/>
      </rPr>
      <t xml:space="preserve">
CBC 1705A.3.3
Batch plant inspection</t>
    </r>
  </si>
  <si>
    <t>C-C9</t>
  </si>
  <si>
    <r>
      <t>Concrete</t>
    </r>
    <r>
      <rPr>
        <sz val="8"/>
        <rFont val="Arial"/>
        <family val="2"/>
      </rPr>
      <t xml:space="preserve">
CBC 1705A.3.4; ACI-318 26.13
Prestressed concrete</t>
    </r>
  </si>
  <si>
    <t>C-C10</t>
  </si>
  <si>
    <t>C-C11</t>
  </si>
  <si>
    <t>C-C12</t>
  </si>
  <si>
    <r>
      <t>Shotcrete</t>
    </r>
    <r>
      <rPr>
        <sz val="8"/>
        <rFont val="Arial"/>
        <family val="2"/>
      </rPr>
      <t xml:space="preserve">
CBC 1705A.19 &amp; 1908A
Installation</t>
    </r>
  </si>
  <si>
    <t>C-C13</t>
  </si>
  <si>
    <r>
      <t>Concrete</t>
    </r>
    <r>
      <rPr>
        <sz val="8"/>
        <rFont val="Arial"/>
        <family val="2"/>
      </rPr>
      <t xml:space="preserve">
CBC 1705A.3
Insulating concrete</t>
    </r>
  </si>
  <si>
    <t>C-C14</t>
  </si>
  <si>
    <r>
      <t>Concrete</t>
    </r>
    <r>
      <rPr>
        <sz val="8"/>
        <rFont val="Arial"/>
        <family val="2"/>
      </rPr>
      <t xml:space="preserve">
CBC 1705A.3, 1705A.3.1 &amp; 1903A.8
Welding of reinforcing bars</t>
    </r>
  </si>
  <si>
    <t>C-C15</t>
  </si>
  <si>
    <r>
      <t>Concrete</t>
    </r>
    <r>
      <rPr>
        <sz val="8"/>
        <rFont val="Arial"/>
        <family val="2"/>
      </rPr>
      <t xml:space="preserve">
CBC 1705A.12.5
GFRC panels</t>
    </r>
  </si>
  <si>
    <t>C-C16</t>
  </si>
  <si>
    <r>
      <t>Concrete</t>
    </r>
    <r>
      <rPr>
        <sz val="8"/>
        <rFont val="Arial"/>
        <family val="2"/>
      </rPr>
      <t xml:space="preserve">
CBC 1911A.2; ACI-503.7
Crack repair by epoxy injection</t>
    </r>
  </si>
  <si>
    <t>C-C17</t>
  </si>
  <si>
    <r>
      <t>Concrete</t>
    </r>
    <r>
      <rPr>
        <sz val="8"/>
        <rFont val="Arial"/>
        <family val="2"/>
      </rPr>
      <t xml:space="preserve">
CBC 1911A.3, ICC AC178 Sec. 3 to 8
Strengthening by externally bonded FRP</t>
    </r>
  </si>
  <si>
    <t>C-C18</t>
  </si>
  <si>
    <t>C-C19</t>
  </si>
  <si>
    <t>C-MA1</t>
  </si>
  <si>
    <r>
      <t>Masonry</t>
    </r>
    <r>
      <rPr>
        <sz val="8"/>
        <rFont val="Arial"/>
        <family val="2"/>
      </rPr>
      <t xml:space="preserve">
CBC 1705A.4
Laying and grouting</t>
    </r>
  </si>
  <si>
    <t>C-MA2</t>
  </si>
  <si>
    <r>
      <t>Masonry</t>
    </r>
    <r>
      <rPr>
        <sz val="8"/>
        <rFont val="Arial"/>
        <family val="2"/>
      </rPr>
      <t xml:space="preserve">
CBC  2104A.1.3
Low lift grout</t>
    </r>
  </si>
  <si>
    <t>C-MA3</t>
  </si>
  <si>
    <r>
      <t>Masonry</t>
    </r>
    <r>
      <rPr>
        <sz val="8"/>
        <rFont val="Arial"/>
        <family val="2"/>
      </rPr>
      <t xml:space="preserve">
CBC 2104A.1.3
High lift grout</t>
    </r>
  </si>
  <si>
    <t>C-MA4</t>
  </si>
  <si>
    <r>
      <t>Masonry</t>
    </r>
    <r>
      <rPr>
        <sz val="8"/>
        <rFont val="Arial"/>
        <family val="2"/>
      </rPr>
      <t xml:space="preserve">
CBC 1705A.4
Masonry anchors</t>
    </r>
  </si>
  <si>
    <t>C-MA5</t>
  </si>
  <si>
    <t>C-MA6</t>
  </si>
  <si>
    <t>C-S1</t>
  </si>
  <si>
    <r>
      <t>Steel</t>
    </r>
    <r>
      <rPr>
        <sz val="8"/>
        <rFont val="Arial"/>
        <family val="2"/>
      </rPr>
      <t xml:space="preserve">
CBC 1705A.2.5 &amp; 1705A.12.1
Automatic end-welded studs</t>
    </r>
  </si>
  <si>
    <t>C-S2</t>
  </si>
  <si>
    <r>
      <t>Steel</t>
    </r>
    <r>
      <rPr>
        <sz val="8"/>
        <rFont val="Arial"/>
        <family val="2"/>
      </rPr>
      <t xml:space="preserve">
CBC 1705A.2.5 &amp; 1705A.12.1
Shop and field welding</t>
    </r>
  </si>
  <si>
    <t>C-S3</t>
  </si>
  <si>
    <r>
      <t>Steel</t>
    </r>
    <r>
      <rPr>
        <sz val="8"/>
        <rFont val="Arial"/>
        <family val="2"/>
      </rPr>
      <t xml:space="preserve">
AWS D1.1 3 &amp; 4 and AWS D1.8 6.1
Shop and field welding - WPS / WPQR</t>
    </r>
  </si>
  <si>
    <t>C-S4</t>
  </si>
  <si>
    <r>
      <t>Steel</t>
    </r>
    <r>
      <rPr>
        <sz val="8"/>
        <rFont val="Arial"/>
        <family val="2"/>
      </rPr>
      <t xml:space="preserve">
CBC 1705A.2 &amp; 1705A.12.1
High strength bolt installation</t>
    </r>
  </si>
  <si>
    <t>C-S5</t>
  </si>
  <si>
    <r>
      <t>Steel</t>
    </r>
    <r>
      <rPr>
        <sz val="8"/>
        <rFont val="Arial"/>
        <family val="2"/>
      </rPr>
      <t xml:space="preserve">
CBC 1705A.2, 1705A.11.2 &amp; 1705A.12.3
Cold-formed steel light frame construction</t>
    </r>
  </si>
  <si>
    <t>C-S6</t>
  </si>
  <si>
    <t>C-S7</t>
  </si>
  <si>
    <t>C-S8</t>
  </si>
  <si>
    <t>Wood</t>
  </si>
  <si>
    <t>C-W1</t>
  </si>
  <si>
    <r>
      <t>Wood</t>
    </r>
    <r>
      <rPr>
        <sz val="8"/>
        <rFont val="Arial"/>
        <family val="2"/>
      </rPr>
      <t xml:space="preserve">
CBC 1705A.5, 1705A.5.4, 1705A.11.1 &amp; 1705A.12.2
Glue laminated timber</t>
    </r>
  </si>
  <si>
    <t>C-W2</t>
  </si>
  <si>
    <r>
      <t>Wood</t>
    </r>
    <r>
      <rPr>
        <sz val="8"/>
        <rFont val="Arial"/>
        <family val="2"/>
      </rPr>
      <t xml:space="preserve">
CBC 1705A.5.6, 1705A.11.1 &amp; 1705A.12.2
Installation of timber connectors</t>
    </r>
  </si>
  <si>
    <t>C-W3</t>
  </si>
  <si>
    <r>
      <t>Wood</t>
    </r>
    <r>
      <rPr>
        <sz val="8"/>
        <rFont val="Arial"/>
        <family val="2"/>
      </rPr>
      <t xml:space="preserve">
CBC 1705A.5, 1705A.5.2 &amp; 1705A.5.5
Manufactured trusses</t>
    </r>
  </si>
  <si>
    <t>C-W4</t>
  </si>
  <si>
    <r>
      <t>Wood</t>
    </r>
    <r>
      <rPr>
        <sz val="8"/>
        <rFont val="Arial"/>
        <family val="2"/>
      </rPr>
      <t xml:space="preserve">
CBC 1705A.11.1 &amp; 1705A.12.2
Nailing, screw attachment, bolting, anchoring, field gluing operations and other fastening</t>
    </r>
  </si>
  <si>
    <t>C-W5</t>
  </si>
  <si>
    <t>C-W6</t>
  </si>
  <si>
    <t>C-OM1</t>
  </si>
  <si>
    <t>C-OM2</t>
  </si>
  <si>
    <r>
      <t>Structural Sealant Glazing</t>
    </r>
    <r>
      <rPr>
        <sz val="8"/>
        <rFont val="Arial"/>
        <family val="2"/>
      </rPr>
      <t xml:space="preserve">
CBC 2410.1.2
Structural sealants for exterior glass curtain walls</t>
    </r>
  </si>
  <si>
    <t>C-OM3</t>
  </si>
  <si>
    <t>C-OM4</t>
  </si>
  <si>
    <t>C-AS1</t>
  </si>
  <si>
    <r>
      <t>Alternative system</t>
    </r>
    <r>
      <rPr>
        <sz val="8"/>
        <rFont val="Arial"/>
        <family val="2"/>
      </rPr>
      <t xml:space="preserve">
CBC 1705A.1.1
Construction materials and methods for alternative system</t>
    </r>
  </si>
  <si>
    <t>C-AS2</t>
  </si>
  <si>
    <r>
      <t>Seismic Isolation System</t>
    </r>
    <r>
      <rPr>
        <sz val="8"/>
        <rFont val="Arial"/>
        <family val="2"/>
      </rPr>
      <t xml:space="preserve">
CBC 1705A.12.8
Fabrication, installation, prototype, and production testing</t>
    </r>
  </si>
  <si>
    <t>C-AS3</t>
  </si>
  <si>
    <r>
      <t>Seismic Damping System</t>
    </r>
    <r>
      <rPr>
        <sz val="8"/>
        <rFont val="Arial"/>
        <family val="2"/>
      </rPr>
      <t xml:space="preserve">
CBC 1705A.12.8
Fabrication, installation, prototype, and production testing</t>
    </r>
  </si>
  <si>
    <t>C-AS4</t>
  </si>
  <si>
    <t>x18</t>
  </si>
  <si>
    <t>Nonstructural components, supports and attachments</t>
  </si>
  <si>
    <t>C-N1</t>
  </si>
  <si>
    <r>
      <t>Architectural components</t>
    </r>
    <r>
      <rPr>
        <sz val="8"/>
        <rFont val="Arial"/>
        <family val="2"/>
      </rPr>
      <t xml:space="preserve">
CBC 1705A.12.5 &amp; 1705A.16
Cladding, nonbearing walls and veneer</t>
    </r>
  </si>
  <si>
    <t>C-N2</t>
  </si>
  <si>
    <r>
      <t>Ceiling</t>
    </r>
    <r>
      <rPr>
        <sz val="8"/>
        <rFont val="Arial"/>
        <family val="2"/>
      </rPr>
      <t xml:space="preserve">
CBC 1705A.12.5
Suspended ceiling systems and their anchorage</t>
    </r>
  </si>
  <si>
    <t>C-N3</t>
  </si>
  <si>
    <r>
      <t>Access floors</t>
    </r>
    <r>
      <rPr>
        <sz val="8"/>
        <rFont val="Arial"/>
        <family val="2"/>
      </rPr>
      <t xml:space="preserve">
CBC 1705A.12.5.1
Anchorage of access floor systems</t>
    </r>
  </si>
  <si>
    <t>C-N4</t>
  </si>
  <si>
    <r>
      <t>Storage racks 8’ or taller</t>
    </r>
    <r>
      <rPr>
        <sz val="8"/>
        <rFont val="Arial"/>
        <family val="2"/>
      </rPr>
      <t xml:space="preserve">
CBC 1705A.12.7
Anchorage</t>
    </r>
  </si>
  <si>
    <t>C-N5</t>
  </si>
  <si>
    <r>
      <t>Plumbing, mechanical and electrical components</t>
    </r>
    <r>
      <rPr>
        <sz val="8"/>
        <rFont val="Arial"/>
        <family val="2"/>
      </rPr>
      <t xml:space="preserve">
CBC 1705A.12.6
Anchorage, bracing, and vibration isolators</t>
    </r>
  </si>
  <si>
    <t>C-N6</t>
  </si>
  <si>
    <r>
      <t>Special Seismic Certification</t>
    </r>
    <r>
      <rPr>
        <sz val="8"/>
        <rFont val="Arial"/>
        <family val="2"/>
      </rPr>
      <t xml:space="preserve">
CBC 1705A.12.4
Special Seismic Certification label, anchorage and mounting</t>
    </r>
  </si>
  <si>
    <t>C-N7</t>
  </si>
  <si>
    <t>C-N8</t>
  </si>
  <si>
    <t>ELECTRICAL INSPECTIONS</t>
  </si>
  <si>
    <t>C-E1</t>
  </si>
  <si>
    <t>C-E2</t>
  </si>
  <si>
    <t>C-E3</t>
  </si>
  <si>
    <t>MECHANICAL INSPECTIONS</t>
  </si>
  <si>
    <t>C-M1</t>
  </si>
  <si>
    <t>C-M2</t>
  </si>
  <si>
    <t>PLUMBING INSPECTIONS</t>
  </si>
  <si>
    <t>C-P1</t>
  </si>
  <si>
    <t>C-P2</t>
  </si>
  <si>
    <t>FIRE PROTECTION AND LIFE SAFETY SYSTEM SPECIAL INSPECTIONS</t>
  </si>
  <si>
    <t>C-FP1</t>
  </si>
  <si>
    <r>
      <t>Sprayed fire-resistant materials</t>
    </r>
    <r>
      <rPr>
        <sz val="8"/>
        <rFont val="Arial"/>
        <family val="2"/>
      </rPr>
      <t xml:space="preserve">
CBC 1705A.14
Spray-applied fireproofing</t>
    </r>
  </si>
  <si>
    <t>C-FP2</t>
  </si>
  <si>
    <r>
      <t>Mastic and intumescent fire-resistant coatings</t>
    </r>
    <r>
      <rPr>
        <sz val="8"/>
        <rFont val="Arial"/>
        <family val="2"/>
      </rPr>
      <t xml:space="preserve">
CBC 1705A.15
In accordance with AWCI 12-B</t>
    </r>
  </si>
  <si>
    <t>C-FP3</t>
  </si>
  <si>
    <r>
      <t>Penetration firestops</t>
    </r>
    <r>
      <rPr>
        <sz val="8"/>
        <rFont val="Arial"/>
        <family val="2"/>
      </rPr>
      <t xml:space="preserve">
CBC 1705A.17.1
Penetration firestop systems that are tested and listed</t>
    </r>
  </si>
  <si>
    <t>C-FP4</t>
  </si>
  <si>
    <r>
      <t>Fire-resistant joint systems</t>
    </r>
    <r>
      <rPr>
        <sz val="8"/>
        <rFont val="Arial"/>
        <family val="2"/>
      </rPr>
      <t xml:space="preserve">
CBC 1705A.17.2
Fire-resistant joint systems that are tested and listed</t>
    </r>
  </si>
  <si>
    <t>C-FP5</t>
  </si>
  <si>
    <r>
      <t>Smoke control systems</t>
    </r>
    <r>
      <rPr>
        <sz val="8"/>
        <rFont val="Arial"/>
        <family val="2"/>
      </rPr>
      <t xml:space="preserve">
CFC 909.18.8 &amp; CBC 170.17 &amp; 1705A.18
Ductwork and operation</t>
    </r>
  </si>
  <si>
    <t>C-FP6</t>
  </si>
  <si>
    <r>
      <t>Sprinkler system piping</t>
    </r>
    <r>
      <rPr>
        <sz val="8"/>
        <rFont val="Arial"/>
        <family val="2"/>
      </rPr>
      <t xml:space="preserve">
NFPA 13-2016 § 6.5.2
Welded pipe and fittings</t>
    </r>
  </si>
  <si>
    <t>C-FP7</t>
  </si>
  <si>
    <r>
      <t>Standpipe system piping</t>
    </r>
    <r>
      <rPr>
        <sz val="8"/>
        <rFont val="Arial"/>
        <family val="2"/>
      </rPr>
      <t xml:space="preserve">
NFPA 14-2016 § 4.4.2
Welded pipe and fittings</t>
    </r>
  </si>
  <si>
    <t>C-FP8</t>
  </si>
  <si>
    <t>C-FP9</t>
  </si>
  <si>
    <t>OTHER SPECIAL INSPECTIONS</t>
  </si>
  <si>
    <t>C-OT1</t>
  </si>
  <si>
    <r>
      <t>Exterior insulation and finish systems (EIFS).</t>
    </r>
    <r>
      <rPr>
        <sz val="8"/>
        <rFont val="Arial"/>
        <family val="2"/>
      </rPr>
      <t xml:space="preserve">
CBC 1705A.16
EIFS applications</t>
    </r>
  </si>
  <si>
    <t>C-OT2</t>
  </si>
  <si>
    <r>
      <t>Water-resistive barrier coating</t>
    </r>
    <r>
      <rPr>
        <sz val="8"/>
        <rFont val="Arial"/>
        <family val="2"/>
      </rPr>
      <t xml:space="preserve">
CBC 1705A.16.1
ASTM E2570 Barrier coating when installed over a sheathing substrate.</t>
    </r>
  </si>
  <si>
    <t>C-OT3</t>
  </si>
  <si>
    <t>C-OT4</t>
  </si>
  <si>
    <t>SECTION D</t>
  </si>
  <si>
    <t>D-C1</t>
  </si>
  <si>
    <t>D-C2</t>
  </si>
  <si>
    <t>D-C3</t>
  </si>
  <si>
    <t>D-C4</t>
  </si>
  <si>
    <t>D-C5</t>
  </si>
  <si>
    <t>D-C6</t>
  </si>
  <si>
    <t>D-C7</t>
  </si>
  <si>
    <t>D-C8</t>
  </si>
  <si>
    <t>D-C9</t>
  </si>
  <si>
    <t>D-C10</t>
  </si>
  <si>
    <t>D-C11</t>
  </si>
  <si>
    <t>D-C12</t>
  </si>
  <si>
    <t>D-C13</t>
  </si>
  <si>
    <t>D-C14</t>
  </si>
  <si>
    <t>D-C15</t>
  </si>
  <si>
    <t>D-C16</t>
  </si>
  <si>
    <t>D-MA1</t>
  </si>
  <si>
    <t>D-MA2</t>
  </si>
  <si>
    <t>D-MA3</t>
  </si>
  <si>
    <t>D-S1</t>
  </si>
  <si>
    <r>
      <t>Steel</t>
    </r>
    <r>
      <rPr>
        <sz val="8"/>
        <rFont val="Arial"/>
        <family val="2"/>
      </rPr>
      <t xml:space="preserve">
CBC 1705A.2 &amp; 1705A.12.1, AISC-360 &amp; AISC-341
Steel shop fabrication</t>
    </r>
  </si>
  <si>
    <t>D-S2</t>
  </si>
  <si>
    <t>D-S3</t>
  </si>
  <si>
    <r>
      <t>Steel</t>
    </r>
    <r>
      <rPr>
        <sz val="8"/>
        <rFont val="Arial"/>
        <family val="2"/>
      </rPr>
      <t xml:space="preserve">
CBC 1705A.2.5 &amp; 1705A.12.1
Shop welding</t>
    </r>
  </si>
  <si>
    <t>D-S4</t>
  </si>
  <si>
    <t>D-S5</t>
  </si>
  <si>
    <t>D-S6</t>
  </si>
  <si>
    <t>D-S7</t>
  </si>
  <si>
    <t>D-S8</t>
  </si>
  <si>
    <t>D-W1</t>
  </si>
  <si>
    <t>D-W2</t>
  </si>
  <si>
    <t>D-W3</t>
  </si>
  <si>
    <t>D-W4</t>
  </si>
  <si>
    <t>D-W5</t>
  </si>
  <si>
    <t>D-W6</t>
  </si>
  <si>
    <t>D-OM1</t>
  </si>
  <si>
    <r>
      <t>Aluminum</t>
    </r>
    <r>
      <rPr>
        <sz val="8"/>
        <rFont val="Arial"/>
        <family val="2"/>
      </rPr>
      <t xml:space="preserve">
CBC 2003.1
Inspection</t>
    </r>
  </si>
  <si>
    <t>D-OM2</t>
  </si>
  <si>
    <t>D-OM3</t>
  </si>
  <si>
    <t>D-AS1</t>
  </si>
  <si>
    <t>D-AS2</t>
  </si>
  <si>
    <t>D-AS3</t>
  </si>
  <si>
    <t>D-AS4</t>
  </si>
  <si>
    <t>D-N1</t>
  </si>
  <si>
    <t>D-N2</t>
  </si>
  <si>
    <t>D-N3</t>
  </si>
  <si>
    <t>D-N4</t>
  </si>
  <si>
    <t>D-N5</t>
  </si>
  <si>
    <t>D-N6</t>
  </si>
  <si>
    <t>D-N7</t>
  </si>
  <si>
    <t>D-N8</t>
  </si>
  <si>
    <t>D-M1</t>
  </si>
  <si>
    <t>D-M2</t>
  </si>
  <si>
    <t>D-P1</t>
  </si>
  <si>
    <t>D-P2</t>
  </si>
  <si>
    <t>FIRE PROTECTION AND LIFE SAFETY SYSTEMS SPECIAL INSPECTIONS</t>
  </si>
  <si>
    <t>D-FP1</t>
  </si>
  <si>
    <t>D-FP2</t>
  </si>
  <si>
    <t>D-FP3</t>
  </si>
  <si>
    <t>D-FP4</t>
  </si>
  <si>
    <t>D-FP5</t>
  </si>
  <si>
    <t>D-FP6</t>
  </si>
  <si>
    <t>D-FP7</t>
  </si>
  <si>
    <t>D-FP8</t>
  </si>
  <si>
    <t>D-FP9</t>
  </si>
  <si>
    <t>D-OT1</t>
  </si>
  <si>
    <t>D-OT2</t>
  </si>
  <si>
    <t>D-OT3</t>
  </si>
  <si>
    <t>D-OT4</t>
  </si>
  <si>
    <t>SECTION E</t>
  </si>
  <si>
    <t>REQUIRED COMPLIANCE FORMS</t>
  </si>
  <si>
    <t>FORM #</t>
  </si>
  <si>
    <t>DOCUMENT NAME</t>
  </si>
  <si>
    <t>RESPONSIBLE DESIGNER
OR
INSTALLING CONTRACTOR</t>
  </si>
  <si>
    <t>CALIFORNIA ENERGY CODE</t>
  </si>
  <si>
    <t>NON-RESIDENTIAL CERTIFICATE OF INSTALLATION (NRCI)</t>
  </si>
  <si>
    <t>NRCI-ENV-01-E</t>
  </si>
  <si>
    <t>ENVELOPE</t>
  </si>
  <si>
    <t>NRCI-MCH-01-E</t>
  </si>
  <si>
    <t>MECHANICAL</t>
  </si>
  <si>
    <t>NRCI-PLB-01-E</t>
  </si>
  <si>
    <t>PLUMBING</t>
  </si>
  <si>
    <t>NRCI-LTI-01-E</t>
  </si>
  <si>
    <t>NRCI-LTI-02-E</t>
  </si>
  <si>
    <t>NRCI-LTI-04-E</t>
  </si>
  <si>
    <t>NRCI-LTI-05-E</t>
  </si>
  <si>
    <t>NRCI-LTI-06-E</t>
  </si>
  <si>
    <t>NRCI-LTO-01-E</t>
  </si>
  <si>
    <t>OUTDOOR LIGHTING</t>
  </si>
  <si>
    <t>NRCI-LTO-02-E</t>
  </si>
  <si>
    <t>NRCI-ELC-01-E</t>
  </si>
  <si>
    <t>ELECTRICAL POWER DISTRIBUTION</t>
  </si>
  <si>
    <t>NRCI-PRC-01-E</t>
  </si>
  <si>
    <t>NRCI-LTS-01-E</t>
  </si>
  <si>
    <t>NON-RESIDENTIAL CERTIFICATE OF ACCEPTANCE (NRCA)</t>
  </si>
  <si>
    <t>NRCA-ENV-02-F</t>
  </si>
  <si>
    <t>FENESTRATION ACCEPTANCE</t>
  </si>
  <si>
    <t>SECTION F</t>
  </si>
  <si>
    <t>CONSTRUCTION VERIFICATION</t>
  </si>
  <si>
    <t>VERIFIED CONSTRUCTION INSPECTION AND OBSERVATION REPORTING</t>
  </si>
  <si>
    <r>
      <t xml:space="preserve">VERIFIED COMPLIANCE REPORT REQUIRED AS INDICATED
</t>
    </r>
    <r>
      <rPr>
        <sz val="8"/>
        <color theme="1"/>
        <rFont val="Arial"/>
        <family val="2"/>
      </rPr>
      <t>(Form OSH-FD-123)
(See “PERSONAL KNOWLEDGE” as defined in California Administrative Code, Section 7-151)</t>
    </r>
  </si>
  <si>
    <t>GEOR</t>
  </si>
  <si>
    <t>AOR</t>
  </si>
  <si>
    <t>SEOR</t>
  </si>
  <si>
    <t>MEOR</t>
  </si>
  <si>
    <t>EEOR</t>
  </si>
  <si>
    <t>CONT</t>
  </si>
  <si>
    <t>IOR</t>
  </si>
  <si>
    <t>SP INSP</t>
  </si>
  <si>
    <t>TEST LAB</t>
  </si>
  <si>
    <t>Construction Final</t>
  </si>
  <si>
    <t>ABBREVIATIONS:</t>
  </si>
  <si>
    <t>GEOR - Geotechnical Engineer of Record</t>
  </si>
  <si>
    <t>AOR - Architect of Record</t>
  </si>
  <si>
    <t>SEOR - Structural Engineer of Record</t>
  </si>
  <si>
    <t>MEOR - Mechanical Engineer of Record</t>
  </si>
  <si>
    <t>EEOR - Electrical Engineer of Record</t>
  </si>
  <si>
    <t>CONT O/B - Contractor or Owner/Builder</t>
  </si>
  <si>
    <t>SP. INSP - Special Inspector</t>
  </si>
  <si>
    <t>IOR - Inspector of Record</t>
  </si>
  <si>
    <t>Test Lab – Engr. For the approved agency</t>
  </si>
  <si>
    <t>SECTION G</t>
  </si>
  <si>
    <r>
      <t>Inspector of Record (IOR) Responsibility</t>
    </r>
    <r>
      <rPr>
        <b/>
        <sz val="10"/>
        <color theme="1"/>
        <rFont val="Arial"/>
        <family val="2"/>
      </rPr>
      <t/>
    </r>
  </si>
  <si>
    <t>INSPECTOR OF RECORD RESPONSIBILITIES. Per CAC 7-145: “The Inspector shall have personal knowledge, obtained by continuous inspection of all work of construction in all stages of its progress to ensure that the work is in accordance with the approved construction documents.” This includes applicable Codes, Referenced Standards, Listings and Manufacturer’s Installation Instructions applicable to the work shown in the approved construction documents. If a project has more than one inspector of record, the distribution of responsibilities for the work shall be clearly identified for each IOR per CAC 7-141(f). One IOR shall be designated as the ‘lead’ IOR per CAC 7-144(b). One IOR shall be assigned responsibility for “all other work” to make sure responsibility for the inspection of every part of the work is assigned.</t>
  </si>
  <si>
    <t>INSPECTOR OF RECORD
CAC 7-141, 7-145 &amp; 7-151</t>
  </si>
  <si>
    <t>SCOPE OF INSPECTION</t>
  </si>
  <si>
    <t>PERFORMED OFF-SITE</t>
  </si>
  <si>
    <t>SECTION H</t>
  </si>
  <si>
    <t>HCAI REVIEWED</t>
  </si>
  <si>
    <t>Submitted By:</t>
  </si>
  <si>
    <t xml:space="preserve">
I have reviewed the approved construction documents for this project and all tests and special inspections required by Code are marked as “required” on this form.</t>
  </si>
  <si>
    <t>Architect/Engineer of Record (Print Name)</t>
  </si>
  <si>
    <t>Architect/Engineer of Record (Signature)</t>
  </si>
  <si>
    <t>Date</t>
  </si>
  <si>
    <t>Structural Engineer of Record (Print Name)</t>
  </si>
  <si>
    <t>Structural Engineer of Record (Signature)</t>
  </si>
  <si>
    <t>FOR HCAI USE</t>
  </si>
  <si>
    <t xml:space="preserve">
Note: HCAI plan review staff must provide verification that the TIO program has beeen "Reviewed" prior to plan approval to confirm the applicability of the tests and inspections identified in the TIO program for work scope,  building systems, and the construction materials shown in the design drawings.  Field staff will issue subsequent "TIO Program Approval".</t>
  </si>
  <si>
    <t>SECTION I</t>
  </si>
  <si>
    <t>TIO PROGRAM APPROVAL</t>
  </si>
  <si>
    <t xml:space="preserve">   Testing agency qualification for approval or approval of testing agencies shall be through HCAIs OPAA program.</t>
  </si>
  <si>
    <r>
      <t xml:space="preserve">Select one of the following two: </t>
    </r>
    <r>
      <rPr>
        <b/>
        <i/>
        <u/>
        <sz val="9"/>
        <color theme="1"/>
        <rFont val="Arial"/>
        <family val="2"/>
      </rPr>
      <t>OPAA</t>
    </r>
    <r>
      <rPr>
        <i/>
        <u/>
        <sz val="9"/>
        <color theme="1"/>
        <rFont val="Arial"/>
        <family val="2"/>
      </rPr>
      <t xml:space="preserve"> or </t>
    </r>
    <r>
      <rPr>
        <b/>
        <i/>
        <u/>
        <sz val="9"/>
        <color theme="1"/>
        <rFont val="Arial"/>
        <family val="2"/>
      </rPr>
      <t>Certification by Design Professional</t>
    </r>
    <r>
      <rPr>
        <i/>
        <u/>
        <sz val="9"/>
        <color theme="1"/>
        <rFont val="Arial"/>
        <family val="2"/>
      </rPr>
      <t xml:space="preserve"> </t>
    </r>
    <r>
      <rPr>
        <b/>
        <i/>
        <u/>
        <sz val="9"/>
        <color theme="1"/>
        <rFont val="Arial"/>
        <family val="2"/>
      </rPr>
      <t>of Record</t>
    </r>
  </si>
  <si>
    <r>
      <t xml:space="preserve">        OPAA PROGRAM </t>
    </r>
    <r>
      <rPr>
        <i/>
        <sz val="9"/>
        <color theme="1"/>
        <rFont val="Arial"/>
        <family val="2"/>
      </rPr>
      <t>(Provide copy of OPAA program approval for OPAA approved laboratories and testing agencies) or,</t>
    </r>
  </si>
  <si>
    <r>
      <t xml:space="preserve">        Certification by Design Professional of Record - </t>
    </r>
    <r>
      <rPr>
        <i/>
        <sz val="9"/>
        <color theme="1"/>
        <rFont val="Arial"/>
        <family val="2"/>
      </rPr>
      <t xml:space="preserve">The qualifications, certifications, experience and independence of the approved agencies and individuals named on this form have been evaluated and accepted by the undersigned in accordance with CAC Section 7-141, 7-144 &amp; 7-149; CBC 1703A.1.1 &amp; 1704A.2.1; and ISO 17025 Section 4.1.4 as applicable. Approved agencies and individuals named for structural tests and special inspections have been evaluated and accepted by the structural engineer delegated responsibility for the design and administration of construction of the structural aspects (when such delegation has been made).       </t>
    </r>
  </si>
  <si>
    <t>Samples (select one of the boxes below. See Section B, C and D for required test and inspection(s))</t>
  </si>
  <si>
    <t xml:space="preserve">        Samples of Test and Inspection reports to be provided following determination of the responsible firm(s) or individuals. Samples shall be submitted to and approved by the Office prior to proceeding with the work that requires test or special inspections.      </t>
  </si>
  <si>
    <t xml:space="preserve">           Samples attached.</t>
  </si>
  <si>
    <t xml:space="preserve">           Not applicable. Project has no required test, special inspections or test will be performed by an approved OPAA program.</t>
  </si>
  <si>
    <t xml:space="preserve">All test and special inspection reports shall be submitted to the IOR, hospital owner, architect in responsible charge, and the structural engineer by the testing agency per CAC 7-149(a). </t>
  </si>
  <si>
    <t>Professional License #</t>
  </si>
  <si>
    <t>FOR HCAI FIELD STAFF USE</t>
  </si>
  <si>
    <t>TIO Program Approved by HCAI Field Staff:</t>
  </si>
  <si>
    <t xml:space="preserve">
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HCAI Field staff will issue subsequent "TIO Program Approval".
If "Approved with Comments" is checked the following comments shall be resolved by the designer prior to proceeding with the related construction:</t>
  </si>
  <si>
    <t>SECTION J</t>
  </si>
  <si>
    <r>
      <rPr>
        <b/>
        <sz val="12"/>
        <color theme="1"/>
        <rFont val="Arial"/>
        <family val="2"/>
      </rPr>
      <t>SUMMARY OF CHANGES TO THE TIO PROGRAM</t>
    </r>
    <r>
      <rPr>
        <b/>
        <sz val="8"/>
        <color theme="1"/>
        <rFont val="Arial"/>
        <family val="2"/>
      </rPr>
      <t xml:space="preserve">
NOTE: Note all changes shall be approved as amended construction documents per CAC 7-153, or “concurred with” as non-material alterations per CAC 7-153(b), by HCAI prior to proceeding with the related work.
</t>
    </r>
  </si>
  <si>
    <t>HCAI FDD CONCURRENCE (Initial/date)</t>
  </si>
  <si>
    <t>REVISION NUMBER</t>
  </si>
  <si>
    <t>SYNOPSIS OF CHANGE</t>
  </si>
  <si>
    <t>Architect/Engineer of Record Signature             (Initial/date)</t>
  </si>
  <si>
    <t>Structural Engineer of Record Signature (Initial/date)</t>
  </si>
  <si>
    <t>DATE of Effective Change</t>
  </si>
  <si>
    <t>•</t>
  </si>
  <si>
    <t xml:space="preserve">Revision number is shown at Section A, bottom right corner. </t>
  </si>
  <si>
    <t>Version</t>
  </si>
  <si>
    <t>Description</t>
  </si>
  <si>
    <t>HCAI/FDD Use
(Initial/Date)</t>
  </si>
  <si>
    <t>Compliance Verification by IOR
(Initial/Date)</t>
  </si>
  <si>
    <t xml:space="preserve"> Responsible Approved Agency
And/Or Individual</t>
  </si>
  <si>
    <t>Samples of Test &amp; Inspection Reports Included</t>
  </si>
  <si>
    <t>ON-SITE SPECIAL
INSPECTIONS</t>
  </si>
  <si>
    <t>OFF-SITE SPECIAL
INSPECTIONS</t>
  </si>
  <si>
    <t>B-ME15</t>
  </si>
  <si>
    <t>B-ME16</t>
  </si>
  <si>
    <r>
      <t>Soil fill</t>
    </r>
    <r>
      <rPr>
        <sz val="8"/>
        <color rgb="FF000000"/>
        <rFont val="Arial"/>
        <family val="2"/>
      </rPr>
      <t xml:space="preserve">
CBC 1705A.6
Fill material acceptance test</t>
    </r>
  </si>
  <si>
    <r>
      <t>Soil fill</t>
    </r>
    <r>
      <rPr>
        <sz val="8"/>
        <color rgb="FF000000"/>
        <rFont val="Arial"/>
        <family val="2"/>
      </rPr>
      <t xml:space="preserve">
CBC 1705A.6
Compaction test</t>
    </r>
  </si>
  <si>
    <r>
      <t>Soil and rock anchors</t>
    </r>
    <r>
      <rPr>
        <sz val="8"/>
        <rFont val="Arial"/>
        <family val="2"/>
      </rPr>
      <t xml:space="preserve">
CBC 1811A
Load test</t>
    </r>
  </si>
  <si>
    <r>
      <t>Deep foundation elements</t>
    </r>
    <r>
      <rPr>
        <sz val="8"/>
        <color rgb="FF000000"/>
        <rFont val="Arial"/>
        <family val="2"/>
      </rPr>
      <t xml:space="preserve">
CBC 1810A.3.3.1.2, 1810A.3.1.5.1, 1810A.3.3.1.5, 1810A.3.3.2, &amp; 1810A.3.10.4
Load test</t>
    </r>
  </si>
  <si>
    <r>
      <t>Shoring</t>
    </r>
    <r>
      <rPr>
        <sz val="8"/>
        <rFont val="Arial"/>
        <family val="2"/>
      </rPr>
      <t xml:space="preserve">
CBC 1812A
Tie-Back Anchors</t>
    </r>
  </si>
  <si>
    <r>
      <t>Vibro Stone Columns (VSC)</t>
    </r>
    <r>
      <rPr>
        <sz val="8"/>
        <rFont val="Arial"/>
        <family val="2"/>
      </rPr>
      <t xml:space="preserve">
CBC 1813A
Acceptance Test</t>
    </r>
  </si>
  <si>
    <r>
      <t>Concrete</t>
    </r>
    <r>
      <rPr>
        <sz val="8"/>
        <color rgb="FF000000"/>
        <rFont val="Arial"/>
        <family val="2"/>
      </rPr>
      <t xml:space="preserve">
CBC 1705A.3, 1903A.6 &amp; 1910A.1; ACI-318 1.9.1 &amp; 26.4
Cementitious materials</t>
    </r>
  </si>
  <si>
    <r>
      <t>Concrete</t>
    </r>
    <r>
      <rPr>
        <sz val="8"/>
        <color rgb="FF000000"/>
        <rFont val="Arial"/>
        <family val="2"/>
      </rPr>
      <t xml:space="preserve">
CBC 1705A.3, 1903A.5; ACI-318 1.9.1 &amp; 26.4
Aggregates/Reactive aggregates</t>
    </r>
  </si>
  <si>
    <r>
      <t>Concrete</t>
    </r>
    <r>
      <rPr>
        <sz val="8"/>
        <color rgb="FF000000"/>
        <rFont val="Arial"/>
        <family val="2"/>
      </rPr>
      <t xml:space="preserve">
CBC 1705A.3, ACI-318 26.4.1.3, ASTM C1602
Water</t>
    </r>
  </si>
  <si>
    <r>
      <t>Concrete</t>
    </r>
    <r>
      <rPr>
        <sz val="8"/>
        <color rgb="FF000000"/>
        <rFont val="Arial"/>
        <family val="2"/>
      </rPr>
      <t xml:space="preserve">
CBC 1705A.3 &amp; 1905A.1.15; ACI-318 26.12
Strength test</t>
    </r>
  </si>
  <si>
    <r>
      <t>Concrete</t>
    </r>
    <r>
      <rPr>
        <sz val="8"/>
        <color rgb="FF000000"/>
        <rFont val="Arial"/>
        <family val="2"/>
      </rPr>
      <t xml:space="preserve">
CBC 1705A.3 &amp; 1910A.2 &amp; ACI-318 20.2, 25.4.5.1 &amp; 26.6.1.2
Metal reinforcement (including welded wire fabric and headed rebar)</t>
    </r>
  </si>
  <si>
    <r>
      <t>Concrete</t>
    </r>
    <r>
      <rPr>
        <sz val="8"/>
        <color rgb="FF000000"/>
        <rFont val="Arial"/>
        <family val="2"/>
      </rPr>
      <t xml:space="preserve">
CBC 1705A.3, 1901A.3 &amp; ACI-318 20.4
Headed studs and headed stud assemblies</t>
    </r>
  </si>
  <si>
    <r>
      <t>Concrete</t>
    </r>
    <r>
      <rPr>
        <sz val="8"/>
        <color rgb="FF000000"/>
        <rFont val="Arial"/>
        <family val="2"/>
      </rPr>
      <t xml:space="preserve">
CBC Table 1705A.3, 1903A.8
Weldability of reinforcing bars</t>
    </r>
  </si>
  <si>
    <r>
      <t>Concrete</t>
    </r>
    <r>
      <rPr>
        <sz val="8"/>
        <color rgb="FF000000"/>
        <rFont val="Arial"/>
        <family val="2"/>
      </rPr>
      <t xml:space="preserve">
CBC 1705A.3 &amp; 1910A.3; ACI-318 20.3, 25.8 &amp; 26.6.1.2
Prestressing tendons and anchorage</t>
    </r>
  </si>
  <si>
    <r>
      <t>Concrete</t>
    </r>
    <r>
      <rPr>
        <sz val="8"/>
        <color rgb="FF000000"/>
        <rFont val="Arial"/>
        <family val="2"/>
      </rPr>
      <t xml:space="preserve">
CBC 1911A.2; ACI-503.7
Crack repair by epoxy injection</t>
    </r>
  </si>
  <si>
    <r>
      <t>Concrete</t>
    </r>
    <r>
      <rPr>
        <sz val="8"/>
        <color rgb="FF000000"/>
        <rFont val="Arial"/>
        <family val="2"/>
      </rPr>
      <t xml:space="preserve">
CBC 1911A.3; ICC-ES AC 178 Sec. 9
Strengthening by externally bonded FRP</t>
    </r>
  </si>
  <si>
    <r>
      <t>Shotcrete</t>
    </r>
    <r>
      <rPr>
        <sz val="8"/>
        <color rgb="FF000000"/>
        <rFont val="Arial"/>
        <family val="2"/>
      </rPr>
      <t xml:space="preserve">
CBC 1908A.5
Preconstruction test</t>
    </r>
  </si>
  <si>
    <r>
      <t>Shotcrete</t>
    </r>
    <r>
      <rPr>
        <sz val="8"/>
        <color rgb="FF000000"/>
        <rFont val="Arial"/>
        <family val="2"/>
      </rPr>
      <t xml:space="preserve">
CBC 1908A.10
Strength test</t>
    </r>
  </si>
  <si>
    <r>
      <t>Shotcrete</t>
    </r>
    <r>
      <rPr>
        <sz val="8"/>
        <color rgb="FF000000"/>
        <rFont val="Arial"/>
        <family val="2"/>
      </rPr>
      <t xml:space="preserve">
CBC 1705A.19.1
Core test</t>
    </r>
  </si>
  <si>
    <r>
      <t>Post-installed anchors</t>
    </r>
    <r>
      <rPr>
        <sz val="8"/>
        <color rgb="FF000000"/>
        <rFont val="Arial"/>
        <family val="2"/>
      </rPr>
      <t xml:space="preserve">
CBC 1910A.5
Installation verification test (includes adhesive, shot pins and mechanical anchors)</t>
    </r>
  </si>
  <si>
    <r>
      <t>Existing post-installed anchors</t>
    </r>
    <r>
      <rPr>
        <sz val="8"/>
        <color rgb="FF000000"/>
        <rFont val="Arial"/>
        <family val="2"/>
      </rPr>
      <t xml:space="preserve">
CBC 1708A and CAC Chapter 6, Section 11.3
Direct tension test</t>
    </r>
  </si>
  <si>
    <r>
      <t>Masonry</t>
    </r>
    <r>
      <rPr>
        <sz val="8"/>
        <color rgb="FF000000"/>
        <rFont val="Arial"/>
        <family val="2"/>
      </rPr>
      <t xml:space="preserve">
CBC 2105A.2; TMS 602 1.4.B.3
Material standards tests</t>
    </r>
  </si>
  <si>
    <r>
      <t>Masonry</t>
    </r>
    <r>
      <rPr>
        <sz val="8"/>
        <color rgb="FF000000"/>
        <rFont val="Arial"/>
        <family val="2"/>
      </rPr>
      <t xml:space="preserve">
CBC 2105A.3
Mortar test</t>
    </r>
  </si>
  <si>
    <r>
      <t>Masonry</t>
    </r>
    <r>
      <rPr>
        <sz val="8"/>
        <color rgb="FF000000"/>
        <rFont val="Arial"/>
        <family val="2"/>
      </rPr>
      <t xml:space="preserve">
CBC 2105A.3
Grout test</t>
    </r>
  </si>
  <si>
    <r>
      <t>Masonry</t>
    </r>
    <r>
      <rPr>
        <sz val="8"/>
        <color rgb="FF000000"/>
        <rFont val="Arial"/>
        <family val="2"/>
      </rPr>
      <t xml:space="preserve">
CBC 2105A.2; TMS 602 1.4.B.3
Compressive strength f'm - prism test</t>
    </r>
  </si>
  <si>
    <r>
      <t>Masonry</t>
    </r>
    <r>
      <rPr>
        <sz val="8"/>
        <color rgb="FF000000"/>
        <rFont val="Arial"/>
        <family val="2"/>
      </rPr>
      <t xml:space="preserve">
CBC 2105A.4
Core test</t>
    </r>
  </si>
  <si>
    <r>
      <t>Masonry</t>
    </r>
    <r>
      <rPr>
        <sz val="8"/>
        <color theme="1"/>
        <rFont val="Arial"/>
        <family val="2"/>
      </rPr>
      <t xml:space="preserve">
CBC 1705A.4
Masonry anchors</t>
    </r>
  </si>
  <si>
    <r>
      <t>Veneer</t>
    </r>
    <r>
      <rPr>
        <sz val="8"/>
        <color rgb="FF000000"/>
        <rFont val="Arial"/>
        <family val="2"/>
      </rPr>
      <t xml:space="preserve">
CBC 1410.2
Veneer bond strength test</t>
    </r>
  </si>
  <si>
    <r>
      <t>Architectural Cast Stone</t>
    </r>
    <r>
      <rPr>
        <sz val="8"/>
        <color rgb="FF000000"/>
        <rFont val="Arial"/>
        <family val="2"/>
      </rPr>
      <t xml:space="preserve">
CBC 2103A.1
Strength of stone anchorage ASTM C1354</t>
    </r>
  </si>
  <si>
    <r>
      <t>Steel</t>
    </r>
    <r>
      <rPr>
        <sz val="8"/>
        <rFont val="Arial"/>
        <family val="2"/>
      </rPr>
      <t xml:space="preserve">
CBC 2202A.1
Identification test for structural steel and cold formed steel</t>
    </r>
  </si>
  <si>
    <r>
      <t>Steel</t>
    </r>
    <r>
      <rPr>
        <sz val="8"/>
        <color rgb="FF000000"/>
        <rFont val="Arial"/>
        <family val="2"/>
      </rPr>
      <t xml:space="preserve">
CBC 2213A.1 &amp; 1705A.13.1
High strength bolts, nuts, and washers</t>
    </r>
  </si>
  <si>
    <r>
      <t>Steel</t>
    </r>
    <r>
      <rPr>
        <sz val="8"/>
        <color rgb="FF000000"/>
        <rFont val="Arial"/>
        <family val="2"/>
      </rPr>
      <t xml:space="preserve">
CBC 2213A.2 &amp; 1705A.13.1
End-welded studs</t>
    </r>
  </si>
  <si>
    <r>
      <t>Steel</t>
    </r>
    <r>
      <rPr>
        <sz val="8"/>
        <color rgb="FF000000"/>
        <rFont val="Arial"/>
        <family val="2"/>
      </rPr>
      <t xml:space="preserve">
CBC 1705A.2.1 &amp; 1705A.13.1.2
Nondestructive testing of welds</t>
    </r>
  </si>
  <si>
    <r>
      <t>Steel</t>
    </r>
    <r>
      <rPr>
        <sz val="8"/>
        <rFont val="Arial"/>
        <family val="2"/>
      </rPr>
      <t xml:space="preserve">
1705A.13.1.2 &amp; AISC-341 K3
Buckling restrained brace load test</t>
    </r>
  </si>
  <si>
    <r>
      <t>Steel</t>
    </r>
    <r>
      <rPr>
        <sz val="8"/>
        <rFont val="Arial"/>
        <family val="2"/>
      </rPr>
      <t xml:space="preserve">
2205A.4, 1705A.13.1  &amp; AISC-341 K2
Beam to Column Moment Connections</t>
    </r>
  </si>
  <si>
    <r>
      <t>Structural Sealant Glazing</t>
    </r>
    <r>
      <rPr>
        <sz val="8"/>
        <color rgb="FF000000"/>
        <rFont val="Arial"/>
        <family val="2"/>
      </rPr>
      <t xml:space="preserve">
CBC 2410.1.2
AAMA 501.4 &amp; 501.6 tests - Exterior glass curtain walls</t>
    </r>
  </si>
  <si>
    <r>
      <t>Seismic Isolation System</t>
    </r>
    <r>
      <rPr>
        <sz val="8"/>
        <rFont val="Arial"/>
        <family val="2"/>
      </rPr>
      <t xml:space="preserve">
CBC 1705A.13.4
Prototype and production test</t>
    </r>
  </si>
  <si>
    <r>
      <t>Seismic Damping System</t>
    </r>
    <r>
      <rPr>
        <sz val="8"/>
        <rFont val="Arial"/>
        <family val="2"/>
      </rPr>
      <t xml:space="preserve">
CBC 1705A.13.4
Prototype and production test</t>
    </r>
  </si>
  <si>
    <r>
      <t>Structural Design Criteria</t>
    </r>
    <r>
      <rPr>
        <sz val="8"/>
        <color rgb="FF000000"/>
        <rFont val="Arial"/>
        <family val="2"/>
      </rPr>
      <t xml:space="preserve">
CBC 104.11
Tests to support alternative system</t>
    </r>
  </si>
  <si>
    <t>B-FP26</t>
  </si>
  <si>
    <t>R04.0</t>
  </si>
  <si>
    <t>Added Phasing</t>
  </si>
  <si>
    <t>R04.01</t>
  </si>
  <si>
    <t>Addressed Cesar's Comments</t>
  </si>
  <si>
    <r>
      <t xml:space="preserve">INDOOR LIGHTING                                                                                </t>
    </r>
    <r>
      <rPr>
        <i/>
        <sz val="8"/>
        <color theme="1"/>
        <rFont val="Arial"/>
        <family val="2"/>
      </rPr>
      <t>(conditioned, processed spaces)</t>
    </r>
  </si>
  <si>
    <r>
      <t xml:space="preserve">ENERGY MANAGEMENT CONTROL SYSTEM OR LIGHTING CONTROL SYSTEM                                                                                                                   </t>
    </r>
    <r>
      <rPr>
        <i/>
        <sz val="8"/>
        <color theme="1"/>
        <rFont val="Arial"/>
        <family val="2"/>
      </rPr>
      <t>(conditioned, processed spaces)</t>
    </r>
  </si>
  <si>
    <r>
      <t xml:space="preserve">TWO INTERLOCKED LIGHTING SYSTEMS                                                   </t>
    </r>
    <r>
      <rPr>
        <i/>
        <sz val="8"/>
        <color theme="1"/>
        <rFont val="Arial"/>
        <family val="2"/>
      </rPr>
      <t>(conditioned, processed spaces)</t>
    </r>
  </si>
  <si>
    <r>
      <t xml:space="preserve">ENERGY MANAGEMENT CONTROL SYSTEM OR LIGHTING CONTROL SYSTEM                                                                                                                        </t>
    </r>
    <r>
      <rPr>
        <i/>
        <sz val="8"/>
        <color theme="1"/>
        <rFont val="Arial"/>
        <family val="2"/>
      </rPr>
      <t>(conditioned, processed spaces)</t>
    </r>
  </si>
  <si>
    <r>
      <t xml:space="preserve">VIDEO CONFERENCE STUDIO LIGHTING                                          </t>
    </r>
    <r>
      <rPr>
        <i/>
        <sz val="8"/>
        <color theme="1"/>
        <rFont val="Arial"/>
        <family val="2"/>
      </rPr>
      <t>(conditioned, processed spaces)</t>
    </r>
  </si>
  <si>
    <r>
      <t xml:space="preserve">INDOOR LIGHTING                                                                                                                              </t>
    </r>
    <r>
      <rPr>
        <i/>
        <sz val="8"/>
        <color theme="1"/>
        <rFont val="Arial"/>
        <family val="2"/>
      </rPr>
      <t>(conditioned, processed spaces)</t>
    </r>
  </si>
  <si>
    <r>
      <t xml:space="preserve">ENERGY MANAGEMENT CONTROL SYSTEM OR LIGHTING CONTROL SYSTEM                                                                                                                     </t>
    </r>
    <r>
      <rPr>
        <i/>
        <sz val="8"/>
        <color theme="1"/>
        <rFont val="Arial"/>
        <family val="2"/>
      </rPr>
      <t>(conditioned, processed spaces)</t>
    </r>
  </si>
  <si>
    <r>
      <t xml:space="preserve">ENERGY MANAGEMENT CONTROL SYSTEM OR LIGHTING CONTROL SYSTEM                                                                                                                  </t>
    </r>
    <r>
      <rPr>
        <i/>
        <sz val="8"/>
        <color theme="1"/>
        <rFont val="Arial"/>
        <family val="2"/>
      </rPr>
      <t>(conditioned, processed spaces)</t>
    </r>
  </si>
  <si>
    <r>
      <t xml:space="preserve">ENERGY MANAGEMENT CONTROL SYSTEM OR LIGHTING CONTROL SYSTEM                                                                                                                                      </t>
    </r>
    <r>
      <rPr>
        <i/>
        <sz val="8"/>
        <color theme="1"/>
        <rFont val="Arial"/>
        <family val="2"/>
      </rPr>
      <t>(outdoor lighting)</t>
    </r>
  </si>
  <si>
    <r>
      <t>COVERED PROCESSES</t>
    </r>
    <r>
      <rPr>
        <i/>
        <sz val="8"/>
        <color theme="1"/>
        <rFont val="Arial"/>
        <family val="2"/>
      </rPr>
      <t xml:space="preserve">                                                                                     (commercial refrigeration)</t>
    </r>
  </si>
  <si>
    <r>
      <t xml:space="preserve">COVERED PROCESSES                                                                                           </t>
    </r>
    <r>
      <rPr>
        <i/>
        <sz val="8"/>
        <color theme="1"/>
        <rFont val="Arial"/>
        <family val="2"/>
      </rPr>
      <t>(parking garage)</t>
    </r>
  </si>
  <si>
    <r>
      <t xml:space="preserve">COVERED PROCESSES                                                                                       </t>
    </r>
    <r>
      <rPr>
        <i/>
        <sz val="8"/>
        <color theme="1"/>
        <rFont val="Arial"/>
        <family val="2"/>
      </rPr>
      <t>(process boilers greater than 2.5 MM Btu/h)</t>
    </r>
  </si>
  <si>
    <r>
      <t xml:space="preserve">SIGN LIGHTING                                                                                                                </t>
    </r>
    <r>
      <rPr>
        <i/>
        <sz val="8"/>
        <color theme="1"/>
        <rFont val="Arial"/>
        <family val="2"/>
      </rPr>
      <t>(indoor and outdoor)</t>
    </r>
  </si>
  <si>
    <t>R04.02</t>
  </si>
  <si>
    <t>Updated formatting</t>
  </si>
  <si>
    <t>R04.03</t>
  </si>
  <si>
    <t>Changed phase selection process</t>
  </si>
  <si>
    <t>R04.04</t>
  </si>
  <si>
    <t>Macro revisions for HCAI updating of OSHPD1 and OSHPD2/5 Forms</t>
  </si>
  <si>
    <t>R04.05</t>
  </si>
  <si>
    <t>Addressed Joe's Comments</t>
  </si>
  <si>
    <t>R04.06</t>
  </si>
  <si>
    <t>Removed cell validation on Tab B</t>
  </si>
  <si>
    <t>R04.07</t>
  </si>
  <si>
    <t>Tab B,C,D,E will state if there are no requirements for that phase when printing, instead of not printing sheet.</t>
  </si>
  <si>
    <t>Fixed bugs</t>
  </si>
  <si>
    <t>Tab J will print even if no items are included.</t>
  </si>
  <si>
    <t>R04.08</t>
  </si>
  <si>
    <r>
      <t>Substantial Compliance</t>
    </r>
    <r>
      <rPr>
        <sz val="8"/>
        <color rgb="FF000000"/>
        <rFont val="Arial"/>
        <family val="2"/>
      </rPr>
      <t xml:space="preserve">
(Remodel, Renovations, Maintenance projects, Equipment Replacement)</t>
    </r>
  </si>
  <si>
    <t>R04.09</t>
  </si>
  <si>
    <t>Added warning dialogue box when user reduces number of phases.</t>
  </si>
  <si>
    <t>R04.10</t>
  </si>
  <si>
    <t>Added splash screen when printing</t>
  </si>
  <si>
    <t>Tab G prints with every PDF</t>
  </si>
  <si>
    <t>Added facility info drop down</t>
  </si>
  <si>
    <t>Fixed password bug</t>
  </si>
  <si>
    <t>FacilityNbr</t>
  </si>
  <si>
    <t>FacilityName</t>
  </si>
  <si>
    <t>FacilityType</t>
  </si>
  <si>
    <t>AddrCity</t>
  </si>
  <si>
    <t>County</t>
  </si>
  <si>
    <t>A Grace Sub Acute &amp; Skilled Care</t>
  </si>
  <si>
    <t>Skilled Nursing and Interm. Care Facility</t>
  </si>
  <si>
    <t>1250 So. Winchester Boulevard</t>
  </si>
  <si>
    <t>San Jose</t>
  </si>
  <si>
    <t>Santa Clara</t>
  </si>
  <si>
    <t>Abby Gardens Healthcare Center</t>
  </si>
  <si>
    <t>8060 Frost Street</t>
  </si>
  <si>
    <t>San Diego</t>
  </si>
  <si>
    <t>Acacia Park Nursing &amp; Rehabilitation Center</t>
  </si>
  <si>
    <t>1611 Scenic Drive</t>
  </si>
  <si>
    <t>Modesto</t>
  </si>
  <si>
    <t>Stanislaus</t>
  </si>
  <si>
    <t>Acc Care Center</t>
  </si>
  <si>
    <t>7801 Rush River Drive</t>
  </si>
  <si>
    <t>Sacramento</t>
  </si>
  <si>
    <t>Advanced Rehab Center Of Tustin</t>
  </si>
  <si>
    <t>2210 E 1st St</t>
  </si>
  <si>
    <t>Santa Ana</t>
  </si>
  <si>
    <t>Orange</t>
  </si>
  <si>
    <t>Adventist Health And Rideout</t>
  </si>
  <si>
    <t>General Acute Care</t>
  </si>
  <si>
    <t>726 4th St</t>
  </si>
  <si>
    <t>Marysville</t>
  </si>
  <si>
    <t>Yuba</t>
  </si>
  <si>
    <t>Adventist Health Bakersfield</t>
  </si>
  <si>
    <t>2615 Chester Avenue</t>
  </si>
  <si>
    <t>Bakersfield</t>
  </si>
  <si>
    <t>Kern</t>
  </si>
  <si>
    <t>Adventist Health Clearlake</t>
  </si>
  <si>
    <t>15630 18th Ave</t>
  </si>
  <si>
    <t>Clearlake</t>
  </si>
  <si>
    <t>Lake</t>
  </si>
  <si>
    <t>Adventist Health Delano</t>
  </si>
  <si>
    <t>1401 Garces Hwy</t>
  </si>
  <si>
    <t>Delano</t>
  </si>
  <si>
    <t>Adventist Health Feather River</t>
  </si>
  <si>
    <t>5974 Pentz Rd</t>
  </si>
  <si>
    <t>Paradise</t>
  </si>
  <si>
    <t>Butte</t>
  </si>
  <si>
    <t>Adventist Health Glendale</t>
  </si>
  <si>
    <t>1509 Wilson Ter</t>
  </si>
  <si>
    <t>Glendale</t>
  </si>
  <si>
    <t>Los Angeles</t>
  </si>
  <si>
    <t>Adventist Health Hanford</t>
  </si>
  <si>
    <t>115 Mall Drive</t>
  </si>
  <si>
    <t>Hanford</t>
  </si>
  <si>
    <t>Kings</t>
  </si>
  <si>
    <t>Adventist Health Howard Memorial</t>
  </si>
  <si>
    <t>1 Marcela Drive</t>
  </si>
  <si>
    <t>Willits</t>
  </si>
  <si>
    <t>Mendocino</t>
  </si>
  <si>
    <t>Adventist Health Lodi Memorial</t>
  </si>
  <si>
    <t>975 S Fairmont Ave</t>
  </si>
  <si>
    <t>Lodi</t>
  </si>
  <si>
    <t>San Joaquin</t>
  </si>
  <si>
    <t>Adventist Health Mendocino Coast</t>
  </si>
  <si>
    <t>700 River Dr</t>
  </si>
  <si>
    <t>Fort Bragg</t>
  </si>
  <si>
    <t>Adventist Health Reedley</t>
  </si>
  <si>
    <t>372 W Cypress Ave</t>
  </si>
  <si>
    <t>Reedley</t>
  </si>
  <si>
    <t>Fresno</t>
  </si>
  <si>
    <t>Adventist Health Selma</t>
  </si>
  <si>
    <t>1411 Rose Ave</t>
  </si>
  <si>
    <t>Selma</t>
  </si>
  <si>
    <t>Adventist Health Simi Valley</t>
  </si>
  <si>
    <t>2975 North Sycamore Drive</t>
  </si>
  <si>
    <t>Simi Valley</t>
  </si>
  <si>
    <t>Ventura</t>
  </si>
  <si>
    <t>Adventist Health Sonora</t>
  </si>
  <si>
    <t>179 Fairview Ln</t>
  </si>
  <si>
    <t>Sonora</t>
  </si>
  <si>
    <t>Tuolumne</t>
  </si>
  <si>
    <t>1000 Greenley Road</t>
  </si>
  <si>
    <t>Adventist Health Sonora - D/P SNF (Unit 6 and 7)</t>
  </si>
  <si>
    <t>179 Fairview Lane</t>
  </si>
  <si>
    <t>Adventist Health St. Helena</t>
  </si>
  <si>
    <t>10 Woodland Rd</t>
  </si>
  <si>
    <t>St. Helena</t>
  </si>
  <si>
    <t>Napa</t>
  </si>
  <si>
    <t>Adventist Health Tehachapi Valley</t>
  </si>
  <si>
    <t>1100 Magellan Drive</t>
  </si>
  <si>
    <t>Tehachapi</t>
  </si>
  <si>
    <t>Adventist Health Tulare</t>
  </si>
  <si>
    <t>869 N Cherry St</t>
  </si>
  <si>
    <t>Tulare</t>
  </si>
  <si>
    <t>Adventist Health Ukiah Valley</t>
  </si>
  <si>
    <t>275 Hospital Drive</t>
  </si>
  <si>
    <t>Ukiah</t>
  </si>
  <si>
    <t>Adventist Health Vallejo</t>
  </si>
  <si>
    <t>Acute Psychiatric Hospital</t>
  </si>
  <si>
    <t>525 Oregon St.</t>
  </si>
  <si>
    <t>Vallejo</t>
  </si>
  <si>
    <t>Solano</t>
  </si>
  <si>
    <t>Adventist Health White Memorial</t>
  </si>
  <si>
    <t>1720 E Cesar E. Chavez Ave</t>
  </si>
  <si>
    <t>Affinity Healthcare Center</t>
  </si>
  <si>
    <t>7039 Alondra Blvd</t>
  </si>
  <si>
    <t>Paramount</t>
  </si>
  <si>
    <t>AHMC Anaheim Regional Medical Center</t>
  </si>
  <si>
    <t>1111 W La Palma Ave</t>
  </si>
  <si>
    <t>Anaheim</t>
  </si>
  <si>
    <t>AHMC Seton Medical Center</t>
  </si>
  <si>
    <t>1900 Sullivan Ave</t>
  </si>
  <si>
    <t>Daly City</t>
  </si>
  <si>
    <t>San Mateo</t>
  </si>
  <si>
    <t>AHMC Seton Medical Center Coastside</t>
  </si>
  <si>
    <t>600 Marine Blvd.</t>
  </si>
  <si>
    <t>Moss Beach</t>
  </si>
  <si>
    <t>Alameda Care Center</t>
  </si>
  <si>
    <t>925 W Alameda Ave</t>
  </si>
  <si>
    <t>Burbank</t>
  </si>
  <si>
    <t>Alameda Healthcare &amp; Wellness Center</t>
  </si>
  <si>
    <t>430 Willow Street</t>
  </si>
  <si>
    <t>Alameda</t>
  </si>
  <si>
    <t>Alameda Hospital</t>
  </si>
  <si>
    <t>2070 Clinton Ave</t>
  </si>
  <si>
    <t>Alameda Hospital - Southshore Convalescent</t>
  </si>
  <si>
    <t>625 Willow Street</t>
  </si>
  <si>
    <t>Alamitos Belmont Rehabilitation Hospital</t>
  </si>
  <si>
    <t>3901 E 4th St</t>
  </si>
  <si>
    <t>Long Beach</t>
  </si>
  <si>
    <t>Alamitos West Health &amp; Rehabilitation</t>
  </si>
  <si>
    <t>3902 Katella Avenue</t>
  </si>
  <si>
    <t>Los Alamitos</t>
  </si>
  <si>
    <t>Alcott Rehabilitation Hospital</t>
  </si>
  <si>
    <t>3551 W Olympic Blvd</t>
  </si>
  <si>
    <t>Alden Terrace Convalescent Hospital</t>
  </si>
  <si>
    <t>1240 South Hoover St.</t>
  </si>
  <si>
    <t>Aldersly Skilled Nursing Facility</t>
  </si>
  <si>
    <t>326 Mission Avenue</t>
  </si>
  <si>
    <t>San Rafael</t>
  </si>
  <si>
    <t>Marin</t>
  </si>
  <si>
    <t>Alexandria Care Center</t>
  </si>
  <si>
    <t>1515 N Alexandria Ave</t>
  </si>
  <si>
    <t>Alhambra Convalescent Hospital</t>
  </si>
  <si>
    <t>331 Ilene Street</t>
  </si>
  <si>
    <t>Martinez</t>
  </si>
  <si>
    <t>Contra Costa</t>
  </si>
  <si>
    <t>Alhambra Healthcare &amp; Wellness Centre, LP</t>
  </si>
  <si>
    <t>415 S Garfield Ave</t>
  </si>
  <si>
    <t>Alhambra</t>
  </si>
  <si>
    <t>Alhambra Hospital Medical Center</t>
  </si>
  <si>
    <t>100 S. Raymond Ave.</t>
  </si>
  <si>
    <t>200 Freedom Lane</t>
  </si>
  <si>
    <t>Aliso Viejo</t>
  </si>
  <si>
    <t>All Saints Healthcare</t>
  </si>
  <si>
    <t>11810 Saticoy St</t>
  </si>
  <si>
    <t>North Hollywood</t>
  </si>
  <si>
    <t>All Saint's Maubert</t>
  </si>
  <si>
    <t>15731 Maubert Ave</t>
  </si>
  <si>
    <t>San Leandro</t>
  </si>
  <si>
    <t>All Saints Subacute &amp; Transitional Care</t>
  </si>
  <si>
    <t>1652 Mono Ave</t>
  </si>
  <si>
    <t>Almaden Health And Rehabilitation Center</t>
  </si>
  <si>
    <t>2065 Los Gatos-Almaden Road</t>
  </si>
  <si>
    <t>Alta Bates Summit Medical Center</t>
  </si>
  <si>
    <t>350 Hawthorne Ave</t>
  </si>
  <si>
    <t>Oakland</t>
  </si>
  <si>
    <t>Alta Bates Summit Medical Center - Summit Campus</t>
  </si>
  <si>
    <t>3100 Summit Street</t>
  </si>
  <si>
    <t>Alta Bates Summit Medical Center-Alta Bates Campus</t>
  </si>
  <si>
    <t>2450 Ashby Street</t>
  </si>
  <si>
    <t>Berkeley</t>
  </si>
  <si>
    <t>Alta Bates Summit Medical Center-Herrick Campus</t>
  </si>
  <si>
    <t>2001 Dwight Way</t>
  </si>
  <si>
    <t>Alta Gardens Care Center</t>
  </si>
  <si>
    <t>13075 Blackbird Street</t>
  </si>
  <si>
    <t>Garden Grove</t>
  </si>
  <si>
    <t>Alta Vista Healthcare &amp; Wellness Centre</t>
  </si>
  <si>
    <t>9020 Garfield St</t>
  </si>
  <si>
    <t>Riverside</t>
  </si>
  <si>
    <t>Alvarado Care Center</t>
  </si>
  <si>
    <t>1154 S Alvarado St</t>
  </si>
  <si>
    <t>Alvarado Hospital Medical Center</t>
  </si>
  <si>
    <t>6655 Alvarado Rd</t>
  </si>
  <si>
    <t>6645 Alvarado Road</t>
  </si>
  <si>
    <t>Alvarado Parkway Institute Behavioral Healthsystem</t>
  </si>
  <si>
    <t>7050 Parkway Dr.</t>
  </si>
  <si>
    <t>La Mesa</t>
  </si>
  <si>
    <t>Amaya Springs Health Care Center</t>
  </si>
  <si>
    <t>8625 Lamar St.</t>
  </si>
  <si>
    <t>Spring Valley</t>
  </si>
  <si>
    <t>American Post Acute Care Rehab Center</t>
  </si>
  <si>
    <t>1930 E Hatch Rd</t>
  </si>
  <si>
    <t>Ceres</t>
  </si>
  <si>
    <t>Anaheim Community Hospital, LLC</t>
  </si>
  <si>
    <t>3350 W. Ball Road</t>
  </si>
  <si>
    <t>Anaheim Crest Nursing Center</t>
  </si>
  <si>
    <t>3067 W Orange Ave</t>
  </si>
  <si>
    <t>Anaheim Global Medical Center</t>
  </si>
  <si>
    <t>1025 S Anaheim Blvd</t>
  </si>
  <si>
    <t>Anaheim Healthcare Center, LLC</t>
  </si>
  <si>
    <t>501 S Beach Blvd</t>
  </si>
  <si>
    <t>Anaheim Terrace Care Center</t>
  </si>
  <si>
    <t>141 S Knott Ave</t>
  </si>
  <si>
    <t>Anberry Nursing And Rehabilitation Center</t>
  </si>
  <si>
    <t>1685 Shaffer Rd</t>
  </si>
  <si>
    <t>Atwater</t>
  </si>
  <si>
    <t>Merced</t>
  </si>
  <si>
    <t>Anberry Transitional Care</t>
  </si>
  <si>
    <t>1000 West Yosemite Ave</t>
  </si>
  <si>
    <t>Angels Nursing Health Center</t>
  </si>
  <si>
    <t>415 S Union Ave</t>
  </si>
  <si>
    <t>Antelope Valley Care Center</t>
  </si>
  <si>
    <t>44567 North 15th Street West</t>
  </si>
  <si>
    <t>Lancaster</t>
  </si>
  <si>
    <t>Antelope Valley Hospital</t>
  </si>
  <si>
    <t>1600 West Avenue J</t>
  </si>
  <si>
    <t>Apple Valley Care Center</t>
  </si>
  <si>
    <t>11959 Apple Valley Rd</t>
  </si>
  <si>
    <t>Apple Valley</t>
  </si>
  <si>
    <t>San Bernardino</t>
  </si>
  <si>
    <t>Apple Valley Post-Acute Rehab</t>
  </si>
  <si>
    <t>1035 Gravenstein Ave</t>
  </si>
  <si>
    <t>Sebastopol</t>
  </si>
  <si>
    <t>Sonoma</t>
  </si>
  <si>
    <t>Ararat Convalescent Hospital</t>
  </si>
  <si>
    <t>2373 Colorado Blvd</t>
  </si>
  <si>
    <t>Eagle Rock</t>
  </si>
  <si>
    <t>Ararat Nursing Facility</t>
  </si>
  <si>
    <t>15099 Mission Hills Road</t>
  </si>
  <si>
    <t>Mission Hills</t>
  </si>
  <si>
    <t>Arbol Residences Of Santa Rosa</t>
  </si>
  <si>
    <t>300 Fountaingrove Pkwy</t>
  </si>
  <si>
    <t>Santa Rosa</t>
  </si>
  <si>
    <t>Arbor Glen Care Center</t>
  </si>
  <si>
    <t>1033 East Arrow Highway</t>
  </si>
  <si>
    <t>Glendora</t>
  </si>
  <si>
    <t>Arbor Hills Nursing Center</t>
  </si>
  <si>
    <t>7800 Parkway Drive</t>
  </si>
  <si>
    <t>Arbor Post Acute</t>
  </si>
  <si>
    <t>1200 Springfield Dr</t>
  </si>
  <si>
    <t>Chico</t>
  </si>
  <si>
    <t>Arbor Rehabilitation &amp; Nursing Center</t>
  </si>
  <si>
    <t>900 N Church St</t>
  </si>
  <si>
    <t>Arcadia Care Center</t>
  </si>
  <si>
    <t>1601 S Baldwin Ave</t>
  </si>
  <si>
    <t>Arcadia</t>
  </si>
  <si>
    <t>Arlington Gardens Care Center</t>
  </si>
  <si>
    <t>3688 Nye Avenue</t>
  </si>
  <si>
    <t>Arrowhead Healthcare Center, LLC</t>
  </si>
  <si>
    <t>4343 N Sierra Way</t>
  </si>
  <si>
    <t>Arrowhead Regional Medical Center</t>
  </si>
  <si>
    <t>400 N. Pepper Ave.</t>
  </si>
  <si>
    <t>Colton</t>
  </si>
  <si>
    <t>Arroyo Grande Care Center</t>
  </si>
  <si>
    <t>1212 Farroll Ave</t>
  </si>
  <si>
    <t>Arroyo Grande</t>
  </si>
  <si>
    <t>San Luis Obispo</t>
  </si>
  <si>
    <t>Arroyo Vista Nursing Center</t>
  </si>
  <si>
    <t>3022 45th Street</t>
  </si>
  <si>
    <t>Artesia Christian Home Inc.</t>
  </si>
  <si>
    <t>11614 183rd St.</t>
  </si>
  <si>
    <t>Artesia</t>
  </si>
  <si>
    <t>Ashby Care Center</t>
  </si>
  <si>
    <t>2270 Ashby Avenue</t>
  </si>
  <si>
    <t>Asistencia Villa Rehabilitation And Care Center</t>
  </si>
  <si>
    <t>1875 Barton Rd</t>
  </si>
  <si>
    <t>Redlands</t>
  </si>
  <si>
    <t>Astoria Nursing And Rehab Center</t>
  </si>
  <si>
    <t>14040 Astoria St</t>
  </si>
  <si>
    <t>Symar</t>
  </si>
  <si>
    <t>Atherton Baptist Home - Sam B. West</t>
  </si>
  <si>
    <t>214 S Atlantic Blvd</t>
  </si>
  <si>
    <t>Atherton Park Post-Acute</t>
  </si>
  <si>
    <t>1275 Crane St</t>
  </si>
  <si>
    <t>Menlo Park</t>
  </si>
  <si>
    <t>Atlantic Memorial Healthcare Center</t>
  </si>
  <si>
    <t>2750 Atlantic Ave.</t>
  </si>
  <si>
    <t>Atterdag Care Center</t>
  </si>
  <si>
    <t>636 Atterdag Rd</t>
  </si>
  <si>
    <t>Solvang</t>
  </si>
  <si>
    <t>Santa Barbara</t>
  </si>
  <si>
    <t>Auburn Oaks Care Center</t>
  </si>
  <si>
    <t>3400 Bell Rd</t>
  </si>
  <si>
    <t>Auburn</t>
  </si>
  <si>
    <t>Placer</t>
  </si>
  <si>
    <t>Auburn Ravine Terrace</t>
  </si>
  <si>
    <t>750 Auburn Ravine Rd</t>
  </si>
  <si>
    <t>Aurora Behavioral Healthcare-Santa Rosa, LLC</t>
  </si>
  <si>
    <t>1287 Fulton Rd</t>
  </si>
  <si>
    <t>Aurora Charter Oak</t>
  </si>
  <si>
    <t>1161 E Covina Blvd</t>
  </si>
  <si>
    <t>Covina</t>
  </si>
  <si>
    <t>Aurora Las Encinas Hospital</t>
  </si>
  <si>
    <t>2900 E Del Mar Blvd.</t>
  </si>
  <si>
    <t>Pasadena</t>
  </si>
  <si>
    <t>Aurora San Diego</t>
  </si>
  <si>
    <t>11878 Avenue of Industry</t>
  </si>
  <si>
    <t>Aurora Vista Del Mar Hospital</t>
  </si>
  <si>
    <t>801 Seneca St</t>
  </si>
  <si>
    <t>Autumn Hills Health Care Center</t>
  </si>
  <si>
    <t>430 N Glendale Ave</t>
  </si>
  <si>
    <t>Avalon Care Center - Sonora</t>
  </si>
  <si>
    <t>19929 Greenley Rd.</t>
  </si>
  <si>
    <t>Avalon Health Care - Madera</t>
  </si>
  <si>
    <t>1700 Howard Road</t>
  </si>
  <si>
    <t>Madera</t>
  </si>
  <si>
    <t>Avalon Health Care - San Andreas</t>
  </si>
  <si>
    <t>900 Mountain Ranch Road</t>
  </si>
  <si>
    <t>San Andreas</t>
  </si>
  <si>
    <t>Calaveras</t>
  </si>
  <si>
    <t>Avalon Villa Care Center</t>
  </si>
  <si>
    <t>12029 Avalon Blvd.</t>
  </si>
  <si>
    <t>Aviara Healthcare Center</t>
  </si>
  <si>
    <t>944 Regal Rd</t>
  </si>
  <si>
    <t>Encinitas</t>
  </si>
  <si>
    <t>Avocado Post Acute</t>
  </si>
  <si>
    <t>510 E Washington Ave</t>
  </si>
  <si>
    <t>El Cajon</t>
  </si>
  <si>
    <t>Avondale Villa Post-Acute</t>
  </si>
  <si>
    <t>788 Holmes Street</t>
  </si>
  <si>
    <t>Livermore</t>
  </si>
  <si>
    <t>Bakersfield Behavioral Healthcare Hospital. LLC</t>
  </si>
  <si>
    <t>5201 White Lane</t>
  </si>
  <si>
    <t>Bakersfield Heart Hospital</t>
  </si>
  <si>
    <t>3001 Sillect Ave</t>
  </si>
  <si>
    <t>Bakersfield Memorial Hospital</t>
  </si>
  <si>
    <t>420 34th St</t>
  </si>
  <si>
    <t>Bakersfield Rehabilitation Hospital</t>
  </si>
  <si>
    <t>4400 Kirkcaldy Dr</t>
  </si>
  <si>
    <t>Balboa Nursing &amp; Rehabilitation Center</t>
  </si>
  <si>
    <t>3520 4th Avenue</t>
  </si>
  <si>
    <t>Baldwin Gardens Nursing Center</t>
  </si>
  <si>
    <t>10786 Live Oak Avenue</t>
  </si>
  <si>
    <t>Temple City</t>
  </si>
  <si>
    <t>Ballard Rehabilitation Hospital</t>
  </si>
  <si>
    <t>1760 West 16th Street</t>
  </si>
  <si>
    <t>Bancroft Healthcare Center</t>
  </si>
  <si>
    <t>1475 Bancroft Avenue</t>
  </si>
  <si>
    <t>Banner Lassen Medical Center</t>
  </si>
  <si>
    <t>1800 Spring Ridge Dr.</t>
  </si>
  <si>
    <t>Susanville</t>
  </si>
  <si>
    <t>Lassen</t>
  </si>
  <si>
    <t>Banning Healthcare</t>
  </si>
  <si>
    <t>3476 W Wilson St</t>
  </si>
  <si>
    <t>Banning</t>
  </si>
  <si>
    <t>Barlow Respiratory Hospital</t>
  </si>
  <si>
    <t>2000 Stadium Way</t>
  </si>
  <si>
    <t>Barstow Community Hospital</t>
  </si>
  <si>
    <t>820 E. Mountain View St.</t>
  </si>
  <si>
    <t>Barstow</t>
  </si>
  <si>
    <t>Barton Memorial Hospital</t>
  </si>
  <si>
    <t>2170 South Ave</t>
  </si>
  <si>
    <t>South Lake Tahoe</t>
  </si>
  <si>
    <t>El Dorado</t>
  </si>
  <si>
    <t>Bay Area Healthcare Center</t>
  </si>
  <si>
    <t>1833 10th Avenue</t>
  </si>
  <si>
    <t>Bay Crest Care Center</t>
  </si>
  <si>
    <t>3750 Garnet St</t>
  </si>
  <si>
    <t>Torrance</t>
  </si>
  <si>
    <t>Bay View Rehabilitation Hospital, LLC</t>
  </si>
  <si>
    <t>516 Willow Street</t>
  </si>
  <si>
    <t>Bayberry Skilled Nursing &amp; Healthcare Center</t>
  </si>
  <si>
    <t>1800 Adobe Street</t>
  </si>
  <si>
    <t>Concord</t>
  </si>
  <si>
    <t>Baypoint Healthcare Center</t>
  </si>
  <si>
    <t>442 Sunset Boulevard</t>
  </si>
  <si>
    <t>Hayward</t>
  </si>
  <si>
    <t>Bayshire Carlsbad</t>
  </si>
  <si>
    <t>3140 El Camino Real</t>
  </si>
  <si>
    <t>Carlsbad</t>
  </si>
  <si>
    <t>Bayshire Rancho Mirage</t>
  </si>
  <si>
    <t>72201 Country Club Dr</t>
  </si>
  <si>
    <t>Rancho Mirage</t>
  </si>
  <si>
    <t>Bayside Care Center</t>
  </si>
  <si>
    <t>1405 Teresa Dr</t>
  </si>
  <si>
    <t>Morro Bay</t>
  </si>
  <si>
    <t>Baywood Court Health Center</t>
  </si>
  <si>
    <t>21966 Delores St.</t>
  </si>
  <si>
    <t>Castro Valley</t>
  </si>
  <si>
    <t>Beachside Nursing Center</t>
  </si>
  <si>
    <t>7781 Garfield Ave</t>
  </si>
  <si>
    <t>Huntington Beach</t>
  </si>
  <si>
    <t>Beachside Post Acute</t>
  </si>
  <si>
    <t>22520 Maple Ave</t>
  </si>
  <si>
    <t>3294 Santa Fe Ave</t>
  </si>
  <si>
    <t>Beachwood Post - Acute &amp; Rehab</t>
  </si>
  <si>
    <t>1340 15th St</t>
  </si>
  <si>
    <t>Santa Monica</t>
  </si>
  <si>
    <t>Beacon Healthcare Center</t>
  </si>
  <si>
    <t>919 N Sunset Ave</t>
  </si>
  <si>
    <t>West Covina</t>
  </si>
  <si>
    <t>Bear Valley Community Hospital</t>
  </si>
  <si>
    <t>41870 Garstin Dr</t>
  </si>
  <si>
    <t>Big Bear Lake</t>
  </si>
  <si>
    <t>Bel Tooren Villa Convalescent Hospital</t>
  </si>
  <si>
    <t>16910 Woodruff Avenue</t>
  </si>
  <si>
    <t>Bellflower</t>
  </si>
  <si>
    <t>Bel Vista Healthcare Center</t>
  </si>
  <si>
    <t>5001 E Anaheim St</t>
  </si>
  <si>
    <t>Bell Convalescent Hospital</t>
  </si>
  <si>
    <t>4900 Florence Ave.</t>
  </si>
  <si>
    <t>Bell</t>
  </si>
  <si>
    <t>Bella Sera</t>
  </si>
  <si>
    <t>1131 N China Lake Blvd</t>
  </si>
  <si>
    <t>Ridgecrest</t>
  </si>
  <si>
    <t>Bella Vista Health Center</t>
  </si>
  <si>
    <t>7922 Palm St</t>
  </si>
  <si>
    <t>Lemon Grove</t>
  </si>
  <si>
    <t>Bellaken Skilled Nursing Center</t>
  </si>
  <si>
    <t>2780 26th Avenue</t>
  </si>
  <si>
    <t>Bellflower Post Acute</t>
  </si>
  <si>
    <t>9710 East Artesia Boulevard</t>
  </si>
  <si>
    <t>Berkeley Pines Skilled Nursing Center</t>
  </si>
  <si>
    <t>2223 Ashby Avenue</t>
  </si>
  <si>
    <t>Berkley East Healthcare Center</t>
  </si>
  <si>
    <t>2021 Arizona Ave</t>
  </si>
  <si>
    <t>Berkley Post-Acute</t>
  </si>
  <si>
    <t>6600 Sepulveda Blvd</t>
  </si>
  <si>
    <t>Van Nuys</t>
  </si>
  <si>
    <t>1623 Arizona Avenue</t>
  </si>
  <si>
    <t>Bethany Home Society Of San Joaquin County</t>
  </si>
  <si>
    <t>930 West Main Street</t>
  </si>
  <si>
    <t>Ripon</t>
  </si>
  <si>
    <t>Bethel Lutheran Home, Inc.</t>
  </si>
  <si>
    <t>2280 Dockery Avenue</t>
  </si>
  <si>
    <t>Bethesda Home</t>
  </si>
  <si>
    <t>22427 Montgomery St</t>
  </si>
  <si>
    <t>Beverly Hospital</t>
  </si>
  <si>
    <t>309 W. Beverly Blvd.</t>
  </si>
  <si>
    <t>Montebello</t>
  </si>
  <si>
    <t>BHC Alhambra Hospital</t>
  </si>
  <si>
    <t>4619 Rosemead Blvd.</t>
  </si>
  <si>
    <t>Rosemead</t>
  </si>
  <si>
    <t>Bishop Care Center</t>
  </si>
  <si>
    <t>151 Pioneer Ln</t>
  </si>
  <si>
    <t>Bishop</t>
  </si>
  <si>
    <t>Inyo</t>
  </si>
  <si>
    <t>Bixby Knolls Towers Health Care &amp; Rehab Center</t>
  </si>
  <si>
    <t>3747 Atlantic Ave</t>
  </si>
  <si>
    <t>Bloomfield West, Inc</t>
  </si>
  <si>
    <t>3333 E Imperial Hwy</t>
  </si>
  <si>
    <t>Lynwood</t>
  </si>
  <si>
    <t>Blythe Post Acute LLC</t>
  </si>
  <si>
    <t>285 West Chanslor Way</t>
  </si>
  <si>
    <t>Blythe</t>
  </si>
  <si>
    <t>Bonnie Brae Skilled Nursing</t>
  </si>
  <si>
    <t>420 S Bonnie Brae St</t>
  </si>
  <si>
    <t>Boulder Creek Post Acute</t>
  </si>
  <si>
    <t>12696 Monte Vista Rd</t>
  </si>
  <si>
    <t>Poway</t>
  </si>
  <si>
    <t>Bradley Court</t>
  </si>
  <si>
    <t>675 E. Bradley Ave.</t>
  </si>
  <si>
    <t>Brandel Manor</t>
  </si>
  <si>
    <t>1801 N Olive Ave</t>
  </si>
  <si>
    <t>Turlock</t>
  </si>
  <si>
    <t>Brentwood Health Care Center</t>
  </si>
  <si>
    <t>1321 Franklin Street</t>
  </si>
  <si>
    <t>Brentwood Post Acute</t>
  </si>
  <si>
    <t>1795 Walnut Street</t>
  </si>
  <si>
    <t>Red Bluff</t>
  </si>
  <si>
    <t>Tehama</t>
  </si>
  <si>
    <t>Briarcrest Nursing Center</t>
  </si>
  <si>
    <t>5648 Gotham St</t>
  </si>
  <si>
    <t>Bell Gardens</t>
  </si>
  <si>
    <t>Bridgeview Post Acute</t>
  </si>
  <si>
    <t>521 Lorel Way</t>
  </si>
  <si>
    <t>Yuba City</t>
  </si>
  <si>
    <t>Sutter</t>
  </si>
  <si>
    <t>Brier Oak On Sunset</t>
  </si>
  <si>
    <t>5154 W Sunset Blvd</t>
  </si>
  <si>
    <t>Brighton Care Center</t>
  </si>
  <si>
    <t>1836 N Fair Oaks Ave</t>
  </si>
  <si>
    <t>Brighton Place San Diego</t>
  </si>
  <si>
    <t>1350 Euclid Avenue</t>
  </si>
  <si>
    <t>Brighton Place Spring Valley</t>
  </si>
  <si>
    <t>9009 Campo Road</t>
  </si>
  <si>
    <t>Broadway By The Sea</t>
  </si>
  <si>
    <t>2725 E Broadway</t>
  </si>
  <si>
    <t>Broadway Healthcare Center</t>
  </si>
  <si>
    <t>112 E Broadway</t>
  </si>
  <si>
    <t>San Gabriel</t>
  </si>
  <si>
    <t>Broadway Manor Care Center</t>
  </si>
  <si>
    <t>605 W Broadway</t>
  </si>
  <si>
    <t>Broadway Villa Post Acute</t>
  </si>
  <si>
    <t>1250 Broadway</t>
  </si>
  <si>
    <t>Brookdale Northridge</t>
  </si>
  <si>
    <t>17650 Devonshire St.</t>
  </si>
  <si>
    <t>Northridge</t>
  </si>
  <si>
    <t>Brookdale Riverwalk SNF (CA)</t>
  </si>
  <si>
    <t>350 Calloway Dr, Building C</t>
  </si>
  <si>
    <t>Brookfield Healthcare Center</t>
  </si>
  <si>
    <t>9300 Telegraph Rd</t>
  </si>
  <si>
    <t>Downey</t>
  </si>
  <si>
    <t>Brookside Healthcare Center</t>
  </si>
  <si>
    <t>105 Terracina Boulevard</t>
  </si>
  <si>
    <t>Brookside Skilled Nursing Hospital</t>
  </si>
  <si>
    <t>2620 Flores St</t>
  </si>
  <si>
    <t>Buena Park Nursing Center</t>
  </si>
  <si>
    <t>8520 Western Ave</t>
  </si>
  <si>
    <t>Buena Park</t>
  </si>
  <si>
    <t>Buena Ventura Post Acute Care Center</t>
  </si>
  <si>
    <t>1016 South Record Avenue</t>
  </si>
  <si>
    <t>Buena Vista Care Center</t>
  </si>
  <si>
    <t>1440 S Euclid St</t>
  </si>
  <si>
    <t>160 South Patterson Avenue</t>
  </si>
  <si>
    <t>Burbank Healthcare And Rehabilitation Center</t>
  </si>
  <si>
    <t>1041 S Main St</t>
  </si>
  <si>
    <t>Burlingame Health Care Center D/P SNF</t>
  </si>
  <si>
    <t>1100 Trousdale Drive</t>
  </si>
  <si>
    <t>Burlingame</t>
  </si>
  <si>
    <t>Burlington Convalescent Hospital</t>
  </si>
  <si>
    <t>845 S Burlington Ave</t>
  </si>
  <si>
    <t>California Healthcare And Rehabilitation Center</t>
  </si>
  <si>
    <t>6700 Sepulveda Blvd</t>
  </si>
  <si>
    <t>California Home For The Aged, Inc.</t>
  </si>
  <si>
    <t>6720 East Kings Canyon Road</t>
  </si>
  <si>
    <t>California Hospital Medical Center - Los Angeles</t>
  </si>
  <si>
    <t>1401 S. Grand Ave.</t>
  </si>
  <si>
    <t>California Northstate University Medical Center</t>
  </si>
  <si>
    <t>Elk Grove</t>
  </si>
  <si>
    <t>California Nursing &amp; Rehabilitation Center</t>
  </si>
  <si>
    <t>2299 N Indian Canyon Dr</t>
  </si>
  <si>
    <t>Palm Springs</t>
  </si>
  <si>
    <t>California Pacific Medical Center - D/P APH</t>
  </si>
  <si>
    <t>2323 Sacramento St</t>
  </si>
  <si>
    <t>San Francisco</t>
  </si>
  <si>
    <t>California Pacific Medical Center - Davies Campus Hospital</t>
  </si>
  <si>
    <t>601 Duboce Ave</t>
  </si>
  <si>
    <t>California Pacific Medical Center - Mission Bernal Campus</t>
  </si>
  <si>
    <t>3555 Cesar Chavez St</t>
  </si>
  <si>
    <t>California Pacific Medical Center - Van Ness Campus</t>
  </si>
  <si>
    <t>1101 Van Ness Avenue</t>
  </si>
  <si>
    <t>California Park Rehabilitation Hospital</t>
  </si>
  <si>
    <t>2850 Sierra Sunrise Terrace</t>
  </si>
  <si>
    <t>California Post Acute</t>
  </si>
  <si>
    <t>909 S. Lake Street</t>
  </si>
  <si>
    <t>California Post-Acute Care</t>
  </si>
  <si>
    <t>3615 E Imperial Hwy</t>
  </si>
  <si>
    <t>California Rehabilitation Institute, LLC</t>
  </si>
  <si>
    <t>2070 Century Park E</t>
  </si>
  <si>
    <t>Calimesa Post Acute</t>
  </si>
  <si>
    <t>13542 2nd St</t>
  </si>
  <si>
    <t>Yucaipa</t>
  </si>
  <si>
    <t>Camarillo Healthcare Center</t>
  </si>
  <si>
    <t>205 Granada St.</t>
  </si>
  <si>
    <t>Camarillo</t>
  </si>
  <si>
    <t>Camarillo Senior Living</t>
  </si>
  <si>
    <t>6000 Santa Rosa Rd</t>
  </si>
  <si>
    <t>Camden Postacute Care, Inc.</t>
  </si>
  <si>
    <t>1331 Camden Ave</t>
  </si>
  <si>
    <t>Campbell</t>
  </si>
  <si>
    <t>Camellia Gardens Care Center</t>
  </si>
  <si>
    <t>1920 N Fair Oaks Ave</t>
  </si>
  <si>
    <t>Canterbury Woods</t>
  </si>
  <si>
    <t>651 Sinex Avenue</t>
  </si>
  <si>
    <t>Pacific Grove</t>
  </si>
  <si>
    <t>Monterey</t>
  </si>
  <si>
    <t>Canyon Oaks Nursing and Rehabilitation Center</t>
  </si>
  <si>
    <t>22029 Saticoy St.</t>
  </si>
  <si>
    <t>Canoga Park</t>
  </si>
  <si>
    <t>Canyon Ridge Hospital</t>
  </si>
  <si>
    <t>5353 G Street</t>
  </si>
  <si>
    <t>Chino</t>
  </si>
  <si>
    <t>Canyon Springs Post-Acute</t>
  </si>
  <si>
    <t>180 N Jackson Ave</t>
  </si>
  <si>
    <t>Capistrano Beach Care Center</t>
  </si>
  <si>
    <t>35410 Del Rey</t>
  </si>
  <si>
    <t>Capistrano Beach</t>
  </si>
  <si>
    <t>Carlmont Gardens Nursing Center</t>
  </si>
  <si>
    <t>2140 Carlmont Dr</t>
  </si>
  <si>
    <t>Belmont</t>
  </si>
  <si>
    <t>Carlsbad by the Sea</t>
  </si>
  <si>
    <t>2855 Carlsbad Blvd</t>
  </si>
  <si>
    <t>Carmel Hills Care Center</t>
  </si>
  <si>
    <t>23795 W. R. Holman Highway</t>
  </si>
  <si>
    <t>Carmel Mountain Rehabilitation &amp; Healthcare Center</t>
  </si>
  <si>
    <t>11895 Avenue Of Industry</t>
  </si>
  <si>
    <t>Carmel Valley Manor</t>
  </si>
  <si>
    <t>8545 Carmel Valley Road</t>
  </si>
  <si>
    <t>Carmel</t>
  </si>
  <si>
    <t>Casa Bonita Convalescent Hospital</t>
  </si>
  <si>
    <t>535 E Bonita Ave</t>
  </si>
  <si>
    <t>San Dimas</t>
  </si>
  <si>
    <t>Casa Colina Hospital</t>
  </si>
  <si>
    <t>255 E. Bonita Ave.</t>
  </si>
  <si>
    <t>Pomona</t>
  </si>
  <si>
    <t>Casa De Las Campanas</t>
  </si>
  <si>
    <t>18685 W Bernardo Dr</t>
  </si>
  <si>
    <t>Casa De Modesto</t>
  </si>
  <si>
    <t>1745 Eldena Way</t>
  </si>
  <si>
    <t>Casa De Vida</t>
  </si>
  <si>
    <t>879 Meinecke Street</t>
  </si>
  <si>
    <t>Casa Dorinda</t>
  </si>
  <si>
    <t>300 Hot Springs Road</t>
  </si>
  <si>
    <t>Casitas Care Center</t>
  </si>
  <si>
    <t>10626 Balboa Blvd</t>
  </si>
  <si>
    <t>Granada Hills</t>
  </si>
  <si>
    <t>Castle Manor Nursing &amp; Rehabilitation Center</t>
  </si>
  <si>
    <t>541 S V Ave</t>
  </si>
  <si>
    <t>National City</t>
  </si>
  <si>
    <t>Catalina Island Medical Center</t>
  </si>
  <si>
    <t>100 Falls Canyon Rd.</t>
  </si>
  <si>
    <t>Avalon</t>
  </si>
  <si>
    <t>Catered Manor Nursing Center</t>
  </si>
  <si>
    <t>4010 Virginia Rd</t>
  </si>
  <si>
    <t>Cedar Crest Nursing and Rehabilitation Center</t>
  </si>
  <si>
    <t>797 East Fremont Avenue</t>
  </si>
  <si>
    <t>Sunnyvale</t>
  </si>
  <si>
    <t>Cedar Mountain Post Acute</t>
  </si>
  <si>
    <t>11970 4th St</t>
  </si>
  <si>
    <t>Cedars-Sinai Marina Del Rey Hospital</t>
  </si>
  <si>
    <t>4650 Lincoln Blvd</t>
  </si>
  <si>
    <t>Marina Del Rey</t>
  </si>
  <si>
    <t>Cedars-Sinai Medical Center</t>
  </si>
  <si>
    <t>8700 Beverly Blvd.</t>
  </si>
  <si>
    <t>Centinela Grand, Inc.</t>
  </si>
  <si>
    <t>2225 North Perris Boulevard</t>
  </si>
  <si>
    <t>Perris</t>
  </si>
  <si>
    <t>Centinela Hospital Medical Center</t>
  </si>
  <si>
    <t>555 E. Hardy St.</t>
  </si>
  <si>
    <t>Inglewood</t>
  </si>
  <si>
    <t>Centinela Skilled Nursing &amp; Wellness Centre</t>
  </si>
  <si>
    <t>950 S Flower St</t>
  </si>
  <si>
    <t>Central Gardens Post Acute</t>
  </si>
  <si>
    <t>1355 Ellis Street</t>
  </si>
  <si>
    <t>Central Valley Post Acute</t>
  </si>
  <si>
    <t>2649 Topeka St</t>
  </si>
  <si>
    <t>Riverbank</t>
  </si>
  <si>
    <t>Central Valley Specialty Hospital</t>
  </si>
  <si>
    <t>730 17th Street</t>
  </si>
  <si>
    <t>Century Villa, Inc.</t>
  </si>
  <si>
    <t>301 Centinela Ave</t>
  </si>
  <si>
    <t>Ceres Postacute Care</t>
  </si>
  <si>
    <t>1711 Richland Ave</t>
  </si>
  <si>
    <t>Cerritos Vista Healthcare Center</t>
  </si>
  <si>
    <t>17836 Woodruff Ave</t>
  </si>
  <si>
    <t>Chandler Convalescent Hospital</t>
  </si>
  <si>
    <t>525 S Central Ave</t>
  </si>
  <si>
    <t>Channel Islands Post Acute</t>
  </si>
  <si>
    <t>3880 Via Lucero</t>
  </si>
  <si>
    <t>Channing House</t>
  </si>
  <si>
    <t>850 Webster Street</t>
  </si>
  <si>
    <t>Palo Alto</t>
  </si>
  <si>
    <t>Chaparral House</t>
  </si>
  <si>
    <t>1309 Allston Way</t>
  </si>
  <si>
    <t>Chapman Care Center</t>
  </si>
  <si>
    <t>12232 Chapman Ave</t>
  </si>
  <si>
    <t>Chapman Global Medical Center</t>
  </si>
  <si>
    <t>2601 E Chapman Ave</t>
  </si>
  <si>
    <t>Chatsworth Park Health Care Center</t>
  </si>
  <si>
    <t>10610 Owensmouth Ave</t>
  </si>
  <si>
    <t>Chatsworth</t>
  </si>
  <si>
    <t>Cherry Valley Healthcare</t>
  </si>
  <si>
    <t>5800 W Wilson St</t>
  </si>
  <si>
    <t>Children's Healthcare Organization of Northern California - Pediatric Hospital</t>
  </si>
  <si>
    <t>3777 South Bascom Avenue</t>
  </si>
  <si>
    <t>Children's Healthcare Organization Of Northern California - Saratoga Pediatric Subacute</t>
  </si>
  <si>
    <t>13425 Sousa Lane</t>
  </si>
  <si>
    <t>Saratoga</t>
  </si>
  <si>
    <t>Children's Hospital at Mission</t>
  </si>
  <si>
    <t>27700 Medical Center Rd.,  5th Floor</t>
  </si>
  <si>
    <t>Mission Viejo</t>
  </si>
  <si>
    <t>Children's Hospital Los Angeles</t>
  </si>
  <si>
    <t>4650 Sunset Blvd.</t>
  </si>
  <si>
    <t>Children's Hospital of Orange County</t>
  </si>
  <si>
    <t>1201 W La Veta Ave</t>
  </si>
  <si>
    <t>Chinese Hospital</t>
  </si>
  <si>
    <t>845 Jackson Street</t>
  </si>
  <si>
    <t>Chino Valley Health Care Center</t>
  </si>
  <si>
    <t>2351 S Towne Ave</t>
  </si>
  <si>
    <t>Chino Valley Medical Center</t>
  </si>
  <si>
    <t>5451 Walnut Ave.</t>
  </si>
  <si>
    <t>Chowchilla Memorial Healthcare District</t>
  </si>
  <si>
    <t>1104 Ventura Ave</t>
  </si>
  <si>
    <t>Chowchilla</t>
  </si>
  <si>
    <t>Citrus Nursing Center</t>
  </si>
  <si>
    <t>9440 Citrus Avenue</t>
  </si>
  <si>
    <t>Fontana</t>
  </si>
  <si>
    <t>City Of Hope Helford Clinical Research Hospital</t>
  </si>
  <si>
    <t>1500 E. Duarte Rd.</t>
  </si>
  <si>
    <t>Duarte</t>
  </si>
  <si>
    <t>City of Hope National Medical Center Orange County</t>
  </si>
  <si>
    <t>1000 FivePoint</t>
  </si>
  <si>
    <t>Irvine</t>
  </si>
  <si>
    <t>City View Post Acute</t>
  </si>
  <si>
    <t>1359 Pine Street</t>
  </si>
  <si>
    <t>Clara Baldwin Stocker Home For Women</t>
  </si>
  <si>
    <t>527 S Valinda Ave</t>
  </si>
  <si>
    <t>Claremont Care Center</t>
  </si>
  <si>
    <t>219 E. Foothill Boulevard</t>
  </si>
  <si>
    <t>Claremont Manor Care Center</t>
  </si>
  <si>
    <t>621 W Bonita Ave</t>
  </si>
  <si>
    <t>Claremont</t>
  </si>
  <si>
    <t>Clear View Convalescent Center</t>
  </si>
  <si>
    <t>15823 S Western Ave</t>
  </si>
  <si>
    <t>Gardena</t>
  </si>
  <si>
    <t>Clear View Sanitarium</t>
  </si>
  <si>
    <t>15823 S Western Avenue</t>
  </si>
  <si>
    <t>Clearwater Healthcare Center</t>
  </si>
  <si>
    <t>1517 Knickerbocker Dr</t>
  </si>
  <si>
    <t>Stockton</t>
  </si>
  <si>
    <t>Cloverdale Healthcare Center</t>
  </si>
  <si>
    <t>300 Cherry Creek Road</t>
  </si>
  <si>
    <t>Cloverdale</t>
  </si>
  <si>
    <t>Clovis Community Medical Center</t>
  </si>
  <si>
    <t>2755 Herndon Ave</t>
  </si>
  <si>
    <t>Clovis</t>
  </si>
  <si>
    <t>Clovis Community Skilled Nursing and Sub-Acute Facility</t>
  </si>
  <si>
    <t>2850 Herndon Ave</t>
  </si>
  <si>
    <t>Coachella Valley Medical Center</t>
  </si>
  <si>
    <t>82161 Dr Carreon Blvd</t>
  </si>
  <si>
    <t>Indio</t>
  </si>
  <si>
    <t>Coalinga Regional Medical Center</t>
  </si>
  <si>
    <t>1191 Phelps Ave</t>
  </si>
  <si>
    <t>Coalinga</t>
  </si>
  <si>
    <t>Coalinga Regional Medical Center D/P SNF</t>
  </si>
  <si>
    <t>834 Maple Road</t>
  </si>
  <si>
    <t>Coast Care Convalescent Center</t>
  </si>
  <si>
    <t>14518 E Los Angels St</t>
  </si>
  <si>
    <t>Baldwin Park</t>
  </si>
  <si>
    <t>Coast Plaza Hospital</t>
  </si>
  <si>
    <t>13100 Studebaker Rd</t>
  </si>
  <si>
    <t>Norwalk</t>
  </si>
  <si>
    <t>Coastal View Healthcare Center</t>
  </si>
  <si>
    <t>4904 Telegraph Road</t>
  </si>
  <si>
    <t>College Hospital</t>
  </si>
  <si>
    <t>10802 College Pl</t>
  </si>
  <si>
    <t>Cerritos</t>
  </si>
  <si>
    <t>College Hospital Costa Mesa</t>
  </si>
  <si>
    <t>301 Victoria St</t>
  </si>
  <si>
    <t>Costa Mesa</t>
  </si>
  <si>
    <t>College Medical Center</t>
  </si>
  <si>
    <t>2776 Pacific Ave.</t>
  </si>
  <si>
    <t>College Medical Center Hawthorne Campus</t>
  </si>
  <si>
    <t>13300 Hawthorne Blvd.</t>
  </si>
  <si>
    <t>Hawthorne</t>
  </si>
  <si>
    <t>College Medical Center South Campus D/P APH</t>
  </si>
  <si>
    <t>1725 Pacific Ave.</t>
  </si>
  <si>
    <t>College Vista Convalescent Hospital</t>
  </si>
  <si>
    <t>4681 Eagle Rock Blvd</t>
  </si>
  <si>
    <t>Colonial Care Center</t>
  </si>
  <si>
    <t>1913 E 5th St</t>
  </si>
  <si>
    <t>Colonial Gardens Nursing Home</t>
  </si>
  <si>
    <t>7246 Rosemead Blvd</t>
  </si>
  <si>
    <t>Pico Rivera</t>
  </si>
  <si>
    <t>Colorado River Medical Center</t>
  </si>
  <si>
    <t>1401 Bailey Avenue</t>
  </si>
  <si>
    <t>Needles</t>
  </si>
  <si>
    <t>Colusa Medical Center</t>
  </si>
  <si>
    <t>199 E Webster St</t>
  </si>
  <si>
    <t>Colusa</t>
  </si>
  <si>
    <t>Community Behavioral Health Center</t>
  </si>
  <si>
    <t>7171 North Cedar Avenue</t>
  </si>
  <si>
    <t>Community Care And Rehabilitation Center</t>
  </si>
  <si>
    <t>4070 Jurapa Avenue</t>
  </si>
  <si>
    <t>Community Care Center</t>
  </si>
  <si>
    <t>2335 Mountain Ave.</t>
  </si>
  <si>
    <t>8665 La Mesa Boulevard</t>
  </si>
  <si>
    <t>Community Care on Palm</t>
  </si>
  <si>
    <t>4768 Palm Avenue</t>
  </si>
  <si>
    <t>Community Convalescent Center of San Bernardino</t>
  </si>
  <si>
    <t>1676 Medical Center Dr</t>
  </si>
  <si>
    <t>Community Extended Care Hospital Of Montclair</t>
  </si>
  <si>
    <t>9620 Fremont Avenue</t>
  </si>
  <si>
    <t>Montclair</t>
  </si>
  <si>
    <t>Community Hospital Long Beach</t>
  </si>
  <si>
    <t>1720 Termino Ave.</t>
  </si>
  <si>
    <t>Community Hospital Of Huntington Park</t>
  </si>
  <si>
    <t>2623 E Slauson Ave</t>
  </si>
  <si>
    <t>Huntington Park</t>
  </si>
  <si>
    <t>Community Hospital of San Bernardino</t>
  </si>
  <si>
    <t>1805 Medical Center Drive</t>
  </si>
  <si>
    <t>Community Hospital of the Monterey Peninsula</t>
  </si>
  <si>
    <t>23625 Holman Highway</t>
  </si>
  <si>
    <t>Community Memorial Hospital - San Buenaventura</t>
  </si>
  <si>
    <t>147 N. Brent Street</t>
  </si>
  <si>
    <t>Community Regional Medical Center</t>
  </si>
  <si>
    <t>2823 Fresno St</t>
  </si>
  <si>
    <t>Community Subacute and Transitional Care Center</t>
  </si>
  <si>
    <t>3003 North Mariposa Street</t>
  </si>
  <si>
    <t>Contra Costa Regional Medical Center</t>
  </si>
  <si>
    <t>2500 Alhambra Avenue</t>
  </si>
  <si>
    <t>Copper Ridge Care Center</t>
  </si>
  <si>
    <t>201 Hartnell Ave</t>
  </si>
  <si>
    <t>Redding</t>
  </si>
  <si>
    <t>Shasta</t>
  </si>
  <si>
    <t>Corona Health Care Center</t>
  </si>
  <si>
    <t>1400 Circle City Dr</t>
  </si>
  <si>
    <t>Corona</t>
  </si>
  <si>
    <t>Corona Post Acute Center</t>
  </si>
  <si>
    <t>2600 S Main St</t>
  </si>
  <si>
    <t>Corona Regional Medical Center</t>
  </si>
  <si>
    <t>730 Magnolia Avenue</t>
  </si>
  <si>
    <t>800 South Main Street</t>
  </si>
  <si>
    <t>Cottage Rehabilitation Hospital</t>
  </si>
  <si>
    <t>2415 De La Vina St.</t>
  </si>
  <si>
    <t>Cottonwood Canyon Healthcare Center</t>
  </si>
  <si>
    <t>1391 East Madison Avenue</t>
  </si>
  <si>
    <t>Country Crest Post Acute</t>
  </si>
  <si>
    <t>50 Concordia Ln</t>
  </si>
  <si>
    <t>Oroville</t>
  </si>
  <si>
    <t>Country Hills Post Acute</t>
  </si>
  <si>
    <t>1580 Broadway</t>
  </si>
  <si>
    <t>Country Manor Healthcare</t>
  </si>
  <si>
    <t>11723 Fenton Ave</t>
  </si>
  <si>
    <t>Sylmar</t>
  </si>
  <si>
    <t>Country Manor La Mesa Healthcare Center</t>
  </si>
  <si>
    <t>5696 Lake Murray Boulevard</t>
  </si>
  <si>
    <t>Country Oaks Care Center</t>
  </si>
  <si>
    <t>830 East Chapel St</t>
  </si>
  <si>
    <t>Santa Maria</t>
  </si>
  <si>
    <t>215 W Pearl St</t>
  </si>
  <si>
    <t>Country Villa Bay Vista Healthcare Center</t>
  </si>
  <si>
    <t>5901 Downey Avenue</t>
  </si>
  <si>
    <t>Country Villa Belmont Heights Healthcare Center</t>
  </si>
  <si>
    <t>1730 Grand Avenue</t>
  </si>
  <si>
    <t>Country Villa Claremont Healthcare Center</t>
  </si>
  <si>
    <t>590 Indian Hill Boulevard</t>
  </si>
  <si>
    <t>Country Villa East Nursing Center</t>
  </si>
  <si>
    <t>2415 S Western Ave</t>
  </si>
  <si>
    <t>Country Villa Los Feliz Nursing Center</t>
  </si>
  <si>
    <t>3002 Rowena Ave</t>
  </si>
  <si>
    <t>Country Villa Mar Vista Nursing Center</t>
  </si>
  <si>
    <t>3966 Marcasel Ave.</t>
  </si>
  <si>
    <t>Country Villa North Convalescent Center</t>
  </si>
  <si>
    <t>3233 W Pico Blvd</t>
  </si>
  <si>
    <t>Country Villa Pavilion Nursing Center</t>
  </si>
  <si>
    <t>5916 W Pico Blvd</t>
  </si>
  <si>
    <t>Country Villa Plaza Convalescent Center</t>
  </si>
  <si>
    <t>1209 W Hemlock Way</t>
  </si>
  <si>
    <t>Country Villa Rehabilitation Center</t>
  </si>
  <si>
    <t>340 S. Alvarado St.</t>
  </si>
  <si>
    <t>Country Villa Sheraton Nursing And Rehab. Center</t>
  </si>
  <si>
    <t>9655 Sepulveda Boulevard</t>
  </si>
  <si>
    <t>Sepulveda</t>
  </si>
  <si>
    <t>Country Villa South Convalescent Center</t>
  </si>
  <si>
    <t>3515 Overland Ave</t>
  </si>
  <si>
    <t>Country Villa Terrace Nursing Center</t>
  </si>
  <si>
    <t>6070 W Pico Blvd</t>
  </si>
  <si>
    <t>Country Villa Westwood Convalescent Center</t>
  </si>
  <si>
    <t>12121 Santa Monica Blvd</t>
  </si>
  <si>
    <t>Country Villa Wilshire Convalescent Center</t>
  </si>
  <si>
    <t>855 N Fairfax Ave</t>
  </si>
  <si>
    <t>Courtyard Care Center</t>
  </si>
  <si>
    <t>340 Northlake Drive</t>
  </si>
  <si>
    <t>1880 Dawson Avenue</t>
  </si>
  <si>
    <t>Signal Hill</t>
  </si>
  <si>
    <t>Covenant Village Care Center</t>
  </si>
  <si>
    <t>2125 North Olive Avenue</t>
  </si>
  <si>
    <t>Coventry Court Health Center</t>
  </si>
  <si>
    <t>2040 South Euclid Street</t>
  </si>
  <si>
    <t>Covina Rehabilitation Center</t>
  </si>
  <si>
    <t>261 West Badillo Street</t>
  </si>
  <si>
    <t>Creekside Care Center</t>
  </si>
  <si>
    <t>35253 Avenue H</t>
  </si>
  <si>
    <t>Creekside Center</t>
  </si>
  <si>
    <t>9107 Davis Rd</t>
  </si>
  <si>
    <t>Creekside Healthcare Center</t>
  </si>
  <si>
    <t>1900 Church Lane</t>
  </si>
  <si>
    <t>San Pablo</t>
  </si>
  <si>
    <t>Creekside Rehabilitation &amp; Behavioral Health</t>
  </si>
  <si>
    <t>850 Sonoma Avenue</t>
  </si>
  <si>
    <t>Creekview Skilled Nursing</t>
  </si>
  <si>
    <t>2900 Stoneridge Drive</t>
  </si>
  <si>
    <t>Pleasanton</t>
  </si>
  <si>
    <t>Crenshaw Nursing Home</t>
  </si>
  <si>
    <t>1900 S. Longwood Ave.</t>
  </si>
  <si>
    <t>Crescent City Skilled Nursing</t>
  </si>
  <si>
    <t>1280 Marshall St</t>
  </si>
  <si>
    <t>Crescent City</t>
  </si>
  <si>
    <t>Del Norte</t>
  </si>
  <si>
    <t>Crestview Health Center Skilled Nursing Facility</t>
  </si>
  <si>
    <t>9825 Glen Center Drive</t>
  </si>
  <si>
    <t>Crestwood Manor</t>
  </si>
  <si>
    <t>1130 Monaco Court</t>
  </si>
  <si>
    <t>1400 Celeste Dr</t>
  </si>
  <si>
    <t>Crestwood Manor - Fremont</t>
  </si>
  <si>
    <t>4303 Stevenson Blvd</t>
  </si>
  <si>
    <t>Fremont</t>
  </si>
  <si>
    <t>Crestwood Treatment Center</t>
  </si>
  <si>
    <t>2171 Mowry Avenue</t>
  </si>
  <si>
    <t>Crestwood Wellness And Recovery Center</t>
  </si>
  <si>
    <t>3062 Churn Creek Rd</t>
  </si>
  <si>
    <t>Crown Bay Nursing &amp; Rehabilitation Center</t>
  </si>
  <si>
    <t>508 Westline Dr</t>
  </si>
  <si>
    <t>Crystal Cove Care Center</t>
  </si>
  <si>
    <t>1445 Superior Avenue</t>
  </si>
  <si>
    <t>Newport Beach</t>
  </si>
  <si>
    <t>Crystal Ridge Care Center</t>
  </si>
  <si>
    <t>396 Dorsey Dr</t>
  </si>
  <si>
    <t>Grass Valley</t>
  </si>
  <si>
    <t>Nevada</t>
  </si>
  <si>
    <t>Culver West Health Center</t>
  </si>
  <si>
    <t>4035 Grand View Blvd</t>
  </si>
  <si>
    <t>Cupertino Healthcare &amp; Wellness Center</t>
  </si>
  <si>
    <t>22590 Voss Avenue</t>
  </si>
  <si>
    <t>Cupertino</t>
  </si>
  <si>
    <t>Cypress Ridge Care Center</t>
  </si>
  <si>
    <t>1501 Skyline Drive</t>
  </si>
  <si>
    <t>Dameron Hospital</t>
  </si>
  <si>
    <t>525 West Acacia</t>
  </si>
  <si>
    <t>Danish Care Center</t>
  </si>
  <si>
    <t>10805 El Camino Real</t>
  </si>
  <si>
    <t>Atascadero</t>
  </si>
  <si>
    <t>Danville Post-Acute Rehab</t>
  </si>
  <si>
    <t>336 Diablo Road</t>
  </si>
  <si>
    <t>Danville</t>
  </si>
  <si>
    <t>Del Amo Gardens Care Center</t>
  </si>
  <si>
    <t>22419 Kent Ave</t>
  </si>
  <si>
    <t>Del Amo Hospital</t>
  </si>
  <si>
    <t>23700 Camino Del Sol</t>
  </si>
  <si>
    <t>Del Mar Convalescent Hospital</t>
  </si>
  <si>
    <t>3136 Del Mar Ave</t>
  </si>
  <si>
    <t>Del Rosa Villa</t>
  </si>
  <si>
    <t>2018 N Del Rosa Ave</t>
  </si>
  <si>
    <t>Delano District Skilled Nursing Facility</t>
  </si>
  <si>
    <t>1509 Tokay St</t>
  </si>
  <si>
    <t>Delta Nursing &amp; Rehabilitation Center</t>
  </si>
  <si>
    <t>514 North Bridge Street</t>
  </si>
  <si>
    <t>Visalia</t>
  </si>
  <si>
    <t>Delta View Post Acute</t>
  </si>
  <si>
    <t>1210 A Street</t>
  </si>
  <si>
    <t>Antioch</t>
  </si>
  <si>
    <t>Desert Canyon Post Acute, LLC</t>
  </si>
  <si>
    <t>1642 W Avenue J</t>
  </si>
  <si>
    <t>Desert Regional Medical Center</t>
  </si>
  <si>
    <t>1150 N Indian Canyon Dr</t>
  </si>
  <si>
    <t>Desert Ridge Transitional Care Center</t>
  </si>
  <si>
    <t>13300 Eleventh Ave.</t>
  </si>
  <si>
    <t>Victorville</t>
  </si>
  <si>
    <t>Desert Springs Healthcare &amp; Wellness Centre</t>
  </si>
  <si>
    <t>82262 Valencia Ave</t>
  </si>
  <si>
    <t>Desert Valley Hospital</t>
  </si>
  <si>
    <t>16850 Bear Valley Rd.</t>
  </si>
  <si>
    <t>Devonshire Care Center</t>
  </si>
  <si>
    <t>1350 East Devonshire Avenue</t>
  </si>
  <si>
    <t>Hemet</t>
  </si>
  <si>
    <t>Devonshire Oaks Nursing Center</t>
  </si>
  <si>
    <t>3635 Jefferson Avenue</t>
  </si>
  <si>
    <t>Redwood City</t>
  </si>
  <si>
    <t>Diamond Ridge Healthcare Center</t>
  </si>
  <si>
    <t>2351 Loveridge Rd</t>
  </si>
  <si>
    <t>Pittsburg</t>
  </si>
  <si>
    <t>Dinuba Healthcare</t>
  </si>
  <si>
    <t>1730 S College Ave</t>
  </si>
  <si>
    <t>Dinuba</t>
  </si>
  <si>
    <t>Docs Surgical Hospital</t>
  </si>
  <si>
    <t>6000 San Vicente Blvd.</t>
  </si>
  <si>
    <t>Doctors Hospital of Manteca</t>
  </si>
  <si>
    <t>1205 East North St.</t>
  </si>
  <si>
    <t>Manteca</t>
  </si>
  <si>
    <t>Doctors Hospital Of Riverside</t>
  </si>
  <si>
    <t>3865 Jackson Street</t>
  </si>
  <si>
    <t>Doctors Medical Center</t>
  </si>
  <si>
    <t>1441 Florida Ave.</t>
  </si>
  <si>
    <t>Doctors Medical Center - Behavioral Health Department</t>
  </si>
  <si>
    <t>1501 Claus Road</t>
  </si>
  <si>
    <t>Dominican Hospital</t>
  </si>
  <si>
    <t>1555 Soquel Dr</t>
  </si>
  <si>
    <t>Santa Cruz</t>
  </si>
  <si>
    <t>Double Tree Post-Acute Care Center</t>
  </si>
  <si>
    <t>7400 24th Street</t>
  </si>
  <si>
    <t>Downey Community Health Center</t>
  </si>
  <si>
    <t>8425 Iowa St</t>
  </si>
  <si>
    <t>Downey Post Acute</t>
  </si>
  <si>
    <t>13007 S Paramount Blvd</t>
  </si>
  <si>
    <t>Dreier's Nursing Care Center</t>
  </si>
  <si>
    <t>1400 W Glenoaks Blvd</t>
  </si>
  <si>
    <t>Driftwood Healthcare Center</t>
  </si>
  <si>
    <t>4109 Emerald St</t>
  </si>
  <si>
    <t>Driftwood Healthcare Center - Hayward</t>
  </si>
  <si>
    <t>19700 Hesperian Boulevard</t>
  </si>
  <si>
    <t>Driftwood Healthcare Center - Santa Cruz</t>
  </si>
  <si>
    <t>675 24th Avenue</t>
  </si>
  <si>
    <t>111 Barstow Ave</t>
  </si>
  <si>
    <t>1306 E Sumner Ave</t>
  </si>
  <si>
    <t>Fowler</t>
  </si>
  <si>
    <t>2715 Fresno St</t>
  </si>
  <si>
    <t>3408 E Shields Ave</t>
  </si>
  <si>
    <t>925 N Cornelia Ave</t>
  </si>
  <si>
    <t>Dycora Transitional Health - Quail Lake</t>
  </si>
  <si>
    <t>1221 Rosemarie Lane</t>
  </si>
  <si>
    <t>1090 E Dinuba Ave</t>
  </si>
  <si>
    <t>401 Ridge Vista Ave</t>
  </si>
  <si>
    <t>2550 9th St</t>
  </si>
  <si>
    <t>Sanger</t>
  </si>
  <si>
    <t>Dycora Transitional Health - Weber Oaks</t>
  </si>
  <si>
    <t>2740 N California St</t>
  </si>
  <si>
    <t>East Bay Post-Acute</t>
  </si>
  <si>
    <t>20259 Lake Chabot Road</t>
  </si>
  <si>
    <t>East Los Angeles Doctors Hospital</t>
  </si>
  <si>
    <t>4060 Whittier Blvd.</t>
  </si>
  <si>
    <t>Eastern Plumas Hospital - Loyalton Campus D/P SNF</t>
  </si>
  <si>
    <t>700 Third St</t>
  </si>
  <si>
    <t>Loyalton</t>
  </si>
  <si>
    <t>Sierra</t>
  </si>
  <si>
    <t>Eastern Plumas Hospital-Portola Campus</t>
  </si>
  <si>
    <t>500 1st Ave.</t>
  </si>
  <si>
    <t>Portola</t>
  </si>
  <si>
    <t>Plumas</t>
  </si>
  <si>
    <t>Eastland Subacute And Rehabilitation Center</t>
  </si>
  <si>
    <t>3825 North Durfee Avenue</t>
  </si>
  <si>
    <t>El Monte</t>
  </si>
  <si>
    <t>Eden Medical Center</t>
  </si>
  <si>
    <t>20103 Lake Chabot Rd.</t>
  </si>
  <si>
    <t>Eden Valley Care Center</t>
  </si>
  <si>
    <t>612 Main St</t>
  </si>
  <si>
    <t>Soledad</t>
  </si>
  <si>
    <t>Edgemoor Hospital DP/SNF</t>
  </si>
  <si>
    <t>655 Park Center Dr</t>
  </si>
  <si>
    <t>Santee</t>
  </si>
  <si>
    <t>Edgewater Skilled Nursing Center</t>
  </si>
  <si>
    <t>2625 E 4th St</t>
  </si>
  <si>
    <t>Edgewood Center</t>
  </si>
  <si>
    <t>200 W Paramount St</t>
  </si>
  <si>
    <t>Azusa</t>
  </si>
  <si>
    <t>Eisenberg Village</t>
  </si>
  <si>
    <t>18855 Victory Boulevard</t>
  </si>
  <si>
    <t>Reseda</t>
  </si>
  <si>
    <t>Eisenhower Medical Center</t>
  </si>
  <si>
    <t>39000 Bob Hope Dr</t>
  </si>
  <si>
    <t>El Camino Health</t>
  </si>
  <si>
    <t>2500 Grant Road</t>
  </si>
  <si>
    <t>Mountain View</t>
  </si>
  <si>
    <t>El Camino Hospital Los Gatos</t>
  </si>
  <si>
    <t>815 Pollard Road</t>
  </si>
  <si>
    <t>Los Gatos</t>
  </si>
  <si>
    <t>El Centro Post-Acute Care</t>
  </si>
  <si>
    <t>1700 South Imperial Avenue</t>
  </si>
  <si>
    <t>El Centro</t>
  </si>
  <si>
    <t>Imperial</t>
  </si>
  <si>
    <t>El Centro Regional Medical Center</t>
  </si>
  <si>
    <t>1415 Ross Avenue</t>
  </si>
  <si>
    <t>555 El Encanto Rd</t>
  </si>
  <si>
    <t>City of Industry</t>
  </si>
  <si>
    <t>El Monte Convalescent Hospital</t>
  </si>
  <si>
    <t>4096 Easy St</t>
  </si>
  <si>
    <t>El Rancho Vista Health Care Center</t>
  </si>
  <si>
    <t>8925 Mines Ave</t>
  </si>
  <si>
    <t>Elmwood Care Center</t>
  </si>
  <si>
    <t>2829 Shattuck Avenue</t>
  </si>
  <si>
    <t>Emanate Health Foothill Presbyterian Hospital</t>
  </si>
  <si>
    <t>250 S Grand Ave</t>
  </si>
  <si>
    <t>Emanate Health Hospice</t>
  </si>
  <si>
    <t>820 N. Phillips Ave.</t>
  </si>
  <si>
    <t>Emanate Health Inter-Community Hospital</t>
  </si>
  <si>
    <t>210 W San Bernardino Rd</t>
  </si>
  <si>
    <t>Emanate Health Queen Of The Valley Hospital</t>
  </si>
  <si>
    <t>1115 S Sunset Ave</t>
  </si>
  <si>
    <t>Emanuel Medical Center</t>
  </si>
  <si>
    <t>825 Delbon Ave.</t>
  </si>
  <si>
    <t>300 Douglas Street</t>
  </si>
  <si>
    <t>Petaluma</t>
  </si>
  <si>
    <t>Empress Care Center, LLC</t>
  </si>
  <si>
    <t>1299 South Bascom Avenue</t>
  </si>
  <si>
    <t>Encinitas Nursing And Rehabilitation Center</t>
  </si>
  <si>
    <t>900 Santa Fe Drive</t>
  </si>
  <si>
    <t>Encino Hospital Medical Center</t>
  </si>
  <si>
    <t>16237 Ventura Blvd.</t>
  </si>
  <si>
    <t>Encino</t>
  </si>
  <si>
    <t>Encompass Health Rehabilitation Hospital of Bakersfield</t>
  </si>
  <si>
    <t>5001 Commerce Drive</t>
  </si>
  <si>
    <t>Encompass Health Rehabilitation Hospital Of Modesto</t>
  </si>
  <si>
    <t>1303 Mable Avenue</t>
  </si>
  <si>
    <t>Encompass Health Rehabilitation Hospital of Murrieta</t>
  </si>
  <si>
    <t>35470 Whitewood Rd.</t>
  </si>
  <si>
    <t>Murrieta</t>
  </si>
  <si>
    <t>Encompass Health Rehabilitation Hospital Of Tustin</t>
  </si>
  <si>
    <t>14851 Yorba St</t>
  </si>
  <si>
    <t>Tustin</t>
  </si>
  <si>
    <t>English Oaks Convalescent &amp; Rehabilitation Hospital</t>
  </si>
  <si>
    <t>2633 W Rumble Rd</t>
  </si>
  <si>
    <t>Enloe Medical Center - Cohasset</t>
  </si>
  <si>
    <t>560 Cohasset Rd</t>
  </si>
  <si>
    <t>Enloe Medical Center - Esplanade</t>
  </si>
  <si>
    <t>1531 Esplanade</t>
  </si>
  <si>
    <t>Enloe Rehabilitation Center</t>
  </si>
  <si>
    <t>340 West East Avenue</t>
  </si>
  <si>
    <t>Escondido Post Acute Rehab</t>
  </si>
  <si>
    <t>421 East Mission Avenue</t>
  </si>
  <si>
    <t>Escondido</t>
  </si>
  <si>
    <t>Eureka Rehab &amp; Wellness Center, LP</t>
  </si>
  <si>
    <t>2353 23rd St</t>
  </si>
  <si>
    <t>Eureka</t>
  </si>
  <si>
    <t>Humboldt</t>
  </si>
  <si>
    <t>Evergreen Care Center</t>
  </si>
  <si>
    <t>5265 E Huntington Ave</t>
  </si>
  <si>
    <t>Excell Health Care Center</t>
  </si>
  <si>
    <t>3025 High Street</t>
  </si>
  <si>
    <t>Extended Care Hospital Of Riverside</t>
  </si>
  <si>
    <t>8171 Magnolia Avenue</t>
  </si>
  <si>
    <t>Extended Care Hospital Of Westminster</t>
  </si>
  <si>
    <t>206 Hospital Cir</t>
  </si>
  <si>
    <t>Westminster</t>
  </si>
  <si>
    <t>Fairchild Medical Center</t>
  </si>
  <si>
    <t>444 Bruce St</t>
  </si>
  <si>
    <t>Yreka</t>
  </si>
  <si>
    <t>Siskiyou</t>
  </si>
  <si>
    <t>Fairfield Post-Acute Rehab</t>
  </si>
  <si>
    <t>1255 Travis Boulevard</t>
  </si>
  <si>
    <t>Fairfield</t>
  </si>
  <si>
    <t>Fairmont Hospital</t>
  </si>
  <si>
    <t>15400 Foothill Boulevard</t>
  </si>
  <si>
    <t>Fairmont Rehabilitation Hospital</t>
  </si>
  <si>
    <t>950 South Fairmont Avenue</t>
  </si>
  <si>
    <t>Fallbrook Skilled Nursing</t>
  </si>
  <si>
    <t>325 Potter Road</t>
  </si>
  <si>
    <t>Fallbrook</t>
  </si>
  <si>
    <t>Fidelity Health Care</t>
  </si>
  <si>
    <t>11210 Lower Azusa Rd</t>
  </si>
  <si>
    <t>Fireside Health Care Center</t>
  </si>
  <si>
    <t>947 3rd St</t>
  </si>
  <si>
    <t>466 Flagship Road</t>
  </si>
  <si>
    <t>Flower Villa, Inc.</t>
  </si>
  <si>
    <t>1480 S La Cienega Blvd</t>
  </si>
  <si>
    <t>Fontana Skilled Nursing Facility</t>
  </si>
  <si>
    <t>7227 Oleander Avenue</t>
  </si>
  <si>
    <t>Foothill Heights Care Center</t>
  </si>
  <si>
    <t>1515 N Fair Oaks Ave</t>
  </si>
  <si>
    <t>Foothill Regional Medical Center</t>
  </si>
  <si>
    <t>14662 Newport Ave</t>
  </si>
  <si>
    <t>Forest Hill Manor Health Center</t>
  </si>
  <si>
    <t>551 Gibson Avenue</t>
  </si>
  <si>
    <t>Fortuna Rehabilitation &amp; Wellness Center, LP</t>
  </si>
  <si>
    <t>2321 Newburg Rd</t>
  </si>
  <si>
    <t>Fortuna</t>
  </si>
  <si>
    <t>Fountain Valley Regional Hospital And Medical Center</t>
  </si>
  <si>
    <t>17100 Euclid St.</t>
  </si>
  <si>
    <t>Fountain Valley</t>
  </si>
  <si>
    <t>11250 Warner Ave.</t>
  </si>
  <si>
    <t>Fountain View Subacute And Nursing Center</t>
  </si>
  <si>
    <t>5310 Fountain Ave</t>
  </si>
  <si>
    <t>Four Seasons Healthcare &amp; Wellness Center, LP</t>
  </si>
  <si>
    <t>5335 Laurel Canyon Blvd.</t>
  </si>
  <si>
    <t>Valley Village</t>
  </si>
  <si>
    <t>Fowler Care Center</t>
  </si>
  <si>
    <t>8448 East Adams Avenue</t>
  </si>
  <si>
    <t>3169 M Street</t>
  </si>
  <si>
    <t>Fredericka Manor Care Center</t>
  </si>
  <si>
    <t>111 3rd Ave</t>
  </si>
  <si>
    <t>Chula Vista</t>
  </si>
  <si>
    <t>Freedom Village Healthcare Center</t>
  </si>
  <si>
    <t>23442 El Toro Rd</t>
  </si>
  <si>
    <t>El Toro</t>
  </si>
  <si>
    <t>Fremont Healthcare Center</t>
  </si>
  <si>
    <t>39022 Presidio Way</t>
  </si>
  <si>
    <t>Fremont Hospital</t>
  </si>
  <si>
    <t>39001 Sundale Drive</t>
  </si>
  <si>
    <t>French Hospital Medical Center</t>
  </si>
  <si>
    <t>1911 Johnson Avenue</t>
  </si>
  <si>
    <t>French Park Care Center</t>
  </si>
  <si>
    <t>600 E Washington Ave</t>
  </si>
  <si>
    <t>Fresno Heart And Surgical Hospital</t>
  </si>
  <si>
    <t>15 E Audubon Dr</t>
  </si>
  <si>
    <t>Fresno Nursing Center</t>
  </si>
  <si>
    <t>3672 N 1st St</t>
  </si>
  <si>
    <t>Fresno Postacute Care</t>
  </si>
  <si>
    <t>1233 A St</t>
  </si>
  <si>
    <t>Fresno Specialty Care</t>
  </si>
  <si>
    <t>7333 North Cedar Ave.</t>
  </si>
  <si>
    <t>Fresno Surgical Hospital</t>
  </si>
  <si>
    <t>6125 North Fresno St.</t>
  </si>
  <si>
    <t>Friendship Manor Nursing &amp; Rehabilitation Center</t>
  </si>
  <si>
    <t>902 South Euclid Avenue</t>
  </si>
  <si>
    <t>Fruitvale Healthcare Center</t>
  </si>
  <si>
    <t>3020 East 15th Street</t>
  </si>
  <si>
    <t>Fulton Gardens Post Acute, LLC</t>
  </si>
  <si>
    <t>537 E Fulton St</t>
  </si>
  <si>
    <t>Garden City Healthcare Center</t>
  </si>
  <si>
    <t>1310 West Granger Avenue</t>
  </si>
  <si>
    <t>Garden Crest Rehabilitation Center</t>
  </si>
  <si>
    <t>909 N Lucile Ave</t>
  </si>
  <si>
    <t>Garden Grove Hospital and Medical Center</t>
  </si>
  <si>
    <t>12601 Garden Grove Blvd.</t>
  </si>
  <si>
    <t>Garden Grove Post Acute</t>
  </si>
  <si>
    <t>12882 Shackleford Ln</t>
  </si>
  <si>
    <t>Garden Park Care Center</t>
  </si>
  <si>
    <t>12681 Haster St</t>
  </si>
  <si>
    <t>Garden View Post-Acute Rehabilitation</t>
  </si>
  <si>
    <t>14475 Garden View Ln</t>
  </si>
  <si>
    <t>Gardena Convalescent Center</t>
  </si>
  <si>
    <t>14819 S Vermont Ave</t>
  </si>
  <si>
    <t>Garfield Medical Center</t>
  </si>
  <si>
    <t>525 N. Garfield Ave.</t>
  </si>
  <si>
    <t>Monterey Park</t>
  </si>
  <si>
    <t>Garfield Neurobehavioral Center</t>
  </si>
  <si>
    <t>1451 28th Avenue</t>
  </si>
  <si>
    <t>Gateway Post Acute</t>
  </si>
  <si>
    <t>661 West Poplar Avenue</t>
  </si>
  <si>
    <t>Porterville</t>
  </si>
  <si>
    <t>Gateways Hospital And Mental Health Center</t>
  </si>
  <si>
    <t>1891 Effie Street</t>
  </si>
  <si>
    <t>Gem Transitional Care Center</t>
  </si>
  <si>
    <t>716 South Fair Oaks Avenue</t>
  </si>
  <si>
    <t>George L. Mee Memorial Hospital</t>
  </si>
  <si>
    <t>300 Canal Street</t>
  </si>
  <si>
    <t>King City</t>
  </si>
  <si>
    <t>Gilroy Healthcare and Rehabilitation Center</t>
  </si>
  <si>
    <t>8170 Murray Avenue</t>
  </si>
  <si>
    <t>Gilroy</t>
  </si>
  <si>
    <t>Gladstone Sub-Acute and Rehab Center</t>
  </si>
  <si>
    <t>435 E Gladstone St</t>
  </si>
  <si>
    <t>Glenbrook</t>
  </si>
  <si>
    <t>1950 Calle Barcelona</t>
  </si>
  <si>
    <t>Glendale Healthcare Center</t>
  </si>
  <si>
    <t>1208 S Central Ave</t>
  </si>
  <si>
    <t>Glendale Memorial Hospital and Health Center</t>
  </si>
  <si>
    <t>1420 S. Central Ave.</t>
  </si>
  <si>
    <t>Glendale Post Acute Center</t>
  </si>
  <si>
    <t>250 N Verdugo Rd</t>
  </si>
  <si>
    <t>Glendora Canyon Transitional Care Unit</t>
  </si>
  <si>
    <t>401 W Ada Ave</t>
  </si>
  <si>
    <t>Glendora Grand, Inc.</t>
  </si>
  <si>
    <t>805 W Arrow Hwy</t>
  </si>
  <si>
    <t>Glendora Hospital</t>
  </si>
  <si>
    <t>150 W. Route 66</t>
  </si>
  <si>
    <t>Glenhaven Healthcare</t>
  </si>
  <si>
    <t>212 W Chevy Chase Dr</t>
  </si>
  <si>
    <t>Glenn Medical Center</t>
  </si>
  <si>
    <t>1133 W Sycamore St</t>
  </si>
  <si>
    <t>Willows</t>
  </si>
  <si>
    <t>Glenn</t>
  </si>
  <si>
    <t>Glenoaks Conv. Hospital</t>
  </si>
  <si>
    <t>409 W Glen Oaks Blvd</t>
  </si>
  <si>
    <t>Glenridge Center, #140</t>
  </si>
  <si>
    <t>611 S Central Ave</t>
  </si>
  <si>
    <t>Glenwood Care Center</t>
  </si>
  <si>
    <t>1300 N C St</t>
  </si>
  <si>
    <t>Oxnard</t>
  </si>
  <si>
    <t>Gold Country Health Center</t>
  </si>
  <si>
    <t>4301 Golden Center Dr</t>
  </si>
  <si>
    <t>Placerville</t>
  </si>
  <si>
    <t>Golden Cross Health Care</t>
  </si>
  <si>
    <t>1450 N Fair Oaks Ave</t>
  </si>
  <si>
    <t>Golden Empire</t>
  </si>
  <si>
    <t>121 Dorsey Dr</t>
  </si>
  <si>
    <t>Golden Hill Post Acute</t>
  </si>
  <si>
    <t>1201 34th St</t>
  </si>
  <si>
    <t>Golden Legacy Care Center</t>
  </si>
  <si>
    <t>12260 Foothill Blvd</t>
  </si>
  <si>
    <t>Golden State Care Center</t>
  </si>
  <si>
    <t>1758 Big Dalton Ave</t>
  </si>
  <si>
    <t>10830 Oxnard St.</t>
  </si>
  <si>
    <t>Goleta Valley Cottage Hospital</t>
  </si>
  <si>
    <t>351 S Patterson Ave</t>
  </si>
  <si>
    <t>Good Samaritan Hospital</t>
  </si>
  <si>
    <t>901 Olive Dr</t>
  </si>
  <si>
    <t>2425 Samaritan Drive</t>
  </si>
  <si>
    <t>Good Samaritan Rehabilitation And Care Center</t>
  </si>
  <si>
    <t>1630 North Edison Street</t>
  </si>
  <si>
    <t>Good Shepherd Health Care Center Of Santa Monica</t>
  </si>
  <si>
    <t>1131 Arizona Ave</t>
  </si>
  <si>
    <t>Gordon Lane Care Center</t>
  </si>
  <si>
    <t>1821 E. Chapman Ave.</t>
  </si>
  <si>
    <t>Fullerton</t>
  </si>
  <si>
    <t>Grace Home, Inc</t>
  </si>
  <si>
    <t>13435 W Peach Ave</t>
  </si>
  <si>
    <t>Livingston</t>
  </si>
  <si>
    <t>Gramercy Court</t>
  </si>
  <si>
    <t>2200 Gramercy Drive</t>
  </si>
  <si>
    <t>Granada Hills Convalescent Hospital</t>
  </si>
  <si>
    <t>16123 Chatsworth St</t>
  </si>
  <si>
    <t>Granada Post Acute</t>
  </si>
  <si>
    <t>3565 E Imperial Highway</t>
  </si>
  <si>
    <t>Granada Rehab &amp; Wellness Center, LP</t>
  </si>
  <si>
    <t>2885 Harris St</t>
  </si>
  <si>
    <t>Grancell Village Of The Jewish Homes For The Aging</t>
  </si>
  <si>
    <t>7150 Tampa Ave.</t>
  </si>
  <si>
    <t>Grand Park Convalescent Hospital</t>
  </si>
  <si>
    <t>2312 W 8th St</t>
  </si>
  <si>
    <t>Grand Terrace Health Care Center</t>
  </si>
  <si>
    <t>12000 Mt. Vernon Avenue</t>
  </si>
  <si>
    <t>Grand Terrace</t>
  </si>
  <si>
    <t>Grand Valley Health Care Center</t>
  </si>
  <si>
    <t>13524 Sherman Way</t>
  </si>
  <si>
    <t>Granite Hills Healthcare &amp; Wellness Centre, LLC</t>
  </si>
  <si>
    <t>1340 East Madison Avenue</t>
  </si>
  <si>
    <t>2765 Mitchell Dr</t>
  </si>
  <si>
    <t>Walnut Creek</t>
  </si>
  <si>
    <t>Grant Cuesta Sub-Acute And Rehabilitation Center</t>
  </si>
  <si>
    <t>1949 Grant Rd</t>
  </si>
  <si>
    <t>Greater El Monte Community Hospital</t>
  </si>
  <si>
    <t>1701 Santa Anita Ave.</t>
  </si>
  <si>
    <t>South El Monte</t>
  </si>
  <si>
    <t>Green Acres Healthcare Center</t>
  </si>
  <si>
    <t>8101 Hill Drive</t>
  </si>
  <si>
    <t>Greenfield Care Center of Fairfield</t>
  </si>
  <si>
    <t>1260 Travis Boulevard</t>
  </si>
  <si>
    <t>Greenfield Care Center of Fillmore, LLC</t>
  </si>
  <si>
    <t>118 B St</t>
  </si>
  <si>
    <t>Fillmore</t>
  </si>
  <si>
    <t>Greenfield Care Center Of Fullerton, LLC</t>
  </si>
  <si>
    <t>330 W Bastanchury Rd</t>
  </si>
  <si>
    <t>Greenfield Care Center Of South Gate</t>
  </si>
  <si>
    <t>8455 State St</t>
  </si>
  <si>
    <t>South Gate</t>
  </si>
  <si>
    <t>Greenhills Manor</t>
  </si>
  <si>
    <t>238 Virginia Avenue</t>
  </si>
  <si>
    <t>Greenridge Post Acute</t>
  </si>
  <si>
    <t>2150 Pyramid Drive</t>
  </si>
  <si>
    <t>El Sobrante</t>
  </si>
  <si>
    <t>Griffith Park Healthcare Center</t>
  </si>
  <si>
    <t>201 Allen Ave</t>
  </si>
  <si>
    <t>Grossmont Gardens</t>
  </si>
  <si>
    <t>5480 Marengo Ave</t>
  </si>
  <si>
    <t>Grossmont Hospital</t>
  </si>
  <si>
    <t>5555 Grossmont Center Dr</t>
  </si>
  <si>
    <t>Grossmont Post Acute Care</t>
  </si>
  <si>
    <t>8787 Center Drive</t>
  </si>
  <si>
    <t>Grossmont Post-Acute Care</t>
  </si>
  <si>
    <t>5601 Grossmont Center Drive</t>
  </si>
  <si>
    <t>Guardian Rehabilitation Hospital</t>
  </si>
  <si>
    <t>533 S Fairfax Ave</t>
  </si>
  <si>
    <t>Hacienda Post Acute, Inc.</t>
  </si>
  <si>
    <t>361 E Grangeville Blvd</t>
  </si>
  <si>
    <t>Hanford Post Acute</t>
  </si>
  <si>
    <t>1007 West Lacey Boulevard</t>
  </si>
  <si>
    <t>Harbor Post Acute Care Center</t>
  </si>
  <si>
    <t>21521 S Vermont Ave</t>
  </si>
  <si>
    <t>Harbor Villa Care Center</t>
  </si>
  <si>
    <t>861 S Harbor Blvd</t>
  </si>
  <si>
    <t>Harvard Creek Post Acute</t>
  </si>
  <si>
    <t>519 West Badillo Street</t>
  </si>
  <si>
    <t>Haven Post Acute</t>
  </si>
  <si>
    <t>1311 E Date Street</t>
  </si>
  <si>
    <t>Hawthorne Healthcare &amp; Wellness Centre, Lp</t>
  </si>
  <si>
    <t>11630 Grevillea St.</t>
  </si>
  <si>
    <t>Hayes Convalescent Hospital</t>
  </si>
  <si>
    <t>1250 Hayes Street</t>
  </si>
  <si>
    <t>Hayward Convalescent Hospital</t>
  </si>
  <si>
    <t>1832 B Street</t>
  </si>
  <si>
    <t>Hayward Healthcare &amp; Wellness Center</t>
  </si>
  <si>
    <t>1805 West Street</t>
  </si>
  <si>
    <t>Hayward Hills Health Care Center</t>
  </si>
  <si>
    <t>1768 B Street</t>
  </si>
  <si>
    <t>Hazel Hawkins Memorial Hospital</t>
  </si>
  <si>
    <t>911 Sunset Dr</t>
  </si>
  <si>
    <t>Hollister</t>
  </si>
  <si>
    <t>San Benito</t>
  </si>
  <si>
    <t>Hazel Hawkins Memorial Hospital D/P SNF</t>
  </si>
  <si>
    <t>900 Sunset Dr</t>
  </si>
  <si>
    <t>Healdsburg Hospital</t>
  </si>
  <si>
    <t>1375 University Street</t>
  </si>
  <si>
    <t>Healdsburg</t>
  </si>
  <si>
    <t>Healdsburg Senior Living Community</t>
  </si>
  <si>
    <t>725 Grove St</t>
  </si>
  <si>
    <t>Health Care Ctr At The Forum At Rancho San Antonio</t>
  </si>
  <si>
    <t>23600 Via Esplendor</t>
  </si>
  <si>
    <t>Healthbridge Children's Hospital-Orange</t>
  </si>
  <si>
    <t>393 S Tustin St</t>
  </si>
  <si>
    <t>Healthcare Center Of Bella Vista</t>
  </si>
  <si>
    <t>933 E Deodar St</t>
  </si>
  <si>
    <t>Ontario</t>
  </si>
  <si>
    <t>Healthcare Center Of Orange County</t>
  </si>
  <si>
    <t>9021 Knott Ave</t>
  </si>
  <si>
    <t>Healthcare Centre Of Fresno</t>
  </si>
  <si>
    <t>1665 M Street</t>
  </si>
  <si>
    <t>Hearts &amp; Hands, Post Acute Care &amp; Rehab Center</t>
  </si>
  <si>
    <t>2990 Soquel Ave</t>
  </si>
  <si>
    <t>Heartwood Avenue Healthcare</t>
  </si>
  <si>
    <t>1044 Heartwood Avenue</t>
  </si>
  <si>
    <t>Height Street Skilled Care</t>
  </si>
  <si>
    <t>1611 Height Street</t>
  </si>
  <si>
    <t>Helen Evans Home</t>
  </si>
  <si>
    <t>15125 Gale Ave</t>
  </si>
  <si>
    <t>Hacienda Heights</t>
  </si>
  <si>
    <t>Hemet Global Medical Center</t>
  </si>
  <si>
    <t>1117 East Devonshire</t>
  </si>
  <si>
    <t>Hemet Valley Healthcare Center D/P SNF</t>
  </si>
  <si>
    <t>371 Weston Pl</t>
  </si>
  <si>
    <t>Henry Mayo Newhall Hospital</t>
  </si>
  <si>
    <t>23845 W. McBean Parkway</t>
  </si>
  <si>
    <t>Valencia</t>
  </si>
  <si>
    <t>Heritage Gardens Health Care Center</t>
  </si>
  <si>
    <t>25271 Barton Road</t>
  </si>
  <si>
    <t>Loma Linda</t>
  </si>
  <si>
    <t>Heritage Manor</t>
  </si>
  <si>
    <t>610 N Garfield Ave</t>
  </si>
  <si>
    <t>Heritage Oaks Hospital</t>
  </si>
  <si>
    <t>4250 Auburn Blvd.</t>
  </si>
  <si>
    <t>Heritage On The Marina</t>
  </si>
  <si>
    <t>3400 Laguna Street</t>
  </si>
  <si>
    <t>Heritage Park Nursing Center</t>
  </si>
  <si>
    <t>275 Garnet Way</t>
  </si>
  <si>
    <t>Upland</t>
  </si>
  <si>
    <t>Heritage Rehabilitation Center</t>
  </si>
  <si>
    <t>21414 S Vermont Ave</t>
  </si>
  <si>
    <t>Herman Health Care Center</t>
  </si>
  <si>
    <t>2295 Plummer Avenue</t>
  </si>
  <si>
    <t>Hi-Desert Medical Center</t>
  </si>
  <si>
    <t>6601 White Feather Rd</t>
  </si>
  <si>
    <t>Joshua Tree</t>
  </si>
  <si>
    <t>High Valley Lodge</t>
  </si>
  <si>
    <t>7912 Topley Ln</t>
  </si>
  <si>
    <t>Sunland</t>
  </si>
  <si>
    <t>Highland Care Center Of Redlands</t>
  </si>
  <si>
    <t>700 E Highland Ave</t>
  </si>
  <si>
    <t>Highland Hospital</t>
  </si>
  <si>
    <t>1411 E 31st Street</t>
  </si>
  <si>
    <t>Highland Palms Healthcare Center</t>
  </si>
  <si>
    <t>7534 Palm Avenue</t>
  </si>
  <si>
    <t>Highland</t>
  </si>
  <si>
    <t>Highland Park Skilled Nursing &amp; Wellness Centre</t>
  </si>
  <si>
    <t>5125 Monte Vista St</t>
  </si>
  <si>
    <t>Highland Springs Care Center</t>
  </si>
  <si>
    <t>1441 Michigan Ave</t>
  </si>
  <si>
    <t>Beaumont</t>
  </si>
  <si>
    <t>Hillcrest Heights Healthcare Center</t>
  </si>
  <si>
    <t>4033 Sixth Ave</t>
  </si>
  <si>
    <t>Hillcrest Manor Sanitarium</t>
  </si>
  <si>
    <t>1889 National City Boulevard</t>
  </si>
  <si>
    <t>Hillcrest Nursing Home</t>
  </si>
  <si>
    <t>4280 Cypress Drive</t>
  </si>
  <si>
    <t>Hillcrest Post Acute</t>
  </si>
  <si>
    <t>450 Hayes Ln</t>
  </si>
  <si>
    <t>Hilldale Habilitation Center</t>
  </si>
  <si>
    <t>7979 La Mesa Boulevard</t>
  </si>
  <si>
    <t>Hillside House  Inc.</t>
  </si>
  <si>
    <t>1235 Veronica Springs Road</t>
  </si>
  <si>
    <t>Hillview Convalescent Hospital</t>
  </si>
  <si>
    <t>530 W Dunne Ave</t>
  </si>
  <si>
    <t>Morgan Hill</t>
  </si>
  <si>
    <t>Hoag Hospital Irvine</t>
  </si>
  <si>
    <t>16200 Sand Canyon Ave.</t>
  </si>
  <si>
    <t>Hoag Memorial Hospital Presbyterian</t>
  </si>
  <si>
    <t>1 Hoag Drive</t>
  </si>
  <si>
    <t>Hoag Orthopedic Institute</t>
  </si>
  <si>
    <t>16250 Sand Canyon Ave.</t>
  </si>
  <si>
    <t>Holiday Manor Care Center</t>
  </si>
  <si>
    <t>20554 Roscoe Blvd</t>
  </si>
  <si>
    <t>Winnetka</t>
  </si>
  <si>
    <t>Hollenbeck Palms</t>
  </si>
  <si>
    <t>573 S Boyle Ave</t>
  </si>
  <si>
    <t>Hollywood Premier Healthcare Center</t>
  </si>
  <si>
    <t>5401 Fountain Ave</t>
  </si>
  <si>
    <t>Hollywood Presbyterian Medical Center</t>
  </si>
  <si>
    <t>1300 N. Vermont Ave.</t>
  </si>
  <si>
    <t>Horizon Health And Subacute Center</t>
  </si>
  <si>
    <t>3034 E Herndon Ave</t>
  </si>
  <si>
    <t>Huntington Beach Hospital</t>
  </si>
  <si>
    <t>17772 Beach Blvd</t>
  </si>
  <si>
    <t>Huntington Drive Health And Rehabilitation Center</t>
  </si>
  <si>
    <t>400 W Huntington Dr</t>
  </si>
  <si>
    <t>Huntington Healthcare Center</t>
  </si>
  <si>
    <t>4515 Huntington Dr S</t>
  </si>
  <si>
    <t>100 W. California Blvd.</t>
  </si>
  <si>
    <t>Huntington Park Nursing Center</t>
  </si>
  <si>
    <t>6425 Miles Avenue</t>
  </si>
  <si>
    <t>Huntington Post Acute</t>
  </si>
  <si>
    <t>150 Bellefontaine St</t>
  </si>
  <si>
    <t>Huntington Valley Healthcare Center</t>
  </si>
  <si>
    <t>8382 Newman Ave</t>
  </si>
  <si>
    <t>Hyde Park Healthcare Center</t>
  </si>
  <si>
    <t>6520 West Blvd</t>
  </si>
  <si>
    <t>Hy-Lond Health Care Center - Merced</t>
  </si>
  <si>
    <t>3170 M St</t>
  </si>
  <si>
    <t>Hy-Lond Health Care Center - Modesto</t>
  </si>
  <si>
    <t>1900 Coffee Rd</t>
  </si>
  <si>
    <t>Idylwood Care Center</t>
  </si>
  <si>
    <t>1002 W Fremont Ave</t>
  </si>
  <si>
    <t>Imperial Care Center</t>
  </si>
  <si>
    <t>11441 Ventura Blvd</t>
  </si>
  <si>
    <t>Studio City</t>
  </si>
  <si>
    <t>Imperial Crest Health Care Center</t>
  </si>
  <si>
    <t>11834 Inglewood Ave</t>
  </si>
  <si>
    <t>Imperial Healthcare Center</t>
  </si>
  <si>
    <t>11926 La Mirada Blvd</t>
  </si>
  <si>
    <t>La Mirada</t>
  </si>
  <si>
    <t>Imperial Heights Healthcare &amp; Wellness Centre, LLC</t>
  </si>
  <si>
    <t>320 W Cattle Call Dr</t>
  </si>
  <si>
    <t>Brawley</t>
  </si>
  <si>
    <t>Imperial Manor</t>
  </si>
  <si>
    <t>101 East 2nd Street</t>
  </si>
  <si>
    <t>Indio Behavioral Health Hospital</t>
  </si>
  <si>
    <t>81555 JFK Court</t>
  </si>
  <si>
    <t>Indio Nursing and Rehabilitation Center</t>
  </si>
  <si>
    <t>47763 Monroe St</t>
  </si>
  <si>
    <t>Infinity Care Of East Los Angeles</t>
  </si>
  <si>
    <t>101 S Fickett St</t>
  </si>
  <si>
    <t>Inglewood Health Care Center</t>
  </si>
  <si>
    <t>100 S Hillcrest Blvd</t>
  </si>
  <si>
    <t>Inland Christian Home</t>
  </si>
  <si>
    <t>1950 S Mountain Ave</t>
  </si>
  <si>
    <t>Inland Valley Care and Rehabilitation Center</t>
  </si>
  <si>
    <t>250 West  Artesia Street</t>
  </si>
  <si>
    <t>Intercommunity Care Center</t>
  </si>
  <si>
    <t>2626 Grand Ave</t>
  </si>
  <si>
    <t>Intercommunity Healthcare &amp; Rehabilitation Center</t>
  </si>
  <si>
    <t>12627 Studebaker Road</t>
  </si>
  <si>
    <t>Ivy Creek Healthcare &amp; Wellness Centre</t>
  </si>
  <si>
    <t>115 Bridge St</t>
  </si>
  <si>
    <t>Jacob Health Care Center, LP</t>
  </si>
  <si>
    <t>4075 54th Street</t>
  </si>
  <si>
    <t>Jerold Phelps Community Hospital</t>
  </si>
  <si>
    <t>733 Cedar St</t>
  </si>
  <si>
    <t>Garberville</t>
  </si>
  <si>
    <t>Jewish Home &amp; Rehab Center</t>
  </si>
  <si>
    <t>302 Silver Ave</t>
  </si>
  <si>
    <t>John C. Fremont Healthcare District</t>
  </si>
  <si>
    <t>5189 Hospital Rd</t>
  </si>
  <si>
    <t>Mariposa</t>
  </si>
  <si>
    <t>John F. Kennedy Memorial Hospital</t>
  </si>
  <si>
    <t>47111 Monroe Street</t>
  </si>
  <si>
    <t>John Muir Behavioral Health Center</t>
  </si>
  <si>
    <t>2740 Grant Street</t>
  </si>
  <si>
    <t>John Muir Medical Center-Concord Campus</t>
  </si>
  <si>
    <t>2540 East Street</t>
  </si>
  <si>
    <t>John Muir Medical Center-Walnut Creek Campus</t>
  </si>
  <si>
    <t>1601 Ygnacio Valley Road</t>
  </si>
  <si>
    <t>Jones Convalescent Hospital</t>
  </si>
  <si>
    <t>524 Callan Avenue</t>
  </si>
  <si>
    <t>Joyce Eisenberg Keefer Medical Center</t>
  </si>
  <si>
    <t>7150 Tampa Avenue</t>
  </si>
  <si>
    <t>Jurupa Hills Post Acute</t>
  </si>
  <si>
    <t>6401 33rd St</t>
  </si>
  <si>
    <t>Kaiser Foundation Hospital - Antioch</t>
  </si>
  <si>
    <t>4501 Sand Creek Road</t>
  </si>
  <si>
    <t>Kaiser Foundation Hospital - Baldwin Park</t>
  </si>
  <si>
    <t>1011 Baldwin Park Blvd.</t>
  </si>
  <si>
    <t>Kaiser Foundation Hospital - Downey</t>
  </si>
  <si>
    <t>9333 Imperial Highway</t>
  </si>
  <si>
    <t>Kaiser Foundation Hospital - Fontana</t>
  </si>
  <si>
    <t>9961 Sierra Avenue</t>
  </si>
  <si>
    <t>Kaiser Foundation Hospital - Fremont</t>
  </si>
  <si>
    <t>39400 Paseo Padre Parkway</t>
  </si>
  <si>
    <t>Kaiser Foundation Hospital - Fresno</t>
  </si>
  <si>
    <t>7300 N Fresno St</t>
  </si>
  <si>
    <t>Kaiser Foundation Hospital - Los Angeles</t>
  </si>
  <si>
    <t>4867 Sunset Blvd.</t>
  </si>
  <si>
    <t>Kaiser Foundation Hospital - Manteca</t>
  </si>
  <si>
    <t>1777 W Yosemite Ave</t>
  </si>
  <si>
    <t>Kaiser Foundation Hospital - Mental Health Ctr D/P APH</t>
  </si>
  <si>
    <t>765 College St.</t>
  </si>
  <si>
    <t>Kaiser Foundation Hospital - Moreno Valley</t>
  </si>
  <si>
    <t>27300 Iris Avenue</t>
  </si>
  <si>
    <t>Moreno Valley</t>
  </si>
  <si>
    <t>Kaiser Foundation Hospital - Oakland/Richmond</t>
  </si>
  <si>
    <t>275 West MacArthur Boulevard</t>
  </si>
  <si>
    <t>Kaiser Foundation Hospital - Ontario</t>
  </si>
  <si>
    <t>2295 S. Vineyard Avenue</t>
  </si>
  <si>
    <t>Kaiser Foundation Hospital - Orange County - Anaheim</t>
  </si>
  <si>
    <t>3440 E La Palma Ave</t>
  </si>
  <si>
    <t>Kaiser Foundation Hospital - Orange County - Irvine</t>
  </si>
  <si>
    <t>6670 Alton Parkway</t>
  </si>
  <si>
    <t>Kaiser Foundation Hospital - Panorama City</t>
  </si>
  <si>
    <t>13652 Cantara St.</t>
  </si>
  <si>
    <t>Panorama City</t>
  </si>
  <si>
    <t>Kaiser Foundation Hospital - Redwood City</t>
  </si>
  <si>
    <t>1100 Veterans Blvd.</t>
  </si>
  <si>
    <t>Kaiser Foundation Hospital - Richmond Campus</t>
  </si>
  <si>
    <t>901 Nevin Avenue</t>
  </si>
  <si>
    <t>Richmond</t>
  </si>
  <si>
    <t>Kaiser Foundation Hospital - Riverside</t>
  </si>
  <si>
    <t>10800 Magnolia Avenue</t>
  </si>
  <si>
    <t>Kaiser Foundation Hospital - Roseville</t>
  </si>
  <si>
    <t>1600 Eureka Road</t>
  </si>
  <si>
    <t>Roseville</t>
  </si>
  <si>
    <t>Kaiser Foundation Hospital - Sacramento</t>
  </si>
  <si>
    <t>2025 Morse Avenue</t>
  </si>
  <si>
    <t>Kaiser Foundation Hospital - San Diego</t>
  </si>
  <si>
    <t>9455 Clairemont Mesa Blvd</t>
  </si>
  <si>
    <t>Kaiser Foundation Hospital - San Francisco</t>
  </si>
  <si>
    <t>2425 Geary Blvd.</t>
  </si>
  <si>
    <t>Kaiser Foundation Hospital - San Leandro</t>
  </si>
  <si>
    <t>2500 Merced Street</t>
  </si>
  <si>
    <t>Kaiser Foundation Hospital - San Rafael</t>
  </si>
  <si>
    <t>99 Montecillo Rd</t>
  </si>
  <si>
    <t>Kaiser Foundation Hospital - Santa Rosa</t>
  </si>
  <si>
    <t>401 Bicentennial Way</t>
  </si>
  <si>
    <t>Kaiser Foundation Hospital - South Bay</t>
  </si>
  <si>
    <t>25825 S. Vermont Avenue</t>
  </si>
  <si>
    <t>Harbor City</t>
  </si>
  <si>
    <t>Kaiser Foundation Hospital - South Sacramento</t>
  </si>
  <si>
    <t>6600 Bruceville Rd.</t>
  </si>
  <si>
    <t>Kaiser Foundation Hospital - South San Francisco</t>
  </si>
  <si>
    <t>1200 El Camino Real</t>
  </si>
  <si>
    <t>South San Francisco</t>
  </si>
  <si>
    <t>Kaiser Foundation Hospital - Vacaville</t>
  </si>
  <si>
    <t>1 Quality Dr</t>
  </si>
  <si>
    <t>Vacaville</t>
  </si>
  <si>
    <t>Kaiser Foundation Hospital - Walnut Creek</t>
  </si>
  <si>
    <t>1425 S Main Street</t>
  </si>
  <si>
    <t>Kaiser Foundation Hospital - Woodland Hills</t>
  </si>
  <si>
    <t>5601 De Soto Ave</t>
  </si>
  <si>
    <t>Woodland Hills</t>
  </si>
  <si>
    <t>Kaiser Foundation Hospital - Zion</t>
  </si>
  <si>
    <t>4647 Zion Ave</t>
  </si>
  <si>
    <t>Kaiser Foundation Hospital &amp; Rehab Center - Vallejo</t>
  </si>
  <si>
    <t>975 Sereno Dr</t>
  </si>
  <si>
    <t>Kaiser Foundation Hospital Modesto</t>
  </si>
  <si>
    <t>4601 Dale Rd.</t>
  </si>
  <si>
    <t>Kaiser Foundation Hospital-San Jose</t>
  </si>
  <si>
    <t>250 Hospital Parkway</t>
  </si>
  <si>
    <t>Kaiser Foundation Hospital-Santa Clara</t>
  </si>
  <si>
    <t>700 Lawrence Expy</t>
  </si>
  <si>
    <t>Kaiser Foundation Hospital-West LA</t>
  </si>
  <si>
    <t>6041 Cadillac Ave</t>
  </si>
  <si>
    <t>Kaiser Permanente Post Acute Care Center</t>
  </si>
  <si>
    <t>1440 168th Avenue</t>
  </si>
  <si>
    <t>Kaiser Permanente Railyards Medical Center</t>
  </si>
  <si>
    <t>0 Railyards Blvd &amp; 5th St</t>
  </si>
  <si>
    <t>Kaiser Permanente San Marcos Medical Center</t>
  </si>
  <si>
    <t>400 Craven Rd.</t>
  </si>
  <si>
    <t>San Marcos</t>
  </si>
  <si>
    <t>Katherine Healthcare</t>
  </si>
  <si>
    <t>315 Alameda Ave</t>
  </si>
  <si>
    <t>Salinas</t>
  </si>
  <si>
    <t>1633 South Court Street</t>
  </si>
  <si>
    <t>Kaweah Health Medical Center</t>
  </si>
  <si>
    <t>400 West Mineral King</t>
  </si>
  <si>
    <t>Kaweah Health Mental Health Hospital</t>
  </si>
  <si>
    <t>1100 S Akers St</t>
  </si>
  <si>
    <t>Kaweah Health Rehabilitation Hospital</t>
  </si>
  <si>
    <t>840 S Akers St</t>
  </si>
  <si>
    <t>Kaweah Manor Convalescent Hospital</t>
  </si>
  <si>
    <t>3710 West Tulare Avenue</t>
  </si>
  <si>
    <t>Kearny Mesa Convalescent And Nursing Home</t>
  </si>
  <si>
    <t>7675 Family Circle Drive</t>
  </si>
  <si>
    <t>Keck Hospital of USC</t>
  </si>
  <si>
    <t>1500 San Pablo St</t>
  </si>
  <si>
    <t>Kedren Community Mental Health Center</t>
  </si>
  <si>
    <t>4211 S. Avalon Blvd.</t>
  </si>
  <si>
    <t>Kei-Ai Los Angeles Healthcare Center</t>
  </si>
  <si>
    <t>2221 Lincoln Park Ave</t>
  </si>
  <si>
    <t>Kei-Ai South Bay Healthcare Center</t>
  </si>
  <si>
    <t>15115 S Vermont Ave</t>
  </si>
  <si>
    <t>Kennedy Post Acute Care Center</t>
  </si>
  <si>
    <t>619 N Fairfax Ave</t>
  </si>
  <si>
    <t>Kentfield Hospital</t>
  </si>
  <si>
    <t>1125 Sir Francis Drake Blvd.</t>
  </si>
  <si>
    <t>Kentfield</t>
  </si>
  <si>
    <t>Kentfield Hospital San Francisco</t>
  </si>
  <si>
    <t>450 Stanyan Street</t>
  </si>
  <si>
    <t>Kern Medical Center</t>
  </si>
  <si>
    <t>1700 Mt. Vernon Avenue</t>
  </si>
  <si>
    <t>Kern River Transitional Care</t>
  </si>
  <si>
    <t>5151 Knudsen Dr</t>
  </si>
  <si>
    <t>Kern Valley Healthcare District</t>
  </si>
  <si>
    <t>6412 Laurel Avenue</t>
  </si>
  <si>
    <t>Lake Isabella</t>
  </si>
  <si>
    <t>Kindred Hospital - La Mirada</t>
  </si>
  <si>
    <t>14900 Imperial Hwy</t>
  </si>
  <si>
    <t>Kindred Hospital - Los Angeles</t>
  </si>
  <si>
    <t>5525 W. Slauson Ave.</t>
  </si>
  <si>
    <t>Kindred Hospital - San Diego</t>
  </si>
  <si>
    <t>1940 El Cajon Blvd.</t>
  </si>
  <si>
    <t>Kindred Hospital - San Francisco Bay Area</t>
  </si>
  <si>
    <t>2800 Benedict Drive</t>
  </si>
  <si>
    <t>Kindred Hospital - San Gabriel Valley</t>
  </si>
  <si>
    <t>845 N. Lark Ellen Ave.</t>
  </si>
  <si>
    <t>Kindred Hospital - Santa Ana</t>
  </si>
  <si>
    <t>1901 North College Avenue</t>
  </si>
  <si>
    <t>Kindred Hospital Baldwin Park</t>
  </si>
  <si>
    <t>14148 Francisquito Ave</t>
  </si>
  <si>
    <t>Kindred Hospital Brea</t>
  </si>
  <si>
    <t>875 N Brea Blvd</t>
  </si>
  <si>
    <t>Brea</t>
  </si>
  <si>
    <t>Kindred Hospital Ontario</t>
  </si>
  <si>
    <t>550 N Monterey Ave</t>
  </si>
  <si>
    <t>Kindred Hospital Paramount</t>
  </si>
  <si>
    <t>16453 S. Colorado Ave.</t>
  </si>
  <si>
    <t>Kindred Hospital Rancho</t>
  </si>
  <si>
    <t>10841 White Oak Ave</t>
  </si>
  <si>
    <t>Rancho Cucamonga</t>
  </si>
  <si>
    <t>Kindred Hospital Riverside</t>
  </si>
  <si>
    <t>2224 Medical Center Dr</t>
  </si>
  <si>
    <t>Kindred Hospital South Bay</t>
  </si>
  <si>
    <t>1246 W 155th St</t>
  </si>
  <si>
    <t>Kindred Hospital Westminster</t>
  </si>
  <si>
    <t>200 Hospital Circle</t>
  </si>
  <si>
    <t>Kings Nursing &amp; Rehabilitation Center</t>
  </si>
  <si>
    <t>851 Leslie Ln</t>
  </si>
  <si>
    <t>Kingsburg Center</t>
  </si>
  <si>
    <t>1101 Stroud Avenue</t>
  </si>
  <si>
    <t>Kingsburg</t>
  </si>
  <si>
    <t>Kingsley Manor Care Center</t>
  </si>
  <si>
    <t>1055 N Kingsley Dr</t>
  </si>
  <si>
    <t>Kingston Healthcare Center, LLC</t>
  </si>
  <si>
    <t>329 Real Rd</t>
  </si>
  <si>
    <t>Kit Carson Nursing &amp; Rehabilitation Center</t>
  </si>
  <si>
    <t>811 Court Street</t>
  </si>
  <si>
    <t>Jackson</t>
  </si>
  <si>
    <t>Amador</t>
  </si>
  <si>
    <t>Knolls West Post Acute LLC</t>
  </si>
  <si>
    <t>16890 Green Tree Boulevard</t>
  </si>
  <si>
    <t>Kyakameena Care Center</t>
  </si>
  <si>
    <t>2131 Carleton Street</t>
  </si>
  <si>
    <t>L.A. Downtown Medical Center</t>
  </si>
  <si>
    <t>1711 W Temple St</t>
  </si>
  <si>
    <t>L.A. Downtown Medical Center - Ingleside Campus D/P APH</t>
  </si>
  <si>
    <t>7500 Hellman Ave</t>
  </si>
  <si>
    <t>La Brea Rehabilitation Center</t>
  </si>
  <si>
    <t>505 N. La Brea Ave.</t>
  </si>
  <si>
    <t>La Casa Via Transitional Care Center</t>
  </si>
  <si>
    <t>1449 Ygnacio Valley Road</t>
  </si>
  <si>
    <t>La Crescenta Healthcare Center</t>
  </si>
  <si>
    <t>3050 Montrose Ave</t>
  </si>
  <si>
    <t>La Crescenta</t>
  </si>
  <si>
    <t>La Fuente Post Acute</t>
  </si>
  <si>
    <t>247 E Bobier Dr</t>
  </si>
  <si>
    <t>Vista</t>
  </si>
  <si>
    <t>La Habra Convalescent Hospital</t>
  </si>
  <si>
    <t>1233 W La Habra Blvd</t>
  </si>
  <si>
    <t>La Habra</t>
  </si>
  <si>
    <t>La Jolla Nursing And Rehabilitation Center</t>
  </si>
  <si>
    <t>2552 Torrey Pines Road</t>
  </si>
  <si>
    <t>La Jolla</t>
  </si>
  <si>
    <t>La Mariposa Care &amp; Rehabilitation Center</t>
  </si>
  <si>
    <t>1244 Travis Boulevard</t>
  </si>
  <si>
    <t>La Mesa Healthcare Center</t>
  </si>
  <si>
    <t>3780 Massachusetts Avenue</t>
  </si>
  <si>
    <t>La Palma Intercommunity Hospital</t>
  </si>
  <si>
    <t>7901 Walker St.</t>
  </si>
  <si>
    <t>La Palma</t>
  </si>
  <si>
    <t>La Palma Nursing Center</t>
  </si>
  <si>
    <t>1130 W La Palma Ave</t>
  </si>
  <si>
    <t>La Paloma Healthcare Center</t>
  </si>
  <si>
    <t>3232 Thunder Drive</t>
  </si>
  <si>
    <t>Oceanside</t>
  </si>
  <si>
    <t>La Paz Geropsychiatric Center</t>
  </si>
  <si>
    <t>8835 Vans St</t>
  </si>
  <si>
    <t>La Sierra Care Center</t>
  </si>
  <si>
    <t>2424 M Street</t>
  </si>
  <si>
    <t>LAC/Harbor-UCLA Medical Center</t>
  </si>
  <si>
    <t>1000 West Carson St.</t>
  </si>
  <si>
    <t>LAC/Olive View-UCLA Medical Center</t>
  </si>
  <si>
    <t>14445 Olive View Dr.</t>
  </si>
  <si>
    <t>LAC/Rancho Los Amigos National Rehabilitation Center</t>
  </si>
  <si>
    <t>7601 E Imperial Hwy</t>
  </si>
  <si>
    <t>LAC+USC Medical Center</t>
  </si>
  <si>
    <t>1200 N. State St.</t>
  </si>
  <si>
    <t>Laguna Hills Health And Rehabilitation Center</t>
  </si>
  <si>
    <t>24452 Health Center Dr</t>
  </si>
  <si>
    <t>Laguna Hills</t>
  </si>
  <si>
    <t>Laguna Honda Hospital &amp; Rehabilitation Center</t>
  </si>
  <si>
    <t>375 Laguna Honda Blvd.</t>
  </si>
  <si>
    <t>Lake Balboa Care Center</t>
  </si>
  <si>
    <t>16955 Vanowen St.</t>
  </si>
  <si>
    <t>Lake Forest Nursing Center</t>
  </si>
  <si>
    <t>25652 Old Trabuco Rd</t>
  </si>
  <si>
    <t>Lake Forest</t>
  </si>
  <si>
    <t>Lake Merritt Healthcare Center LLC</t>
  </si>
  <si>
    <t>309 Macarthur Boulevard</t>
  </si>
  <si>
    <t>Lake Park Retirement Residence</t>
  </si>
  <si>
    <t>1850 Alice Street</t>
  </si>
  <si>
    <t>Lakeport Post Acute</t>
  </si>
  <si>
    <t>1291 Craig Ave</t>
  </si>
  <si>
    <t>Lakeport</t>
  </si>
  <si>
    <t>Lakeside Special Care Center</t>
  </si>
  <si>
    <t>11962 Woodside Avenue</t>
  </si>
  <si>
    <t>Lakeside</t>
  </si>
  <si>
    <t>Lakeview Terrace</t>
  </si>
  <si>
    <t>831 S Lake Street</t>
  </si>
  <si>
    <t>Lakewood Healthcare Center</t>
  </si>
  <si>
    <t>12023 Lakewood Blvd</t>
  </si>
  <si>
    <t>Lakewood Regional Medical Center</t>
  </si>
  <si>
    <t>3700 E South St</t>
  </si>
  <si>
    <t>Lakewood</t>
  </si>
  <si>
    <t>Landmark Medical Center</t>
  </si>
  <si>
    <t>2030 N Garey Ave</t>
  </si>
  <si>
    <t>Langley Porter Psychiatric Institute</t>
  </si>
  <si>
    <t>401 Parnassus Avenue</t>
  </si>
  <si>
    <t>Las Colinas Post Acute</t>
  </si>
  <si>
    <t>800 East 5th Street</t>
  </si>
  <si>
    <t>Las Flores Convalescent Hospital</t>
  </si>
  <si>
    <t>14165 Purche Ave</t>
  </si>
  <si>
    <t>Lassen Nursing &amp; Rehabilitation Center</t>
  </si>
  <si>
    <t>2005 River St</t>
  </si>
  <si>
    <t>Laurel Convalescent Hospital</t>
  </si>
  <si>
    <t>7509 North Laurel Avenue</t>
  </si>
  <si>
    <t>Laurel Creek Health Center</t>
  </si>
  <si>
    <t>2800 Estates Dr</t>
  </si>
  <si>
    <t>Laurel Heights Community Care</t>
  </si>
  <si>
    <t>2740 California Street</t>
  </si>
  <si>
    <t>Laurel Park Behavioral Health Center</t>
  </si>
  <si>
    <t>1425 Laurel Avenue</t>
  </si>
  <si>
    <t>Lawndale Healthcare &amp; Wellness Centre, LLC</t>
  </si>
  <si>
    <t>15100 Prairie Ave</t>
  </si>
  <si>
    <t>Lawndale</t>
  </si>
  <si>
    <t>Lawton Skilled Nursing &amp; Rehabilitation Center</t>
  </si>
  <si>
    <t>1575 Seventh Avenue</t>
  </si>
  <si>
    <t>Legacy Healthcare Center</t>
  </si>
  <si>
    <t>1570 N Fair Oaks Ave.</t>
  </si>
  <si>
    <t>Legacy Post Acute Care</t>
  </si>
  <si>
    <t>1790 Muir Road</t>
  </si>
  <si>
    <t>Legacy Post-Acute Rehabilitation Center</t>
  </si>
  <si>
    <t>1335 N Waterman Ave</t>
  </si>
  <si>
    <t>Leisure Court Nursing Center</t>
  </si>
  <si>
    <t>1135 N Leisure Ct</t>
  </si>
  <si>
    <t>Leisure Glen Post Acute Care Center</t>
  </si>
  <si>
    <t>330 Mission Rd</t>
  </si>
  <si>
    <t>Lemon Grove Care &amp; Rehabilitation Center</t>
  </si>
  <si>
    <t>8351 Broadway</t>
  </si>
  <si>
    <t>Life Care Center Of Escondido</t>
  </si>
  <si>
    <t>1980 Felicita Rd</t>
  </si>
  <si>
    <t>Life Care Center Of Menifee</t>
  </si>
  <si>
    <t>27600 Encanto Drive</t>
  </si>
  <si>
    <t>Sun City</t>
  </si>
  <si>
    <t>Life Care Center of Vista</t>
  </si>
  <si>
    <t>304 North Melrose Drive</t>
  </si>
  <si>
    <t>Lighthouse Healthcare Center</t>
  </si>
  <si>
    <t>2222 Santa Ana Blvd.</t>
  </si>
  <si>
    <t>Lincoln Glen Skilled Nursing</t>
  </si>
  <si>
    <t>2671 Plummer Ave</t>
  </si>
  <si>
    <t>Lincoln Meadows Care Center</t>
  </si>
  <si>
    <t>1550 3rd St</t>
  </si>
  <si>
    <t>Lincoln</t>
  </si>
  <si>
    <t>Lincoln Square Post Acute Care</t>
  </si>
  <si>
    <t>1032 N Lincoln St</t>
  </si>
  <si>
    <t>Linda Mar Care Center</t>
  </si>
  <si>
    <t>751 San Pedro Terrace Rd</t>
  </si>
  <si>
    <t>Pacifica</t>
  </si>
  <si>
    <t>Linda Valley Care Center</t>
  </si>
  <si>
    <t>25383 Cole St</t>
  </si>
  <si>
    <t>Lindsay Gardens Nursing &amp; Rehabilitation</t>
  </si>
  <si>
    <t>1011 W Tulare Rd</t>
  </si>
  <si>
    <t>Lindsay</t>
  </si>
  <si>
    <t>Linwood Meadows Care Center</t>
  </si>
  <si>
    <t>4444 W Meadow Lane</t>
  </si>
  <si>
    <t>Little Sisters Of The Poor</t>
  </si>
  <si>
    <t>2100 South Western Avenue</t>
  </si>
  <si>
    <t>San Pedro</t>
  </si>
  <si>
    <t>Live Oak Rehabilitation Center</t>
  </si>
  <si>
    <t>537 W Live Oak St</t>
  </si>
  <si>
    <t>Lodi Creek Post Acute</t>
  </si>
  <si>
    <t>321 West Turner Road</t>
  </si>
  <si>
    <t>Lodi Nursing &amp; Rehabilitation</t>
  </si>
  <si>
    <t>1334 S Ham Ln</t>
  </si>
  <si>
    <t>Loma Linda University Behavioral Medicine Center</t>
  </si>
  <si>
    <t>1710 Barton Road</t>
  </si>
  <si>
    <t>Loma Linda University Children's Hospital</t>
  </si>
  <si>
    <t>11234 Anderson St, Suite A</t>
  </si>
  <si>
    <t>Loma Linda University Medical Center</t>
  </si>
  <si>
    <t>11234 Anderson St.</t>
  </si>
  <si>
    <t>Loma Linda University Medical Center - Murrieta</t>
  </si>
  <si>
    <t>28062 Baxter Road</t>
  </si>
  <si>
    <t>Loma Linda University Medical Center East Campus Hospital</t>
  </si>
  <si>
    <t>25333 Barton Road</t>
  </si>
  <si>
    <t>Loma Linda University Surgical Hospital</t>
  </si>
  <si>
    <t>26780 Barton Rd</t>
  </si>
  <si>
    <t>Lomita Post-Acute Care Center</t>
  </si>
  <si>
    <t>1955 Lomita Boulevard</t>
  </si>
  <si>
    <t>Lomita</t>
  </si>
  <si>
    <t>Lompoc Skilled Nursing &amp; Rehabilitation Center</t>
  </si>
  <si>
    <t>1428 W North Ave</t>
  </si>
  <si>
    <t>Lompoc</t>
  </si>
  <si>
    <t>Lompoc Valley Medical Center</t>
  </si>
  <si>
    <t>1515 E. Ocean Ave.</t>
  </si>
  <si>
    <t>Lompoc Valley Medical Center Comprehensive Care Center D/P SNF</t>
  </si>
  <si>
    <t>216 N 3rd St</t>
  </si>
  <si>
    <t>4001 Lone Tree Way</t>
  </si>
  <si>
    <t>Long Beach Care Center</t>
  </si>
  <si>
    <t>2615 Grand Ave</t>
  </si>
  <si>
    <t>Long Beach Healthcare Center</t>
  </si>
  <si>
    <t>3401 Cedar Ave</t>
  </si>
  <si>
    <t>Long Beach Post Acute</t>
  </si>
  <si>
    <t>1201 Walnut Avenue</t>
  </si>
  <si>
    <t>Longwood Manor Convalescent Hospital</t>
  </si>
  <si>
    <t>4853 W Washington Blvd</t>
  </si>
  <si>
    <t>Los Alamitos Medical Center</t>
  </si>
  <si>
    <t>3751 Katella Ave.</t>
  </si>
  <si>
    <t>Los Altos Sub-Acute And Rehabilitation Center</t>
  </si>
  <si>
    <t>809 Fremont Avenue</t>
  </si>
  <si>
    <t>Los Altos</t>
  </si>
  <si>
    <t>Los Angeles Community Hospital</t>
  </si>
  <si>
    <t>4081 E. Olympic Blvd.</t>
  </si>
  <si>
    <t>Los Angeles Community Hospital at Bellflower</t>
  </si>
  <si>
    <t>9542 East Artesia Blvd.</t>
  </si>
  <si>
    <t>Los Banos Nursing &amp; Rehabilitation Center</t>
  </si>
  <si>
    <t>931 Idaho Ave</t>
  </si>
  <si>
    <t>Los Banos</t>
  </si>
  <si>
    <t>Los Palos Post-Acute Care Center</t>
  </si>
  <si>
    <t>1430 W 6th St</t>
  </si>
  <si>
    <t>Los Robles Hospital &amp; Medical Center</t>
  </si>
  <si>
    <t>215 West Janss Road</t>
  </si>
  <si>
    <t>Thousand Oaks</t>
  </si>
  <si>
    <t>Los Robles Hospital &amp; Medical Center - East Campus</t>
  </si>
  <si>
    <t>150 Via Merida</t>
  </si>
  <si>
    <t>Westlake Village</t>
  </si>
  <si>
    <t>Lotus Care Center</t>
  </si>
  <si>
    <t>6011 West Blvd</t>
  </si>
  <si>
    <t>Lucile Packard Children's Hospital Stanford</t>
  </si>
  <si>
    <t>725 Welch Road</t>
  </si>
  <si>
    <t>Lynwood Post Acute Care Center</t>
  </si>
  <si>
    <t>3611 E Imperial Hwy</t>
  </si>
  <si>
    <t>Maclay Healthcare Center</t>
  </si>
  <si>
    <t>12831 Maclay St.</t>
  </si>
  <si>
    <t>Mad River Community Hospital</t>
  </si>
  <si>
    <t>3800 Janes Road</t>
  </si>
  <si>
    <t>Arcata</t>
  </si>
  <si>
    <t>Madera Behavioral Health Hospital</t>
  </si>
  <si>
    <t>40886 Goodwin Way</t>
  </si>
  <si>
    <t>Madera Community Hospital</t>
  </si>
  <si>
    <t>1250 E Almond Ave</t>
  </si>
  <si>
    <t>Madera Rehabilitation &amp; Nursing Center</t>
  </si>
  <si>
    <t>517 S A St</t>
  </si>
  <si>
    <t>Magnolia Gardens Convalescent Hospital</t>
  </si>
  <si>
    <t>17922 San Fernando Mission Rd</t>
  </si>
  <si>
    <t>Magnolia Post Acute Care</t>
  </si>
  <si>
    <t>635 South Magnolia Avenue</t>
  </si>
  <si>
    <t>Magnolia Rehabilitation &amp; Nursing Center</t>
  </si>
  <si>
    <t>8133 Magnolia Ave</t>
  </si>
  <si>
    <t>Main West Postacute Care</t>
  </si>
  <si>
    <t>812 W Main St</t>
  </si>
  <si>
    <t>Mainplace Post Acute</t>
  </si>
  <si>
    <t>1835 W La Veta Ave</t>
  </si>
  <si>
    <t>Mammoth Hospital</t>
  </si>
  <si>
    <t>85 Sierra Park Road</t>
  </si>
  <si>
    <t>Mammoth Lakes</t>
  </si>
  <si>
    <t>Mono</t>
  </si>
  <si>
    <t>Manchester Manor Convalescent Hospital</t>
  </si>
  <si>
    <t>837 W Manchester Ave</t>
  </si>
  <si>
    <t>Manning Gardens Care Center, Inc.</t>
  </si>
  <si>
    <t>2113 E Manning Ave</t>
  </si>
  <si>
    <t>Manorcare Health Services - Rossmoor</t>
  </si>
  <si>
    <t>1226 Rossmoor Parkway</t>
  </si>
  <si>
    <t>Manorcare Health Services - Tice Valley</t>
  </si>
  <si>
    <t>1975 Tice Valley Boulevard</t>
  </si>
  <si>
    <t>Manorcare Health Services (Fountain Valley)</t>
  </si>
  <si>
    <t>11680 Warner Ave</t>
  </si>
  <si>
    <t>Manorcare Health Services (Sunnyvale)</t>
  </si>
  <si>
    <t>1150 Tilton Dr</t>
  </si>
  <si>
    <t>Manorcare Health Services-Hemet</t>
  </si>
  <si>
    <t>1717 W Stetson Ave</t>
  </si>
  <si>
    <t>Manorcare Health Services-Palm Desert</t>
  </si>
  <si>
    <t>74350 Country Club Dr</t>
  </si>
  <si>
    <t>Palm Desert</t>
  </si>
  <si>
    <t>Manteca Care And Rehabilitation Center</t>
  </si>
  <si>
    <t>410 Eastwood Avenue</t>
  </si>
  <si>
    <t>Maple Healthcare Center</t>
  </si>
  <si>
    <t>2625 Maple Ave.</t>
  </si>
  <si>
    <t>Marian Regional Medical Center</t>
  </si>
  <si>
    <t>1400 E Church St</t>
  </si>
  <si>
    <t>Marian Regional Medical Center, Arroyo Grande</t>
  </si>
  <si>
    <t>345 South Halcyon Road</t>
  </si>
  <si>
    <t>Marin Convalescent &amp; Rehabilitation Hospital</t>
  </si>
  <si>
    <t>30 Hacienda Drive</t>
  </si>
  <si>
    <t>Tiburon</t>
  </si>
  <si>
    <t>Marin Post Acute</t>
  </si>
  <si>
    <t>234 North San Pedro Road</t>
  </si>
  <si>
    <t>Marina Garden Nursing Center</t>
  </si>
  <si>
    <t>3201 Fernside Boulevard</t>
  </si>
  <si>
    <t>Marina Pointe Healthcare &amp; Subacute</t>
  </si>
  <si>
    <t>5240 Sepulveda Blvd</t>
  </si>
  <si>
    <t>Culver City</t>
  </si>
  <si>
    <t>Marinhealth Medical Center</t>
  </si>
  <si>
    <t>250 Bon Air Rd</t>
  </si>
  <si>
    <t>Greenbrae</t>
  </si>
  <si>
    <t>Mark Twain Medical Center</t>
  </si>
  <si>
    <t>768 Mountain Ranch Rd</t>
  </si>
  <si>
    <t>Marlora Post Acute Rehabilitation Hospital</t>
  </si>
  <si>
    <t>3801 E Anaheim St</t>
  </si>
  <si>
    <t>Marquis Care At Shasta</t>
  </si>
  <si>
    <t>3550 Churn Creek Rd</t>
  </si>
  <si>
    <t>Marshall Medical Center</t>
  </si>
  <si>
    <t>1100 Marshall Way</t>
  </si>
  <si>
    <t>Martin Luther King, Jr. Community Hospital</t>
  </si>
  <si>
    <t>1680 East 120th Street</t>
  </si>
  <si>
    <t>Mary Health Of The Sick Convalescent &amp; Nursing Hospital</t>
  </si>
  <si>
    <t>2929 Theresa Drive</t>
  </si>
  <si>
    <t>Newbury Park</t>
  </si>
  <si>
    <t>Marycrest Manor</t>
  </si>
  <si>
    <t>10664 Saint James Dr</t>
  </si>
  <si>
    <t>Masonic Home</t>
  </si>
  <si>
    <t>34400 Mission Blvd</t>
  </si>
  <si>
    <t>Union City</t>
  </si>
  <si>
    <t>Masonic Homes of California - Covina</t>
  </si>
  <si>
    <t>161 S Reeder Ave</t>
  </si>
  <si>
    <t>Mayers Memorial Hospital</t>
  </si>
  <si>
    <t>43563 State Highway 299 E</t>
  </si>
  <si>
    <t>Fall River Mills</t>
  </si>
  <si>
    <t>Mayflower Care Center</t>
  </si>
  <si>
    <t>5043 Peck Rd</t>
  </si>
  <si>
    <t>Mayflower Gardens Convalescent Hospital</t>
  </si>
  <si>
    <t>6705 Columbia Way</t>
  </si>
  <si>
    <t>Maywood Acres Healthcare</t>
  </si>
  <si>
    <t>2641 South C Street</t>
  </si>
  <si>
    <t>Maywood Skilled Nursing &amp; Wellness Centre</t>
  </si>
  <si>
    <t>6025 Pine Ave</t>
  </si>
  <si>
    <t>Maywood</t>
  </si>
  <si>
    <t>McClure Post Acute</t>
  </si>
  <si>
    <t>2910 Mcclure Street</t>
  </si>
  <si>
    <t>Meadowbrook Behavioral Health Center</t>
  </si>
  <si>
    <t>3951 East Blvd</t>
  </si>
  <si>
    <t>461 E Johnston Ave</t>
  </si>
  <si>
    <t>Meadowbrook Village Christian Retirement Community</t>
  </si>
  <si>
    <t>100 Holland Glen</t>
  </si>
  <si>
    <t>Meadowood A Health &amp; Rehabilitation Center</t>
  </si>
  <si>
    <t>3110 Wagner Heights Rd</t>
  </si>
  <si>
    <t>Meadowood Nursing Center</t>
  </si>
  <si>
    <t>3805 Dexter Lane</t>
  </si>
  <si>
    <t>Meadows Ridge Care Center</t>
  </si>
  <si>
    <t>1700 E Washington St</t>
  </si>
  <si>
    <t>Medical Center Convalescent Hospital</t>
  </si>
  <si>
    <t>467 East Gilbert Street</t>
  </si>
  <si>
    <t>Medical Hill Healthcare Center</t>
  </si>
  <si>
    <t>475 29th Street</t>
  </si>
  <si>
    <t>Memorial Hospital Los Banos</t>
  </si>
  <si>
    <t>520 W I St</t>
  </si>
  <si>
    <t>Memorial Hospital of Gardena</t>
  </si>
  <si>
    <t>1145 W. Redondo Beach Blvd.</t>
  </si>
  <si>
    <t>Memorial Medical Center</t>
  </si>
  <si>
    <t>1700 Coffee Rd</t>
  </si>
  <si>
    <t>Memorialcare Long Beach Medical Center</t>
  </si>
  <si>
    <t>2801 Atlantic Ave.</t>
  </si>
  <si>
    <t>Memorialcare Miller Children's &amp; Women's Hospital Long Beach</t>
  </si>
  <si>
    <t>2801 Atlantic Avenue</t>
  </si>
  <si>
    <t>Memorialcare Orange Coast Medical Center</t>
  </si>
  <si>
    <t>9920 Talbert Ave.</t>
  </si>
  <si>
    <t>Memorialcare Saddleback Medical Center</t>
  </si>
  <si>
    <t>24451 Health Center Dr.</t>
  </si>
  <si>
    <t>Mendocino Nursing Care Center</t>
  </si>
  <si>
    <t>131 Whitmore Lane</t>
  </si>
  <si>
    <t>Menifee Global Medical Center</t>
  </si>
  <si>
    <t>28400 McCall Blvd.</t>
  </si>
  <si>
    <t>Merced Behavioral Center</t>
  </si>
  <si>
    <t>1255 B St</t>
  </si>
  <si>
    <t>Merced Nursing &amp; Rehabilitation Center</t>
  </si>
  <si>
    <t>510 W 26th St</t>
  </si>
  <si>
    <t>Mercy General Hospital</t>
  </si>
  <si>
    <t>4001 J Street</t>
  </si>
  <si>
    <t>Mercy Hospital</t>
  </si>
  <si>
    <t>2215 Truxtun Avenue</t>
  </si>
  <si>
    <t>Mercy Hospital Of Folsom</t>
  </si>
  <si>
    <t>1650 Creekside Drive</t>
  </si>
  <si>
    <t>Folsom</t>
  </si>
  <si>
    <t>Mercy Medical Center</t>
  </si>
  <si>
    <t>333 Mercy Ave</t>
  </si>
  <si>
    <t>Mercy Medical Center Mt. Shasta</t>
  </si>
  <si>
    <t>914 Pine St</t>
  </si>
  <si>
    <t>Mount Shasta</t>
  </si>
  <si>
    <t>Mercy Medical Center Redding</t>
  </si>
  <si>
    <t>2175 Rosaline Ave</t>
  </si>
  <si>
    <t>Mercy Retirement &amp; Care Center</t>
  </si>
  <si>
    <t>3431 Foothill Boulevard</t>
  </si>
  <si>
    <t>Mercy San Juan Medical Center</t>
  </si>
  <si>
    <t>6501 Coyle Avenue</t>
  </si>
  <si>
    <t>Carmichael</t>
  </si>
  <si>
    <t>Mercy Southwest Hospital</t>
  </si>
  <si>
    <t>400 Old River Road</t>
  </si>
  <si>
    <t>Merritt Manor Convalescent Hospital</t>
  </si>
  <si>
    <t>604 E Merritt Ave</t>
  </si>
  <si>
    <t>Mesa Glen Care Center</t>
  </si>
  <si>
    <t>638 E Colorado Ave</t>
  </si>
  <si>
    <t>Mesa Verde Post Acute Care Center</t>
  </si>
  <si>
    <t>661 Center St</t>
  </si>
  <si>
    <t>Methodist Hospital of Sacramento</t>
  </si>
  <si>
    <t>7500 Hospital Dr</t>
  </si>
  <si>
    <t>300 W. Huntington Dr.</t>
  </si>
  <si>
    <t>Mid-Wilshire Health Care Center</t>
  </si>
  <si>
    <t>676 S Bonnie Brae St</t>
  </si>
  <si>
    <t>Mill Creek Manor</t>
  </si>
  <si>
    <t>2278 Nice Avenue</t>
  </si>
  <si>
    <t>Mentone</t>
  </si>
  <si>
    <t>Millbrae Care Center</t>
  </si>
  <si>
    <t>33 Mateo Avenue</t>
  </si>
  <si>
    <t>Millbrae</t>
  </si>
  <si>
    <t>Mills Health Center D/P APH</t>
  </si>
  <si>
    <t>100 S San Mateo Dr</t>
  </si>
  <si>
    <t>Mills-Peninsula Medical Center</t>
  </si>
  <si>
    <t>1501 Trousdale Dr.</t>
  </si>
  <si>
    <t>Milpitas Care Center</t>
  </si>
  <si>
    <t>120 Corning Avenue</t>
  </si>
  <si>
    <t>Milpitas</t>
  </si>
  <si>
    <t>Miracle Mile Healthcare Center LLC</t>
  </si>
  <si>
    <t>1020 South Fairfax Avenue</t>
  </si>
  <si>
    <t>Mirada Hills Rehabilitation And Convalescent Hosp</t>
  </si>
  <si>
    <t>12200 La Mirada Blvd</t>
  </si>
  <si>
    <t>Miravilla Care Center</t>
  </si>
  <si>
    <t>9246 Avenida Miravilla</t>
  </si>
  <si>
    <t>Cherry Valley</t>
  </si>
  <si>
    <t>Mission Care Center</t>
  </si>
  <si>
    <t>8487 Magnolia Ave</t>
  </si>
  <si>
    <t>4800 Delta Ave.</t>
  </si>
  <si>
    <t>Mission Community Hospital</t>
  </si>
  <si>
    <t>14850 Roscoe Blvd.</t>
  </si>
  <si>
    <t>Mission De La Casa Nursing &amp; Rehabilitation Center</t>
  </si>
  <si>
    <t>2501 Alvin Ave</t>
  </si>
  <si>
    <t>Mission Hills Post Acute Care</t>
  </si>
  <si>
    <t>3680 Reynard Way</t>
  </si>
  <si>
    <t>Mission Oaks Hospital</t>
  </si>
  <si>
    <t>15891 Los Gatos-Almaden Road</t>
  </si>
  <si>
    <t>Mission Palms Healthcare Center</t>
  </si>
  <si>
    <t>240 Hospital Cir</t>
  </si>
  <si>
    <t>Mission Skilled Nursing &amp; Subacute Center</t>
  </si>
  <si>
    <t>410 North Winchester Boulevard</t>
  </si>
  <si>
    <t>Mission Terrace Convalescent Hospital</t>
  </si>
  <si>
    <t>623 West Junipero Street</t>
  </si>
  <si>
    <t>Mission View Health Center</t>
  </si>
  <si>
    <t>1425 Woodside Dr</t>
  </si>
  <si>
    <t>Modesto Post Acute Center</t>
  </si>
  <si>
    <t>159 East Orangeburg Avenue</t>
  </si>
  <si>
    <t>Modoc Medical Center</t>
  </si>
  <si>
    <t>1111 N Nagle St</t>
  </si>
  <si>
    <t>Alturas</t>
  </si>
  <si>
    <t>Modoc</t>
  </si>
  <si>
    <t>Monrovia Gardens Healthcare Center</t>
  </si>
  <si>
    <t>615 W Duarte Rd</t>
  </si>
  <si>
    <t>Monrovia</t>
  </si>
  <si>
    <t>Monrovia Memorial Hospital</t>
  </si>
  <si>
    <t>323 S. Heliotrope Ave.</t>
  </si>
  <si>
    <t>Monrovia Post Acute</t>
  </si>
  <si>
    <t>1220 E Huntington Dr</t>
  </si>
  <si>
    <t>Montclair Hospital Medical Center</t>
  </si>
  <si>
    <t>5000 San Bernardino St</t>
  </si>
  <si>
    <t>Montclair Manor Care Center</t>
  </si>
  <si>
    <t>5119 Bandera St</t>
  </si>
  <si>
    <t>Monte Vista Grove Homes</t>
  </si>
  <si>
    <t>2889 San Pasqual St</t>
  </si>
  <si>
    <t>Monte Vista Healthcare Center</t>
  </si>
  <si>
    <t>802 Buena Vista St</t>
  </si>
  <si>
    <t>Monte Vista Lodge</t>
  </si>
  <si>
    <t>2211 Massachusetts Avenue</t>
  </si>
  <si>
    <t>Montebello Care Center</t>
  </si>
  <si>
    <t>1035 West Beverly Boulevard</t>
  </si>
  <si>
    <t>Montecito Heights Healthcare &amp; Wellness Centre, LP</t>
  </si>
  <si>
    <t>4585 N Figueroa St</t>
  </si>
  <si>
    <t>Monterey Healthcare &amp; Wellness Centre, LP</t>
  </si>
  <si>
    <t>1267 San Gabriel Blvd.</t>
  </si>
  <si>
    <t>Monterey Palms Health Care Center</t>
  </si>
  <si>
    <t>44610 Monterey Ave</t>
  </si>
  <si>
    <t>Monterey Park Convalescent Hospital</t>
  </si>
  <si>
    <t>416 N Garfield Ave</t>
  </si>
  <si>
    <t>Monterey Park Hospital</t>
  </si>
  <si>
    <t>900 S. Atlantic Blvd.</t>
  </si>
  <si>
    <t>Montrose Healthcare Center</t>
  </si>
  <si>
    <t>2123 Verdugo Blvd</t>
  </si>
  <si>
    <t>Montrose</t>
  </si>
  <si>
    <t>Montrose Springs Skilled Nursing &amp; Wellness Center</t>
  </si>
  <si>
    <t>2635 Honolulu Ave</t>
  </si>
  <si>
    <t>Moraga Post Acute</t>
  </si>
  <si>
    <t>348 Rheem Boulevard</t>
  </si>
  <si>
    <t>Moraga</t>
  </si>
  <si>
    <t>Moreno Valley Skilled Nursing Facility</t>
  </si>
  <si>
    <t>25622 Alessandro Blvd</t>
  </si>
  <si>
    <t>Morton Bakar Center</t>
  </si>
  <si>
    <t>494 Blossom Way</t>
  </si>
  <si>
    <t>Motion Picture &amp; Television Hospital</t>
  </si>
  <si>
    <t>23388 Mulholland Dr.</t>
  </si>
  <si>
    <t>Mount Miguel Covenant Village Health Facility</t>
  </si>
  <si>
    <t>325 Kempton St</t>
  </si>
  <si>
    <t>Mount San Antonio Gardens</t>
  </si>
  <si>
    <t>900 E Harrison Ave</t>
  </si>
  <si>
    <t>Mountain View Convalescent Hospital</t>
  </si>
  <si>
    <t>13333 Fenton Ave</t>
  </si>
  <si>
    <t>Mountain View Healthcare Center</t>
  </si>
  <si>
    <t>2530 Solace Place</t>
  </si>
  <si>
    <t>Mountains Community Hospital</t>
  </si>
  <si>
    <t>29101 Hospital Road</t>
  </si>
  <si>
    <t>Lake Arrowhead</t>
  </si>
  <si>
    <t>Murrieta Health And Rehabilitation Center</t>
  </si>
  <si>
    <t>24100 Monroe Ave</t>
  </si>
  <si>
    <t>Napa Post Acute</t>
  </si>
  <si>
    <t>705 Trancas Street</t>
  </si>
  <si>
    <t>Napa Valley Care Center</t>
  </si>
  <si>
    <t>3275 Villa Ln</t>
  </si>
  <si>
    <t>Natividad Medical Center</t>
  </si>
  <si>
    <t>1441 Constitution Blvd</t>
  </si>
  <si>
    <t>New Bethany</t>
  </si>
  <si>
    <t>1441 Berkeley Drive</t>
  </si>
  <si>
    <t>New Orange Hills</t>
  </si>
  <si>
    <t>5017 E Chapman Ave</t>
  </si>
  <si>
    <t>New Vista Nursing And Rehabilitation Center</t>
  </si>
  <si>
    <t>8647 Fenwick St</t>
  </si>
  <si>
    <t>New Vista Post-Acute Care Center</t>
  </si>
  <si>
    <t>1516 Sawtelle Blvd</t>
  </si>
  <si>
    <t>Newport Bay Hospital</t>
  </si>
  <si>
    <t>1501 E 16th St</t>
  </si>
  <si>
    <t>Newport Nursing and Rehabilitation Center</t>
  </si>
  <si>
    <t>1555 Superior Avenue</t>
  </si>
  <si>
    <t>Newport Subacute Healthcare Center</t>
  </si>
  <si>
    <t>2570 Newport Blvd</t>
  </si>
  <si>
    <t>Niles Canyon Post Acute</t>
  </si>
  <si>
    <t>38650 Mission Boulevard</t>
  </si>
  <si>
    <t>North Park Post-Acute</t>
  </si>
  <si>
    <t>2586 Buthmann Ave</t>
  </si>
  <si>
    <t>Tracy</t>
  </si>
  <si>
    <t>North Pointe Healthcare Centre</t>
  </si>
  <si>
    <t>668 E Bullard Ave</t>
  </si>
  <si>
    <t>North Starr Postacute Care</t>
  </si>
  <si>
    <t>180 Starr Ave</t>
  </si>
  <si>
    <t>North Valley Nursing Center</t>
  </si>
  <si>
    <t>7660 Wyngate St</t>
  </si>
  <si>
    <t>Tujunga</t>
  </si>
  <si>
    <t>North Walk Villa Convalescent Hospital</t>
  </si>
  <si>
    <t>12350 Rosecrans Avenue</t>
  </si>
  <si>
    <t>Northbay Medical Center</t>
  </si>
  <si>
    <t>1200 B. Gale Wilson Blvd.</t>
  </si>
  <si>
    <t>NorthBay VacaValley Hospital</t>
  </si>
  <si>
    <t>1000 Nut Tree Road</t>
  </si>
  <si>
    <t>Northbrook Healthcare Center</t>
  </si>
  <si>
    <t>64 Northbrook Way</t>
  </si>
  <si>
    <t>Northern Inyo Hospital</t>
  </si>
  <si>
    <t>150 Pioneer Ln</t>
  </si>
  <si>
    <t>Northgate Postacute Care</t>
  </si>
  <si>
    <t>40 Professional Center Pkwy</t>
  </si>
  <si>
    <t>Northridge Care Center</t>
  </si>
  <si>
    <t>7836 Reseda Blvd</t>
  </si>
  <si>
    <t>Northridge Hospital Medical Center</t>
  </si>
  <si>
    <t>18300 Roscoe Blvd.</t>
  </si>
  <si>
    <t>Northvine Postacute Care</t>
  </si>
  <si>
    <t>446 Arrowood Drive</t>
  </si>
  <si>
    <t>Norwalk Community Hospital</t>
  </si>
  <si>
    <t>13222 Bloomfield Ave.</t>
  </si>
  <si>
    <t>Norwalk Meadows Nursing Center</t>
  </si>
  <si>
    <t>10625 Leffingwell Rd</t>
  </si>
  <si>
    <t>Norwalk Skilled Nursing &amp; Wellness Centre</t>
  </si>
  <si>
    <t>11510 Imperial Hwy</t>
  </si>
  <si>
    <t>Novato Community Hospital</t>
  </si>
  <si>
    <t>180 Rowland Way</t>
  </si>
  <si>
    <t>Novato</t>
  </si>
  <si>
    <t>Novato Healthcare Center</t>
  </si>
  <si>
    <t>1565 Hill Road</t>
  </si>
  <si>
    <t>Oak Ridge Healthcare Center</t>
  </si>
  <si>
    <t>310 Oak Ridge Drive</t>
  </si>
  <si>
    <t>Oak River Rehab</t>
  </si>
  <si>
    <t>3300 Franklin St</t>
  </si>
  <si>
    <t>Anderson</t>
  </si>
  <si>
    <t>Oak Valley Hospital District</t>
  </si>
  <si>
    <t>350 S Oak Ave</t>
  </si>
  <si>
    <t>Oakdale</t>
  </si>
  <si>
    <t>Oakdale Nursing And Rehabilitation Center</t>
  </si>
  <si>
    <t>275 S Oak Street</t>
  </si>
  <si>
    <t>Oakhurst Healthcare Center</t>
  </si>
  <si>
    <t>40131 Highway 49</t>
  </si>
  <si>
    <t>Oakhurst</t>
  </si>
  <si>
    <t>Oakland Healthcare &amp; Wellness Center</t>
  </si>
  <si>
    <t>3030 Webster Street</t>
  </si>
  <si>
    <t>Oakland Heights Nursing And Rehabilitation</t>
  </si>
  <si>
    <t>2361 29th Street</t>
  </si>
  <si>
    <t>Oakpark Healthcare Center</t>
  </si>
  <si>
    <t>9166 Tujunga Canyon Blvd</t>
  </si>
  <si>
    <t>Oakview Skilled Nursing</t>
  </si>
  <si>
    <t>3557 Campus Dr</t>
  </si>
  <si>
    <t>Oakwood Gardens Care Center</t>
  </si>
  <si>
    <t>3510 East Shields Avenue</t>
  </si>
  <si>
    <t>Ocean Pointe Healthcare Center</t>
  </si>
  <si>
    <t>1330 17th St.</t>
  </si>
  <si>
    <t>Oceanside Transitional Care</t>
  </si>
  <si>
    <t>4120 Waring Rd</t>
  </si>
  <si>
    <t>O'Connor Hospital</t>
  </si>
  <si>
    <t>2105 Forest Avenue</t>
  </si>
  <si>
    <t>Ojai Health &amp; Rehabilitation</t>
  </si>
  <si>
    <t>601 N Montgomery St</t>
  </si>
  <si>
    <t>Ojai</t>
  </si>
  <si>
    <t>Ojai Valley Community Hospital</t>
  </si>
  <si>
    <t>1306 Maricopa Hwy</t>
  </si>
  <si>
    <t>Ojai Valley Community Skilled Nursing Facility</t>
  </si>
  <si>
    <t>1306 Maricopa Highway</t>
  </si>
  <si>
    <t>Olive Vista Behavioral Health Center</t>
  </si>
  <si>
    <t>2335 S Towne Ave</t>
  </si>
  <si>
    <t>Olympia Convalescent Hospital</t>
  </si>
  <si>
    <t>1100 S Alvarado St</t>
  </si>
  <si>
    <t>Olympia Medical Center</t>
  </si>
  <si>
    <t>5900 W Olympic Blvd</t>
  </si>
  <si>
    <t>Ontario Healthcare Center</t>
  </si>
  <si>
    <t>1661 South Euclid Avenue</t>
  </si>
  <si>
    <t>Orange County Global Medical Center</t>
  </si>
  <si>
    <t>1001 N Tustin Ave</t>
  </si>
  <si>
    <t>Orange Healthcare &amp; Wellness Centre, LLC</t>
  </si>
  <si>
    <t>920 W La Veta Ave</t>
  </si>
  <si>
    <t>Orangegrove Rehabilitation Hospital</t>
  </si>
  <si>
    <t>12332 Garden Grove Boulevard</t>
  </si>
  <si>
    <t>Orchard Hospital</t>
  </si>
  <si>
    <t>240 Spruce St</t>
  </si>
  <si>
    <t>Gridley</t>
  </si>
  <si>
    <t>Orchard Post Acute</t>
  </si>
  <si>
    <t>4840 E Tulare St</t>
  </si>
  <si>
    <t>Orchard Post Acute Care</t>
  </si>
  <si>
    <t>101 S Orchard Ave</t>
  </si>
  <si>
    <t>Orinda Care Center, LLC</t>
  </si>
  <si>
    <t>11 Altarinda Road</t>
  </si>
  <si>
    <t>Orinda</t>
  </si>
  <si>
    <t>Oroville Hospital</t>
  </si>
  <si>
    <t>2767 Olive Hwy</t>
  </si>
  <si>
    <t>Oroville Hospital Post-Acute Center</t>
  </si>
  <si>
    <t>1000 Executive Pkwy</t>
  </si>
  <si>
    <t>Osage Healthcare &amp; Wellness Centre</t>
  </si>
  <si>
    <t>1001 S Osage Ave</t>
  </si>
  <si>
    <t>Oxnard Manor Healthcare Center</t>
  </si>
  <si>
    <t>1400 W Gonzales Rd</t>
  </si>
  <si>
    <t>Pacific Care Nursing Center</t>
  </si>
  <si>
    <t>3355 Pacific Pl</t>
  </si>
  <si>
    <t>Pacific Coast Manor</t>
  </si>
  <si>
    <t>1935 Wharf Rd</t>
  </si>
  <si>
    <t>Capitola</t>
  </si>
  <si>
    <t>Pacific Coast Post Acute</t>
  </si>
  <si>
    <t>720 E Romie Ln</t>
  </si>
  <si>
    <t>Pacific Gardens Nursing and Rehabilitation Center</t>
  </si>
  <si>
    <t>577 S Peach Ave</t>
  </si>
  <si>
    <t>Pacific Grove Healthcare Center</t>
  </si>
  <si>
    <t>200 Lighthouse Avenue</t>
  </si>
  <si>
    <t>Pacific Grove Hospital</t>
  </si>
  <si>
    <t>5900 Brockton Ave</t>
  </si>
  <si>
    <t>Pacific Haven Subacute And Healthcare Center</t>
  </si>
  <si>
    <t>12072 Trask Ave</t>
  </si>
  <si>
    <t>Pacific Heights Transitional Care Center</t>
  </si>
  <si>
    <t>2707 Pine Street</t>
  </si>
  <si>
    <t>Pacific Hills Manor</t>
  </si>
  <si>
    <t>370 Noble Ct</t>
  </si>
  <si>
    <t>Pacific Palms Healthcare</t>
  </si>
  <si>
    <t>1020 Termino Ave</t>
  </si>
  <si>
    <t>Pacific Post - Acute</t>
  </si>
  <si>
    <t>1323 17th St.</t>
  </si>
  <si>
    <t>Pacific Rehabilitation &amp; Wellness Center, LP</t>
  </si>
  <si>
    <t>2211 Harrison Ave</t>
  </si>
  <si>
    <t>Pacific Villa, Inc.</t>
  </si>
  <si>
    <t>3501 Cedar Ave.</t>
  </si>
  <si>
    <t>Pacifica Hospital of the Valley</t>
  </si>
  <si>
    <t>9449 San Fernando Rd.</t>
  </si>
  <si>
    <t>Sun Valley</t>
  </si>
  <si>
    <t>Pacifica Nursing And Rehab Center</t>
  </si>
  <si>
    <t>385 Esplanade Street</t>
  </si>
  <si>
    <t>Palazzo Post Acute</t>
  </si>
  <si>
    <t>5400 Fountain Ave</t>
  </si>
  <si>
    <t>Palm Grove Healthcare</t>
  </si>
  <si>
    <t>1665 East Eighth Street</t>
  </si>
  <si>
    <t>Palm Springs Healthcare &amp; Rehabilitation Center</t>
  </si>
  <si>
    <t>277 South Sunrise Way</t>
  </si>
  <si>
    <t>Palm Terrace Care Center</t>
  </si>
  <si>
    <t>11162 Palm Terrace Lane</t>
  </si>
  <si>
    <t>Palm Terrace Healthcare &amp; Rehabilitation Center</t>
  </si>
  <si>
    <t>24962 Calle Aragon</t>
  </si>
  <si>
    <t>Laguna Woods</t>
  </si>
  <si>
    <t>Palm Village Retirement Community Health Care Ctr.</t>
  </si>
  <si>
    <t>703 W Herbert Ave</t>
  </si>
  <si>
    <t>Palmdale Regional Medical Center</t>
  </si>
  <si>
    <t>38600 Medical Center Drive</t>
  </si>
  <si>
    <t>Palmdale</t>
  </si>
  <si>
    <t>Palms Care Center</t>
  </si>
  <si>
    <t>1010 Ventura Ave</t>
  </si>
  <si>
    <t>Palo Alto Sub-Acute And Rehabilitation Center</t>
  </si>
  <si>
    <t>911 Bryant Street</t>
  </si>
  <si>
    <t>Palo Verde Hospital</t>
  </si>
  <si>
    <t>250 North First Street</t>
  </si>
  <si>
    <t>Palomar Health Downtown Campus</t>
  </si>
  <si>
    <t>555 E. Valley Parkway</t>
  </si>
  <si>
    <t>Palomar Heights Post Acute Rehab</t>
  </si>
  <si>
    <t>1260 E Ohio St</t>
  </si>
  <si>
    <t>Palomar Medical Center</t>
  </si>
  <si>
    <t>2185 Citracado Parkway</t>
  </si>
  <si>
    <t>Palomar Medical Center Poway</t>
  </si>
  <si>
    <t>15615 Pomerado Rd</t>
  </si>
  <si>
    <t>Palomar Rehabilitation Institute</t>
  </si>
  <si>
    <t>2181 Citricado Pkwy</t>
  </si>
  <si>
    <t>Palomar Vista Healthcare Center</t>
  </si>
  <si>
    <t>201 North Fig Street</t>
  </si>
  <si>
    <t>Palos Verdes Health Care Center</t>
  </si>
  <si>
    <t>26303 South Western Avenue</t>
  </si>
  <si>
    <t>Panorama Gardens Nursing And Rehabilitation Center</t>
  </si>
  <si>
    <t>9541 Van Nuys Blvd.</t>
  </si>
  <si>
    <t>Paradise Valley Health Care Center</t>
  </si>
  <si>
    <t>2575 E 8th St</t>
  </si>
  <si>
    <t>Paradise Valley Hospital</t>
  </si>
  <si>
    <t>2400 East Fourth Street</t>
  </si>
  <si>
    <t>Paradise Valley Hospital D/P APH Bayview Behavioral Health</t>
  </si>
  <si>
    <t>330 Moss Street</t>
  </si>
  <si>
    <t>Paramount Convalescent Hospital</t>
  </si>
  <si>
    <t>8558 Rosecrans Ave.</t>
  </si>
  <si>
    <t>Park Anaheim Healthcare Center</t>
  </si>
  <si>
    <t>3435 W Ball Rd</t>
  </si>
  <si>
    <t>Park Avenue Healthcare &amp; Wellness Center</t>
  </si>
  <si>
    <t>1550 N Park Ave</t>
  </si>
  <si>
    <t>Park Bridge Rehabilitation And Wellness Center</t>
  </si>
  <si>
    <t>2401 Blanding Avenue</t>
  </si>
  <si>
    <t>Park Central Care And Rehabilitation Center</t>
  </si>
  <si>
    <t>2100 Parkside Drive</t>
  </si>
  <si>
    <t>Park Merritt Care Center</t>
  </si>
  <si>
    <t>525 East 18th Street</t>
  </si>
  <si>
    <t>Park Regency Care Center</t>
  </si>
  <si>
    <t>1770 W La Habra Blvd</t>
  </si>
  <si>
    <t>Park View Post Acute</t>
  </si>
  <si>
    <t>3751 Montgomery Dr.</t>
  </si>
  <si>
    <t>Park Vista At Morningside</t>
  </si>
  <si>
    <t>2525 Brea Blvd</t>
  </si>
  <si>
    <t>Parkside Health and Wellness Center</t>
  </si>
  <si>
    <t>444 West Lexington Avenue</t>
  </si>
  <si>
    <t>Parkview Healthcare Center</t>
  </si>
  <si>
    <t>1514 E Lincoln Ave</t>
  </si>
  <si>
    <t>27350 Tampa Avenue</t>
  </si>
  <si>
    <t>Parkview Julian Healthcare Center</t>
  </si>
  <si>
    <t>1801 Julian Avenue</t>
  </si>
  <si>
    <t>Parkway Hills Nursing &amp; Rehabilitation</t>
  </si>
  <si>
    <t>7760 Parkway Drive</t>
  </si>
  <si>
    <t>Parkwest Healthcare Center</t>
  </si>
  <si>
    <t>6740 Wilbur Ave.</t>
  </si>
  <si>
    <t>Pasadena Care Center, LLC</t>
  </si>
  <si>
    <t>1640 North Fair Oaks Blvd.</t>
  </si>
  <si>
    <t>Pasadena Grove Health Center</t>
  </si>
  <si>
    <t>1470 N Fair Oaks Ave</t>
  </si>
  <si>
    <t>Pasadena Park Healthcare And Wellness Center</t>
  </si>
  <si>
    <t>2585 E Washington Blvd</t>
  </si>
  <si>
    <t>Patients' Hospital of Redding</t>
  </si>
  <si>
    <t>2900 Eureka Way</t>
  </si>
  <si>
    <t>Peninsula Post-Acute</t>
  </si>
  <si>
    <t>1609 Trousdale Dr</t>
  </si>
  <si>
    <t>Penn Mar Therapeutic Center</t>
  </si>
  <si>
    <t>3938 Cogswell Rd.</t>
  </si>
  <si>
    <t>Petaluma Post-Acute Rehab</t>
  </si>
  <si>
    <t>1115 B Street</t>
  </si>
  <si>
    <t>Petaluma Valley Hospital</t>
  </si>
  <si>
    <t>400 N McDowell Blvd</t>
  </si>
  <si>
    <t>Pico Rivera Healthcare Center</t>
  </si>
  <si>
    <t>9140 Verner Streer</t>
  </si>
  <si>
    <t>Piedmont Gardens Health Facility</t>
  </si>
  <si>
    <t>110 41st St.</t>
  </si>
  <si>
    <t>PIH Health Good Samaritan Hospital</t>
  </si>
  <si>
    <t>1225 Wilshire Blvd</t>
  </si>
  <si>
    <t>PIH Health Hospital - Downey</t>
  </si>
  <si>
    <t>11500 Brookshire Ave.</t>
  </si>
  <si>
    <t>PIH Health Hospital-Whittier</t>
  </si>
  <si>
    <t>12401 Washington Blvd.</t>
  </si>
  <si>
    <t>Whittier</t>
  </si>
  <si>
    <t>Pilgrim Place Health Services Center</t>
  </si>
  <si>
    <t>721 Harrison Ave.</t>
  </si>
  <si>
    <t>Pine Creek Care Center</t>
  </si>
  <si>
    <t>1139 Cirby Way</t>
  </si>
  <si>
    <t>Pine Grove Healthcare &amp; Wellness Centre, LP</t>
  </si>
  <si>
    <t>126 N San Gabriel Blvd</t>
  </si>
  <si>
    <t>Pine Ridge Care Center</t>
  </si>
  <si>
    <t>45 Professional Center Parkway</t>
  </si>
  <si>
    <t>Piner's Nursing Home</t>
  </si>
  <si>
    <t>1800 Pueblo Avenue</t>
  </si>
  <si>
    <t>Pioneers Memorial Healthcare District</t>
  </si>
  <si>
    <t>207 W. Legion Rd</t>
  </si>
  <si>
    <t>Pittsburg Skilled Nursing Center</t>
  </si>
  <si>
    <t>535 School Street</t>
  </si>
  <si>
    <t>Placentia Linda Hospital</t>
  </si>
  <si>
    <t>1301 N. Rose Dr.</t>
  </si>
  <si>
    <t>Placentia</t>
  </si>
  <si>
    <t>Playa Del Rey Center</t>
  </si>
  <si>
    <t>7716 W Manchester Ave</t>
  </si>
  <si>
    <t>Playa Del Rey</t>
  </si>
  <si>
    <t>Pleasant Hill Post Acute</t>
  </si>
  <si>
    <t>1625 Oak Park Boulevard</t>
  </si>
  <si>
    <t>Pleasant Hill</t>
  </si>
  <si>
    <t>Pleasanton Nursing and Rehabilitation Center</t>
  </si>
  <si>
    <t>300 Neal Street</t>
  </si>
  <si>
    <t>Plum Tree Care Center</t>
  </si>
  <si>
    <t>2580 Samaritan Dr</t>
  </si>
  <si>
    <t>Plumas District Hospital</t>
  </si>
  <si>
    <t>1065 Bucks Lake Rd</t>
  </si>
  <si>
    <t>Quincy</t>
  </si>
  <si>
    <t>Plymouth Square</t>
  </si>
  <si>
    <t>1319 North Madison Street</t>
  </si>
  <si>
    <t>Plymouth Village</t>
  </si>
  <si>
    <t>819 Salem Drive</t>
  </si>
  <si>
    <t>Pomona Valley Hospital Medical Center</t>
  </si>
  <si>
    <t>1798 N. Garey Ave.</t>
  </si>
  <si>
    <t>Pomona Vista Care Center</t>
  </si>
  <si>
    <t>651 N Main St</t>
  </si>
  <si>
    <t>Porterville Convalescent Hospital</t>
  </si>
  <si>
    <t>1100 W Morton Ave.</t>
  </si>
  <si>
    <t>Poway Healthcare Center</t>
  </si>
  <si>
    <t>15632 Pomerado Rd</t>
  </si>
  <si>
    <t>Premier Care Center for Palm Springs</t>
  </si>
  <si>
    <t>2990 East Ramon Road</t>
  </si>
  <si>
    <t>Primrose Post-Acute</t>
  </si>
  <si>
    <t>515 Centinela Ave</t>
  </si>
  <si>
    <t>Princeton Manor Healthcare Center, LLC</t>
  </si>
  <si>
    <t>2124 57th Avenue</t>
  </si>
  <si>
    <t>Priscilla Chan And Mark Zuckerberg San Francisco General Hospital And Trauma Center</t>
  </si>
  <si>
    <t>1001 Potrero Ave</t>
  </si>
  <si>
    <t>Professional Post Acute Center</t>
  </si>
  <si>
    <t>81 Professional Center Parkway</t>
  </si>
  <si>
    <t>Providence Cedars-Sinai Tarzana Medical Center</t>
  </si>
  <si>
    <t>18321 Clark St.</t>
  </si>
  <si>
    <t>Tarzana</t>
  </si>
  <si>
    <t>Providence Holy Cross Medical Center</t>
  </si>
  <si>
    <t>15031 Rinaldi St.</t>
  </si>
  <si>
    <t>Providence Little Company Of Mary Medical Center San Pedro</t>
  </si>
  <si>
    <t>1300 W. 7th St.</t>
  </si>
  <si>
    <t>Providence Little Company of Mary Medical Center Torrance</t>
  </si>
  <si>
    <t>4101 Torrance Blvd.</t>
  </si>
  <si>
    <t>Providence Little Company Of Mary Subacute Care Center</t>
  </si>
  <si>
    <t>1322 W 6th St</t>
  </si>
  <si>
    <t>Providence Little Company Of Mary Transitional Care Center</t>
  </si>
  <si>
    <t>4320 Maricopa Street</t>
  </si>
  <si>
    <t>Providence Mission Hospital</t>
  </si>
  <si>
    <t>27700 Medical Center Rd.</t>
  </si>
  <si>
    <t>Providence Mission Hospital - Laguna Beach</t>
  </si>
  <si>
    <t>31872 Coast Highway</t>
  </si>
  <si>
    <t>Laguna Beach</t>
  </si>
  <si>
    <t>Providence Queen Of The Valley Medical Center</t>
  </si>
  <si>
    <t>1000 Trancas St</t>
  </si>
  <si>
    <t>Providence Redwood Memorial Hospital</t>
  </si>
  <si>
    <t>3300 Renner Dr</t>
  </si>
  <si>
    <t>Providence Saint Joseph Medical Center</t>
  </si>
  <si>
    <t>501 S Buena Vista St</t>
  </si>
  <si>
    <t>Providence Santa Rosa Memorial Hospital</t>
  </si>
  <si>
    <t>151 Sotoyome St</t>
  </si>
  <si>
    <t>1165 Montgomery Dr</t>
  </si>
  <si>
    <t>Providence St. Elizabeth Care Center</t>
  </si>
  <si>
    <t>10425 Magnolia Blvd</t>
  </si>
  <si>
    <t>Providence St. Joseph Hospital</t>
  </si>
  <si>
    <t>2700 Dolbeer St</t>
  </si>
  <si>
    <t>1100 W Stewart Dr</t>
  </si>
  <si>
    <t>Providence St. Jude Medical Center</t>
  </si>
  <si>
    <t>101 E. Valencia Mesa Dr.</t>
  </si>
  <si>
    <t>Quartz Hill Post Acute</t>
  </si>
  <si>
    <t>2120 Benton Dr</t>
  </si>
  <si>
    <t>Rady Children's Hospital - San Diego</t>
  </si>
  <si>
    <t>3020 Children's Way</t>
  </si>
  <si>
    <t>Ramona Nursing &amp; Rehabilitation Center</t>
  </si>
  <si>
    <t>11900 Ramona Blvd.</t>
  </si>
  <si>
    <t>Ramona Rehabilitation And Post Acute Care Center</t>
  </si>
  <si>
    <t>485 W Johnston Ave</t>
  </si>
  <si>
    <t>Rancho Bellagio Post Acute</t>
  </si>
  <si>
    <t>26940 Hospital Dr.</t>
  </si>
  <si>
    <t>Rancho Mesa Care Center</t>
  </si>
  <si>
    <t>9333 La Mesa Drive</t>
  </si>
  <si>
    <t>Rancho Mirage Health And Rehabilitation Center</t>
  </si>
  <si>
    <t>39950 Vista Del Sol</t>
  </si>
  <si>
    <t>Reche Canyon Regional Rehab Center</t>
  </si>
  <si>
    <t>1350 Reche Canyon Rd</t>
  </si>
  <si>
    <t>Red Bluff Health Care Center</t>
  </si>
  <si>
    <t>555 Luther Road</t>
  </si>
  <si>
    <t>Redding Post Acute</t>
  </si>
  <si>
    <t>1836 Gold Street</t>
  </si>
  <si>
    <t>Redlands Community Hospital</t>
  </si>
  <si>
    <t>350 Terracina Boulevard</t>
  </si>
  <si>
    <t>Redlands Healthcare Center</t>
  </si>
  <si>
    <t>1620 West Fern Avenue</t>
  </si>
  <si>
    <t>Redwood Convalescent Hospital, Inc.</t>
  </si>
  <si>
    <t>22103 Redwood Road</t>
  </si>
  <si>
    <t>Redwood Cove Healthcare Center</t>
  </si>
  <si>
    <t>1162 South Dora Street</t>
  </si>
  <si>
    <t>Redwood Healthcare Center LLC</t>
  </si>
  <si>
    <t>3145 High Street</t>
  </si>
  <si>
    <t>Redwood Springs Healthcare Center</t>
  </si>
  <si>
    <t>1925 E Houston Ave</t>
  </si>
  <si>
    <t>Redwood Terrace Health Center</t>
  </si>
  <si>
    <t>710 W 13th Ave</t>
  </si>
  <si>
    <t>Regency Oaks Post Acute Care Center</t>
  </si>
  <si>
    <t>3850 E Esther St</t>
  </si>
  <si>
    <t>Regents Point - Windcrest</t>
  </si>
  <si>
    <t>19191 Harvard Ave</t>
  </si>
  <si>
    <t>Regional Medical Center of San Jose</t>
  </si>
  <si>
    <t>225 N Jackson Ave</t>
  </si>
  <si>
    <t>Remington Club Health Center</t>
  </si>
  <si>
    <t>16925 Hierba Dr</t>
  </si>
  <si>
    <t>Reo Vista Healthcare Center</t>
  </si>
  <si>
    <t>6061 Banbury Street</t>
  </si>
  <si>
    <t>Resnick Neuropsychiatric Hospital at UCLA</t>
  </si>
  <si>
    <t>150 Medical Plaza</t>
  </si>
  <si>
    <t>Rialto Post Acute Center</t>
  </si>
  <si>
    <t>1471 S Riverside Ave</t>
  </si>
  <si>
    <t>Rialto</t>
  </si>
  <si>
    <t>Richmond Post Acute Care</t>
  </si>
  <si>
    <t>955 23rd Street</t>
  </si>
  <si>
    <t>Ridgecrest Regional Hospital</t>
  </si>
  <si>
    <t>1081 North China Lake Blvd.</t>
  </si>
  <si>
    <t>Rimrock Villa Convalescent Hospital</t>
  </si>
  <si>
    <t>27555 Rimrock Road</t>
  </si>
  <si>
    <t>Rinaldi Convalescent Hospital</t>
  </si>
  <si>
    <t>16553 Rinaldi St</t>
  </si>
  <si>
    <t>Rio Hondo Subacute &amp; Nursing Center</t>
  </si>
  <si>
    <t>273 E Beverly Blvd</t>
  </si>
  <si>
    <t>River Valley Care Center</t>
  </si>
  <si>
    <t>9000 Larkin Rd</t>
  </si>
  <si>
    <t>Live Oak</t>
  </si>
  <si>
    <t>Riverside Behavioral Healthcare Center</t>
  </si>
  <si>
    <t>4580 Palm Avenue</t>
  </si>
  <si>
    <t>Riverside Community Hospital</t>
  </si>
  <si>
    <t>4445 Magnolia Ave</t>
  </si>
  <si>
    <t>Riverside Convalescent Hospital</t>
  </si>
  <si>
    <t>375 Cohasset Road</t>
  </si>
  <si>
    <t>Riverside Heights Healthcare Center, LLC</t>
  </si>
  <si>
    <t>8951 Granite Hill Drive</t>
  </si>
  <si>
    <t>Riverside Postacute Care</t>
  </si>
  <si>
    <t>8781 Lakeview Avenue</t>
  </si>
  <si>
    <t>Riverside University Health System - Medical Center</t>
  </si>
  <si>
    <t>26520 Cactus Avenue</t>
  </si>
  <si>
    <t>Riverside University Health System - Medical Center D/P APH</t>
  </si>
  <si>
    <t>9990 County Farm Rd</t>
  </si>
  <si>
    <t>Riverside Village Healthcare Center</t>
  </si>
  <si>
    <t>17040 Arnold Dr</t>
  </si>
  <si>
    <t>Riverwalk Post Acute</t>
  </si>
  <si>
    <t>4000 Harrison St</t>
  </si>
  <si>
    <t>Riverwood Health Care</t>
  </si>
  <si>
    <t>5320 Carrington Cir</t>
  </si>
  <si>
    <t>Riviera Healthcare Center</t>
  </si>
  <si>
    <t>8203 Telegraph Rd</t>
  </si>
  <si>
    <t>Rock Creek Care Center</t>
  </si>
  <si>
    <t>260 Racetrack Street</t>
  </si>
  <si>
    <t>Rocky Point Care Center</t>
  </si>
  <si>
    <t>625 16th St</t>
  </si>
  <si>
    <t>Rolling Hills Care Center</t>
  </si>
  <si>
    <t>2108 Stillman Street</t>
  </si>
  <si>
    <t>Ronald Reagan UCLA Medical Center</t>
  </si>
  <si>
    <t>757 Westwood Plaza</t>
  </si>
  <si>
    <t>Rose Garden Healthcare Center</t>
  </si>
  <si>
    <t>1899 N Raymond Ave</t>
  </si>
  <si>
    <t>Rose Villa Healthcare Center</t>
  </si>
  <si>
    <t>9028 Rose Street</t>
  </si>
  <si>
    <t>Rosecrans Care Center</t>
  </si>
  <si>
    <t>1140 W. Rosecrans Ave</t>
  </si>
  <si>
    <t>Roseville Care Center</t>
  </si>
  <si>
    <t>1161 Cirby Way</t>
  </si>
  <si>
    <t>Roseville Point Health &amp; Wellness Center</t>
  </si>
  <si>
    <t>600 Sunrise Avenue</t>
  </si>
  <si>
    <t>Rosewood Health Facility</t>
  </si>
  <si>
    <t>1401 New Stine Rd</t>
  </si>
  <si>
    <t>Rowntree Gardens</t>
  </si>
  <si>
    <t>12151 Dale St</t>
  </si>
  <si>
    <t>Stanton</t>
  </si>
  <si>
    <t>Royal Care Skilled Nursing Center</t>
  </si>
  <si>
    <t>2725 Pacific Ave</t>
  </si>
  <si>
    <t>Royal Gardens Healthcare</t>
  </si>
  <si>
    <t>2339 W Valley Blvd</t>
  </si>
  <si>
    <t>Royal Oaks Manor - Bradbury Oaks</t>
  </si>
  <si>
    <t>1763 Royal Oaks Dr</t>
  </si>
  <si>
    <t>Royal Palms Post Acute</t>
  </si>
  <si>
    <t>630 W Broadway</t>
  </si>
  <si>
    <t>Royal Terrace Health Care</t>
  </si>
  <si>
    <t>1340 Highland Ave</t>
  </si>
  <si>
    <t>Royal Vista Care Center</t>
  </si>
  <si>
    <t>909 W Santa Anita St</t>
  </si>
  <si>
    <t>1400 Expo Parkway</t>
  </si>
  <si>
    <t>Saddleback Memorial Medical Center - San Clemente</t>
  </si>
  <si>
    <t>654 Camino De Los Mares</t>
  </si>
  <si>
    <t>San Clemente</t>
  </si>
  <si>
    <t>Saint Agnes Medical Center</t>
  </si>
  <si>
    <t>1303 E Herndon Ave</t>
  </si>
  <si>
    <t>Saint Francis Medical Center</t>
  </si>
  <si>
    <t>3630 Imperial Highway</t>
  </si>
  <si>
    <t>Saint Francis Memorial Hospital</t>
  </si>
  <si>
    <t>900 Hyde St</t>
  </si>
  <si>
    <t>Saint John's Health Center</t>
  </si>
  <si>
    <t>2121 Santa Monica Blvd.</t>
  </si>
  <si>
    <t>Saint Vincent Healthcare</t>
  </si>
  <si>
    <t>1810 N Fair Oaks Ave</t>
  </si>
  <si>
    <t>Salinas Valley Memorial Hospital</t>
  </si>
  <si>
    <t>450 E Romie Ln</t>
  </si>
  <si>
    <t>Samarkand Skilled Nursing Facility</t>
  </si>
  <si>
    <t>2566 Treasure Drive</t>
  </si>
  <si>
    <t>San Antonio Regional Hospital</t>
  </si>
  <si>
    <t>999 San Bernardino Road</t>
  </si>
  <si>
    <t>San Bruno Skilled Nursing</t>
  </si>
  <si>
    <t>890 El Camino Real</t>
  </si>
  <si>
    <t>San Bruno</t>
  </si>
  <si>
    <t>San Diego County Psychiatric Hospital</t>
  </si>
  <si>
    <t>3853 Rosecrans St</t>
  </si>
  <si>
    <t>San Diego Post-Acute Center</t>
  </si>
  <si>
    <t>1201 S Orange Ave</t>
  </si>
  <si>
    <t>San Dimas Community Hospital</t>
  </si>
  <si>
    <t>1350 W Covina Blvd</t>
  </si>
  <si>
    <t>San Francisco Health Care</t>
  </si>
  <si>
    <t>1477 Grove St</t>
  </si>
  <si>
    <t>San Francisco Post Acute</t>
  </si>
  <si>
    <t>5767 Mission Street</t>
  </si>
  <si>
    <t>San Francisco Towers</t>
  </si>
  <si>
    <t>1661 Pine St</t>
  </si>
  <si>
    <t>San Gabriel Convalescent Center</t>
  </si>
  <si>
    <t>8035 Hill Drive</t>
  </si>
  <si>
    <t>San Gabriel Valley Medical Center</t>
  </si>
  <si>
    <t>438 W. Las Tunas Dr.</t>
  </si>
  <si>
    <t>San Gorgonio Memorial Hospital</t>
  </si>
  <si>
    <t>600 Highland Springs Ave</t>
  </si>
  <si>
    <t>San Jacinto Healthcare</t>
  </si>
  <si>
    <t>275 N San Jacinto St</t>
  </si>
  <si>
    <t>San Joaquin General Hospital</t>
  </si>
  <si>
    <t>500 W Hospital Rd.</t>
  </si>
  <si>
    <t>French Camp</t>
  </si>
  <si>
    <t>San Joaquin Nursing Center</t>
  </si>
  <si>
    <t>3601 San Dimas St</t>
  </si>
  <si>
    <t>San Joaquin Valley Rehabilitation Hospital</t>
  </si>
  <si>
    <t>7173 N. Sharon Ave.</t>
  </si>
  <si>
    <t>San Jose Behavioral Health</t>
  </si>
  <si>
    <t>455 Silicon Valley Boulevard</t>
  </si>
  <si>
    <t>San Jose Healthcare &amp; Wellness Center</t>
  </si>
  <si>
    <t>75 N 13th St</t>
  </si>
  <si>
    <t>31741 Rancho Viejo Rd</t>
  </si>
  <si>
    <t>San Juan Capistrano</t>
  </si>
  <si>
    <t>San Leandro Healthcare Center</t>
  </si>
  <si>
    <t>368 Juana Avenue</t>
  </si>
  <si>
    <t>San Leandro Hospital</t>
  </si>
  <si>
    <t>13855 East 14th Street</t>
  </si>
  <si>
    <t>San Luis Care Center</t>
  </si>
  <si>
    <t>709 N Street</t>
  </si>
  <si>
    <t>Newman</t>
  </si>
  <si>
    <t>San Luis Post Acute Center</t>
  </si>
  <si>
    <t>2101 Augusta Street</t>
  </si>
  <si>
    <t>San Luis Transitional Care</t>
  </si>
  <si>
    <t>1575 Bishop St.</t>
  </si>
  <si>
    <t>San Marino Manor</t>
  </si>
  <si>
    <t>6812 N Oak Ave</t>
  </si>
  <si>
    <t>San Mateo Medical Center</t>
  </si>
  <si>
    <t>222 West 39th Avenue</t>
  </si>
  <si>
    <t>San Miguel Villa</t>
  </si>
  <si>
    <t>1050 San Miguel Rd</t>
  </si>
  <si>
    <t>San Pablo Healthcare &amp; Wellness Center</t>
  </si>
  <si>
    <t>13328 San Pablo Avenue</t>
  </si>
  <si>
    <t>San Rafael Healthcare &amp; Wellness Center</t>
  </si>
  <si>
    <t>1601 5th Avenue</t>
  </si>
  <si>
    <t>San Ramon Regional Medical Center</t>
  </si>
  <si>
    <t>6001 Norris Canyon Road</t>
  </si>
  <si>
    <t>San Ramon</t>
  </si>
  <si>
    <t>San Ramon Regional Medical Center South Building</t>
  </si>
  <si>
    <t>7777 Norris Canyon Road</t>
  </si>
  <si>
    <t>San Tomas Convalescent Hospital</t>
  </si>
  <si>
    <t>3580 Payne Avenue</t>
  </si>
  <si>
    <t>Santa Anita Convalescent Hospital</t>
  </si>
  <si>
    <t>5522 Gracewood Ave.</t>
  </si>
  <si>
    <t>Santa Barbara Cottage Hospital</t>
  </si>
  <si>
    <t>400 W Pueblo St</t>
  </si>
  <si>
    <t>Santa Clara Valley Medical Center</t>
  </si>
  <si>
    <t>751 S Bascom Ave</t>
  </si>
  <si>
    <t>Santa Clarita Post-Acute Care Center</t>
  </si>
  <si>
    <t>23801 Newhall Ave</t>
  </si>
  <si>
    <t>Newhall</t>
  </si>
  <si>
    <t>Santa Clarita Skilled Nursing Center</t>
  </si>
  <si>
    <t>26650 Valley Center Drive</t>
  </si>
  <si>
    <t>Santa Clarita</t>
  </si>
  <si>
    <t>Santa Cruz Post Acute</t>
  </si>
  <si>
    <t>1115 Capitola Road</t>
  </si>
  <si>
    <t>Santa Fe Heights Healthcare Center LLC</t>
  </si>
  <si>
    <t>2309 N Santa Fe Ave</t>
  </si>
  <si>
    <t>Compton</t>
  </si>
  <si>
    <t>Santa Fe Lodge</t>
  </si>
  <si>
    <t>5053 Peck Road</t>
  </si>
  <si>
    <t>Santa Maria Post Acute</t>
  </si>
  <si>
    <t>820 West Cook Street</t>
  </si>
  <si>
    <t>Santa Monica - UCLA Medical Center And Orthopaedic Hospital</t>
  </si>
  <si>
    <t>1250 16th St.</t>
  </si>
  <si>
    <t>2828 Pico Blvd</t>
  </si>
  <si>
    <t>Santa Monica Convalescent Center II</t>
  </si>
  <si>
    <t>2250 29th St.</t>
  </si>
  <si>
    <t>Santa Monica Health Care Center</t>
  </si>
  <si>
    <t>1320 20th St.</t>
  </si>
  <si>
    <t>Santa Paula Post Acute Center</t>
  </si>
  <si>
    <t>250 March Street</t>
  </si>
  <si>
    <t>Santa Paula</t>
  </si>
  <si>
    <t>Santa Rosa Post Acute</t>
  </si>
  <si>
    <t>4650 Hoen Avenue</t>
  </si>
  <si>
    <t>Santa Teresita Manor</t>
  </si>
  <si>
    <t>819 Buena Vista St</t>
  </si>
  <si>
    <t>Santa Ynez Valley Cottage Hospital</t>
  </si>
  <si>
    <t>2050 Viborg Rd.</t>
  </si>
  <si>
    <t>Saratoga Retirement Community Health Center</t>
  </si>
  <si>
    <t>14500 Fruitvale Avenue</t>
  </si>
  <si>
    <t>Scripps Green Hospital</t>
  </si>
  <si>
    <t>10666 North Torrey Pines Road</t>
  </si>
  <si>
    <t>Scripps Memorial Hospital - Encinitas</t>
  </si>
  <si>
    <t>354 Santa Fe Drive</t>
  </si>
  <si>
    <t>Scripps Memorial Hospital - La Jolla</t>
  </si>
  <si>
    <t>9888 Genesee Avenue</t>
  </si>
  <si>
    <t>Scripps Mercy Hospital</t>
  </si>
  <si>
    <t>4077 5th Ave.</t>
  </si>
  <si>
    <t>Scripps Mercy Hospital Chula Vista</t>
  </si>
  <si>
    <t>435 H St</t>
  </si>
  <si>
    <t>Sea Cliff Healthcare Center</t>
  </si>
  <si>
    <t>18811 Florida Street</t>
  </si>
  <si>
    <t>Seacrest Post-Acute Care Center</t>
  </si>
  <si>
    <t>1416 W 6Th St</t>
  </si>
  <si>
    <t>Seal Beach Health And Rehabilitation Center</t>
  </si>
  <si>
    <t>3000 N. Gate Road</t>
  </si>
  <si>
    <t>Seal Beach</t>
  </si>
  <si>
    <t>Seaview Rehabilitation &amp; Wellness Center, LP</t>
  </si>
  <si>
    <t>6400 Purdue Dr</t>
  </si>
  <si>
    <t>Seneca District Hospital</t>
  </si>
  <si>
    <t>130 Brentwood Drive</t>
  </si>
  <si>
    <t>Chester</t>
  </si>
  <si>
    <t>Sequoia Hospital</t>
  </si>
  <si>
    <t>170 Alameda De Las Pulgas</t>
  </si>
  <si>
    <t>Sequoia Transitional Care</t>
  </si>
  <si>
    <t>350 North Villa Street</t>
  </si>
  <si>
    <t>Sequoias San Francisco Convalescent Hospital</t>
  </si>
  <si>
    <t>1400 Geary Boulevard</t>
  </si>
  <si>
    <t>Serenethos Care Center, LLC</t>
  </si>
  <si>
    <t>22822 Myrtle Street</t>
  </si>
  <si>
    <t>Serento Casa</t>
  </si>
  <si>
    <t>1740 San Dimas Ave</t>
  </si>
  <si>
    <t>Serento Rosa</t>
  </si>
  <si>
    <t>17803 Imperial Hwy</t>
  </si>
  <si>
    <t>Yorba Linda</t>
  </si>
  <si>
    <t>Shadowbrook Post Acute</t>
  </si>
  <si>
    <t>1 Gilmore Ln</t>
  </si>
  <si>
    <t>Shafter Nursing Care</t>
  </si>
  <si>
    <t>140 East Tulare Avenue</t>
  </si>
  <si>
    <t>Shafter</t>
  </si>
  <si>
    <t>Shandin Hills Behavior Therapy Center</t>
  </si>
  <si>
    <t>4164 North Fourth Avenue</t>
  </si>
  <si>
    <t>Sharon Care Center</t>
  </si>
  <si>
    <t>8167 W 3rd St</t>
  </si>
  <si>
    <t>Sharp Chula Vista Medical Center</t>
  </si>
  <si>
    <t>751 Medical Center Court</t>
  </si>
  <si>
    <t>Sharp Coronado Hospital and Healthcare Center</t>
  </si>
  <si>
    <t>250 Prospect Place</t>
  </si>
  <si>
    <t>Coronado</t>
  </si>
  <si>
    <t>Sharp Mary Birch Hospital For Women And Newborns</t>
  </si>
  <si>
    <t>3003 Health Center Dr</t>
  </si>
  <si>
    <t>Sharp Memorial Hospital</t>
  </si>
  <si>
    <t>7901 Frost St.</t>
  </si>
  <si>
    <t>Sharp Mesa Vista Hospital</t>
  </si>
  <si>
    <t>7850 Vista Hill Ave.</t>
  </si>
  <si>
    <t>Shasta Regional Medical Center</t>
  </si>
  <si>
    <t>1100 Butte Street</t>
  </si>
  <si>
    <t>Shasta View Estates</t>
  </si>
  <si>
    <t>445 Park St</t>
  </si>
  <si>
    <t>Weed</t>
  </si>
  <si>
    <t>Sherman Oaks Health &amp; Rehabilitation Center</t>
  </si>
  <si>
    <t>14401 Huston St</t>
  </si>
  <si>
    <t>Sherman Oaks</t>
  </si>
  <si>
    <t>Sherman Oaks Hospital</t>
  </si>
  <si>
    <t>4929 Van Nuys Blvd.</t>
  </si>
  <si>
    <t>Sherman Village Healthcare Center</t>
  </si>
  <si>
    <t>12750 Riverside Dr</t>
  </si>
  <si>
    <t>Sherwood Oaks Healthcare Center</t>
  </si>
  <si>
    <t>130 Dana St</t>
  </si>
  <si>
    <t>Shields Nursing Center</t>
  </si>
  <si>
    <t>3230 Carlson Boulevard</t>
  </si>
  <si>
    <t>El Cerrito</t>
  </si>
  <si>
    <t>Shields Richmond Nursing Center</t>
  </si>
  <si>
    <t>1919 Cutting Boulevard</t>
  </si>
  <si>
    <t>Shoreline Care Center</t>
  </si>
  <si>
    <t>5225 S J St</t>
  </si>
  <si>
    <t>Shoreline Healthcare Center</t>
  </si>
  <si>
    <t>4029 East Anaheim Street</t>
  </si>
  <si>
    <t>Shriners Hospitals For Children Northern California</t>
  </si>
  <si>
    <t>2425 Stockton Blvd.</t>
  </si>
  <si>
    <t>Siena Skilled Nursing &amp; Rehabilitation Center</t>
  </si>
  <si>
    <t>11600 Education St</t>
  </si>
  <si>
    <t>Sierra Nevada Memorial Hospital</t>
  </si>
  <si>
    <t>155 Glasson Way</t>
  </si>
  <si>
    <t>Sierra Valley Rehabilitation Center</t>
  </si>
  <si>
    <t>301 W Putnam Ave</t>
  </si>
  <si>
    <t>Sierra View Care Center</t>
  </si>
  <si>
    <t>14318 Ohio St</t>
  </si>
  <si>
    <t>Sierra View Homes Inc.</t>
  </si>
  <si>
    <t>1155 East Springfield Ave.</t>
  </si>
  <si>
    <t>Sierra View Medical Center</t>
  </si>
  <si>
    <t>465 W Putnam Ave</t>
  </si>
  <si>
    <t>Sierra Vista</t>
  </si>
  <si>
    <t>3455 Highland Ave.</t>
  </si>
  <si>
    <t>Sierra Vista Healthcare</t>
  </si>
  <si>
    <t>1715 S Cedar Ave</t>
  </si>
  <si>
    <t>Sierra Vista Hospital, Inc.</t>
  </si>
  <si>
    <t>8001 Bruceville Road</t>
  </si>
  <si>
    <t>1010 Murray Street</t>
  </si>
  <si>
    <t>Silver Creek Behavioral Health Hospital</t>
  </si>
  <si>
    <t>430 Enzo Drive</t>
  </si>
  <si>
    <t>Simi Valley Care Center</t>
  </si>
  <si>
    <t>5270 E Los Angeles Ave</t>
  </si>
  <si>
    <t>Skyline Healthcare Center - San Jose</t>
  </si>
  <si>
    <t>2065 Forest Avenue</t>
  </si>
  <si>
    <t>Skyline Healthcare Center-Los Angeles</t>
  </si>
  <si>
    <t>3032 Rowena Ave</t>
  </si>
  <si>
    <t>Smith Ranch Skilled Nursing &amp; Rehabilitation Center</t>
  </si>
  <si>
    <t>1550 Silveira Parkway</t>
  </si>
  <si>
    <t>Socal Post-Acute Care</t>
  </si>
  <si>
    <t>7931 Sorensen Ave</t>
  </si>
  <si>
    <t>Solheim Senior Community</t>
  </si>
  <si>
    <t>2236 Merton Ave</t>
  </si>
  <si>
    <t>Somerset Subacute And Care</t>
  </si>
  <si>
    <t>151 Claydelle Avenue</t>
  </si>
  <si>
    <t>Sonoma Post Acute</t>
  </si>
  <si>
    <t>678 2nd Street West</t>
  </si>
  <si>
    <t>Sonoma Specialty Hospital</t>
  </si>
  <si>
    <t>501 Petaluma Ave</t>
  </si>
  <si>
    <t>Sonoma Valley Hospital</t>
  </si>
  <si>
    <t>347 Andrieux St</t>
  </si>
  <si>
    <t>South Bay Post Acute Care</t>
  </si>
  <si>
    <t>553 F Street</t>
  </si>
  <si>
    <t>South Coast Global Medical Center</t>
  </si>
  <si>
    <t>2701 S Bristol St</t>
  </si>
  <si>
    <t>South Coast Post Acute</t>
  </si>
  <si>
    <t>1030 W Warner Ave</t>
  </si>
  <si>
    <t>South Marin Health &amp; Wellness Center</t>
  </si>
  <si>
    <t>1220 South Eliseo Drive</t>
  </si>
  <si>
    <t>South Pasadena Care Center</t>
  </si>
  <si>
    <t>904 Mission St</t>
  </si>
  <si>
    <t>South Pasadena</t>
  </si>
  <si>
    <t>Southern California Hospital At Culver City</t>
  </si>
  <si>
    <t>3828 Delmas Ter</t>
  </si>
  <si>
    <t>Southern California Hospital at Hollywood</t>
  </si>
  <si>
    <t>6245 De Longpre Ave.</t>
  </si>
  <si>
    <t>Hollywood</t>
  </si>
  <si>
    <t>Southern California Hospital At Van Nuys D/P Aph</t>
  </si>
  <si>
    <t>14433 Emelita St.</t>
  </si>
  <si>
    <t>Southern Humboldt Community Healthcare District</t>
  </si>
  <si>
    <t>286 Sprowel Creek Road</t>
  </si>
  <si>
    <t>Southern Inyo Hospital</t>
  </si>
  <si>
    <t>2105 East Locust Street</t>
  </si>
  <si>
    <t>Lone Pine</t>
  </si>
  <si>
    <t>Southland</t>
  </si>
  <si>
    <t>11701 Studebaker Road</t>
  </si>
  <si>
    <t>Southwest Healthcare System</t>
  </si>
  <si>
    <t>36485 Inland Valley Dr.</t>
  </si>
  <si>
    <t>Wildomar</t>
  </si>
  <si>
    <t>25500 Medical Center Dr</t>
  </si>
  <si>
    <t>Spring Hill Manor Convalescent Hospital</t>
  </si>
  <si>
    <t>355 Joerschke Drive</t>
  </si>
  <si>
    <t>Spring Lake Village</t>
  </si>
  <si>
    <t>5555 Montgomery Drive</t>
  </si>
  <si>
    <t>Spring Valley Post Acute LLC</t>
  </si>
  <si>
    <t>14973 Hesperia Rd</t>
  </si>
  <si>
    <t>Springs Road Healthcare</t>
  </si>
  <si>
    <t>1527 Springs Road</t>
  </si>
  <si>
    <t>St Anthony Care Center</t>
  </si>
  <si>
    <t>553 Smalley Avenue</t>
  </si>
  <si>
    <t>St Francis Healthcare Center</t>
  </si>
  <si>
    <t>718 Bartlett Ave</t>
  </si>
  <si>
    <t>St John Kronstadt Convalescent Center</t>
  </si>
  <si>
    <t>4432 James Avenue</t>
  </si>
  <si>
    <t>2309 Antonio Ave</t>
  </si>
  <si>
    <t>St Johns Regional Medical Center</t>
  </si>
  <si>
    <t>1600 N Rose Ave</t>
  </si>
  <si>
    <t>100 Bay Place</t>
  </si>
  <si>
    <t>St Rose Hospital</t>
  </si>
  <si>
    <t>27200 Calaroga Avenue</t>
  </si>
  <si>
    <t>St. Andrews</t>
  </si>
  <si>
    <t>2300 W Washington Blvd</t>
  </si>
  <si>
    <t>St. Anne's Home</t>
  </si>
  <si>
    <t>300 Lake Street</t>
  </si>
  <si>
    <t>St. Bernardine Medical Center</t>
  </si>
  <si>
    <t>2101 N Waterman Ave</t>
  </si>
  <si>
    <t>St. Edna Subacute And Rehabilitation Center</t>
  </si>
  <si>
    <t>1929 N Fairview St</t>
  </si>
  <si>
    <t>St. Elizabeth Community Hospital</t>
  </si>
  <si>
    <t>2550 Sister Mary Columba Drive</t>
  </si>
  <si>
    <t>St. Elizabeth Healthcare Center</t>
  </si>
  <si>
    <t>2800 N Harbor Blvd</t>
  </si>
  <si>
    <t>St. Francis Convalescent Pavilion</t>
  </si>
  <si>
    <t>99 Escuela Drive</t>
  </si>
  <si>
    <t>St. Francis Heights Convalescent Hospital</t>
  </si>
  <si>
    <t>35 Escuela Dr</t>
  </si>
  <si>
    <t>St. John of God Retirement and Care Center</t>
  </si>
  <si>
    <t>2468 South St. Andrews Place</t>
  </si>
  <si>
    <t>St. Joseph's Behavioral Health Center</t>
  </si>
  <si>
    <t>2510 North California St.</t>
  </si>
  <si>
    <t>St. Joseph's Medical Center of Stockton</t>
  </si>
  <si>
    <t>1800 N California St</t>
  </si>
  <si>
    <t>St. Jude Care Center</t>
  </si>
  <si>
    <t>469 East North Street</t>
  </si>
  <si>
    <t>St. Louise Regional Hospital</t>
  </si>
  <si>
    <t>9400 No Name Uno</t>
  </si>
  <si>
    <t>St. Mary Medical Center</t>
  </si>
  <si>
    <t>18300 Highway 18</t>
  </si>
  <si>
    <t>1050 Linden Ave</t>
  </si>
  <si>
    <t>St. Mary's Medical Center</t>
  </si>
  <si>
    <t>450 Stanyan St</t>
  </si>
  <si>
    <t>St. Patrick's Post Acute</t>
  </si>
  <si>
    <t>26660 Patrick Avenue</t>
  </si>
  <si>
    <t>St. Paul's Health Care Center</t>
  </si>
  <si>
    <t>235 Nutmeg St</t>
  </si>
  <si>
    <t>Stanford Court Skilled Nursing &amp; Rehab Center</t>
  </si>
  <si>
    <t>8778 Cuyumaca St</t>
  </si>
  <si>
    <t>Stanford Health Care</t>
  </si>
  <si>
    <t>500 Pasteur Drive</t>
  </si>
  <si>
    <t>300 Pasteur Dr</t>
  </si>
  <si>
    <t>Stanford Health Care - Valleycare</t>
  </si>
  <si>
    <t>5555 W Las Positas Blvd</t>
  </si>
  <si>
    <t>Stanislaus Surgical Hospital</t>
  </si>
  <si>
    <t>1421 Oakdale Rd</t>
  </si>
  <si>
    <t>Stanley Healthcare Center</t>
  </si>
  <si>
    <t>14102 Springdale St</t>
  </si>
  <si>
    <t>Stockdale Transitional Care Center</t>
  </si>
  <si>
    <t>114 Coffee Rd</t>
  </si>
  <si>
    <t>Stockton Nursing Center</t>
  </si>
  <si>
    <t>4545 Shelley Ct</t>
  </si>
  <si>
    <t>Stockton Rehabilitation Hospital</t>
  </si>
  <si>
    <t>607 E Magnolia St</t>
  </si>
  <si>
    <t>Stonebrook Health and Rehabilitation</t>
  </si>
  <si>
    <t>350 De Soto Drive</t>
  </si>
  <si>
    <t>Stonebrook Healthcare Center</t>
  </si>
  <si>
    <t>4367 Concord Blvd</t>
  </si>
  <si>
    <t>Stoney Point Healthcare Center</t>
  </si>
  <si>
    <t>21820 Craggy View Street</t>
  </si>
  <si>
    <t>Stratford Villa Post-Acute</t>
  </si>
  <si>
    <t>752 Holmes St.</t>
  </si>
  <si>
    <t>Studio City Rehabilitation Center</t>
  </si>
  <si>
    <t>11429 Ventura Blvd</t>
  </si>
  <si>
    <t>Summerfield Healthcare Center</t>
  </si>
  <si>
    <t>1280 Summerfield Rd</t>
  </si>
  <si>
    <t>Sun Mar Nursing Center</t>
  </si>
  <si>
    <t>1720 W Orange Ave</t>
  </si>
  <si>
    <t>Sunny View Manor</t>
  </si>
  <si>
    <t>22445 Cupertino Road</t>
  </si>
  <si>
    <t>Sunny Village Care Center</t>
  </si>
  <si>
    <t>1428 S Marengo Ave</t>
  </si>
  <si>
    <t>Sunnyside Convalescent Hospital</t>
  </si>
  <si>
    <t>2939 South Peach Avenue</t>
  </si>
  <si>
    <t>Sunnyside Nursing Center</t>
  </si>
  <si>
    <t>22617 S Vermont Ave</t>
  </si>
  <si>
    <t>Sunnyvale Post-Acute Center</t>
  </si>
  <si>
    <t>1291 South Bernardo Avenue</t>
  </si>
  <si>
    <t>Sunnyview Care Center</t>
  </si>
  <si>
    <t>2000 W Washington Blvd</t>
  </si>
  <si>
    <t>Sunray Healthcare Center</t>
  </si>
  <si>
    <t>3210 W Pico Blvd</t>
  </si>
  <si>
    <t>Sunset Manor Convalescent Hospital</t>
  </si>
  <si>
    <t>2720 Nevada Ave</t>
  </si>
  <si>
    <t>Surprise Valley Community Hospital</t>
  </si>
  <si>
    <t>741 North Main St.</t>
  </si>
  <si>
    <t>Cedarville</t>
  </si>
  <si>
    <t>Sutter Amador Hospital</t>
  </si>
  <si>
    <t>200 Mission Blvd</t>
  </si>
  <si>
    <t>Sutter Auburn Faith Hospital</t>
  </si>
  <si>
    <t>11815 Education Street</t>
  </si>
  <si>
    <t>Sutter Center for Psychiatry</t>
  </si>
  <si>
    <t>7700 Folsom Blvd.</t>
  </si>
  <si>
    <t>Sutter Coast Hospital</t>
  </si>
  <si>
    <t>800 East Washington Blvd.</t>
  </si>
  <si>
    <t>Sutter Davis Hospital</t>
  </si>
  <si>
    <t>2000 Sutter Pl</t>
  </si>
  <si>
    <t>Davis</t>
  </si>
  <si>
    <t>Yolo</t>
  </si>
  <si>
    <t>Sutter Delta Medical Center</t>
  </si>
  <si>
    <t>3901 Lone Tree Way</t>
  </si>
  <si>
    <t>Sutter Lakeside Hospital</t>
  </si>
  <si>
    <t>5176 Hill Rd E</t>
  </si>
  <si>
    <t>Sutter Maternity &amp; Surgery Center of Santa Cruz</t>
  </si>
  <si>
    <t>2900 Chanticleer Avenue</t>
  </si>
  <si>
    <t>Sutter Medical Center, Sacramento</t>
  </si>
  <si>
    <t>2825 Capitol Avenue</t>
  </si>
  <si>
    <t>Sutter Roseville Medical Center</t>
  </si>
  <si>
    <t>1 Medical Plaza Dr</t>
  </si>
  <si>
    <t>Sutter Santa Rosa Regional Hospital</t>
  </si>
  <si>
    <t>30 Mark West Spring Rd.</t>
  </si>
  <si>
    <t>Sutter Solano Medical Center</t>
  </si>
  <si>
    <t>300 Hospital Dr</t>
  </si>
  <si>
    <t>Sutter Surgical Hospital - North Valley</t>
  </si>
  <si>
    <t>455 Plumas Boulevard</t>
  </si>
  <si>
    <t>Sutter Tracy Community Hospital</t>
  </si>
  <si>
    <t>1420 N Tracy Blvd</t>
  </si>
  <si>
    <t>Sylmar Health And Rehabilitation Center</t>
  </si>
  <si>
    <t>12220 Foothill Blvd</t>
  </si>
  <si>
    <t>Tahoe Forest Hospital</t>
  </si>
  <si>
    <t>10121 Pine Ave</t>
  </si>
  <si>
    <t>Truckee</t>
  </si>
  <si>
    <t>Tampico Terrace Care Center</t>
  </si>
  <si>
    <t>130 Tampico St</t>
  </si>
  <si>
    <t>Tarzana Health And Rehabilitation Center</t>
  </si>
  <si>
    <t>5650 Reseda Blvd</t>
  </si>
  <si>
    <t>Tarzana Treatment Center</t>
  </si>
  <si>
    <t>18646 Oxnard St.</t>
  </si>
  <si>
    <t>Temecula Healthcare Center</t>
  </si>
  <si>
    <t>44280 Campanula Way</t>
  </si>
  <si>
    <t>Temecula</t>
  </si>
  <si>
    <t>Temecula Valley Hospital</t>
  </si>
  <si>
    <t>31700 Temecula Pkwy</t>
  </si>
  <si>
    <t>Temple City Healthcare</t>
  </si>
  <si>
    <t>5101 Tyler Ave</t>
  </si>
  <si>
    <t>Temple Park Convalescent Hospital</t>
  </si>
  <si>
    <t>2411 W Temple St</t>
  </si>
  <si>
    <t>Tenet Health Central Coast Twin Cities Community Hospital</t>
  </si>
  <si>
    <t>1100 Las Tablas Rd</t>
  </si>
  <si>
    <t>Templeton</t>
  </si>
  <si>
    <t>Terrace View Care Center</t>
  </si>
  <si>
    <t>201 E Bastanchury Road</t>
  </si>
  <si>
    <t>Terracina Post Acute</t>
  </si>
  <si>
    <t>1618 Laurel Ave</t>
  </si>
  <si>
    <t>The Avenues Transitional Care Center</t>
  </si>
  <si>
    <t>2043 19th Avenue</t>
  </si>
  <si>
    <t>The Bradley Gardens</t>
  </si>
  <si>
    <t>980 West 7th Street</t>
  </si>
  <si>
    <t>San Jacinto</t>
  </si>
  <si>
    <t>The Californian</t>
  </si>
  <si>
    <t>2225 De La Vina Street</t>
  </si>
  <si>
    <t>The Californian - Pasadena Convalescent Hospital</t>
  </si>
  <si>
    <t>120 Bellefontaine St</t>
  </si>
  <si>
    <t>The Canterbury</t>
  </si>
  <si>
    <t>5801 W Crestridge Rd</t>
  </si>
  <si>
    <t>Rancho Palos Verdes</t>
  </si>
  <si>
    <t>The Care Center On Hazeltine, LLC</t>
  </si>
  <si>
    <t>6835 Hazeltine St</t>
  </si>
  <si>
    <t>The Cove At La Jolla</t>
  </si>
  <si>
    <t>7160 Fay Avenue</t>
  </si>
  <si>
    <t>The Covington Care Center</t>
  </si>
  <si>
    <t>3 Pursuit Road</t>
  </si>
  <si>
    <t>The Dorothy and Joseph Goldberg Healthcare Center</t>
  </si>
  <si>
    <t>211 Saxony Rd</t>
  </si>
  <si>
    <t>The Earlwood</t>
  </si>
  <si>
    <t>20820 Earl Street</t>
  </si>
  <si>
    <t>The Ellison John Transitional Care Center</t>
  </si>
  <si>
    <t>43830 10th Street West</t>
  </si>
  <si>
    <t>The Fountains</t>
  </si>
  <si>
    <t>1260 Williams Way</t>
  </si>
  <si>
    <t>The Gardens Of El Monte</t>
  </si>
  <si>
    <t>5044 Buffington Rd</t>
  </si>
  <si>
    <t>The General Hospital</t>
  </si>
  <si>
    <t>2200 Harrison Ave</t>
  </si>
  <si>
    <t>The Grove Care and Wellness</t>
  </si>
  <si>
    <t>3401 Lemon St.</t>
  </si>
  <si>
    <t>The Grove Post-Acute Care Center</t>
  </si>
  <si>
    <t>14122 Hubbard St</t>
  </si>
  <si>
    <t>The Hills Healthcare Center</t>
  </si>
  <si>
    <t>10158 Sunland Blvd</t>
  </si>
  <si>
    <t>The Hills Post Acute</t>
  </si>
  <si>
    <t>1800 Old Tustin Ave</t>
  </si>
  <si>
    <t>The Meadows Of Napa Valley Care Center</t>
  </si>
  <si>
    <t>1900 Atrium Pkwy</t>
  </si>
  <si>
    <t>The Meadows Post Acute</t>
  </si>
  <si>
    <t>14857 Roscoe Blvd</t>
  </si>
  <si>
    <t>The Orchard - Post Acute Care</t>
  </si>
  <si>
    <t>12385 Washington Blvd.</t>
  </si>
  <si>
    <t>1 Amistad Drive</t>
  </si>
  <si>
    <t>Rancho Mission Viejo</t>
  </si>
  <si>
    <t>The Orchards Post-Acute</t>
  </si>
  <si>
    <t>730 34th St</t>
  </si>
  <si>
    <t>The Pavilion At Ocean Point</t>
  </si>
  <si>
    <t>3202 Duke Street</t>
  </si>
  <si>
    <t>The Pavilion At Sunny Hills</t>
  </si>
  <si>
    <t>2222 North Harbor Boulevard</t>
  </si>
  <si>
    <t>The Pines at Placerville Healthcare Center</t>
  </si>
  <si>
    <t>1040 Marshall Way</t>
  </si>
  <si>
    <t>The Redwoods Post-Acute</t>
  </si>
  <si>
    <t>1267 Meridian Ave</t>
  </si>
  <si>
    <t>The Redwoods, A Community Of Seniors</t>
  </si>
  <si>
    <t>40 Camino Alto</t>
  </si>
  <si>
    <t>Mill Valley</t>
  </si>
  <si>
    <t>The Rehabilitation Center Of Bakersfield</t>
  </si>
  <si>
    <t>2211 Mount Vernon Ave</t>
  </si>
  <si>
    <t>The Rehabilitation Center of Oakland</t>
  </si>
  <si>
    <t>210 40th Street Way</t>
  </si>
  <si>
    <t>The Rehabilitation Center Of Santa Monica</t>
  </si>
  <si>
    <t>1338 20th St</t>
  </si>
  <si>
    <t>580 S San Vincente Blvd</t>
  </si>
  <si>
    <t>The Reutlinger Community</t>
  </si>
  <si>
    <t>4000 Camino Tassajara</t>
  </si>
  <si>
    <t>The Ridge Post-Acute</t>
  </si>
  <si>
    <t>1355 Clayton Road</t>
  </si>
  <si>
    <t>The Rowland</t>
  </si>
  <si>
    <t>330 W Rowland St</t>
  </si>
  <si>
    <t>The Royal Home</t>
  </si>
  <si>
    <t>12436 Royal Road</t>
  </si>
  <si>
    <t>The Sequoias</t>
  </si>
  <si>
    <t>501 Portola Road</t>
  </si>
  <si>
    <t>Portola Valley</t>
  </si>
  <si>
    <t>The Shores Post-Acute</t>
  </si>
  <si>
    <t>2828 Meadowlark Dr</t>
  </si>
  <si>
    <t>The Springs At Pacific Regent</t>
  </si>
  <si>
    <t>3884 Nobel Dr.</t>
  </si>
  <si>
    <t>The Springs at the Carlotta</t>
  </si>
  <si>
    <t>41505 Carlotta Dr</t>
  </si>
  <si>
    <t>The Springs Health And Rehabilitation Center</t>
  </si>
  <si>
    <t>25924 Jackson Avenue</t>
  </si>
  <si>
    <t>The Tamalpais</t>
  </si>
  <si>
    <t>501 Via Casitas</t>
  </si>
  <si>
    <t>The Terraces at Los Altos Health Facility</t>
  </si>
  <si>
    <t>373 Pine Ln</t>
  </si>
  <si>
    <t>The Terraces at San Joaquin Gardens Village</t>
  </si>
  <si>
    <t>5551 N Fresno St</t>
  </si>
  <si>
    <t>The Terraces Of Los Gatos</t>
  </si>
  <si>
    <t>800 Blossom Hill Rd</t>
  </si>
  <si>
    <t>The Village Healthcare Center</t>
  </si>
  <si>
    <t>2400 W Acacia Ave</t>
  </si>
  <si>
    <t>The Villas At Saratoga Skilled Nursing And Assisted Living</t>
  </si>
  <si>
    <t>20400 Saratoga Los Gatos Rd</t>
  </si>
  <si>
    <t>The Vineyards Healthcare Center</t>
  </si>
  <si>
    <t>76 Fenton Street</t>
  </si>
  <si>
    <t>Thousand Oaks Post Acute, LLC</t>
  </si>
  <si>
    <t>93 W Avenida De Los Arboles</t>
  </si>
  <si>
    <t>Thousand Oaks Surgical Hosp., A Campus Of Los Robles Hosp. &amp; Medical Ctr.</t>
  </si>
  <si>
    <t>401 Rolling Oaks Dr</t>
  </si>
  <si>
    <t>Topanga Terrace</t>
  </si>
  <si>
    <t>22125 Roscoe Blvd</t>
  </si>
  <si>
    <t>Torrance Care Center West, Inc.</t>
  </si>
  <si>
    <t>4333 Torrance Boulevard</t>
  </si>
  <si>
    <t>Torrance Memorial Medical Center</t>
  </si>
  <si>
    <t>3330 Lomita Blvd.</t>
  </si>
  <si>
    <t>Torrey Pines Senior Living</t>
  </si>
  <si>
    <t>13101 Hartfield Ave.</t>
  </si>
  <si>
    <t>Totally Kids Rehabilitation Hospital</t>
  </si>
  <si>
    <t>1720 Mountain View Ave.</t>
  </si>
  <si>
    <t>Totally Kids Specialty Healthcare-Sun Valley</t>
  </si>
  <si>
    <t>10716 La Tuna Canyon Rd</t>
  </si>
  <si>
    <t>Town &amp; Country</t>
  </si>
  <si>
    <t>555 E Memory Ln</t>
  </si>
  <si>
    <t>Tracy Nursing And Rehabilitation Center</t>
  </si>
  <si>
    <t>545 W Beverly Pl</t>
  </si>
  <si>
    <t>Trellis Chino</t>
  </si>
  <si>
    <t>5454 Walnut Ave</t>
  </si>
  <si>
    <t>Tri-City Medical Center</t>
  </si>
  <si>
    <t>4002 Vista Way</t>
  </si>
  <si>
    <t>Trinity Hospital</t>
  </si>
  <si>
    <t>60 Easter Avenue</t>
  </si>
  <si>
    <t>Weaverville</t>
  </si>
  <si>
    <t>Trinity</t>
  </si>
  <si>
    <t>Tulare Nursing &amp; Rehabilitation Center</t>
  </si>
  <si>
    <t>680 East Merritt Avenue</t>
  </si>
  <si>
    <t>Turlock Nursing And Rehabilitation Center</t>
  </si>
  <si>
    <t>1111 E Tuolumne Rd</t>
  </si>
  <si>
    <t>Twilight Haven</t>
  </si>
  <si>
    <t>1717 S Winery Ave</t>
  </si>
  <si>
    <t>Twin Oaks Rehabilitation &amp; Nursing Center</t>
  </si>
  <si>
    <t>897 North M Street</t>
  </si>
  <si>
    <t>Two Palms Nursing Center, Inc.</t>
  </si>
  <si>
    <t>2637 E Washington Blvd</t>
  </si>
  <si>
    <t>UC Davis Rehabilitation Institute</t>
  </si>
  <si>
    <t>4875 Broadway</t>
  </si>
  <si>
    <t>UC San Diego Health Hillcrest - Hillcrest Medical Center</t>
  </si>
  <si>
    <t>200 W. Arbor Dr.</t>
  </si>
  <si>
    <t>UC San Diego Health La Jolla - Jacobs Medical Center &amp; Sulpizio Cardiovascular Center</t>
  </si>
  <si>
    <t>9300 Campus Point Dr</t>
  </si>
  <si>
    <t>UCSF Benioff Children's Hospital Oakland</t>
  </si>
  <si>
    <t>747 52nd St.</t>
  </si>
  <si>
    <t>UCSF Medical Center</t>
  </si>
  <si>
    <t>505 Parnassus Avenue</t>
  </si>
  <si>
    <t>UCSF Medical Center At Mission Bay</t>
  </si>
  <si>
    <t>1975 4th St.</t>
  </si>
  <si>
    <t>UCSF Medical Center at Mount Zion</t>
  </si>
  <si>
    <t>1600 Divisadero Street</t>
  </si>
  <si>
    <t>Ukiah Post Acute</t>
  </si>
  <si>
    <t>1349 S Dora St</t>
  </si>
  <si>
    <t>University Care Center</t>
  </si>
  <si>
    <t>5602 University Avenue</t>
  </si>
  <si>
    <t>University of California Davis Medical Center</t>
  </si>
  <si>
    <t>2315 Stockton Boulevard</t>
  </si>
  <si>
    <t>University of California Irvine Medical Center</t>
  </si>
  <si>
    <t>101 The City Drive South</t>
  </si>
  <si>
    <t>University of California Irvine Medical Center - Irvine</t>
  </si>
  <si>
    <t>0 Jamboree Rd and Birch St</t>
  </si>
  <si>
    <t>University Park Healthcare Center</t>
  </si>
  <si>
    <t>230 E Adams Ave</t>
  </si>
  <si>
    <t>University Post-Acute Rehab</t>
  </si>
  <si>
    <t>2120 Stockton Blvd</t>
  </si>
  <si>
    <t>Upland Rehabilitation and Care Center</t>
  </si>
  <si>
    <t>1221 East Arrow Highway</t>
  </si>
  <si>
    <t>USC Kenneth Norris Jr. Cancer Hospital</t>
  </si>
  <si>
    <t>1441 Eastlake Ave.</t>
  </si>
  <si>
    <t>USC Verdugo Hills Hospital</t>
  </si>
  <si>
    <t>1812 Verdugo Blvd.</t>
  </si>
  <si>
    <t>Vacaville Convalescent And Rehabilitation Center</t>
  </si>
  <si>
    <t>585 Nut Tree Ct</t>
  </si>
  <si>
    <t>Vale Healthcare Center</t>
  </si>
  <si>
    <t>13484 San Pablo Avenue</t>
  </si>
  <si>
    <t>Valencia Gardens Health Care Center</t>
  </si>
  <si>
    <t>4301 Caroline Court</t>
  </si>
  <si>
    <t>Valle Verde Health Facility</t>
  </si>
  <si>
    <t>900 Calle De Los Amigos</t>
  </si>
  <si>
    <t>Valle Vista Convalescent Hospital</t>
  </si>
  <si>
    <t>1025 West Second Ave</t>
  </si>
  <si>
    <t>Valley Care Center</t>
  </si>
  <si>
    <t>8515 Cholla Avenue</t>
  </si>
  <si>
    <t>Yucca Valley</t>
  </si>
  <si>
    <t>Valley Children's Hospital</t>
  </si>
  <si>
    <t>9300 Valley Childrens Pl</t>
  </si>
  <si>
    <t>Valley Convalescent Hospital</t>
  </si>
  <si>
    <t>1205 8th Street</t>
  </si>
  <si>
    <t>919 Freedom Blvd</t>
  </si>
  <si>
    <t>Watsonville</t>
  </si>
  <si>
    <t>Valley Health Center - Morgan Hill</t>
  </si>
  <si>
    <t>18500 St. Louise Dr</t>
  </si>
  <si>
    <t>Valley Healthcare Center</t>
  </si>
  <si>
    <t>1680 N Waterman Ave</t>
  </si>
  <si>
    <t>Valley House Rehabilitation Center</t>
  </si>
  <si>
    <t>991 Clyde Avenue</t>
  </si>
  <si>
    <t>Valley Memorial Hospital</t>
  </si>
  <si>
    <t>1111 E Stanley Blvd</t>
  </si>
  <si>
    <t>Valley Palms Care Center</t>
  </si>
  <si>
    <t>13400 Sherman Way</t>
  </si>
  <si>
    <t>Valley Pointe Nursing &amp; Rehabilitation Center</t>
  </si>
  <si>
    <t>20090 Stanton Avenue</t>
  </si>
  <si>
    <t>Valley Presbyterian Hospital</t>
  </si>
  <si>
    <t>15107 Vanowen St.</t>
  </si>
  <si>
    <t>Valley Skilled Nursing Center</t>
  </si>
  <si>
    <t>515 E Orangeburg Ave</t>
  </si>
  <si>
    <t>Valley View Care Center</t>
  </si>
  <si>
    <t>729 Browning Road</t>
  </si>
  <si>
    <t>Valley View Post Acute</t>
  </si>
  <si>
    <t>3111 Santa Anita Ave</t>
  </si>
  <si>
    <t>Valley Village Care Center</t>
  </si>
  <si>
    <t>13000 Victory Blvd</t>
  </si>
  <si>
    <t>Valley Vista Nursing And Transitional Care LLC</t>
  </si>
  <si>
    <t>6120 Vineland Ave</t>
  </si>
  <si>
    <t>Valley West Post Acute</t>
  </si>
  <si>
    <t>1224 E St</t>
  </si>
  <si>
    <t>Williams</t>
  </si>
  <si>
    <t>Vasona Creek Healthcare Center</t>
  </si>
  <si>
    <t>16412 Los Gatos Boulevard</t>
  </si>
  <si>
    <t>Ventura County Medical Center</t>
  </si>
  <si>
    <t>300 Hillmont Ave</t>
  </si>
  <si>
    <t>Ventura County Medical Center - Santa Paula Hospital</t>
  </si>
  <si>
    <t>825 North 10th Street</t>
  </si>
  <si>
    <t>Ventura Post Acute</t>
  </si>
  <si>
    <t>4020 Loma Vista Road</t>
  </si>
  <si>
    <t>Vermont Healthcare Center</t>
  </si>
  <si>
    <t>22035 S Vermont Ave</t>
  </si>
  <si>
    <t>Vernon Healthcare Center</t>
  </si>
  <si>
    <t>1037 W Vernon Ave</t>
  </si>
  <si>
    <t>VI At La Jolla Village</t>
  </si>
  <si>
    <t>4171 Las Palmas Sq</t>
  </si>
  <si>
    <t>VI At Palo Alto</t>
  </si>
  <si>
    <t>600 Sand Hill Rd</t>
  </si>
  <si>
    <t>Vibra Hospital Of Northern California</t>
  </si>
  <si>
    <t>2801 Eureka Way</t>
  </si>
  <si>
    <t>Vibra Hospital of Sacramento</t>
  </si>
  <si>
    <t>330 Montrose Dr</t>
  </si>
  <si>
    <t>555 Washington Street</t>
  </si>
  <si>
    <t>Vibra Rehabilitation Hospital of Natomas</t>
  </si>
  <si>
    <t>10 Advantage Ct</t>
  </si>
  <si>
    <t>Vibra Rehabilitation Hospital Of Rancho Mirage</t>
  </si>
  <si>
    <t>70077 Ramon Road</t>
  </si>
  <si>
    <t>Victor Valley Global Medical Center</t>
  </si>
  <si>
    <t>15248 Eleventh St.</t>
  </si>
  <si>
    <t>Victoria Care Center</t>
  </si>
  <si>
    <t>3541 Puente Ave</t>
  </si>
  <si>
    <t>5445 Everglades Street</t>
  </si>
  <si>
    <t>Victoria Healthcare and Rehabilitation Center</t>
  </si>
  <si>
    <t>340 Victoria St</t>
  </si>
  <si>
    <t>Victoria Post Acute Care</t>
  </si>
  <si>
    <t>654 South Anza Street</t>
  </si>
  <si>
    <t>Victorian Post Acute</t>
  </si>
  <si>
    <t>2121 Pine Street</t>
  </si>
  <si>
    <t>Vienna Nursing And Rehabilitation Center</t>
  </si>
  <si>
    <t>800 South Ham Lane</t>
  </si>
  <si>
    <t>View Heights Convalescent Hospital</t>
  </si>
  <si>
    <t>12619 South Avalon Boulevard</t>
  </si>
  <si>
    <t>View Park Convalescent Center</t>
  </si>
  <si>
    <t>3737 Don Felipe Dr</t>
  </si>
  <si>
    <t>Villa Coronado D/P SNF</t>
  </si>
  <si>
    <t>233 Prospect Pl</t>
  </si>
  <si>
    <t>Villa Del Rio</t>
  </si>
  <si>
    <t>7002 Gage Ave.</t>
  </si>
  <si>
    <t>Villa Del Rio Gardens</t>
  </si>
  <si>
    <t>7004 Gage Ave</t>
  </si>
  <si>
    <t>Villa Elena Healthcare Center</t>
  </si>
  <si>
    <t>13226 Studebaker Rd</t>
  </si>
  <si>
    <t>Villa Gardens Health Care Unit</t>
  </si>
  <si>
    <t>842 E Villa St</t>
  </si>
  <si>
    <t>Villa Health Care Center</t>
  </si>
  <si>
    <t>8965 Magnolia Ave</t>
  </si>
  <si>
    <t>Villa Las Palmas Healthcare Center</t>
  </si>
  <si>
    <t>622 S Anza St</t>
  </si>
  <si>
    <t>Villa Maria Post Acute</t>
  </si>
  <si>
    <t>425 East Barcellus Avenue</t>
  </si>
  <si>
    <t>Villa Marin Retirement Residences</t>
  </si>
  <si>
    <t>100 Thorndale Dr</t>
  </si>
  <si>
    <t>Villa Mesa Care Center</t>
  </si>
  <si>
    <t>867 East 11th Street</t>
  </si>
  <si>
    <t>Villa Rancho Bernardo Care Center</t>
  </si>
  <si>
    <t>15720 Bernardo Center Dr</t>
  </si>
  <si>
    <t>Villa Scalabrini Special Care Unit</t>
  </si>
  <si>
    <t>10631 Vinedale Street</t>
  </si>
  <si>
    <t>Villa Serena Healthcare Center</t>
  </si>
  <si>
    <t>723 E 9th St</t>
  </si>
  <si>
    <t>Villa Siena</t>
  </si>
  <si>
    <t>1855 Miramonte Ave</t>
  </si>
  <si>
    <t>Villa Valencia Healthcare Center</t>
  </si>
  <si>
    <t>24552 Paseo De Valencia</t>
  </si>
  <si>
    <t>Village Square Healthcare Center</t>
  </si>
  <si>
    <t>1586 W San Marcos Blvd</t>
  </si>
  <si>
    <t>Vineyard Hills Health Center</t>
  </si>
  <si>
    <t>290 Heather Ct</t>
  </si>
  <si>
    <t>Vineyard Post Acute</t>
  </si>
  <si>
    <t>101 Monroe St</t>
  </si>
  <si>
    <t>Vintage Faire Nursing &amp; Rehabilitation Center</t>
  </si>
  <si>
    <t>3620 Dale Rd</t>
  </si>
  <si>
    <t>Virgil Rehabilitation And Skilled Nursing Center</t>
  </si>
  <si>
    <t>975 N Virgil Ave</t>
  </si>
  <si>
    <t>Vista Del Sol Care Center</t>
  </si>
  <si>
    <t>11620 W Washington Blvd</t>
  </si>
  <si>
    <t>Vista Knoll Specialized Care Facility</t>
  </si>
  <si>
    <t>2000 Westwood Road</t>
  </si>
  <si>
    <t>Vista Manor Nursing Center</t>
  </si>
  <si>
    <t>120 Jose Figueres Avenue</t>
  </si>
  <si>
    <t>Vista Pacifica Center</t>
  </si>
  <si>
    <t>3674 Pacific Avenue</t>
  </si>
  <si>
    <t>Vista Pacifica Convalescent Hospital</t>
  </si>
  <si>
    <t>3662 Pacific Avenue</t>
  </si>
  <si>
    <t>Vista Post Acute</t>
  </si>
  <si>
    <t>3269 D Street</t>
  </si>
  <si>
    <t>Vista Terrace Of Belmont</t>
  </si>
  <si>
    <t>1041 Hill St</t>
  </si>
  <si>
    <t>Wagner Heights Nursing And Rehabilitation Center</t>
  </si>
  <si>
    <t>9289 Branstetter Pl</t>
  </si>
  <si>
    <t>Walnut Creek Skilled Nursing &amp; Rehabilitation Center</t>
  </si>
  <si>
    <t>1224 Rossmoor Parkway</t>
  </si>
  <si>
    <t>Washington Center</t>
  </si>
  <si>
    <t>14766 Washington Avenue</t>
  </si>
  <si>
    <t>Washington Hospital</t>
  </si>
  <si>
    <t>2000 Mowry Avenue</t>
  </si>
  <si>
    <t>Waterman Canyon Post Acute</t>
  </si>
  <si>
    <t>1850 North Waterman Avenue</t>
  </si>
  <si>
    <t>Watsonville Community Hospital</t>
  </si>
  <si>
    <t>75 Nielson Street</t>
  </si>
  <si>
    <t>Watsonville Nursing Center</t>
  </si>
  <si>
    <t>535 Auto Center Drive</t>
  </si>
  <si>
    <t>Watsonville Post Acute Center</t>
  </si>
  <si>
    <t>525 Auto Center Drive</t>
  </si>
  <si>
    <t>We Care Skilled Nursing Facility</t>
  </si>
  <si>
    <t>21863 Vallejo Street</t>
  </si>
  <si>
    <t>Webster House</t>
  </si>
  <si>
    <t>437 Webster Street</t>
  </si>
  <si>
    <t>Wellsprings Post-Acute Center</t>
  </si>
  <si>
    <t>44445 North 15th Street West</t>
  </si>
  <si>
    <t>West Anaheim Extended Care</t>
  </si>
  <si>
    <t>645 S Beach Blvd</t>
  </si>
  <si>
    <t>West Anaheim Medical Center</t>
  </si>
  <si>
    <t>3033 West Orange Ave.</t>
  </si>
  <si>
    <t>West Covina Healthcare Center</t>
  </si>
  <si>
    <t>850 S Sunkist Ave</t>
  </si>
  <si>
    <t>West Covina Medical Center</t>
  </si>
  <si>
    <t>725 S. Orange Ave.</t>
  </si>
  <si>
    <t>West Gardena Care Center</t>
  </si>
  <si>
    <t>16530 South Broadway</t>
  </si>
  <si>
    <t>West Haven Healthcare</t>
  </si>
  <si>
    <t>1495 W Cameron Ave</t>
  </si>
  <si>
    <t>West Hills Health And Rehabilitation Center</t>
  </si>
  <si>
    <t>7940 Topanga Canyon Blvd</t>
  </si>
  <si>
    <t>West Hills Hospital &amp; Medical Center</t>
  </si>
  <si>
    <t>7300 Medical Center Dr.</t>
  </si>
  <si>
    <t>West Hills</t>
  </si>
  <si>
    <t>West Valley Post Acute</t>
  </si>
  <si>
    <t>7057 Shoup Avenue</t>
  </si>
  <si>
    <t>Western Convalescent Hospital</t>
  </si>
  <si>
    <t>2190 West Adams Boulevard</t>
  </si>
  <si>
    <t>Western Slope Health Center</t>
  </si>
  <si>
    <t>3280 Washington Street</t>
  </si>
  <si>
    <t>Westgate Gardens Care Center</t>
  </si>
  <si>
    <t>4525 W Tulare Ave</t>
  </si>
  <si>
    <t>Westlake Convalescent Hospital</t>
  </si>
  <si>
    <t>316 S Westlake Ave</t>
  </si>
  <si>
    <t>Westland House</t>
  </si>
  <si>
    <t>100 Barnet Segal Lane</t>
  </si>
  <si>
    <t>Westview Healthcare Center</t>
  </si>
  <si>
    <t>12225 Shale Ridge Ln</t>
  </si>
  <si>
    <t>Westwood Post-Acute</t>
  </si>
  <si>
    <t>1601 Petersen Avenue</t>
  </si>
  <si>
    <t>White Blossom Care Center</t>
  </si>
  <si>
    <t>1990 Fruitdale Ave</t>
  </si>
  <si>
    <t>White Sands Of La Jolla</t>
  </si>
  <si>
    <t>7450 Olivetas Avenue</t>
  </si>
  <si>
    <t>Whittier Hills Health Care Center</t>
  </si>
  <si>
    <t>10426 Bogardus Ave.</t>
  </si>
  <si>
    <t>Whittier Hospital Medical Center</t>
  </si>
  <si>
    <t>9080 Colima Rd.</t>
  </si>
  <si>
    <t>Whittier Nursing And Wellness Center, Inc.</t>
  </si>
  <si>
    <t>7926 Painter Ave</t>
  </si>
  <si>
    <t>Whittier Pacific Care Center</t>
  </si>
  <si>
    <t>7716 Pickering Ave</t>
  </si>
  <si>
    <t>Willow Creek Healthcare Center</t>
  </si>
  <si>
    <t>650 West Alluvial Avenue</t>
  </si>
  <si>
    <t>Willow Pass Healthcare Center</t>
  </si>
  <si>
    <t>3318 Willow Pass Road</t>
  </si>
  <si>
    <t>Willows Post Acute</t>
  </si>
  <si>
    <t>320 N Crawford St</t>
  </si>
  <si>
    <t>Windsor Care Center Of Cheviot Hills</t>
  </si>
  <si>
    <t>3533 Motor Ave</t>
  </si>
  <si>
    <t>Windsor Care Center Of Petaluma</t>
  </si>
  <si>
    <t>523 Hayes Lane</t>
  </si>
  <si>
    <t>Windsor Chico Care Center</t>
  </si>
  <si>
    <t>188 Cohasset Ln</t>
  </si>
  <si>
    <t>Windsor Chico Creek Care And Rehabilitation Center</t>
  </si>
  <si>
    <t>587 Rio Lindo Avenue</t>
  </si>
  <si>
    <t>Windsor Convalescent Center Of North Long Beach</t>
  </si>
  <si>
    <t>260 E Market St</t>
  </si>
  <si>
    <t>Windsor Country Drive Care Center</t>
  </si>
  <si>
    <t>2500 Country Drive</t>
  </si>
  <si>
    <t>Windsor Cypress Gardens</t>
  </si>
  <si>
    <t>9025 Colorado Ave</t>
  </si>
  <si>
    <t>Windsor Elmhaven Care Center</t>
  </si>
  <si>
    <t>6940 Pacific Avenue</t>
  </si>
  <si>
    <t>245 E Wilshire Ave</t>
  </si>
  <si>
    <t>Windsor Gardens Care Center of Hayward</t>
  </si>
  <si>
    <t>1628 B Street</t>
  </si>
  <si>
    <t>Windsor Gardens Convalescent Center Of Anaheim</t>
  </si>
  <si>
    <t>3415 W Ball Rd</t>
  </si>
  <si>
    <t>13922 Cerise Ave</t>
  </si>
  <si>
    <t>Windsor Gardens Convalescent Center Of Long Beach</t>
  </si>
  <si>
    <t>3232 E Artesia Blvd</t>
  </si>
  <si>
    <t>Windsor Gardens Convalescent Center Of San Diego</t>
  </si>
  <si>
    <t>220 East 24th Street</t>
  </si>
  <si>
    <t>Windsor Gardens Convalescent Hospital</t>
  </si>
  <si>
    <t>915 Crenshaw Blvd</t>
  </si>
  <si>
    <t>Windsor Gardens Rehabilitation Center of Salinas</t>
  </si>
  <si>
    <t>637 East Romie Lane</t>
  </si>
  <si>
    <t>Windsor Hampton Care Center</t>
  </si>
  <si>
    <t>442 E Hampton St</t>
  </si>
  <si>
    <t>Windsor Healthcare Center of Oakland</t>
  </si>
  <si>
    <t>2919 Fruitvale Avenue</t>
  </si>
  <si>
    <t>Windsor Manor</t>
  </si>
  <si>
    <t>1230 E Windsor Rd</t>
  </si>
  <si>
    <t>Windsor Manor Rehabilitation Center Of Concord</t>
  </si>
  <si>
    <t>3806 Clayton Road</t>
  </si>
  <si>
    <t>Windsor Monterey Care Center</t>
  </si>
  <si>
    <t>1575 Skyline Dr</t>
  </si>
  <si>
    <t>Windsor Palms Care Center Of Artesia</t>
  </si>
  <si>
    <t>11900 Artesia Blvd</t>
  </si>
  <si>
    <t>Windsor Park Care Center of Fremont</t>
  </si>
  <si>
    <t>2400 Parkside Drive</t>
  </si>
  <si>
    <t>Windsor Post-Acute Care Center Of Hayward</t>
  </si>
  <si>
    <t>25919 Gading Road</t>
  </si>
  <si>
    <t>Windsor Post-Acute Center Of Arvin</t>
  </si>
  <si>
    <t>323 Campus Dr</t>
  </si>
  <si>
    <t>Arvin</t>
  </si>
  <si>
    <t>Windsor Post-Acute Center Of Bakersfield</t>
  </si>
  <si>
    <t>6212 Tudor Way</t>
  </si>
  <si>
    <t>2030 Evergreen Avenue</t>
  </si>
  <si>
    <t>Windsor Redding Care Center</t>
  </si>
  <si>
    <t>2490 Court St</t>
  </si>
  <si>
    <t>Windsor Rosewood Care Center</t>
  </si>
  <si>
    <t>1911 Oak Park Blvd</t>
  </si>
  <si>
    <t>Windsor Skyline Care Center</t>
  </si>
  <si>
    <t>348 Iris Drive</t>
  </si>
  <si>
    <t>Windsor Terrace Healthcare Center</t>
  </si>
  <si>
    <t>7447 Sepulveda Blvd.</t>
  </si>
  <si>
    <t>250 Fairview Rd</t>
  </si>
  <si>
    <t>Windsor The Ridge Rehabilitation Center</t>
  </si>
  <si>
    <t>350 Iris Drive</t>
  </si>
  <si>
    <t>Windsor Vallejo Nursing &amp; Rehabilitation Center</t>
  </si>
  <si>
    <t>2200 Tuolumne Street</t>
  </si>
  <si>
    <t>Wolf Creek Care Center</t>
  </si>
  <si>
    <t>107 Catherine Lane</t>
  </si>
  <si>
    <t>Woodland Care Center</t>
  </si>
  <si>
    <t>7120 Corbin Ave</t>
  </si>
  <si>
    <t>Woodland Memorial Hospital</t>
  </si>
  <si>
    <t>1325 Cottonwood Street</t>
  </si>
  <si>
    <t>Woodland</t>
  </si>
  <si>
    <t>Woodlands Healthcare Center</t>
  </si>
  <si>
    <t>14966 Terreno De Flores Ln</t>
  </si>
  <si>
    <t>Woods Health Services</t>
  </si>
  <si>
    <t>2600 A St</t>
  </si>
  <si>
    <t>La Verne</t>
  </si>
  <si>
    <t>York Healthcare &amp; Wellness Centre</t>
  </si>
  <si>
    <t>6071 York Boulevard</t>
  </si>
  <si>
    <t>Yuba City Post Acute</t>
  </si>
  <si>
    <t>1220 Plumas Street</t>
  </si>
  <si>
    <t>Yucca Valley Nursing</t>
  </si>
  <si>
    <t>57333 Joshua Ln</t>
  </si>
  <si>
    <t>Fixed Facility Drop Down Function at Startup</t>
  </si>
  <si>
    <t>R04.11</t>
  </si>
  <si>
    <t>Modified facility combo box to seelct text when clicking drop down to allow user to easily delete text for new search</t>
  </si>
  <si>
    <t>R04.12</t>
  </si>
  <si>
    <t>Added screen warning.</t>
  </si>
  <si>
    <t>Added Facility Number to Facility Name</t>
  </si>
  <si>
    <t>R04.13</t>
  </si>
  <si>
    <t>Updated macro hide rows button to loop over NoPhase</t>
  </si>
  <si>
    <t>Updated Clear Phase Macro to Work on Tab F</t>
  </si>
  <si>
    <t>R04.14</t>
  </si>
  <si>
    <t>R04.15</t>
  </si>
  <si>
    <t>Updated userforms to show on main monitor</t>
  </si>
  <si>
    <t>Added macro to set print areas when opening spreadsheet</t>
  </si>
  <si>
    <t>Minor bug fixes</t>
  </si>
  <si>
    <t>Minor formatting updates</t>
  </si>
  <si>
    <t>R04.16</t>
  </si>
  <si>
    <t>Created demo version for beta testing.</t>
  </si>
  <si>
    <t>R04.17</t>
  </si>
  <si>
    <t>Modified row heights for better printing of tabs H,J,F</t>
  </si>
  <si>
    <t>Updated Clear TIO macro to fix formatting issues.</t>
  </si>
  <si>
    <t>Select with "X" or provide required OPAA information:</t>
  </si>
  <si>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</si>
  <si>
    <t>Stage No.</t>
  </si>
  <si>
    <t>Stage Name</t>
  </si>
  <si>
    <t>Stage Scope / Description</t>
  </si>
  <si>
    <t>Testing, Inspection, and Observation Stages</t>
  </si>
  <si>
    <t>Replaced 'Phase' with 'Stage'</t>
  </si>
  <si>
    <t>Stage 1 Required
(Select with "X")</t>
  </si>
  <si>
    <t>Required
(Select with "X")</t>
  </si>
  <si>
    <t>TESTING, INSPECTION, AND OBSERVATION PROGRAM NON-MATERIALLY ALTERING CHANGES
BY THE ARCHITECT OF RECORD / ENGINEER OF RECORD IN RESPONSIBLE CHARGE</t>
  </si>
  <si>
    <t>R04.18</t>
  </si>
  <si>
    <t>REFERENCE
NUMBER</t>
  </si>
  <si>
    <r>
      <t xml:space="preserve">PROJECT STAGE(S), MILESTONE, OR INTERVAL
</t>
    </r>
    <r>
      <rPr>
        <sz val="8"/>
        <color theme="1"/>
        <rFont val="Arial"/>
        <family val="2"/>
      </rPr>
      <t>(Clearly indicate which Stage(s) apply to which Milestone/Interval)</t>
    </r>
  </si>
  <si>
    <t>NOTE: When a structural engineer has been delegated responsibility for a portion of this project his or her signature is also required.</t>
  </si>
  <si>
    <t>HCAI/FDD USE</t>
  </si>
  <si>
    <t>R04.19</t>
  </si>
  <si>
    <t>Add instructions to each sheet.</t>
  </si>
  <si>
    <t>TIO Program Reviewed by HCAI Plan Review Staff:</t>
  </si>
  <si>
    <t>NOTE: This Test, Inspection, and Observation Report shall be approved by HCAI field personnel prior to start of construction.</t>
  </si>
  <si>
    <t xml:space="preserve">Verified compliance reports shall be signed by the individual who performed the special inspection(s) as outlined in CAC 7-151 (c).
All reports shall clearly state whether the tests or special inspections were performed in accordance with the HCAI stamped approved documents and whether the results indicate compliance with those documents per CAC 7-149 (a). All IORs performing special inspections shall hold the appropriate certification and equipment, and shall obtain approval from the design professional of record and HCAI prior to performing such work. </t>
  </si>
  <si>
    <r>
      <t xml:space="preserve">Samples of Test and Inspection Reports are </t>
    </r>
    <r>
      <rPr>
        <b/>
        <i/>
        <sz val="9"/>
        <color theme="1"/>
        <rFont val="Arial"/>
        <family val="2"/>
      </rPr>
      <t>NOT required for tests performed by laboratories approved through OPAA Program</t>
    </r>
  </si>
  <si>
    <t>R04.20</t>
  </si>
  <si>
    <t>Numerous updates based on comments</t>
  </si>
  <si>
    <t>A signature below indicates that the DPOR has verified the acceptance statements in Section I of this Form are applicable to any approved agencies/testing laboratories and special inspectors added.</t>
  </si>
  <si>
    <t xml:space="preserve">Macro Instructions </t>
  </si>
  <si>
    <t>R04.21</t>
  </si>
  <si>
    <t>Updated sheet security</t>
  </si>
  <si>
    <t>R04.22</t>
  </si>
  <si>
    <t>Updated embedded instructions for compatibility with Excel 2013</t>
  </si>
  <si>
    <t>R04.23</t>
  </si>
  <si>
    <t>Coordinated TIO items with Master List</t>
  </si>
  <si>
    <r>
      <t>Pre Demolition Air Balance</t>
    </r>
    <r>
      <rPr>
        <sz val="8"/>
        <color rgb="FF000000"/>
        <rFont val="Arial"/>
        <family val="2"/>
      </rPr>
      <t xml:space="preserve">
CMC 407.3.1
Pre-demolition Air Balance Test and Report</t>
    </r>
  </si>
  <si>
    <r>
      <t>Post Demolition Air Balance</t>
    </r>
    <r>
      <rPr>
        <sz val="8"/>
        <color rgb="FF000000"/>
        <rFont val="Arial"/>
        <family val="2"/>
      </rPr>
      <t xml:space="preserve">
CMC 407.3.1
Air Balance Test and Report</t>
    </r>
  </si>
  <si>
    <r>
      <t>Aluminum Mullion Systems</t>
    </r>
    <r>
      <rPr>
        <sz val="8"/>
        <color rgb="FF000000"/>
        <rFont val="Arial"/>
        <family val="2"/>
      </rPr>
      <t xml:space="preserve">
CBC 2411.1.2
Testing and Inspection of Thermal Barriers</t>
    </r>
  </si>
  <si>
    <r>
      <t>Accessibility</t>
    </r>
    <r>
      <rPr>
        <sz val="8"/>
        <color rgb="FF000000"/>
        <rFont val="Arial"/>
        <family val="2"/>
      </rPr>
      <t xml:space="preserve">
CBC 11B
Accessibility to Public Commercial Buiildings</t>
    </r>
  </si>
  <si>
    <r>
      <t>Concrete</t>
    </r>
    <r>
      <rPr>
        <sz val="8"/>
        <rFont val="Arial"/>
        <family val="2"/>
      </rPr>
      <t xml:space="preserve">
CBC 1705A.3 &amp; 1705A.12.5
Precast concrete erection</t>
    </r>
  </si>
  <si>
    <r>
      <t>Concrete</t>
    </r>
    <r>
      <rPr>
        <sz val="8"/>
        <rFont val="Arial"/>
        <family val="2"/>
      </rPr>
      <t xml:space="preserve">
CBC 1705A.3
Precast concrete fabrication &amp; precast panels</t>
    </r>
  </si>
  <si>
    <r>
      <t>Steel</t>
    </r>
    <r>
      <rPr>
        <sz val="8"/>
        <rFont val="Arial"/>
        <family val="2"/>
      </rPr>
      <t xml:space="preserve">
AWS D1.1 3 &amp; 4 and AWS D1.8 6.1
Shop welding - WPS / WPQR</t>
    </r>
  </si>
  <si>
    <t>Minor text and grammar updates on macro instructions.</t>
  </si>
  <si>
    <t>Updated OSHPD to HCAI on TIO Flowchart</t>
  </si>
  <si>
    <t>R04.24</t>
  </si>
  <si>
    <t>Antelope Valley Specialty Hospital, LLC</t>
  </si>
  <si>
    <t>Harvest Medical Complex</t>
  </si>
  <si>
    <t>Edgemoor  Acute Psychiatric</t>
  </si>
  <si>
    <t>UCI Health Rehabilitation Hospital</t>
  </si>
  <si>
    <t>Valley Children's Specialty Acute Care Hospital</t>
  </si>
  <si>
    <t>Tenet Health Central Coast Sierra Vista Regional Medical Center</t>
  </si>
  <si>
    <t>Kaweah Health Skilled Nursing Center</t>
  </si>
  <si>
    <t>Huntington Hospital</t>
  </si>
  <si>
    <t>USC Arcadia Hospital</t>
  </si>
  <si>
    <t>California Pacific Medical Center - Pacific Campus Hospital</t>
  </si>
  <si>
    <t>St. John's Hospital Camarillo</t>
  </si>
  <si>
    <t>Select Specialty Hospital - San Diego</t>
  </si>
  <si>
    <t>Sacramento Behavioral Healthcare Hospital, LLC</t>
  </si>
  <si>
    <t>Encompass Health Rehabilitation Hospital of Tustin</t>
  </si>
  <si>
    <t>Aliso Ridge Behavioral Health, LLC</t>
  </si>
  <si>
    <t>Lone Tree Post Acute</t>
  </si>
  <si>
    <t>Roseville Post Acute</t>
  </si>
  <si>
    <t>Gateway Care Center</t>
  </si>
  <si>
    <t>Countryside Care Center</t>
  </si>
  <si>
    <t>Fowler Post Acute</t>
  </si>
  <si>
    <t>Centerpointe Care Center</t>
  </si>
  <si>
    <t>Elk Grove Skilled Nursing Facility</t>
  </si>
  <si>
    <t>Reedley Care Center</t>
  </si>
  <si>
    <t>Sanger Care Center</t>
  </si>
  <si>
    <t>Franciscan Post-Acute Care Center</t>
  </si>
  <si>
    <t>Pelican Ridge Post Acute</t>
  </si>
  <si>
    <t>St. Catherine Healthcare</t>
  </si>
  <si>
    <t>Meadowbrook Post Acute</t>
  </si>
  <si>
    <t>Arden Post Acute Rehab</t>
  </si>
  <si>
    <t>Norwood Pines Alzheimers Center</t>
  </si>
  <si>
    <t>Asbury Park Nursing And Rehabilitation Center</t>
  </si>
  <si>
    <t>Woodside Healthcare Center</t>
  </si>
  <si>
    <t>Carmichael Post Acute, LLC</t>
  </si>
  <si>
    <t>Windsor El Camino Care Center</t>
  </si>
  <si>
    <t>Windsor Elk Grove Care And Rehabilitation Center</t>
  </si>
  <si>
    <t>Folsom Care Center</t>
  </si>
  <si>
    <t>Mid-Town Oaks Post-Acute</t>
  </si>
  <si>
    <t>Pioneer House</t>
  </si>
  <si>
    <t>Casa Coloma Health Care Center</t>
  </si>
  <si>
    <t>Applewood Post Acute</t>
  </si>
  <si>
    <t>Briarwood Post Acute</t>
  </si>
  <si>
    <t>Dycora Transitional Health - Galt</t>
  </si>
  <si>
    <t>Mckinley Park Care Center</t>
  </si>
  <si>
    <t>Saylor Lane Healthcare Center</t>
  </si>
  <si>
    <t>Sherwood Healthcare Center</t>
  </si>
  <si>
    <t>Sacramento Post-Acute</t>
  </si>
  <si>
    <t>River Pointe Post-Acute</t>
  </si>
  <si>
    <t>Capital Transitional Care</t>
  </si>
  <si>
    <t>College Oak Nursing And Rehabilitation Center</t>
  </si>
  <si>
    <t>North Bay Post Acute</t>
  </si>
  <si>
    <t>Almond Vista Healthcare</t>
  </si>
  <si>
    <t>Alderson Convalescent Hospital</t>
  </si>
  <si>
    <t>Courtyard Health Care Center</t>
  </si>
  <si>
    <t>River Bend Nursing Center</t>
  </si>
  <si>
    <t>Cottonwood Health Care Center</t>
  </si>
  <si>
    <t>Woodland Skilled Nursing Facility</t>
  </si>
  <si>
    <t>Marysville Post-Acute</t>
  </si>
  <si>
    <t>Eskaton Village Care Center</t>
  </si>
  <si>
    <t>St. Paul's Towers</t>
  </si>
  <si>
    <t>Berkley West Healthcare Center</t>
  </si>
  <si>
    <t>El Encanto Healthcare &amp; Habilitation Center</t>
  </si>
  <si>
    <t>Vineland Post Acute</t>
  </si>
  <si>
    <t>Ocean Park Healthcare</t>
  </si>
  <si>
    <t>Mission Carmichael Healthcare Center</t>
  </si>
  <si>
    <t>Camino Healthcare</t>
  </si>
  <si>
    <t>Inspire Behavioral Health</t>
  </si>
  <si>
    <t>Whitney Oaks Care Center</t>
  </si>
  <si>
    <t>Promenade Care Center</t>
  </si>
  <si>
    <t>Mountain Manor Senior Residence</t>
  </si>
  <si>
    <t>Windsor Care Center Of Sacramento</t>
  </si>
  <si>
    <t>Eskaton Care Center Manzanita</t>
  </si>
  <si>
    <t>Eskaton Care Center Greenhaven</t>
  </si>
  <si>
    <t>Beverly Hills Rehabilitation Centre</t>
  </si>
  <si>
    <t>Eskaton Care Center Fair Oaks</t>
  </si>
  <si>
    <t>City Creek Post Acute</t>
  </si>
  <si>
    <t>Manorcare Health Services (Citrus Heights)</t>
  </si>
  <si>
    <t>American River Center</t>
  </si>
  <si>
    <t>Mission Capistrano Healthcare Center</t>
  </si>
  <si>
    <t>University Retirement Community at Davis</t>
  </si>
  <si>
    <t>Sherwood Oaks Post Acute</t>
  </si>
  <si>
    <t>Bruceville Terrace</t>
  </si>
  <si>
    <t>AHC Healthcare Of Sacramento</t>
  </si>
  <si>
    <t>Shadowbrook Gardens</t>
  </si>
  <si>
    <t>Orchards Skilled Nursing</t>
  </si>
  <si>
    <t>Shadelands Post Acute</t>
  </si>
  <si>
    <t>1 Sports Parkway</t>
  </si>
  <si>
    <t>0 NE Corner of W Avenue J-5 and 18th St</t>
  </si>
  <si>
    <t>0 Highway 126 and S Hallock Dr</t>
  </si>
  <si>
    <t>655 Park Center Drive</t>
  </si>
  <si>
    <t>17931 Von Karman Avenue</t>
  </si>
  <si>
    <t>0 Parcel 5 of the Tentative Parcel Map for</t>
  </si>
  <si>
    <t>2333 Buchanan Street</t>
  </si>
  <si>
    <t>15120 Kensington Park Dr.</t>
  </si>
  <si>
    <t>250 Conference Center Dr</t>
  </si>
  <si>
    <t>0 Lotz Parkway and Whitelock Parkway</t>
  </si>
  <si>
    <t>3400 Alta Arden Expressway</t>
  </si>
  <si>
    <t>500 Jessie Ave</t>
  </si>
  <si>
    <t>2257 Fair Oaks Boulevard</t>
  </si>
  <si>
    <t>2240 Northrop Ave</t>
  </si>
  <si>
    <t>8336 Fair Oaks Boulevard</t>
  </si>
  <si>
    <t>2540 Carmichael Way</t>
  </si>
  <si>
    <t>9461 Batey Avenue</t>
  </si>
  <si>
    <t>510 Mill Street</t>
  </si>
  <si>
    <t>2600 L St</t>
  </si>
  <si>
    <t>415 P Street</t>
  </si>
  <si>
    <t>10410 Coloma Road</t>
  </si>
  <si>
    <t>1090 Rio Lane</t>
  </si>
  <si>
    <t>5901 Lemon Hill Avenue</t>
  </si>
  <si>
    <t>144 F St</t>
  </si>
  <si>
    <t>3700 H St</t>
  </si>
  <si>
    <t>3500 Folsom Boulevard</t>
  </si>
  <si>
    <t>4700 Elvas Avenue</t>
  </si>
  <si>
    <t>5255 Hemlock Street</t>
  </si>
  <si>
    <t>6041 Fair Oaks Blvd</t>
  </si>
  <si>
    <t>6821 24th Street</t>
  </si>
  <si>
    <t>4635 College Oak Drive</t>
  </si>
  <si>
    <t>124 Walnut Street</t>
  </si>
  <si>
    <t>1850 E 8th Street</t>
  </si>
  <si>
    <t>2215 Oakmont Way</t>
  </si>
  <si>
    <t>625 Cottonwood Street</t>
  </si>
  <si>
    <t>678 3rd St</t>
  </si>
  <si>
    <t>1617 Ramirez Street</t>
  </si>
  <si>
    <t>3939 Walnut Avenue</t>
  </si>
  <si>
    <t>3630 Mission Ave</t>
  </si>
  <si>
    <t>3529 Walnut Ave</t>
  </si>
  <si>
    <t>6101 Fair Oaks Blvd</t>
  </si>
  <si>
    <t>501 Jessie Ave</t>
  </si>
  <si>
    <t>5318 Manzanita Ave</t>
  </si>
  <si>
    <t>455 Florin Rd</t>
  </si>
  <si>
    <t>11300 Fair Oaks Blvd</t>
  </si>
  <si>
    <t>6248 66th Ave</t>
  </si>
  <si>
    <t>7807 Uplands Way</t>
  </si>
  <si>
    <t>3900 Garfield Ave</t>
  </si>
  <si>
    <t>1515 Shasta Dr</t>
  </si>
  <si>
    <t>8151 Bruceville Road</t>
  </si>
  <si>
    <t>1411 Expo Parkway</t>
  </si>
  <si>
    <t>5915 Dewey Dr</t>
  </si>
  <si>
    <t>Address1</t>
  </si>
  <si>
    <t>Rancho Cordova</t>
  </si>
  <si>
    <t>Galt</t>
  </si>
  <si>
    <t>West Sacramento</t>
  </si>
  <si>
    <t>Fair Oaks</t>
  </si>
  <si>
    <t>Citrus Heights</t>
  </si>
  <si>
    <t>R04.25</t>
  </si>
  <si>
    <t>Added missing facilities to drop down</t>
  </si>
  <si>
    <t>Added C-OT3 and C-OT4 on OSHPD 2/5</t>
  </si>
  <si>
    <t>Fixed drop down since some facilities were not showing up.</t>
  </si>
  <si>
    <t>R04.26</t>
  </si>
  <si>
    <t>Updated print area to include column headings on each page</t>
  </si>
  <si>
    <t>https://sft.oshpd.ca.gov/s/8CwDRiWaWGgfEC3</t>
  </si>
  <si>
    <t>UCSF Medical Center (12476)</t>
  </si>
  <si>
    <t>I210012-38-02</t>
  </si>
  <si>
    <t>INC 2 - Foundation and Underground Utilities</t>
  </si>
  <si>
    <t>Stage 2 Required
(Select with "X")</t>
  </si>
  <si>
    <t>Stage 3 Required
(Select with "X")</t>
  </si>
  <si>
    <t>Stage 4 Required
(Select with "X")</t>
  </si>
  <si>
    <t>Stage 5 Required
(Select with "X")</t>
  </si>
  <si>
    <t>Stage 6 Required
(Select with "X")</t>
  </si>
  <si>
    <t>Stage 7 Required
(Select with "X")</t>
  </si>
  <si>
    <t>Stage 8 Required
(Select with "X")</t>
  </si>
  <si>
    <t>Stage 9 Required
(Select with "X")</t>
  </si>
  <si>
    <t>Stage 10 Required
(Select with "X")</t>
  </si>
  <si>
    <t>Stage 11 Required
(Select with "X")</t>
  </si>
  <si>
    <t>Stage 12 Required
(Select with "X")</t>
  </si>
  <si>
    <t>Stage 13 Required
(Select with "X")</t>
  </si>
  <si>
    <t>Stage 14 Required
(Select with "X")</t>
  </si>
  <si>
    <t>Stage 15 Required
(Select with "X")</t>
  </si>
  <si>
    <t>Stage 16 Required
(Select with "X")</t>
  </si>
  <si>
    <t>Stage 17 Required
(Select with "X")</t>
  </si>
  <si>
    <t>Stage 18 Required
(Select with "X")</t>
  </si>
  <si>
    <t>Stage 19 Required
(Select with "X")</t>
  </si>
  <si>
    <t>Stage 20 Required
(Select with "X")</t>
  </si>
  <si>
    <t>Piers</t>
  </si>
  <si>
    <t>Mass Ex</t>
  </si>
  <si>
    <t>Stage 21 Required
(Select with "X")</t>
  </si>
  <si>
    <t>Stage 22 Required
(Select with "X")</t>
  </si>
  <si>
    <t>Stage 23 Required
(Select with "X")</t>
  </si>
  <si>
    <t>Stage 24 Required
(Select with "X")</t>
  </si>
  <si>
    <t>Stage 25 Required
(Select with "X")</t>
  </si>
  <si>
    <t>Stage 26 Required
(Select with "X")</t>
  </si>
  <si>
    <t>Stage 27 Required
(Select with "X")</t>
  </si>
  <si>
    <t>Stage 28 Required
(Select with "X")</t>
  </si>
  <si>
    <t>Stage 29 Required
(Select with "X")</t>
  </si>
  <si>
    <t>Stage 30 Required
(Select with "X")</t>
  </si>
  <si>
    <t>Complete Temp switchgear conduit grouting after gear removal (2028)</t>
  </si>
  <si>
    <t>Complete Tower Crane 1 concrete infill at pipe pile (2028)</t>
  </si>
  <si>
    <t>Complete Interior shear walls that connect to L1 steel (2026)</t>
  </si>
  <si>
    <t>Complete Trestle pipe pile SOG infills &amp; UG elec completion at a singular pile location (Q4 2025)</t>
  </si>
  <si>
    <t>Shear Walls</t>
  </si>
  <si>
    <t>Shear Walls reinforcement &amp; concrete
(See identifier &amp; sequence map for reference Mark#)</t>
  </si>
  <si>
    <t>Mass excavation &amp; removal of sacrificial rebar cages</t>
  </si>
  <si>
    <t>Trestle SOG infills</t>
  </si>
  <si>
    <t>Interior Shear Walls</t>
  </si>
  <si>
    <t>Tower Crane 1 SOG infills</t>
  </si>
  <si>
    <t>Temp Switchgear Conduit Grout</t>
  </si>
  <si>
    <t>X</t>
  </si>
  <si>
    <t>RMA</t>
  </si>
  <si>
    <t>OPAA-0015</t>
  </si>
  <si>
    <t>Rosendin (ground ring &amp; base plates)</t>
  </si>
  <si>
    <t>Initial Pier/Column Cap</t>
  </si>
  <si>
    <t>Initial Wall Cap</t>
  </si>
  <si>
    <t>Drilled pier excavation, reinforcing &amp; concrete placement 
to ultimate cutoff elevation prior to mass excavation
(See identifier &amp; sequence map for reference Mark#)</t>
  </si>
  <si>
    <t>Stage 1:
Completion of Drilled Pier excavation, reinforcing &amp; concrete placement to ultimate cutoff elevation, prior to mass excavation</t>
  </si>
  <si>
    <t>Elevator Pit Slabs</t>
  </si>
  <si>
    <t>Elevator Pit Walls</t>
  </si>
  <si>
    <t>Initial Slab on Grade</t>
  </si>
  <si>
    <t>Initial Shear Wall</t>
  </si>
  <si>
    <t>Initial Shear Wall prior to placement of concrete
(See identifier &amp; sequence map for reference Mark#)</t>
  </si>
  <si>
    <t>Initial Deep Grade Beam</t>
  </si>
  <si>
    <t>Stage 31 Required
(Select with "X")</t>
  </si>
  <si>
    <t>Below Grade Expansion Joint</t>
  </si>
  <si>
    <t>Stage 32 Required
(Select with "X")</t>
  </si>
  <si>
    <t>Stage 33 Required
(Select with "X")</t>
  </si>
  <si>
    <t>Stage 34 Required
(Select with "X")</t>
  </si>
  <si>
    <t>Concrete Tank Floors</t>
  </si>
  <si>
    <t>Initial Concrete tank floor</t>
  </si>
  <si>
    <t>Interior Tank Shear Walls</t>
  </si>
  <si>
    <t>Initial interior concrete tank shear walls</t>
  </si>
  <si>
    <t>Stub Columns</t>
  </si>
  <si>
    <t>Installation of Structural Steel Stub Columns</t>
  </si>
  <si>
    <t>Stage 2:
Mass excavation &amp; removal of sacrificial rebar &amp; overpour - confirm pier rebar is not damaged</t>
  </si>
  <si>
    <t>Stage 4: Initial Wall Cap</t>
  </si>
  <si>
    <t>Stage 7: B1L Column Caps</t>
  </si>
  <si>
    <t>Stage 9: Elevator Pit Slabs</t>
  </si>
  <si>
    <t>Stage 10: Elevator Pit Walls</t>
  </si>
  <si>
    <t>Stage 11: Initial Slab on Grade &amp; Shallow Grade Beam</t>
  </si>
  <si>
    <t>Stage 13: Initial Shear Wall</t>
  </si>
  <si>
    <t>Stage 3: Initial Pier/Column Cap</t>
  </si>
  <si>
    <t>Slab on Grades &amp; Shallow Grade Beams</t>
  </si>
  <si>
    <t>Stage 20: Shear Walls</t>
  </si>
  <si>
    <t>Stage 24: Concrete Tank Floors</t>
  </si>
  <si>
    <t>Stage 25: Interior Tank Shear Walls</t>
  </si>
  <si>
    <t>Stage 26: Stub Columns</t>
  </si>
  <si>
    <t>Stage 27: Trestle SOG Infills</t>
  </si>
  <si>
    <t>Stage 28: Interior Shear Walls</t>
  </si>
  <si>
    <t>Stage 33: Tower Crane 1 SOG Infills</t>
  </si>
  <si>
    <t>Initial Pier/Column Cap reinforcement prior to placement of concrete
(See identifier &amp; sequence map for reference Mark#)</t>
  </si>
  <si>
    <t>Inital Wall Cap reinforcement prior to plcement of concrete
(See identifier &amp; sequence map for reference Mark#)</t>
  </si>
  <si>
    <t>Initial Grade Beam below slab-on-grade (deep grade beam) 
excavation &amp; reinforcement prior to placement of concrete
(See identifier &amp; sequence map for reference Mark#)</t>
  </si>
  <si>
    <t>Initial SOG &amp; Grade Beams within SOG (Shallow Grade Beam)
reinforcement prior to placement of concrete
(See identifier &amp; sequence map for reference Area)</t>
  </si>
  <si>
    <r>
      <t xml:space="preserve">Concrete
</t>
    </r>
    <r>
      <rPr>
        <sz val="8"/>
        <color rgb="FF000000"/>
        <rFont val="Arial"/>
        <family val="2"/>
      </rPr>
      <t>Tests for welded hoop resistance welding defined in reinforcement notes of structural drawing S5.201-1, CalTrans California Test (CT) 670, and Inc 1 specification section 03 20 00 CONCRETE REINFORCING</t>
    </r>
  </si>
  <si>
    <r>
      <t xml:space="preserve">Concrete
</t>
    </r>
    <r>
      <rPr>
        <sz val="8"/>
        <color rgb="FF000000"/>
        <rFont val="Arial"/>
        <family val="2"/>
      </rPr>
      <t>Tests for welded hoop resistance welding defined in reinforcement notes of structural drawing S5.201-1, CalTrans California Test (CT) 670, and Inc 1 specification section 03 20 00 CONCRETE REINFORCING</t>
    </r>
    <r>
      <rPr>
        <b/>
        <sz val="8"/>
        <color rgb="FF000000"/>
        <rFont val="Arial"/>
        <family val="2"/>
      </rPr>
      <t xml:space="preserve">
</t>
    </r>
    <r>
      <rPr>
        <sz val="8"/>
        <color rgb="FF000000"/>
        <rFont val="Arial"/>
        <family val="2"/>
      </rPr>
      <t>Shop Welding</t>
    </r>
  </si>
  <si>
    <r>
      <t xml:space="preserve">Concrete
</t>
    </r>
    <r>
      <rPr>
        <sz val="8"/>
        <color rgb="FF000000"/>
        <rFont val="Arial"/>
        <family val="2"/>
      </rPr>
      <t>Tests for welded hoop resistance welding defined in reinforcement notes of structural drawing S5.201-1, CalTrans California Test (CT) 670, and Inc 1 specification section 03 20 00 CONCRETE REINFORCING</t>
    </r>
    <r>
      <rPr>
        <b/>
        <sz val="8"/>
        <color rgb="FF000000"/>
        <rFont val="Arial"/>
        <family val="2"/>
      </rPr>
      <t xml:space="preserve">
</t>
    </r>
    <r>
      <rPr>
        <sz val="8"/>
        <color rgb="FF000000"/>
        <rFont val="Arial"/>
        <family val="2"/>
      </rPr>
      <t>Shop Welding</t>
    </r>
    <r>
      <rPr>
        <b/>
        <sz val="8"/>
        <color rgb="FF000000"/>
        <rFont val="Arial"/>
        <family val="2"/>
      </rPr>
      <t xml:space="preserve"> - </t>
    </r>
    <r>
      <rPr>
        <sz val="8"/>
        <color rgb="FF000000"/>
        <rFont val="Arial"/>
        <family val="2"/>
      </rPr>
      <t>WPS/WPQR</t>
    </r>
  </si>
  <si>
    <r>
      <t>Penetration firestops</t>
    </r>
    <r>
      <rPr>
        <sz val="8"/>
        <rFont val="Arial"/>
        <family val="2"/>
      </rPr>
      <t xml:space="preserve">
CBC 1705A.17.1
Penetration firestop systems that are tested and listed</t>
    </r>
    <r>
      <rPr>
        <b/>
        <sz val="8"/>
        <rFont val="Arial"/>
        <family val="2"/>
      </rPr>
      <t xml:space="preserve">
</t>
    </r>
  </si>
  <si>
    <t>Martin Scott A-10365</t>
  </si>
  <si>
    <t>Douglas Hahn A-10418</t>
  </si>
  <si>
    <t>Stage 8: Deep Grade Beam</t>
  </si>
  <si>
    <t>Stage 34: Temp Switchgear Conduit Grout</t>
  </si>
  <si>
    <t xml:space="preserve">Updated Section A to remove B1L from description of initial stages. Clarified Stage 7 as B1L. Clarified Stage 14 as "all remaining"
Updated Section B, C, &amp; D for each structural stage.
Updated Section F to include milestone on Stage 14 for mass concrete temperature
Updated Section F to clarify stages that are split into first half &amp; second half. Including splitting up Stage 15 &amp; 16 into two milestones. Corrected minor typos.
Added IORs and their responsibilties to Section G. 
Updated RMA fire protection listed individuals. 
</t>
  </si>
  <si>
    <t>Rutherford and Chekene and RMA</t>
  </si>
  <si>
    <t>Remove C-C7 from Stage 1 as this scope is instead addressed in Inc 1 Stage 2. Remove individuals names from R+C listing on Stage 1 C-F3 (see attached list of names); add RMA (in addition to R+C) as responsible for C-F3 Stage 1.</t>
  </si>
  <si>
    <t>N</t>
  </si>
  <si>
    <t>Eli Chessen A-21230</t>
  </si>
  <si>
    <t>Area A Underslab Utilities</t>
  </si>
  <si>
    <t>Stage 35 Required
(Select with "X")</t>
  </si>
  <si>
    <t>Stage 36 Required
(Select with "X")</t>
  </si>
  <si>
    <t>Stage 37 Required
(Select with "X")</t>
  </si>
  <si>
    <t>Stage 38 Required
(Select with "X")</t>
  </si>
  <si>
    <t>Stage 39 Required
(Select with "X")</t>
  </si>
  <si>
    <t>Stage 40 Required
(Select with "X")</t>
  </si>
  <si>
    <t>Area B Underslab Utilities</t>
  </si>
  <si>
    <t>Area C Underslab Utilities</t>
  </si>
  <si>
    <t>Area D Underslab Utilities</t>
  </si>
  <si>
    <r>
      <t>Soils</t>
    </r>
    <r>
      <rPr>
        <sz val="8"/>
        <rFont val="Arial"/>
        <family val="2"/>
      </rPr>
      <t xml:space="preserve">
CBC 1705A.6
Excavation Depth</t>
    </r>
  </si>
  <si>
    <t>Stage 16 &amp; 36: Underslab Utilities (Area A &amp; B)</t>
  </si>
  <si>
    <t>Stage 38 &amp; 40: Underslab Utilities (Area C &amp; D)</t>
  </si>
  <si>
    <t>Stages and respective tests have been updated with structural revisions per DSE, NYA, and HDR field meetings held on 7/23/24, 8/12/24, and 8/20/24 and with MEP revisions per CO and HDR field meetings held on 8/9/24 and 8/23/24.</t>
  </si>
  <si>
    <t>Stage 6: B1L Underslab
Utilities</t>
  </si>
  <si>
    <t>Section G has been updated to include two new IORs (Eli Chessen and David Burke) with respective scopes of inspection updated amongst all IORs.</t>
  </si>
  <si>
    <t>LSG 6/24/2024</t>
  </si>
  <si>
    <t>LSG 7/17/2024</t>
  </si>
  <si>
    <t>Patrick Carroll
9/6/2024</t>
  </si>
  <si>
    <t>Richard George 9/6/2024</t>
  </si>
  <si>
    <t>Underslab Plumbing (Includes Slab &amp; Wall Drainage) &amp; Electrical, Grounding &amp; Bonding
Through foundation elements
(See identifier &amp; sequence map for reference Area)</t>
  </si>
  <si>
    <t>Perimeter Retaining Walls reinforcement, concrete &amp; waterproofing
MEP sleeves or firestop penetrations
(See identifier &amp; sequence map for reference Mark#)</t>
  </si>
  <si>
    <t>CEOR</t>
  </si>
  <si>
    <t>SGH</t>
  </si>
  <si>
    <t>Stage 12: Initial Perimeter Wall Reinforcing</t>
  </si>
  <si>
    <t>Nathaniel Cutler A-20024</t>
  </si>
  <si>
    <t>Y</t>
  </si>
  <si>
    <t>Section G has been updated to include IOR Nathaniel Cutler with scope definition.</t>
  </si>
  <si>
    <t>B1L Column Cap, Wall Cap &amp; Deep Grade Beam</t>
  </si>
  <si>
    <t>B1L Column Caps, Wall Caps, and Deep Grade Beams reinforcement and concrete
(See identifier &amp; sequence map for reference Mark#)</t>
  </si>
  <si>
    <t>Richard George 1/9/2025</t>
  </si>
  <si>
    <t xml:space="preserve">Revised stage name and description for Stage 7. Added C-S1, C-S2, D-S3, and D-S4 to Stages 13, 20, 25, and 28 to include shop and field welding for welded couplers and studs. </t>
  </si>
  <si>
    <t>B1L Underslab Plumbing (Includes Slab &amp; Wall Drainage) &amp; Electrical, Grounding &amp; Bonding
Through foundation elements
(See identifier &amp; sequence map for reference Area)</t>
  </si>
  <si>
    <t>Stage 5: Add note for EG75 WP Grout
Stage 6: Add Slab &amp; Wall Drainage
Stage 12: Add Waterproofing
Stage 16: Add Slab &amp; Wall Drainage
Stage 19: Add Waterproofing
Stage 21: Revise to note ALL locations &amp; Add "Mfr continuous observation during grouting"
Stage 22: added note "SEOR select tieback mockup loc, i.e. most restrictive area where wall strength is a concern; include substrate prep, tieback cover inst, WP memb inst around tieback cover"
Stage 32: Add "includes termination detail, does not include positive side waterproofing of foundation elements"
Stage 36: Add Slab &amp; Wall Drainage
Stage 38: Add Slab &amp; Wall Drainage
Stage 40: Add Slab &amp; Wall Drainage
MS 5, 18, 19: Remove SP INSP
MS 6, 20 &amp; 21: Add SGH VCR
MS 29 &amp; 30: Add SEOR &amp; SGH/CEOR VCR
Added MS 13 &amp; 26</t>
  </si>
  <si>
    <t>Shane Gross
2/4/25</t>
  </si>
  <si>
    <t>Remove D-S3 Steel (shop welding) and D-S4 (shop welding WPS) from Stage 3 because optin to field-weld per 12/S5.204 was not needed.</t>
  </si>
  <si>
    <t>Shane Gross
3/25/2025</t>
  </si>
  <si>
    <t>Shane Gross
4/29/2025</t>
  </si>
  <si>
    <t xml:space="preserve">Shane Gross   
4/25/2025                      </t>
  </si>
  <si>
    <t>Remove inspection C-F3 from Stages 3, 4, 7, and 14.
Add tests and inspection B-F1, B-F2, and C-F1 to Stage 9. 
For C-F1, show "RMA and/or R+C" as the responsible agency/individual in Stages 9, 11, 18, and 24.
Add OPAA-0020 CTS as responsible party for the tests and inspections noted below, related to the INC 3 Structural Steel, Welded Half Couplers scope.
Stage 13: B-C5, B-S1, B-S3, C-C7, C-S1, C-S2, D-C7, D-S1, D-S2, D-S3, D-S4
Stage 20: B-C5, B-S1, B-S3, C-C7, C-S1, C-S2, D-C7, D-S1, D-S2, D-S3, D-S4
Stage 25: B-S1, B-S3, C-S1, C-S2, D-S1, D-S2, D-S3, D-S4
Stage 28: B-S1, B-S3, C-S1, C-S2, D-S1, D-S2, D-S3, D-S4
Removoe C-C13 from Stage 1 as it's not appplicable.
SEOR acceptances of James Stuckey (ASNT RT Leve IIl), Nick Alvarez (ASNT RT Level II), and Richard Gonzalez (ASNT RT Level II) as TCE inspectors (computerized radiographic inspection) for Stage 3, 5, 7, and 14 for C-C13.</t>
  </si>
  <si>
    <t>Stage 41 Required
(Select with "X")</t>
  </si>
  <si>
    <t>Column Base Plates</t>
  </si>
  <si>
    <t>Column Base Plates attached to Inc 3 Columns (shop fabrication &amp; erection)</t>
  </si>
  <si>
    <t>Stage 41: Column Base Plates</t>
  </si>
  <si>
    <t>Added Stage 41 on Column Base Plates, adding tests B-S1, B-S4, C-S2, C-S4, D-S1, D-S3, and D-S4. 
Updated language of the responsible approved agency combo with RMA/CTS to say "RMA / CTS (Structural Steel &amp; Welded Half Couplers attached to Inc 3 Cols)."
Deleted CTS from test C-C7 for Stage 13. 
Added Milestone 47 Stage 41: Column Base Plates.</t>
  </si>
  <si>
    <t>Steel scope by vendor Schuff Steel - Stage 26</t>
  </si>
  <si>
    <t>Steven Spalding A-21326</t>
  </si>
  <si>
    <t>Remove IOR David Burke; add IORs Steven Spalding and Gregory Villalba. Revise IOR responsibilities of stages on Section G to reflect the following scopes per IOR: concrete/rebar stages split between IORs Martin Scott, Gregory Villalba, and Eli Chessen, Nathaniel Cutler responsible for early steel, Douglas Hahn responsible for underground utilities and other work not summarized, and Steven Spalding responsible for waterproofing.</t>
  </si>
  <si>
    <t>CTS may perform inspections where RMA is
indicated on this TIO. Further delineation of
scope and resulting special inspector revisions
to the TIO will follow.</t>
  </si>
  <si>
    <t>Shane Gross
5/15/2025</t>
  </si>
  <si>
    <t>Richard George
5/14/2025</t>
  </si>
  <si>
    <t>REMOVED 4/30/2025
David Burke A-21218</t>
  </si>
  <si>
    <t>Stage 4 (Complete)</t>
  </si>
  <si>
    <t>NOT USED</t>
  </si>
  <si>
    <t>Stephen Jackson
5/28/2025</t>
  </si>
  <si>
    <t>OPAA-0020</t>
  </si>
  <si>
    <t>CTS</t>
  </si>
  <si>
    <t>OPAA-0020, Caltrans Authorizations</t>
  </si>
  <si>
    <t xml:space="preserve">OPAA-0015 </t>
  </si>
  <si>
    <t>OPAA-0021</t>
  </si>
  <si>
    <t>OPAA-0022</t>
  </si>
  <si>
    <t>OPAA-0023</t>
  </si>
  <si>
    <t>OPAA-0016,
OPAA-0020</t>
  </si>
  <si>
    <t>Fenagh,
CTS</t>
  </si>
  <si>
    <t>CTS and/or Rutherford + Chekene</t>
  </si>
  <si>
    <t>CTS: Jim Hollingsworth, Brad Thomas, Benton Roumasset, Will Montavo, David (Geoff) St. John, Brandon Franklin</t>
  </si>
  <si>
    <t>Fenagh, 
CTS</t>
  </si>
  <si>
    <t xml:space="preserve">OPAA-0016,
OPAA-0020 </t>
  </si>
  <si>
    <t>Remove Milestone 45: Certificate of Occupancy by labeling Not Used as this Inc does not have occupiable spaces.
Remove B-E15 from all Stages (6, 16, 27, 36, 38, and 40) because there are no electrical torque requirements in this increment.
Stage 6: Add C-C5 and B-C14 for conduit/piping anchorage used in B1L area only.
Stage 6, 36, 38: Remove B-ME7 as there is no HDPE piping in Areas B1L, B, C</t>
  </si>
  <si>
    <t>Tieback cover</t>
  </si>
  <si>
    <t>Stage 22: Tieback Cover</t>
  </si>
  <si>
    <t>Tieback cover
(include substrate prep, tieback cover inst, WP memb inst around tieback cover)</t>
  </si>
  <si>
    <t>Follow-up revisions to approved Delta 11 Special Inspector Revisions as follows:
Remove "initial" from Stage 22 name and description, revising all mentions of Stage 22 in Sections A, B, C, D, and F to "Tieback Cover" only. Revise Stage 22 description to remove requirement for SOER to select tieback mockup location.
Add company name Fenagh where OPAA-0016 is listed in all locations.
Correct RMA OPAA number to OPAA-0015 where incorrect listing was shown.
Stages 14 and 17 – update Stage descriptions in Section A to reference RMA Scope Clarification Exhibit.
Section B: Stage 7, 9, 10, 11, 12, 18, 19, 20, 24, 25, 27, 28, 29, 30, 31, 33: Replace RMA with CTS on all concrete and foundation line items.
Section B: Stage 11, 12, 13, 18, 19, 20, 25, 27, 28, 29, 30, 31, 33: Replace RMA with Fenagh, CTS on all steel line-items
Section B Stage 13: Replace RMA with Fenagh, CTS for B-C5, replace RMA with CTS for B-C7
Section B: Stage 14, 17: Add CTS in addition to RMA for all concrete lines
Section B: Stage 41: Add Fenagh in addition to CTS for all steel lines
Section B: Stage 14: Add Fenagh and CTS to RMA for all steel lines.
Section C: Stage 7, 9, 10, 11, 12, 13, 18, 19, 20, 24, 25, 27, 28, 29, 30, 31, 33: Replace RMA with CTS on all concrete and foundation line items (Exception Stage 7 C-C13: Add CTS to RMA)
Section C: Stage 13, 20, 25, 28: Replace RMA with Fenagh, CTS on all steel line-items
Section C: Stage 26, 41: Replace RMA with CTS on all steel line-items
Section C: Stage 14, 17: Add CTS in addition to RMA for all soils and concrete lines
Section C: Stage 19: Update C-FP3 responsibilities from RMA to CTS.
Section D: Stage 7, 9, 10, 11, 12, 13, 18, 19, 20, 24, 25, 27, 29, 30, 31, 33: Replace RMA with CTS on all concrete and foundation line items. (Exception Stage 20 &amp; 28 D-C7: Add Fenagh to CTS, remove RMA)
Section D: Stage 11, 12, 18, 19, 20, 24, 25, 27, 28, 29, 30, 31, 33: Replace RMA with Fenagh, CTS on all steel line-items
Section D: Stage 13: Remove RMA, add Fenagh (keep CTS) on all steel line-items
Section D: Stage 14: Add CTS to RMA for D-C2, D-C3, D-C4, D-C7, D-C8. Replace RMA with CTS for D-C15, D-C16. Add Fenagh and CTS to RMA for D-S1, D-S3, and D-S4. Add test D-S2 (RMA, CTS)
Section D: Stage 17: Add CTS to RMA
Section D: Stage 26, 41: Add Fenagh, CTS to RMA for D-S4
Section D: Stage 41: Add Fenagh, to D-S1, D-S2
Section F: Milestones 5, 29, and 30: Remove SEOR. 
Add test B-S3 to Stage 14.
Add tests B-S1 and B-S3, both CTS, to Stage 24.
Add test C-C5 (CTS) to Stage 24.
Add test C-S2 (CTS) to Stage 26.</t>
  </si>
  <si>
    <t>A supplemental document of proposed steel shop inspectors has been added to this TIO until CTS-OPAA-0020 is approved. Inspectors are NYA-approved and will perform inspections at Recal’s facility in Mexico. This revision is submitted for HCAI review and initialing.</t>
  </si>
  <si>
    <t>LSG
4/29/2025</t>
  </si>
  <si>
    <t>LSG
6/3/2025</t>
  </si>
  <si>
    <t>SJ
7/18/2025</t>
  </si>
  <si>
    <t>Gregory Villalba A-20308</t>
  </si>
  <si>
    <t>Daniel Reyes A-21358</t>
  </si>
  <si>
    <t>Section G Edits: Add IOR Daniel Reyes, scope is "Secondary/misc. Steel Scope” with Y for off-site. Correct IOR Gregory Villalba license number.
Stage 19: add C-S2, D-S3, and D-S4 for HSS bearing assembly.</t>
  </si>
  <si>
    <t>Add replace Fenagh with RMA as special inspector
on Stage 13 for the following tests: B-S1, B-S3,
D-S1, D-S2, D-S3, and D-S4.</t>
  </si>
  <si>
    <t>Stephen Jackson
6/4/2025</t>
  </si>
  <si>
    <t>Stephen Jackson
6/18/2025</t>
  </si>
  <si>
    <t>Shane Gross
7/7/2025</t>
  </si>
  <si>
    <t>Shane Gross
7/18/2025</t>
  </si>
  <si>
    <t xml:space="preserve">SEOR acceptance of Brandon Doyel (ASNT RT Level II) and Nathan Chalk (ASNT RT Level II) as TCE Inspectors (computerized radiographic inspection) for Stage 7 &amp; Stage 14 C-C13. </t>
  </si>
  <si>
    <t>LSG
9/18/25</t>
  </si>
  <si>
    <t>Shane Gross
8/28/2025</t>
  </si>
  <si>
    <t>Shane Gross
9/18/2025</t>
  </si>
  <si>
    <t>Not Used</t>
  </si>
  <si>
    <t>Initial Concrete Perimeter Wall</t>
  </si>
  <si>
    <t>Pier &amp; Wall Caps &amp; Deep Grade Beams</t>
  </si>
  <si>
    <t>Perimeter Concrete Walls</t>
  </si>
  <si>
    <t>SOG, Chiller Room, &amp; Tank Wall leave-outs</t>
  </si>
  <si>
    <t>Completion of leave-outs as listed (2026)</t>
  </si>
  <si>
    <t>42 Stages</t>
  </si>
  <si>
    <t>Stage 42 Required
(Select with "X")</t>
  </si>
  <si>
    <t>All scope not captured in other stages</t>
  </si>
  <si>
    <t>Stage 14: Pier &amp; Wall Caps &amp; Deep Grade Beams Complete</t>
  </si>
  <si>
    <t xml:space="preserve">Stage 18: SOG &amp; Shallow Grade Beams </t>
  </si>
  <si>
    <t>Stage 19: Perimeter Concrete Walls</t>
  </si>
  <si>
    <t>Stage 29: SOG, Chiller Room, &amp; Tank Wall leave-outs</t>
  </si>
  <si>
    <t>Stage 42: Construction Final</t>
  </si>
  <si>
    <t>Lead IOR, Stage 1, 8, 11, 14, 18, 24, 28</t>
  </si>
  <si>
    <t>Stage 3, 9, 12, 19, 25, 29, 42</t>
  </si>
  <si>
    <t>Stage 7, 10, 13, 20, 27, and 33</t>
  </si>
  <si>
    <t>Revise waterproofing Stages 5, 15, 21, 23, 32, 37, and 39 to "Not Used" since there are no line-items for these stages, so stages are not needed. Remove references to these stages in Milestones. 
Consolidate Stage 17 (Deep Grade Beams) scope to Stage 14 (Pier &amp; Wall Caps) because these elements will be poured at the same time. Consolidate Milestones 16 (Stage 14: Pier &amp; Wall Caps 1st Half), MS 17 (Stage 14: Pier &amp; Wall Caps 2nd Half), and MS 22 (Stage 17: Deep Grade Beams) into a single Milestone 16: Stage 14 (Pier &amp; Wall Caps &amp; Deep Grade Beams Complete) 
Replace "CIP" with "Concrete" on Stage 12 and 19 titles and associate MS 25 and 26 since walls will be combination of CIP and shotcrete.
Remove MS 15: Stage 14: Review of Mass Concrete since this topic is regularly reviewed.  
Consolidate MS 24: Stage 18: SOG &amp; Shallow Grade Beams (2nd Half) with MS 23: Stage 18: SOG &amp; Shallow Grade Beams (1st Half); remove reference to "1st half" from MS 23 since it will capture entire scope.
Consolidate 2026 Infill Stages and Milestones into one Stage (Stage 29: SOG, Chiller Room, &amp; Tank Wall leave-outs) and Milestone as follows: Stage 29: SOG Block-out Infills, Stage 30: Chiller Room Wall leavouts, Stage 31: Tank Wall Leave-outs. Consolodate associated DPOR VCRs and tests and inspections.
Remove MS 41 Installation of temp equipment and MS 42 removal of temp equipment as both are not relevant to this scope. 
Add Stage 42: Construction Final to capture all content not captured in other stages. No line-items added at this time.
Updated Section G IOR scope of inspection accordingly.</t>
  </si>
  <si>
    <t>A supplemental document (dated 10/29/25) of proposed steel shop inspectors has been added to this TIO until CTS-OPAA-0020 is approved. Inspectors are NYA-approved and will perform inspections at Recal's facility in Mexico. This revision is submitted for HCAI review and initialing.</t>
  </si>
  <si>
    <t>Shane Gross
11/5/2025.
HCAI comment: Deletion of Waterproofing Stages pending acceptance by Compliance Officer and Shall be resolved in the next TIO revision.</t>
  </si>
  <si>
    <t>Shane Gross
11/6/2025</t>
  </si>
  <si>
    <t>Change Responsible Approved Agency to CTS, Fenagh from RMA for Stage 11 lines B-S1 and B-S3. 
Change Responsible Approved Agency to be RMA and CTS, Fenagh for Stage 9 lines B-S1 and B-S3.</t>
  </si>
  <si>
    <t>Add CTS and Fenagh to RMA as Responsible Approved Agency for Stage 9 lines D-S1 and D-S2.
A supplemental document (dated 12/10/25) of proposed steel shop inspectors has been added to this TIO until CTS-OPAA-0020 is approved. Inspectors are NYA-approved and will perform inspections at Recal's facility in Mexico. This revision is submitted for HCAI review and initialing.
Remove C-C13 from Milestone 11 as this test isn't applicable to the scope</t>
  </si>
  <si>
    <t>Waterproofing, Reinforcement &amp; placement of concrete</t>
  </si>
  <si>
    <r>
      <t>Waterproofing</t>
    </r>
    <r>
      <rPr>
        <sz val="8"/>
        <rFont val="Arial"/>
        <family val="2"/>
      </rPr>
      <t xml:space="preserve">
CBC 1805A.3; Specification 071360; Contract drawings
Waterproofing installation</t>
    </r>
  </si>
  <si>
    <r>
      <t xml:space="preserve">Dampproofing
</t>
    </r>
    <r>
      <rPr>
        <sz val="8"/>
        <rFont val="Arial"/>
        <family val="2"/>
      </rPr>
      <t>CBC 1805A.2; Specification 031500; Contract drawings
Vapor barrier installation</t>
    </r>
  </si>
  <si>
    <t>SOG &amp; Grade Beams within SOG (Shallow Grade Beams)
dampproofing reinforcement &amp; concrete
(See identifier &amp; sequence map for reference Area)</t>
  </si>
  <si>
    <t>Initial Perimeter Retaining Wall, including waterproofing, prior to placement of concrete
(See identifier &amp; sequence map for reference Mark#)</t>
  </si>
  <si>
    <r>
      <t xml:space="preserve">Subsoil Drainage System
</t>
    </r>
    <r>
      <rPr>
        <sz val="8"/>
        <rFont val="Arial"/>
        <family val="2"/>
      </rPr>
      <t>CBC 1805A.1.3 &amp; 1805A.4; Specification 334600; Contract drawings
Installation of subsoil drainage system</t>
    </r>
  </si>
  <si>
    <t>Waterproofing, Subslab drainage reinforcement &amp; concrete for deep grade beams and all remaining pier and wall caps.
(See identifier &amp; sequence map for reference Mark#, and Special Inspector 
RMA Scope Clarification Exhibit)</t>
  </si>
  <si>
    <t>Stage 22, 34, 35, and waterproofing &amp; vapor barrier. MEP scopes as of Oct. 2025</t>
  </si>
  <si>
    <t>Stage 2, 6, 16, 36, 38, 40; all other work. Subslab drainage as of Oct. 2025</t>
  </si>
  <si>
    <t>B1L Utilities</t>
  </si>
  <si>
    <t>B1L Waterproofing</t>
  </si>
  <si>
    <t>B1L Waterproofing &amp; Vapor Barrier
(Including EG75 WP grout over piles at elevator pits, see structural dwgs for thickness)
(See identifier &amp; sequence map for reference area)</t>
  </si>
  <si>
    <t>Add Waterproofing under IOR responsibility to Section C for the following Stages: 9, 10, 12, 14, 19, and 22
Add Dampproofing under IOR responsibility to Section C for the following Stages: 18, 27, 29 and 33.
Update Stage descriptions to include waterproofing for the following stages: 9, 10, 14.
Update Stage descriptions to include dampproofing for the following stages: 18
Add SGH to the following Milestones based on edits above: 9 (Stage 9), 10 (Stage 10), 12 (Stage 12), 16 (Stage 14), 23 (Stage 18), 25 (Stage 19), 34 (Stage 27), 36 (Stage 29), 40 (Stage 33), Stage 47 (Const. Final).
Remove the following water-proofing only Milestones 13, 18, 19, 26, 28, and 39 as these scope have been incorporated into other stages.
Removed CTS (SP INSP) from Milestone 6.
Add back Stage 5 B1L Underslab Waterproofing; include lines for waterproofing C-0T1 and Dampproofing C-0T2.
Add Subsoil Drainage System line C-OT3 to Stages 6, 14, 16, 36, 38, 40.
Update Section G IOR Responsibilities to clarify IOR responsibility revisions as of Oct. 2025: Doug Hahn as responsible fo r subslab drainage and Steve Spalding as responsible for MEP</t>
  </si>
  <si>
    <r>
      <t xml:space="preserve">Wall Drainage
</t>
    </r>
    <r>
      <rPr>
        <sz val="8"/>
        <rFont val="Arial"/>
        <family val="2"/>
      </rPr>
      <t>CBC  1805A.4.2 Specification 071360; Contract Drawings 
Installation of foundation 
drainage composite</t>
    </r>
  </si>
  <si>
    <t>Add C-OT4 Wall Drainage line item to Perimeter Wall Stages 12 and 19 to address CO Delta 23 Approval with Comment.</t>
  </si>
  <si>
    <t xml:space="preserve">Add C-S2, D-S3, and D-S4 to Stage 12 since the section of initial perimeter wall includes these elements with CTS &amp; Fenagh as responsible. Remove C-C13 from Stage 12 as this scope isn't applicable.
A supplemental document (dated 12/23/25) of proposed steel shop inspectors has been added to this TIO until CTS-OPAA-0020 is approved. Inspectors are NYA-approved and will perform inspections at Recal's facility in Mexico. This revision is submitted for HCAI review and initialing. </t>
  </si>
  <si>
    <t xml:space="preserve">A supplemental document (dated 2/14/26) of proposed steel shop inspectors has been added to this TIO until CTS-OPAA-0020 is approved. Inspectors are NYA-approved and will perform inspections at Recal's facility in Mexico. This revision is submitted for HCAI review and initialing. </t>
  </si>
  <si>
    <t>Utility Racks</t>
  </si>
  <si>
    <t>Fabrication of basement above-ceiling utility racks.
(Installation in future Increment)</t>
  </si>
  <si>
    <r>
      <rPr>
        <b/>
        <sz val="8"/>
        <color rgb="FF000000"/>
        <rFont val="Arial"/>
        <family val="2"/>
      </rPr>
      <t>Medical Gas and Vacuum</t>
    </r>
    <r>
      <rPr>
        <sz val="8"/>
        <color rgb="FF000000"/>
        <rFont val="Arial"/>
        <family val="2"/>
      </rPr>
      <t xml:space="preserve">
NFPA 99-2018 § 5.1.10.11.11
Qualification of brazing procedures and brazing</t>
    </r>
  </si>
  <si>
    <t>Stage 15: Utility Racks Complete</t>
  </si>
  <si>
    <t>Secondary/Misc. Steel Scope, Stage 15</t>
  </si>
  <si>
    <t>Repurpose Not Used Stage 15 to Utility Racks to address scope in approved ACD 172: Added structural tests B-S1, D-S1, D-S3, &amp; D-S4. Added Milestone 15 for Stage 15: Utility Racks Complete with VCRs required from AOR, SEOR, MEOR, CONT, IOR, SP INSP, and Test Lab. Added Stage 15 to IOR Daniel Reyes' responsibility in Section G.
Add GEOR as required VCR to MS 23 and MS 31.
Remove GEOR and Special Inspector as required VCRs from MS 2, as they have no scope.
Add C-S1 to Stage 19 for connection to Inc 1 shoring.</t>
  </si>
  <si>
    <t>NA</t>
  </si>
  <si>
    <t>A</t>
  </si>
  <si>
    <t>Notes</t>
  </si>
  <si>
    <t>*C-C13 not required</t>
  </si>
  <si>
    <t>*confirm OSHPD signoff for C-F1</t>
  </si>
  <si>
    <t>*confirm OSHPD signoff for C-OT4</t>
  </si>
  <si>
    <t>Inc #</t>
  </si>
  <si>
    <t>Index</t>
  </si>
  <si>
    <t>Stage</t>
  </si>
  <si>
    <t>Apprval Agency</t>
  </si>
  <si>
    <t>x</t>
  </si>
  <si>
    <t>SUM</t>
  </si>
  <si>
    <t>Grand Total</t>
  </si>
  <si>
    <t>Concrete
CBC 1705A.3, 1903A.6 &amp; 1910A.1; ACI-318 1.9.1 &amp; 26.4
Cementitious materials</t>
  </si>
  <si>
    <t>Shotcrete
CBC 1908A.5
Preconstruction test</t>
  </si>
  <si>
    <t>Shotcrete
CBC 1908A.10
Strength test</t>
  </si>
  <si>
    <t>Shotcrete
CBC 1705A.19.1
Core test</t>
  </si>
  <si>
    <t>Post-installed anchors
CBC 1910A.5
Installation verification test (includes adhesive, shot pins and mechanical anchors)</t>
  </si>
  <si>
    <t>Concrete
Tests for welded hoop resistance welding defined in reinforcement notes of structural drawing S5.201-1, CalTrans California Test (CT) 670, and Inc 1 specification section 03 20 00 CONCRETE REINFORCING</t>
  </si>
  <si>
    <t>Concrete
CBC 1705A.3, 1903A.5; ACI-318 1.9.1 &amp; 26.4
Aggregates/Reactive aggregates</t>
  </si>
  <si>
    <t>Concrete
CBC 1705A.3, ACI-318 26.4.1.3, ASTM C1602
Water</t>
  </si>
  <si>
    <t>Concrete
CBC 1705A.3 &amp; 1905A.1.15; ACI-318 26.12
Strength test</t>
  </si>
  <si>
    <t>Concrete
CBC 1705A.3 &amp; 1910A.2 &amp; ACI-318 20.2, 25.4.5.1 &amp; 26.6.1.2
Metal reinforcement (including welded wire fabric and headed rebar)</t>
  </si>
  <si>
    <t>Concrete
CBC 1705A.3, 1901A.3 &amp; ACI-318 20.4
Headed studs and headed stud assemblies</t>
  </si>
  <si>
    <t>Concrete
CBC Table 1705A.3, 1903A.8
Weldability of reinforcing bars</t>
  </si>
  <si>
    <t>Concrete
CBC 1705A.3 &amp; 1910A.3; ACI-318 20.3, 25.8 &amp; 26.6.1.2
Prestressing tendons and anchorage</t>
  </si>
  <si>
    <t>Concrete
CBC 1911A.2; ACI-503.7
Crack repair by epoxy injection</t>
  </si>
  <si>
    <t>Torque Electrical Connections
CEC 110.3(B) &amp; 110.14(D)</t>
  </si>
  <si>
    <t>Soil fill
CBC 1705A.6
Fill material acceptance test</t>
  </si>
  <si>
    <t>Soil fill
CBC 1705A.6
Compaction test</t>
  </si>
  <si>
    <t>Deep foundation elements
CBC 1810A.3.3.1.2, 1810A.3.1.5.1, 1810A.3.3.1.5, 1810A.3.3.2, &amp; 1810A.3.10.4
Load test</t>
  </si>
  <si>
    <t>Hydronics
CMC 1205.2, 1220.2.6 &amp; 1221.3
Pressure test of steam and water piping</t>
  </si>
  <si>
    <t>Medical Gas and Vacuum
NFPA 99-2018 § 5.1.10.11.11
Qualification of brazing procedures and brazing</t>
  </si>
  <si>
    <t>Plumbing, drainage, and venting systems
CPC 105.3, 105.3.2, &amp; 712.0
Water or air tested prior to use, covering or concealment. No air test for plastic piping.</t>
  </si>
  <si>
    <t>Steel
CBC 2202A.1
Identification test for structural steel and cold formed steel</t>
  </si>
  <si>
    <t>Steel
CBC 2213A.1 &amp; 1705A.13.1
High strength bolts, nuts, and washers</t>
  </si>
  <si>
    <t>Steel
CBC 2213A.2 &amp; 1705A.13.1
End-welded studs</t>
  </si>
  <si>
    <t>Steel
CBC 1705A.2.1 &amp; 1705A.13.1.2
Nondestructive testing of welds</t>
  </si>
  <si>
    <t>Sum of SUM</t>
  </si>
  <si>
    <t>Total</t>
  </si>
  <si>
    <t>VCR Status - Complete?  ( Yes=X / No=1)</t>
  </si>
  <si>
    <t>VCR</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</si>
  <si>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</si>
  <si>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</si>
  <si>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</si>
  <si>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</si>
  <si>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</si>
  <si>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</si>
  <si>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</si>
  <si>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</si>
  <si>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</si>
  <si>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</si>
  <si>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</si>
  <si>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</si>
  <si>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</si>
  <si>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</si>
  <si>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</si>
  <si>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</si>
  <si>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</si>
  <si>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</si>
  <si>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</si>
  <si>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</si>
  <si>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</si>
  <si>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</si>
  <si>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</si>
  <si>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</si>
  <si>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</si>
  <si>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</si>
  <si>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</si>
  <si>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</si>
  <si>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</si>
  <si>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</si>
  <si>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</si>
  <si>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</si>
  <si>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</si>
  <si>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</si>
  <si>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</si>
  <si>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</si>
  <si>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</si>
  <si>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</si>
  <si>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</si>
  <si>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</si>
  <si>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</si>
  <si>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</si>
  <si>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</si>
  <si>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</si>
  <si>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</si>
  <si>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</si>
  <si>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</si>
  <si>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Soils
CBC 1705A.6
Excavation Depth</t>
  </si>
  <si>
    <t>Concrete
CBC 1705A.3; ACI-318 26.5.2 &amp; 26.13
Placement of concrete</t>
  </si>
  <si>
    <t>Concrete
CBC 1705A.3; ACI-318 26.4.1.5
Admixtures</t>
  </si>
  <si>
    <t>Concrete
CBC 1705A.3; ACI-318 26.4
Mix Design</t>
  </si>
  <si>
    <t>Concrete
CBC 1705A.3; ACI-318  26.13
Reinforcing steel &amp; prestressing steel</t>
  </si>
  <si>
    <t>Concrete
CBC 1705A.3
CIP &amp; Post-installed anchors</t>
  </si>
  <si>
    <t>Concrete
CBC 1705A.3; ACI-318 26.13
Specialty inserts, Stud rails, Rebar mechanical conn., Headed rebar</t>
  </si>
  <si>
    <t>Shotcrete
CBC 1705A.19 &amp; 1908A
Installation</t>
  </si>
  <si>
    <t>Concrete
CBC 1705A.3, 1705A.3.1 &amp; 1903A.8
Welding of reinforcing bars</t>
  </si>
  <si>
    <t>Steel
CBC 1705A.2.5 &amp; 1705A.12.1
Automatic end-welded studs</t>
  </si>
  <si>
    <t>Steel
CBC 1705A.2.5 &amp; 1705A.12.1
Shop and field welding</t>
  </si>
  <si>
    <t>Steel
AWS D1.1 3 &amp; 4 and AWS D1.8 6.1
Shop and field welding - WPS / WPQR</t>
  </si>
  <si>
    <t>Steel
CBC 1705A.2 &amp; 1705A.12.1
High strength bolt installation</t>
  </si>
  <si>
    <t>Concrete
CBC 1705A.3.3
Batch plant inspection</t>
  </si>
  <si>
    <t>Concrete
Tests for welded hoop resistance welding defined in reinforcement notes of structural drawing S5.201-1, CalTrans California Test (CT) 670, and Inc 1 specification section 03 20 00 CONCRETE REINFORCING
Shop Welding</t>
  </si>
  <si>
    <t>Concrete
Tests for welded hoop resistance welding defined in reinforcement notes of structural drawing S5.201-1, CalTrans California Test (CT) 670, and Inc 1 specification section 03 20 00 CONCRETE REINFORCING
Shop Welding - WPS/WPQR</t>
  </si>
  <si>
    <t>(blank)</t>
  </si>
  <si>
    <t>Soils
CBC 1705A.6
Soil fill</t>
  </si>
  <si>
    <t>Foundation
CBC 1705A.8
Cast-in-place deep foundations</t>
  </si>
  <si>
    <t xml:space="preserve">Penetration firestops
CBC 1705A.17.1
Penetration firestop systems that are tested and listed
</t>
  </si>
  <si>
    <t>Waterproofing
CBC 1805A.3; Specification 071360; Contract drawings
Waterproofing installation</t>
  </si>
  <si>
    <t>Dampproofing
CBC 1805A.2; Specification 031500; Contract drawings
Vapor barrier installation</t>
  </si>
  <si>
    <t>Subsoil Drainage System
CBC 1805A.1.3 &amp; 1805A.4; Specification 334600; Contract drawings
Installation of subsoil drainage system</t>
  </si>
  <si>
    <t>Wall Drainage
CBC  1805A.4.2 Specification 071360; Contract Drawings 
Installation of foundation 
drainage composite</t>
  </si>
  <si>
    <t>Steel
CBC 1705A.2 &amp; 1705A.12.1, AISC-360 &amp; AISC-341
Steel shop fabrication</t>
  </si>
  <si>
    <t>Steel
CBC 1705A.2.5 &amp; 1705A.12.1
Shop welding</t>
  </si>
  <si>
    <t>Steel
AWS D1.1 3 &amp; 4 and AWS D1.8 6.1
Shop welding - WPS / WPQR</t>
  </si>
  <si>
    <t>Substantial Compliance
(Remodel, Renovations, Maintenance projects, Equipment Replacement)</t>
  </si>
  <si>
    <t>Open</t>
  </si>
  <si>
    <t>Done</t>
  </si>
  <si>
    <t>Concrete
CBC 1705A.3; ACI-318 26.4
MiDone Design</t>
  </si>
  <si>
    <t>Concrete
CBC 1705A.3; ACI-318 26.4.1.5
AdmiDonetures</t>
  </si>
  <si>
    <t>Soils
CBC 1705A.6
EDonecavation Depth</t>
  </si>
  <si>
    <t>% Complete</t>
  </si>
  <si>
    <t>Stage 42</t>
  </si>
  <si>
    <t>Stage 41</t>
  </si>
  <si>
    <t>Stage 40</t>
  </si>
  <si>
    <t>Stage 39</t>
  </si>
  <si>
    <t>Stage 38</t>
  </si>
  <si>
    <t>Stage 37</t>
  </si>
  <si>
    <t>Stage 36</t>
  </si>
  <si>
    <t>Stage 35</t>
  </si>
  <si>
    <t>Stage 34</t>
  </si>
  <si>
    <t>Stage 33</t>
  </si>
  <si>
    <t>Stage 32</t>
  </si>
  <si>
    <t>Stage 31</t>
  </si>
  <si>
    <t>Stage 30</t>
  </si>
  <si>
    <t>Stage 29</t>
  </si>
  <si>
    <t>Stage 28</t>
  </si>
  <si>
    <t>Stage 27</t>
  </si>
  <si>
    <t>Stage 26</t>
  </si>
  <si>
    <t>Stage 25</t>
  </si>
  <si>
    <t>Stage 24</t>
  </si>
  <si>
    <t>Stage 23</t>
  </si>
  <si>
    <t>Stage 22</t>
  </si>
  <si>
    <t>Stage 21</t>
  </si>
  <si>
    <t>Stage 20</t>
  </si>
  <si>
    <t>Stage 19</t>
  </si>
  <si>
    <t>Stage 18</t>
  </si>
  <si>
    <t>Stage 17</t>
  </si>
  <si>
    <t>Stage 16</t>
  </si>
  <si>
    <t>Stage 15</t>
  </si>
  <si>
    <t>Stage 14</t>
  </si>
  <si>
    <t>Stage 13</t>
  </si>
  <si>
    <t>Stage 12</t>
  </si>
  <si>
    <t>Stage 11</t>
  </si>
  <si>
    <t>Stage 10</t>
  </si>
  <si>
    <t>Stage 9</t>
  </si>
  <si>
    <t>Stage 8</t>
  </si>
  <si>
    <t>Stage 7</t>
  </si>
  <si>
    <t>Stage 6</t>
  </si>
  <si>
    <t>Stage 5</t>
  </si>
  <si>
    <t>Stage 4</t>
  </si>
  <si>
    <t>Stage 3</t>
  </si>
  <si>
    <t>Stage 2</t>
  </si>
  <si>
    <t>Stage 1</t>
  </si>
  <si>
    <t>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</si>
</sst>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0" x14ac:knownFonts="1">
    <font>
      <sz val="11"/>
      <color theme="1"/>
      <name val="Calibri"/>
      <family val="2"/>
      <scheme val="minor"/>
    </font>
    <font>
      <b/>
      <sz val="8"/>
      <color theme="1"/>
      <name val="Arial"/>
      <family val="2"/>
    </font>
    <font>
      <sz val="8"/>
      <color theme="1"/>
      <name val="Arial"/>
      <family val="2"/>
    </font>
    <font>
      <b/>
      <sz val="18"/>
      <color theme="1"/>
      <name val="Arial"/>
      <family val="2"/>
    </font>
    <font>
      <sz val="8"/>
      <color theme="1"/>
      <name val="Times New Roman"/>
      <family val="1"/>
    </font>
    <font>
      <b/>
      <sz val="8"/>
      <color rgb="FF000000"/>
      <name val="Arial"/>
      <family val="2"/>
    </font>
    <font>
      <sz val="8"/>
      <color rgb="FF000000"/>
      <name val="Arial"/>
      <family val="2"/>
    </font>
    <font>
      <sz val="9"/>
      <color theme="1"/>
      <name val="Arial"/>
      <family val="2"/>
    </font>
    <font>
      <b/>
      <sz val="14"/>
      <color theme="1"/>
      <name val="Calibri"/>
      <family val="2"/>
      <scheme val="minor"/>
    </font>
    <font>
      <b/>
      <sz val="11"/>
      <color theme="1"/>
      <name val="Calibri"/>
      <family val="2"/>
      <scheme val="minor"/>
    </font>
    <font>
      <b/>
      <sz val="7"/>
      <color theme="1"/>
      <name val="Arial"/>
      <family val="2"/>
    </font>
    <font>
      <sz val="11"/>
      <color theme="1" tint="0.499984740745262"/>
      <name val="Calibri"/>
      <family val="2"/>
      <scheme val="minor"/>
    </font>
    <font>
      <b/>
      <sz val="14"/>
      <color theme="1" tint="0.499984740745262"/>
      <name val="Arial"/>
      <family val="2"/>
    </font>
    <font>
      <sz val="12"/>
      <color theme="1" tint="0.499984740745262"/>
      <name val="Arial"/>
      <family val="2"/>
    </font>
    <font>
      <sz val="15.4"/>
      <color theme="1"/>
      <name val="Calibri"/>
      <family val="2"/>
      <scheme val="minor"/>
    </font>
    <font>
      <sz val="7"/>
      <color theme="1"/>
      <name val="Arial"/>
      <family val="2"/>
    </font>
    <font>
      <b/>
      <sz val="9"/>
      <color theme="1"/>
      <name val="Arial"/>
      <family val="2"/>
    </font>
    <font>
      <b/>
      <sz val="12"/>
      <color theme="1"/>
      <name val="Arial"/>
      <family val="2"/>
    </font>
    <font>
      <sz val="11"/>
      <color theme="0"/>
      <name val="Calibri"/>
      <family val="2"/>
      <scheme val="minor"/>
    </font>
    <font>
      <b/>
      <sz val="14"/>
      <color theme="1"/>
      <name val="Arial"/>
      <family val="2"/>
    </font>
    <font>
      <b/>
      <sz val="10"/>
      <color theme="1"/>
      <name val="Arial"/>
      <family val="2"/>
    </font>
    <font>
      <sz val="10"/>
      <color theme="1"/>
      <name val="Arial"/>
      <family val="2"/>
    </font>
    <font>
      <sz val="11"/>
      <color theme="1"/>
      <name val="Arial"/>
      <family val="2"/>
    </font>
    <font>
      <b/>
      <sz val="11"/>
      <color theme="1"/>
      <name val="Arial"/>
      <family val="2"/>
    </font>
    <font>
      <sz val="8"/>
      <name val="Arial"/>
      <family val="2"/>
    </font>
    <font>
      <b/>
      <sz val="8"/>
      <name val="Arial"/>
      <family val="2"/>
    </font>
    <font>
      <b/>
      <sz val="11"/>
      <name val="Calibri"/>
      <family val="2"/>
      <scheme val="minor"/>
    </font>
    <font>
      <sz val="10"/>
      <name val="Arial"/>
      <family val="2"/>
    </font>
    <font>
      <b/>
      <sz val="13"/>
      <color theme="1"/>
      <name val="Arial"/>
      <family val="2"/>
    </font>
    <font>
      <sz val="13"/>
      <color theme="1"/>
      <name val="Calibri"/>
      <family val="2"/>
      <scheme val="minor"/>
    </font>
    <font>
      <b/>
      <sz val="9"/>
      <color indexed="81"/>
      <name val="Tahoma"/>
      <family val="2"/>
    </font>
    <font>
      <sz val="9"/>
      <color indexed="81"/>
      <name val="Tahoma"/>
      <family val="2"/>
    </font>
    <font>
      <sz val="12"/>
      <color theme="1"/>
      <name val="Arial"/>
      <family val="2"/>
    </font>
    <font>
      <b/>
      <strike/>
      <sz val="8"/>
      <color rgb="FF000000"/>
      <name val="Arial"/>
      <family val="2"/>
    </font>
    <font>
      <b/>
      <sz val="14"/>
      <color rgb="FFFF0000"/>
      <name val="Calibri"/>
      <family val="2"/>
      <scheme val="minor"/>
    </font>
    <font>
      <b/>
      <sz val="20"/>
      <color theme="1"/>
      <name val="Calibri"/>
      <family val="2"/>
      <scheme val="minor"/>
    </font>
    <font>
      <b/>
      <sz val="8"/>
      <color rgb="FFFF0000"/>
      <name val="Arial"/>
      <family val="2"/>
    </font>
    <font>
      <b/>
      <sz val="8"/>
      <color rgb="FFCC0000"/>
      <name val="Arial"/>
      <family val="2"/>
    </font>
    <font>
      <b/>
      <sz val="12"/>
      <color rgb="FFCC0000"/>
      <name val="Arial"/>
      <family val="2"/>
    </font>
    <font>
      <b/>
      <i/>
      <sz val="11"/>
      <color theme="1"/>
      <name val="Calibri"/>
      <family val="2"/>
      <scheme val="minor"/>
    </font>
    <font>
      <b/>
      <sz val="16"/>
      <color theme="1"/>
      <name val="Arial"/>
      <family val="2"/>
    </font>
    <font>
      <b/>
      <i/>
      <sz val="9"/>
      <color theme="1"/>
      <name val="Arial"/>
      <family val="2"/>
    </font>
    <font>
      <i/>
      <sz val="9"/>
      <color theme="1"/>
      <name val="Arial"/>
      <family val="2"/>
    </font>
    <font>
      <b/>
      <sz val="11"/>
      <color theme="0"/>
      <name val="Calibri"/>
      <family val="2"/>
      <scheme val="minor"/>
    </font>
    <font>
      <sz val="13"/>
      <color theme="0"/>
      <name val="Calibri"/>
      <family val="2"/>
      <scheme val="minor"/>
    </font>
    <font>
      <b/>
      <sz val="14"/>
      <color theme="0"/>
      <name val="Calibri"/>
      <family val="2"/>
      <scheme val="minor"/>
    </font>
    <font>
      <b/>
      <sz val="14"/>
      <name val="Calibri"/>
      <family val="2"/>
      <scheme val="minor"/>
    </font>
    <font>
      <sz val="8"/>
      <color theme="1"/>
      <name val="Calibri"/>
      <family val="2"/>
      <scheme val="minor"/>
    </font>
    <font>
      <sz val="8"/>
      <name val="Calibri"/>
      <family val="2"/>
      <scheme val="minor"/>
    </font>
    <font>
      <b/>
      <i/>
      <u/>
      <sz val="9"/>
      <color theme="1"/>
      <name val="Arial"/>
      <family val="2"/>
    </font>
    <font>
      <b/>
      <i/>
      <sz val="9"/>
      <color theme="1"/>
      <name val="Calibri"/>
      <family val="2"/>
      <scheme val="minor"/>
    </font>
    <font>
      <b/>
      <i/>
      <u/>
      <sz val="14"/>
      <color theme="1"/>
      <name val="Calibri"/>
      <family val="2"/>
      <scheme val="minor"/>
    </font>
    <font>
      <i/>
      <u/>
      <sz val="9"/>
      <color theme="1"/>
      <name val="Arial"/>
      <family val="2"/>
    </font>
    <font>
      <b/>
      <sz val="18"/>
      <color theme="1"/>
      <name val="Calibri"/>
      <family val="2"/>
      <scheme val="minor"/>
    </font>
    <font>
      <sz val="15"/>
      <color theme="1"/>
      <name val="Calibri"/>
      <family val="2"/>
      <scheme val="minor"/>
    </font>
    <font>
      <sz val="11"/>
      <color rgb="FF000000"/>
      <name val="Calibri"/>
      <family val="2"/>
      <scheme val="minor"/>
    </font>
    <font>
      <i/>
      <sz val="8"/>
      <color theme="1"/>
      <name val="Arial"/>
      <family val="2"/>
    </font>
    <font>
      <sz val="11"/>
      <color theme="0" tint="-0.34998626667073579"/>
      <name val="Calibri"/>
      <family val="2"/>
      <scheme val="minor"/>
    </font>
    <font>
      <sz val="11"/>
      <name val="Arial"/>
      <family val="2"/>
    </font>
    <font>
      <u/>
      <sz val="11"/>
      <color theme="10"/>
      <name val="Calibri"/>
      <family val="2"/>
      <scheme val="minor"/>
    </font>
    <font>
      <b/>
      <sz val="10"/>
      <color theme="1"/>
      <name val="Calibri"/>
      <family val="2"/>
      <scheme val="minor"/>
    </font>
    <font>
      <sz val="7"/>
      <color rgb="FF000000"/>
      <name val="Arial"/>
      <family val="2"/>
    </font>
    <font>
      <sz val="11"/>
      <color theme="1"/>
      <name val="Calibri"/>
      <family val="2"/>
      <scheme val="minor"/>
    </font>
    <font>
      <b/>
      <sz val="12"/>
      <color theme="1"/>
      <name val="Calibri"/>
      <family val="2"/>
      <scheme val="minor"/>
    </font>
    <font>
      <b/>
      <sz val="12"/>
      <name val="Calibri"/>
      <family val="2"/>
      <scheme val="minor"/>
    </font>
    <font>
      <b/>
      <sz val="12"/>
      <color theme="0"/>
      <name val="Calibri"/>
      <family val="2"/>
      <scheme val="minor"/>
    </font>
    <font>
      <b/>
      <sz val="12"/>
      <color theme="9" tint="-0.499984740745262"/>
      <name val="Calibri"/>
      <family val="2"/>
      <scheme val="minor"/>
    </font>
    <font>
      <b/>
      <sz val="12"/>
      <color rgb="FFFF0000"/>
      <name val="Calibri"/>
      <family val="2"/>
      <scheme val="minor"/>
    </font>
    <font>
      <u/>
      <sz val="11"/>
      <color theme="11"/>
      <name val="Calibri"/>
      <family val="2"/>
      <scheme val="minor"/>
    </font>
    <font>
      <b/>
      <sz val="9"/>
      <color rgb="FF000000"/>
      <name val="Tahoma"/>
      <family val="2"/>
    </font>
  </fonts>
  <fills count="19">
    <fill>
      <patternFill patternType="none"/>
    </fill>
    <fill>
      <patternFill patternType="gray125"/>
    </fill>
    <fill>
      <patternFill patternType="solid">
        <fgColor rgb="FFD9D9D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rgb="FF009900"/>
        <bgColor indexed="64"/>
      </patternFill>
    </fill>
    <fill>
      <patternFill patternType="solid">
        <fgColor rgb="FFFFD1D1"/>
        <bgColor indexed="64"/>
      </patternFill>
    </fill>
    <fill>
      <patternFill patternType="solid">
        <fgColor rgb="FFC0D9F2"/>
        <bgColor indexed="64"/>
      </patternFill>
    </fill>
    <fill>
      <patternFill patternType="solid">
        <fgColor theme="3" tint="9.9978637043366805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CDAD4"/>
        <bgColor indexed="64"/>
      </patternFill>
    </fill>
    <fill>
      <patternFill patternType="solid">
        <fgColor theme="2"/>
        <bgColor indexed="64"/>
      </patternFill>
    </fill>
  </fills>
  <borders count="132">
    <border>
      <left/>
      <right/>
      <top/>
      <bottom/>
      <diagonal/>
    </border>
    <border>
      <left/>
      <right/>
      <top style="thick">
        <color indexed="64"/>
      </top>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diagonal/>
    </border>
    <border>
      <left/>
      <right/>
      <top style="thin">
        <color indexed="64"/>
      </top>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style="thick">
        <color indexed="64"/>
      </right>
      <top style="medium">
        <color indexed="64"/>
      </top>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thin">
        <color theme="0" tint="-0.14999847407452621"/>
      </left>
      <right/>
      <top style="medium">
        <color indexed="64"/>
      </top>
      <bottom style="medium">
        <color indexed="64"/>
      </bottom>
      <diagonal/>
    </border>
    <border>
      <left style="medium">
        <color indexed="64"/>
      </left>
      <right/>
      <top style="medium">
        <color indexed="64"/>
      </top>
      <bottom style="thin">
        <color auto="1"/>
      </bottom>
      <diagonal/>
    </border>
    <border>
      <left style="thin">
        <color auto="1"/>
      </left>
      <right style="thin">
        <color indexed="64"/>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right/>
      <top style="medium">
        <color auto="1"/>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style="thin">
        <color indexed="64"/>
      </top>
      <bottom style="thin">
        <color indexed="64"/>
      </bottom>
      <diagonal/>
    </border>
    <border>
      <left style="medium">
        <color indexed="64"/>
      </left>
      <right/>
      <top style="thin">
        <color auto="1"/>
      </top>
      <bottom style="thin">
        <color indexed="64"/>
      </bottom>
      <diagonal/>
    </border>
    <border>
      <left/>
      <right/>
      <top style="thin">
        <color auto="1"/>
      </top>
      <bottom style="thin">
        <color indexed="64"/>
      </bottom>
      <diagonal/>
    </border>
    <border>
      <left/>
      <right style="medium">
        <color indexed="64"/>
      </right>
      <top style="thin">
        <color auto="1"/>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thin">
        <color indexed="64"/>
      </top>
      <bottom style="medium">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medium">
        <color indexed="64"/>
      </top>
      <bottom style="thin">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thin">
        <color auto="1"/>
      </left>
      <right style="thin">
        <color auto="1"/>
      </right>
      <top style="medium">
        <color indexed="64"/>
      </top>
      <bottom style="thin">
        <color indexed="64"/>
      </bottom>
      <diagonal/>
    </border>
    <border>
      <left style="thin">
        <color auto="1"/>
      </left>
      <right style="thin">
        <color auto="1"/>
      </right>
      <top style="thin">
        <color indexed="64"/>
      </top>
      <bottom style="medium">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right style="thin">
        <color indexed="64"/>
      </right>
      <top style="medium">
        <color indexed="64"/>
      </top>
      <bottom style="medium">
        <color indexed="64"/>
      </bottom>
      <diagonal/>
    </border>
  </borders>
  <cellStyleXfs count="4">
    <xf numFmtId="0" fontId="0" fillId="0" borderId="0"/>
    <xf numFmtId="0" fontId="59" fillId="0" borderId="0" applyNumberFormat="0" applyFill="0" applyBorder="0" applyAlignment="0" applyProtection="0"/>
    <xf numFmtId="9" fontId="62" fillId="0" borderId="0" applyFont="0" applyFill="0" applyBorder="0" applyAlignment="0" applyProtection="0"/>
    <xf numFmtId="0" fontId="68" fillId="0" borderId="0" applyNumberFormat="0" applyFill="0" applyBorder="0" applyAlignment="0" applyProtection="0"/>
  </cellStyleXfs>
  <cellXfs count="752">
    <xf numFmtId="0" fontId="0" fillId="0" borderId="0" xfId="0"/>
    <xf numFmtId="0" fontId="18" fillId="0" borderId="0" xfId="0" applyFont="1"/>
    <xf numFmtId="0" fontId="0" fillId="0" borderId="0" xfId="0" applyProtection="1">
      <protection locked="0"/>
    </xf>
    <xf numFmtId="0" fontId="18" fillId="0" borderId="0" xfId="0" applyFont="1" applyProtection="1">
      <protection locked="0"/>
    </xf>
    <xf numFmtId="0" fontId="2" fillId="3" borderId="13" xfId="0" applyFont="1" applyFill="1" applyBorder="1" applyAlignment="1" applyProtection="1">
      <alignment vertical="top" wrapText="1"/>
      <protection locked="0"/>
    </xf>
    <xf numFmtId="0" fontId="14" fillId="0" borderId="0" xfId="0" applyFont="1" applyProtection="1">
      <protection locked="0"/>
    </xf>
    <xf numFmtId="0" fontId="2" fillId="3" borderId="12" xfId="0" applyFont="1" applyFill="1" applyBorder="1" applyAlignment="1" applyProtection="1">
      <alignment vertical="top" wrapText="1"/>
      <protection locked="0"/>
    </xf>
    <xf numFmtId="0" fontId="4" fillId="0" borderId="0" xfId="0" applyFont="1" applyAlignment="1" applyProtection="1">
      <alignment vertical="center"/>
      <protection locked="0"/>
    </xf>
    <xf numFmtId="0" fontId="11" fillId="0" borderId="0" xfId="0" applyFont="1"/>
    <xf numFmtId="0" fontId="12" fillId="0" borderId="0" xfId="0" applyFont="1" applyAlignment="1">
      <alignment vertical="center"/>
    </xf>
    <xf numFmtId="0" fontId="13" fillId="0" borderId="0" xfId="0" applyFont="1" applyAlignment="1">
      <alignment vertical="center"/>
    </xf>
    <xf numFmtId="0" fontId="3" fillId="3" borderId="13" xfId="0" applyFont="1" applyFill="1" applyBorder="1" applyAlignment="1">
      <alignment horizontal="center" vertical="center" wrapText="1"/>
    </xf>
    <xf numFmtId="0" fontId="2" fillId="0" borderId="15" xfId="0" applyFont="1" applyBorder="1" applyAlignment="1" applyProtection="1">
      <alignment horizontal="center" vertical="center" wrapText="1"/>
      <protection locked="0"/>
    </xf>
    <xf numFmtId="0" fontId="2" fillId="0" borderId="0" xfId="0" applyFont="1" applyAlignment="1" applyProtection="1">
      <alignment vertical="center"/>
      <protection locked="0"/>
    </xf>
    <xf numFmtId="0" fontId="2" fillId="0" borderId="0" xfId="0" applyFont="1" applyProtection="1">
      <protection locked="0"/>
    </xf>
    <xf numFmtId="0" fontId="22" fillId="0" borderId="28" xfId="0" applyFont="1" applyBorder="1" applyAlignment="1" applyProtection="1">
      <alignment vertical="center" wrapText="1"/>
      <protection locked="0"/>
    </xf>
    <xf numFmtId="0" fontId="3" fillId="2" borderId="12" xfId="0" applyFont="1" applyFill="1" applyBorder="1" applyAlignment="1">
      <alignment vertical="center" wrapText="1"/>
    </xf>
    <xf numFmtId="0" fontId="8" fillId="4" borderId="7" xfId="0" applyFont="1" applyFill="1" applyBorder="1" applyAlignment="1">
      <alignment vertical="center"/>
    </xf>
    <xf numFmtId="0" fontId="8" fillId="4" borderId="8" xfId="0" applyFont="1" applyFill="1" applyBorder="1" applyAlignment="1">
      <alignment vertical="center"/>
    </xf>
    <xf numFmtId="0" fontId="9" fillId="4" borderId="9" xfId="0" applyFont="1" applyFill="1" applyBorder="1" applyAlignment="1" applyProtection="1">
      <alignment vertical="center"/>
      <protection locked="0"/>
    </xf>
    <xf numFmtId="0" fontId="9" fillId="4" borderId="7" xfId="0" applyFont="1" applyFill="1" applyBorder="1" applyAlignment="1" applyProtection="1">
      <alignment vertical="center"/>
      <protection locked="0"/>
    </xf>
    <xf numFmtId="0" fontId="9" fillId="4" borderId="2" xfId="0" applyFont="1" applyFill="1" applyBorder="1" applyAlignment="1" applyProtection="1">
      <alignment vertical="center"/>
      <protection locked="0"/>
    </xf>
    <xf numFmtId="0" fontId="9" fillId="4" borderId="8" xfId="0" applyFont="1" applyFill="1" applyBorder="1" applyAlignment="1" applyProtection="1">
      <alignment vertical="center"/>
      <protection locked="0"/>
    </xf>
    <xf numFmtId="0" fontId="8" fillId="4" borderId="9" xfId="0" applyFont="1" applyFill="1" applyBorder="1" applyAlignment="1" applyProtection="1">
      <alignment vertical="center"/>
      <protection locked="0"/>
    </xf>
    <xf numFmtId="0" fontId="8" fillId="4" borderId="7" xfId="0" applyFont="1" applyFill="1" applyBorder="1" applyAlignment="1" applyProtection="1">
      <alignment vertical="center"/>
      <protection locked="0"/>
    </xf>
    <xf numFmtId="0" fontId="8" fillId="4" borderId="8" xfId="0" applyFont="1" applyFill="1" applyBorder="1" applyAlignment="1" applyProtection="1">
      <alignment vertical="center"/>
      <protection locked="0"/>
    </xf>
    <xf numFmtId="0" fontId="8" fillId="4" borderId="9" xfId="0" applyFont="1" applyFill="1" applyBorder="1" applyProtection="1">
      <protection locked="0"/>
    </xf>
    <xf numFmtId="0" fontId="8" fillId="4" borderId="7" xfId="0" applyFont="1" applyFill="1" applyBorder="1" applyProtection="1">
      <protection locked="0"/>
    </xf>
    <xf numFmtId="0" fontId="8" fillId="4" borderId="8" xfId="0" applyFont="1" applyFill="1" applyBorder="1" applyProtection="1">
      <protection locked="0"/>
    </xf>
    <xf numFmtId="0" fontId="26" fillId="4" borderId="6"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26" fillId="4" borderId="3" xfId="0" applyFont="1" applyFill="1" applyBorder="1" applyAlignment="1" applyProtection="1">
      <alignment vertical="center"/>
      <protection locked="0"/>
    </xf>
    <xf numFmtId="0" fontId="29" fillId="0" borderId="0" xfId="0" applyFont="1"/>
    <xf numFmtId="0" fontId="1" fillId="3" borderId="13" xfId="0" applyFont="1" applyFill="1" applyBorder="1" applyAlignment="1">
      <alignment horizontal="center" vertical="center" wrapText="1"/>
    </xf>
    <xf numFmtId="0" fontId="1" fillId="3" borderId="52" xfId="0" applyFont="1" applyFill="1" applyBorder="1" applyAlignment="1">
      <alignment horizontal="center" vertical="center" wrapText="1"/>
    </xf>
    <xf numFmtId="0" fontId="10" fillId="4" borderId="25" xfId="0" applyFont="1" applyFill="1" applyBorder="1" applyAlignment="1">
      <alignment horizontal="center" vertical="center"/>
    </xf>
    <xf numFmtId="0" fontId="2" fillId="4" borderId="29" xfId="0" applyFont="1" applyFill="1" applyBorder="1" applyAlignment="1">
      <alignment horizontal="center" vertical="center"/>
    </xf>
    <xf numFmtId="0" fontId="20" fillId="4" borderId="15" xfId="0" applyFont="1" applyFill="1" applyBorder="1" applyAlignment="1">
      <alignment horizontal="left" vertical="center"/>
    </xf>
    <xf numFmtId="0" fontId="8" fillId="4" borderId="9" xfId="0" applyFont="1" applyFill="1" applyBorder="1" applyAlignment="1">
      <alignment vertical="center"/>
    </xf>
    <xf numFmtId="0" fontId="32" fillId="5" borderId="0" xfId="0" applyFont="1" applyFill="1" applyAlignment="1" applyProtection="1">
      <alignment horizontal="left" vertical="center" wrapText="1"/>
      <protection locked="0"/>
    </xf>
    <xf numFmtId="0" fontId="2" fillId="0" borderId="0" xfId="0" applyFont="1"/>
    <xf numFmtId="0" fontId="2" fillId="0" borderId="4" xfId="0" applyFont="1" applyBorder="1"/>
    <xf numFmtId="0" fontId="2" fillId="0" borderId="2" xfId="0" applyFont="1" applyBorder="1"/>
    <xf numFmtId="0" fontId="2" fillId="0" borderId="3" xfId="0" applyFont="1" applyBorder="1"/>
    <xf numFmtId="0" fontId="22" fillId="0" borderId="28" xfId="0" applyFont="1" applyBorder="1" applyAlignment="1" applyProtection="1">
      <alignment horizontal="center" vertical="center" wrapText="1"/>
      <protection locked="0"/>
    </xf>
    <xf numFmtId="0" fontId="22" fillId="0" borderId="29" xfId="0" applyFont="1" applyBorder="1" applyAlignment="1" applyProtection="1">
      <alignment horizontal="center" vertical="center" wrapText="1"/>
      <protection locked="0"/>
    </xf>
    <xf numFmtId="0" fontId="22" fillId="0" borderId="44" xfId="0" applyFont="1" applyBorder="1" applyAlignment="1" applyProtection="1">
      <alignment horizontal="center" vertical="center" wrapText="1"/>
      <protection locked="0"/>
    </xf>
    <xf numFmtId="0" fontId="22" fillId="0" borderId="45" xfId="0" applyFont="1" applyBorder="1" applyAlignment="1" applyProtection="1">
      <alignment horizontal="center" vertical="center" wrapText="1"/>
      <protection locked="0"/>
    </xf>
    <xf numFmtId="0" fontId="8" fillId="4" borderId="7" xfId="0" applyFont="1" applyFill="1" applyBorder="1" applyAlignment="1">
      <alignment horizontal="center" vertical="center"/>
    </xf>
    <xf numFmtId="0" fontId="9" fillId="4" borderId="7" xfId="0" applyFont="1" applyFill="1" applyBorder="1" applyAlignment="1" applyProtection="1">
      <alignment horizontal="center" vertical="center"/>
      <protection locked="0"/>
    </xf>
    <xf numFmtId="0" fontId="8" fillId="4" borderId="7" xfId="0" applyFont="1" applyFill="1" applyBorder="1" applyAlignment="1" applyProtection="1">
      <alignment horizontal="center" vertical="center"/>
      <protection locked="0"/>
    </xf>
    <xf numFmtId="0" fontId="8" fillId="4" borderId="7" xfId="0" applyFont="1" applyFill="1" applyBorder="1" applyAlignment="1" applyProtection="1">
      <alignment horizontal="center"/>
      <protection locked="0"/>
    </xf>
    <xf numFmtId="0" fontId="0" fillId="0" borderId="0" xfId="0" applyAlignment="1" applyProtection="1">
      <alignment horizontal="center"/>
      <protection locked="0"/>
    </xf>
    <xf numFmtId="0" fontId="0" fillId="0" borderId="0" xfId="0" applyAlignment="1" applyProtection="1">
      <alignment horizontal="left" vertical="distributed" indent="4" readingOrder="1"/>
      <protection locked="0"/>
    </xf>
    <xf numFmtId="0" fontId="18" fillId="3" borderId="0" xfId="0" applyFont="1" applyFill="1" applyProtection="1">
      <protection locked="0"/>
    </xf>
    <xf numFmtId="0" fontId="0" fillId="3" borderId="0" xfId="0" applyFill="1" applyProtection="1">
      <protection locked="0"/>
    </xf>
    <xf numFmtId="0" fontId="10" fillId="4" borderId="27" xfId="0" applyFont="1" applyFill="1" applyBorder="1" applyAlignment="1">
      <alignment horizontal="center" vertical="center"/>
    </xf>
    <xf numFmtId="0" fontId="1" fillId="3" borderId="13" xfId="0" applyFont="1" applyFill="1" applyBorder="1" applyAlignment="1">
      <alignment horizontal="center" vertical="center" textRotation="90" wrapText="1"/>
    </xf>
    <xf numFmtId="0" fontId="10" fillId="4" borderId="39" xfId="0" applyFont="1" applyFill="1" applyBorder="1" applyAlignment="1">
      <alignment horizontal="center" vertical="center"/>
    </xf>
    <xf numFmtId="0" fontId="22" fillId="0" borderId="31" xfId="0" applyFont="1" applyBorder="1" applyAlignment="1" applyProtection="1">
      <alignment horizontal="center" vertical="center" wrapText="1"/>
      <protection locked="0"/>
    </xf>
    <xf numFmtId="0" fontId="34" fillId="4" borderId="7" xfId="0" applyFont="1" applyFill="1" applyBorder="1" applyAlignment="1" applyProtection="1">
      <alignment vertical="center"/>
      <protection locked="0"/>
    </xf>
    <xf numFmtId="0" fontId="32" fillId="5" borderId="0" xfId="0" applyFont="1" applyFill="1" applyProtection="1">
      <protection locked="0"/>
    </xf>
    <xf numFmtId="0" fontId="2" fillId="0" borderId="34" xfId="0" applyFont="1" applyBorder="1"/>
    <xf numFmtId="0" fontId="32" fillId="5" borderId="0" xfId="0" applyFont="1" applyFill="1" applyAlignment="1" applyProtection="1">
      <alignment horizontal="left" wrapText="1"/>
      <protection locked="0"/>
    </xf>
    <xf numFmtId="0" fontId="35" fillId="0" borderId="0" xfId="0" applyFont="1"/>
    <xf numFmtId="0" fontId="39" fillId="0" borderId="15" xfId="0" applyFont="1" applyBorder="1"/>
    <xf numFmtId="0" fontId="38" fillId="0" borderId="0" xfId="0" applyFont="1" applyAlignment="1">
      <alignment vertical="center"/>
    </xf>
    <xf numFmtId="0" fontId="2" fillId="3" borderId="14" xfId="0" applyFont="1" applyFill="1" applyBorder="1" applyAlignment="1" applyProtection="1">
      <alignment vertical="top" wrapText="1"/>
      <protection locked="0"/>
    </xf>
    <xf numFmtId="14" fontId="2" fillId="4" borderId="29" xfId="0" applyNumberFormat="1" applyFont="1" applyFill="1" applyBorder="1" applyAlignment="1">
      <alignment horizontal="center" vertical="center"/>
    </xf>
    <xf numFmtId="0" fontId="9" fillId="4" borderId="13" xfId="0" applyFont="1" applyFill="1" applyBorder="1" applyAlignment="1" applyProtection="1">
      <alignment vertical="center"/>
      <protection locked="0"/>
    </xf>
    <xf numFmtId="0" fontId="1" fillId="3" borderId="12" xfId="0" applyFont="1" applyFill="1" applyBorder="1" applyAlignment="1">
      <alignment horizontal="center" vertical="center" textRotation="90" wrapText="1"/>
    </xf>
    <xf numFmtId="0" fontId="1" fillId="3" borderId="12" xfId="0" applyFont="1" applyFill="1" applyBorder="1" applyAlignment="1">
      <alignment horizontal="center" vertical="center" wrapText="1"/>
    </xf>
    <xf numFmtId="0" fontId="2" fillId="3" borderId="48" xfId="0" applyFont="1" applyFill="1" applyBorder="1" applyAlignment="1" applyProtection="1">
      <alignment vertical="top" wrapText="1"/>
      <protection locked="0"/>
    </xf>
    <xf numFmtId="0" fontId="37" fillId="0" borderId="0" xfId="0" applyFont="1" applyAlignment="1">
      <alignment vertical="center" wrapText="1"/>
    </xf>
    <xf numFmtId="0" fontId="22" fillId="0" borderId="32" xfId="0" applyFont="1" applyBorder="1" applyAlignment="1" applyProtection="1">
      <alignment horizontal="center" vertical="center" wrapText="1"/>
      <protection locked="0"/>
    </xf>
    <xf numFmtId="0" fontId="1" fillId="2" borderId="34" xfId="0" applyFont="1" applyFill="1" applyBorder="1" applyAlignment="1">
      <alignment horizontal="left" vertical="center" wrapText="1"/>
    </xf>
    <xf numFmtId="0" fontId="1" fillId="2" borderId="0" xfId="0" applyFont="1" applyFill="1" applyAlignment="1">
      <alignment horizontal="left" vertical="center" wrapText="1"/>
    </xf>
    <xf numFmtId="0" fontId="1" fillId="2" borderId="4" xfId="0" applyFont="1" applyFill="1" applyBorder="1" applyAlignment="1">
      <alignment horizontal="left" vertical="center" wrapText="1"/>
    </xf>
    <xf numFmtId="0" fontId="0" fillId="0" borderId="0" xfId="0" applyAlignment="1">
      <alignment vertical="top"/>
    </xf>
    <xf numFmtId="0" fontId="0" fillId="0" borderId="34" xfId="0" applyBorder="1" applyProtection="1">
      <protection locked="0"/>
    </xf>
    <xf numFmtId="0" fontId="22" fillId="0" borderId="46" xfId="0" applyFont="1" applyBorder="1" applyAlignment="1" applyProtection="1">
      <alignment horizontal="center" vertical="center" wrapText="1"/>
      <protection locked="0"/>
    </xf>
    <xf numFmtId="0" fontId="26" fillId="4" borderId="7" xfId="0" applyFont="1" applyFill="1" applyBorder="1" applyAlignment="1" applyProtection="1">
      <alignment horizontal="center" vertical="center"/>
      <protection locked="0"/>
    </xf>
    <xf numFmtId="0" fontId="26" fillId="4" borderId="7" xfId="0" applyFont="1" applyFill="1" applyBorder="1" applyAlignment="1" applyProtection="1">
      <alignment vertical="center"/>
      <protection locked="0"/>
    </xf>
    <xf numFmtId="0" fontId="9" fillId="4" borderId="58" xfId="0" applyFont="1" applyFill="1" applyBorder="1" applyAlignment="1" applyProtection="1">
      <alignment vertical="center"/>
      <protection locked="0"/>
    </xf>
    <xf numFmtId="0" fontId="9" fillId="4" borderId="2" xfId="0" applyFont="1" applyFill="1" applyBorder="1" applyAlignment="1" applyProtection="1">
      <alignment horizontal="center" vertical="center"/>
      <protection locked="0"/>
    </xf>
    <xf numFmtId="0" fontId="8" fillId="4" borderId="2" xfId="0" applyFont="1" applyFill="1" applyBorder="1" applyAlignment="1" applyProtection="1">
      <alignment vertical="center"/>
      <protection locked="0"/>
    </xf>
    <xf numFmtId="0" fontId="0" fillId="0" borderId="0" xfId="0" applyAlignment="1" applyProtection="1">
      <alignment vertical="center"/>
      <protection locked="0"/>
    </xf>
    <xf numFmtId="0" fontId="14" fillId="0" borderId="0" xfId="0" applyFont="1" applyAlignment="1" applyProtection="1">
      <alignment vertical="center"/>
      <protection locked="0"/>
    </xf>
    <xf numFmtId="0" fontId="1" fillId="0" borderId="32" xfId="0" applyFont="1" applyBorder="1" applyAlignment="1" applyProtection="1">
      <alignment horizontal="center" vertical="center" textRotation="90" wrapText="1"/>
      <protection locked="0"/>
    </xf>
    <xf numFmtId="0" fontId="1" fillId="0" borderId="54" xfId="0" applyFont="1" applyBorder="1" applyAlignment="1" applyProtection="1">
      <alignment horizontal="center" vertical="center" textRotation="90" wrapText="1"/>
      <protection locked="0"/>
    </xf>
    <xf numFmtId="0" fontId="1" fillId="0" borderId="28" xfId="0" applyFont="1" applyBorder="1" applyAlignment="1" applyProtection="1">
      <alignment horizontal="center" vertical="center" textRotation="90" wrapText="1"/>
      <protection locked="0"/>
    </xf>
    <xf numFmtId="14" fontId="32" fillId="5" borderId="4" xfId="0" applyNumberFormat="1" applyFont="1" applyFill="1" applyBorder="1" applyAlignment="1" applyProtection="1">
      <alignment horizontal="left" vertical="top" wrapText="1"/>
      <protection locked="0"/>
    </xf>
    <xf numFmtId="0" fontId="9" fillId="0" borderId="0" xfId="0" applyFont="1" applyAlignment="1" applyProtection="1">
      <alignment horizontal="left"/>
      <protection locked="0"/>
    </xf>
    <xf numFmtId="0" fontId="8" fillId="0" borderId="4" xfId="0" applyFont="1" applyBorder="1" applyAlignment="1" applyProtection="1">
      <alignment vertical="center"/>
      <protection locked="0"/>
    </xf>
    <xf numFmtId="0" fontId="44" fillId="0" borderId="0" xfId="0" applyFont="1"/>
    <xf numFmtId="0" fontId="18" fillId="0" borderId="5" xfId="0" applyFont="1" applyBorder="1"/>
    <xf numFmtId="0" fontId="18" fillId="0" borderId="34" xfId="0" applyFont="1" applyBorder="1" applyProtection="1">
      <protection locked="0"/>
    </xf>
    <xf numFmtId="0" fontId="45" fillId="0" borderId="0" xfId="0" applyFont="1" applyAlignment="1" applyProtection="1">
      <alignment vertical="center"/>
      <protection locked="0"/>
    </xf>
    <xf numFmtId="0" fontId="18" fillId="4" borderId="0" xfId="0" applyFont="1" applyFill="1" applyProtection="1">
      <protection locked="0"/>
    </xf>
    <xf numFmtId="0" fontId="46" fillId="4" borderId="9" xfId="0" applyFont="1" applyFill="1" applyBorder="1" applyAlignment="1" applyProtection="1">
      <alignment vertical="center"/>
      <protection locked="0"/>
    </xf>
    <xf numFmtId="0" fontId="46" fillId="4" borderId="9" xfId="0" applyFont="1" applyFill="1" applyBorder="1" applyProtection="1">
      <protection locked="0"/>
    </xf>
    <xf numFmtId="0" fontId="43" fillId="0" borderId="0" xfId="0" applyFont="1" applyAlignment="1" applyProtection="1">
      <alignment vertical="center"/>
      <protection locked="0"/>
    </xf>
    <xf numFmtId="0" fontId="45" fillId="0" borderId="4" xfId="0" applyFont="1" applyBorder="1" applyAlignment="1" applyProtection="1">
      <alignment vertical="center"/>
      <protection locked="0"/>
    </xf>
    <xf numFmtId="0" fontId="46" fillId="4" borderId="7" xfId="0" applyFont="1" applyFill="1" applyBorder="1" applyProtection="1">
      <protection locked="0"/>
    </xf>
    <xf numFmtId="0" fontId="18" fillId="0" borderId="6" xfId="0" applyFont="1" applyBorder="1" applyProtection="1">
      <protection locked="0"/>
    </xf>
    <xf numFmtId="0" fontId="18" fillId="0" borderId="2" xfId="0" applyFont="1" applyBorder="1" applyProtection="1">
      <protection locked="0"/>
    </xf>
    <xf numFmtId="0" fontId="18" fillId="0" borderId="0" xfId="0" applyFont="1" applyAlignment="1" applyProtection="1">
      <alignment vertical="center"/>
      <protection locked="0"/>
    </xf>
    <xf numFmtId="0" fontId="18" fillId="0" borderId="9" xfId="0" applyFont="1" applyBorder="1" applyProtection="1">
      <protection locked="0"/>
    </xf>
    <xf numFmtId="0" fontId="18" fillId="0" borderId="7" xfId="0" applyFont="1" applyBorder="1" applyProtection="1">
      <protection locked="0"/>
    </xf>
    <xf numFmtId="0" fontId="47" fillId="0" borderId="0" xfId="0" applyFont="1" applyProtection="1">
      <protection locked="0"/>
    </xf>
    <xf numFmtId="0" fontId="46" fillId="4" borderId="7" xfId="0" applyFont="1" applyFill="1" applyBorder="1" applyAlignment="1" applyProtection="1">
      <alignment vertical="center"/>
      <protection locked="0"/>
    </xf>
    <xf numFmtId="0" fontId="1" fillId="3" borderId="6" xfId="0" applyFont="1" applyFill="1" applyBorder="1" applyAlignment="1">
      <alignment vertical="center" wrapText="1"/>
    </xf>
    <xf numFmtId="0" fontId="1" fillId="3" borderId="3" xfId="0" applyFont="1" applyFill="1" applyBorder="1" applyAlignment="1">
      <alignment vertical="center" wrapText="1"/>
    </xf>
    <xf numFmtId="0" fontId="1" fillId="3" borderId="14" xfId="0" applyFont="1" applyFill="1" applyBorder="1" applyAlignment="1">
      <alignment vertical="center" wrapText="1"/>
    </xf>
    <xf numFmtId="0" fontId="1" fillId="3" borderId="12" xfId="0" applyFont="1" applyFill="1" applyBorder="1" applyAlignment="1">
      <alignment horizontal="center" wrapText="1"/>
    </xf>
    <xf numFmtId="0" fontId="1" fillId="0" borderId="34" xfId="0" applyFont="1" applyBorder="1" applyAlignment="1" applyProtection="1">
      <alignment vertical="center"/>
      <protection locked="0"/>
    </xf>
    <xf numFmtId="0" fontId="1" fillId="3" borderId="5" xfId="0" applyFont="1" applyFill="1" applyBorder="1" applyAlignment="1">
      <alignment horizontal="center" vertical="center" wrapText="1"/>
    </xf>
    <xf numFmtId="0" fontId="1" fillId="3" borderId="0" xfId="0" applyFont="1" applyFill="1" applyAlignment="1">
      <alignment horizontal="center" vertical="center" wrapText="1"/>
    </xf>
    <xf numFmtId="0" fontId="1" fillId="3" borderId="5" xfId="0" applyFont="1" applyFill="1" applyBorder="1" applyAlignment="1" applyProtection="1">
      <alignment horizontal="center" vertical="center" wrapText="1"/>
      <protection locked="0"/>
    </xf>
    <xf numFmtId="0" fontId="1" fillId="3" borderId="12" xfId="0" applyFont="1" applyFill="1" applyBorder="1" applyAlignment="1" applyProtection="1">
      <alignment horizontal="center" vertical="center" wrapText="1"/>
      <protection locked="0"/>
    </xf>
    <xf numFmtId="0" fontId="2" fillId="0" borderId="2" xfId="0" applyFont="1" applyBorder="1" applyProtection="1">
      <protection locked="0"/>
    </xf>
    <xf numFmtId="0" fontId="2" fillId="0" borderId="2" xfId="0" applyFont="1" applyBorder="1" applyAlignment="1" applyProtection="1">
      <alignment vertical="center"/>
      <protection locked="0"/>
    </xf>
    <xf numFmtId="0" fontId="0" fillId="0" borderId="6" xfId="0" applyBorder="1" applyProtection="1">
      <protection locked="0"/>
    </xf>
    <xf numFmtId="0" fontId="0" fillId="0" borderId="2" xfId="0" applyBorder="1" applyProtection="1">
      <protection locked="0"/>
    </xf>
    <xf numFmtId="0" fontId="1" fillId="3" borderId="11" xfId="0" applyFont="1" applyFill="1" applyBorder="1" applyAlignment="1">
      <alignment horizontal="center" vertical="center" wrapText="1"/>
    </xf>
    <xf numFmtId="0" fontId="1" fillId="0" borderId="0" xfId="0" applyFont="1" applyProtection="1">
      <protection locked="0"/>
    </xf>
    <xf numFmtId="0" fontId="1" fillId="0" borderId="0" xfId="0" applyFont="1"/>
    <xf numFmtId="0" fontId="8" fillId="4" borderId="7" xfId="0" applyFont="1" applyFill="1" applyBorder="1" applyAlignment="1" applyProtection="1">
      <alignment horizontal="left"/>
      <protection locked="0"/>
    </xf>
    <xf numFmtId="0" fontId="2" fillId="0" borderId="0" xfId="0" applyFont="1" applyAlignment="1" applyProtection="1">
      <alignment wrapText="1"/>
      <protection locked="0"/>
    </xf>
    <xf numFmtId="0" fontId="1" fillId="0" borderId="0" xfId="0" applyFont="1" applyAlignment="1">
      <alignment wrapText="1"/>
    </xf>
    <xf numFmtId="0" fontId="54" fillId="0" borderId="0" xfId="0" applyFont="1" applyProtection="1">
      <protection locked="0"/>
    </xf>
    <xf numFmtId="0" fontId="8" fillId="0" borderId="7" xfId="0" applyFont="1" applyBorder="1" applyProtection="1">
      <protection locked="0"/>
    </xf>
    <xf numFmtId="0" fontId="8" fillId="0" borderId="7" xfId="0" applyFont="1" applyBorder="1" applyAlignment="1" applyProtection="1">
      <alignment horizontal="center"/>
      <protection locked="0"/>
    </xf>
    <xf numFmtId="0" fontId="8" fillId="0" borderId="8" xfId="0" applyFont="1" applyBorder="1" applyProtection="1">
      <protection locked="0"/>
    </xf>
    <xf numFmtId="0" fontId="46" fillId="0" borderId="9" xfId="0" applyFont="1" applyBorder="1" applyProtection="1">
      <protection locked="0"/>
    </xf>
    <xf numFmtId="0" fontId="46" fillId="0" borderId="7" xfId="0" applyFont="1" applyBorder="1" applyProtection="1">
      <protection locked="0"/>
    </xf>
    <xf numFmtId="0" fontId="1" fillId="0" borderId="13" xfId="0" applyFont="1" applyBorder="1" applyAlignment="1" applyProtection="1">
      <alignment vertical="center" textRotation="90"/>
      <protection locked="0"/>
    </xf>
    <xf numFmtId="0" fontId="1" fillId="3" borderId="13" xfId="0" applyFont="1" applyFill="1" applyBorder="1" applyAlignment="1">
      <alignment horizontal="center" vertical="center" textRotation="90"/>
    </xf>
    <xf numFmtId="0" fontId="1" fillId="0" borderId="25" xfId="0" applyFont="1" applyBorder="1" applyAlignment="1" applyProtection="1">
      <alignment vertical="center" textRotation="90"/>
      <protection locked="0"/>
    </xf>
    <xf numFmtId="0" fontId="1" fillId="0" borderId="28" xfId="0" applyFont="1" applyBorder="1" applyAlignment="1" applyProtection="1">
      <alignment vertical="center" textRotation="90"/>
      <protection locked="0"/>
    </xf>
    <xf numFmtId="0" fontId="55" fillId="0" borderId="15" xfId="0" applyFont="1" applyBorder="1" applyAlignment="1">
      <alignment horizontal="right" vertical="top"/>
    </xf>
    <xf numFmtId="0" fontId="2" fillId="4" borderId="53" xfId="0" applyFont="1" applyFill="1" applyBorder="1" applyAlignment="1">
      <alignment horizontal="center" vertical="center"/>
    </xf>
    <xf numFmtId="0" fontId="1" fillId="3" borderId="9" xfId="0" applyFont="1" applyFill="1" applyBorder="1" applyAlignment="1">
      <alignment horizontal="center" vertical="center" wrapText="1"/>
    </xf>
    <xf numFmtId="0" fontId="10" fillId="4" borderId="49" xfId="0" applyFont="1" applyFill="1" applyBorder="1" applyAlignment="1">
      <alignment horizontal="center" vertical="center"/>
    </xf>
    <xf numFmtId="14" fontId="2" fillId="4" borderId="24" xfId="0" applyNumberFormat="1" applyFont="1" applyFill="1" applyBorder="1" applyAlignment="1">
      <alignment horizontal="center" vertical="center"/>
    </xf>
    <xf numFmtId="0" fontId="32" fillId="5" borderId="34" xfId="0" applyFont="1" applyFill="1" applyBorder="1" applyAlignment="1" applyProtection="1">
      <alignment horizontal="left"/>
      <protection locked="0"/>
    </xf>
    <xf numFmtId="0" fontId="32" fillId="5" borderId="0" xfId="0" applyFont="1" applyFill="1" applyAlignment="1" applyProtection="1">
      <alignment horizontal="left"/>
      <protection locked="0"/>
    </xf>
    <xf numFmtId="0" fontId="1" fillId="3" borderId="8" xfId="0" applyFont="1" applyFill="1" applyBorder="1" applyAlignment="1">
      <alignment horizontal="center" vertical="center" textRotation="90" wrapText="1"/>
    </xf>
    <xf numFmtId="14" fontId="2" fillId="4" borderId="30" xfId="0" applyNumberFormat="1" applyFont="1" applyFill="1" applyBorder="1" applyAlignment="1">
      <alignment horizontal="center" vertical="center"/>
    </xf>
    <xf numFmtId="0" fontId="9" fillId="0" borderId="0" xfId="0" applyFont="1" applyAlignment="1">
      <alignment horizontal="center" vertical="center"/>
    </xf>
    <xf numFmtId="0" fontId="26" fillId="4" borderId="2" xfId="0" applyFont="1" applyFill="1" applyBorder="1" applyAlignment="1" applyProtection="1">
      <alignment horizontal="center" vertical="center"/>
      <protection locked="0"/>
    </xf>
    <xf numFmtId="0" fontId="0" fillId="0" borderId="60" xfId="0" applyBorder="1"/>
    <xf numFmtId="14" fontId="0" fillId="0" borderId="60" xfId="0" applyNumberFormat="1" applyBorder="1"/>
    <xf numFmtId="0" fontId="55" fillId="0" borderId="60" xfId="0" applyFont="1" applyBorder="1" applyAlignment="1">
      <alignment vertical="top" wrapText="1"/>
    </xf>
    <xf numFmtId="0" fontId="0" fillId="0" borderId="34" xfId="0" applyBorder="1"/>
    <xf numFmtId="0" fontId="0" fillId="0" borderId="4" xfId="0" applyBorder="1"/>
    <xf numFmtId="0" fontId="9" fillId="0" borderId="0" xfId="0" applyFont="1"/>
    <xf numFmtId="0" fontId="0" fillId="0" borderId="5" xfId="0" applyBorder="1"/>
    <xf numFmtId="0" fontId="0" fillId="0" borderId="10" xfId="0" applyBorder="1"/>
    <xf numFmtId="0" fontId="0" fillId="0" borderId="11" xfId="0" applyBorder="1"/>
    <xf numFmtId="0" fontId="53" fillId="0" borderId="0" xfId="0" applyFont="1"/>
    <xf numFmtId="0" fontId="54" fillId="0" borderId="0" xfId="0" applyFont="1"/>
    <xf numFmtId="0" fontId="26" fillId="4" borderId="9" xfId="0" applyFont="1" applyFill="1" applyBorder="1" applyAlignment="1" applyProtection="1">
      <alignment vertical="center"/>
      <protection locked="0"/>
    </xf>
    <xf numFmtId="0" fontId="9" fillId="4" borderId="63" xfId="0" applyFont="1" applyFill="1" applyBorder="1" applyAlignment="1" applyProtection="1">
      <alignment vertical="center"/>
      <protection locked="0"/>
    </xf>
    <xf numFmtId="0" fontId="8" fillId="4" borderId="63" xfId="0" applyFont="1" applyFill="1" applyBorder="1" applyAlignment="1" applyProtection="1">
      <alignment vertical="center"/>
      <protection locked="0"/>
    </xf>
    <xf numFmtId="0" fontId="26" fillId="4" borderId="63" xfId="0" applyFont="1" applyFill="1" applyBorder="1" applyAlignment="1" applyProtection="1">
      <alignment vertical="center"/>
      <protection locked="0"/>
    </xf>
    <xf numFmtId="0" fontId="8" fillId="4" borderId="63" xfId="0" applyFont="1" applyFill="1" applyBorder="1" applyProtection="1">
      <protection locked="0"/>
    </xf>
    <xf numFmtId="0" fontId="8" fillId="4" borderId="63" xfId="0" applyFont="1" applyFill="1" applyBorder="1" applyAlignment="1" applyProtection="1">
      <alignment horizontal="center"/>
      <protection locked="0"/>
    </xf>
    <xf numFmtId="0" fontId="2" fillId="3" borderId="64" xfId="0" applyFont="1" applyFill="1" applyBorder="1" applyAlignment="1" applyProtection="1">
      <alignment vertical="top" wrapText="1"/>
      <protection locked="0"/>
    </xf>
    <xf numFmtId="0" fontId="38" fillId="0" borderId="0" xfId="0" applyFont="1" applyAlignment="1">
      <alignment vertical="center" wrapText="1"/>
    </xf>
    <xf numFmtId="0" fontId="22" fillId="0" borderId="64" xfId="0" applyFont="1" applyBorder="1" applyAlignment="1" applyProtection="1">
      <alignment horizontal="center" vertical="center" wrapText="1"/>
      <protection locked="0"/>
    </xf>
    <xf numFmtId="0" fontId="0" fillId="0" borderId="65" xfId="0" applyBorder="1"/>
    <xf numFmtId="0" fontId="55" fillId="0" borderId="65" xfId="0" applyFont="1" applyBorder="1" applyAlignment="1">
      <alignment vertical="top" wrapText="1"/>
    </xf>
    <xf numFmtId="14" fontId="0" fillId="0" borderId="65" xfId="0" applyNumberFormat="1" applyBorder="1"/>
    <xf numFmtId="0" fontId="0" fillId="0" borderId="67" xfId="0" applyBorder="1"/>
    <xf numFmtId="14" fontId="0" fillId="0" borderId="67" xfId="0" applyNumberFormat="1" applyBorder="1"/>
    <xf numFmtId="0" fontId="55" fillId="0" borderId="67" xfId="0" applyFont="1" applyBorder="1" applyAlignment="1">
      <alignment vertical="top" wrapText="1"/>
    </xf>
    <xf numFmtId="0" fontId="39" fillId="0" borderId="34" xfId="0" applyFont="1" applyBorder="1" applyAlignment="1">
      <alignment horizontal="left" vertical="top" wrapText="1"/>
    </xf>
    <xf numFmtId="0" fontId="39" fillId="0" borderId="0" xfId="0" applyFont="1" applyAlignment="1">
      <alignment horizontal="left" vertical="top" wrapText="1"/>
    </xf>
    <xf numFmtId="0" fontId="39" fillId="0" borderId="4" xfId="0" applyFont="1" applyBorder="1" applyAlignment="1">
      <alignment horizontal="left" vertical="top" wrapText="1"/>
    </xf>
    <xf numFmtId="0" fontId="9" fillId="4" borderId="7" xfId="0" applyFont="1" applyFill="1" applyBorder="1" applyAlignment="1">
      <alignment horizontal="center"/>
    </xf>
    <xf numFmtId="0" fontId="57" fillId="0" borderId="0" xfId="0" applyFont="1"/>
    <xf numFmtId="0" fontId="0" fillId="0" borderId="68" xfId="0" applyBorder="1"/>
    <xf numFmtId="14" fontId="0" fillId="0" borderId="68" xfId="0" applyNumberFormat="1" applyBorder="1"/>
    <xf numFmtId="0" fontId="55" fillId="0" borderId="68" xfId="0" applyFont="1" applyBorder="1" applyAlignment="1">
      <alignment vertical="top" wrapText="1"/>
    </xf>
    <xf numFmtId="0" fontId="55" fillId="0" borderId="68" xfId="0" applyFont="1" applyBorder="1" applyAlignment="1">
      <alignment horizontal="right" vertical="top"/>
    </xf>
    <xf numFmtId="0" fontId="26" fillId="0" borderId="0" xfId="0" applyFont="1" applyAlignment="1" applyProtection="1">
      <alignment horizontal="center" vertical="center"/>
      <protection locked="0"/>
    </xf>
    <xf numFmtId="0" fontId="26" fillId="0" borderId="0" xfId="0" applyFont="1" applyAlignment="1">
      <alignment wrapText="1"/>
    </xf>
    <xf numFmtId="0" fontId="21" fillId="0" borderId="17" xfId="0" applyFont="1" applyBorder="1" applyAlignment="1">
      <alignment horizontal="left" vertical="center" wrapText="1"/>
    </xf>
    <xf numFmtId="0" fontId="0" fillId="0" borderId="69" xfId="0" applyBorder="1"/>
    <xf numFmtId="14" fontId="0" fillId="0" borderId="69" xfId="0" applyNumberFormat="1" applyBorder="1"/>
    <xf numFmtId="0" fontId="55" fillId="0" borderId="69" xfId="0" applyFont="1" applyBorder="1" applyAlignment="1">
      <alignment vertical="top" wrapText="1"/>
    </xf>
    <xf numFmtId="0" fontId="55" fillId="0" borderId="69" xfId="0" applyFont="1" applyBorder="1" applyAlignment="1">
      <alignment horizontal="right" vertical="top"/>
    </xf>
    <xf numFmtId="14" fontId="32" fillId="5" borderId="4" xfId="0" applyNumberFormat="1" applyFont="1" applyFill="1" applyBorder="1" applyAlignment="1" applyProtection="1">
      <alignment horizontal="left" wrapText="1"/>
      <protection locked="0"/>
    </xf>
    <xf numFmtId="0" fontId="8" fillId="4" borderId="7" xfId="0" applyFont="1" applyFill="1" applyBorder="1" applyAlignment="1">
      <alignment horizontal="left" vertical="center"/>
    </xf>
    <xf numFmtId="0" fontId="26" fillId="4" borderId="2" xfId="0" applyFont="1" applyFill="1" applyBorder="1" applyAlignment="1" applyProtection="1">
      <alignment horizontal="left" vertical="center"/>
      <protection locked="0"/>
    </xf>
    <xf numFmtId="0" fontId="9" fillId="4" borderId="7" xfId="0" applyFont="1" applyFill="1" applyBorder="1" applyAlignment="1" applyProtection="1">
      <alignment horizontal="left" vertical="center"/>
      <protection locked="0"/>
    </xf>
    <xf numFmtId="14" fontId="0" fillId="0" borderId="17" xfId="0" applyNumberFormat="1" applyBorder="1"/>
    <xf numFmtId="0" fontId="16" fillId="4" borderId="7" xfId="0" applyFont="1" applyFill="1" applyBorder="1" applyAlignment="1" applyProtection="1">
      <alignment horizontal="left" vertical="center"/>
      <protection locked="0"/>
    </xf>
    <xf numFmtId="0" fontId="16" fillId="4" borderId="7" xfId="0" applyFont="1" applyFill="1" applyBorder="1" applyAlignment="1" applyProtection="1">
      <alignment horizontal="center" vertical="center"/>
      <protection locked="0"/>
    </xf>
    <xf numFmtId="0" fontId="16" fillId="4" borderId="7" xfId="0" applyFont="1" applyFill="1" applyBorder="1" applyAlignment="1" applyProtection="1">
      <alignment horizontal="left"/>
      <protection locked="0"/>
    </xf>
    <xf numFmtId="0" fontId="16" fillId="4" borderId="7" xfId="0" applyFont="1" applyFill="1" applyBorder="1" applyAlignment="1" applyProtection="1">
      <alignment vertical="center"/>
      <protection locked="0"/>
    </xf>
    <xf numFmtId="0" fontId="16" fillId="4" borderId="7" xfId="0" applyFont="1" applyFill="1" applyBorder="1" applyAlignment="1" applyProtection="1">
      <alignment horizontal="center"/>
      <protection locked="0"/>
    </xf>
    <xf numFmtId="14" fontId="7" fillId="0" borderId="16" xfId="0" applyNumberFormat="1" applyFont="1" applyBorder="1" applyAlignment="1" applyProtection="1">
      <alignment horizontal="center" vertical="center" wrapText="1"/>
      <protection locked="0"/>
    </xf>
    <xf numFmtId="0" fontId="0" fillId="0" borderId="70" xfId="0" applyBorder="1"/>
    <xf numFmtId="14" fontId="0" fillId="0" borderId="70" xfId="0" applyNumberFormat="1" applyBorder="1"/>
    <xf numFmtId="0" fontId="55" fillId="0" borderId="70" xfId="0" applyFont="1" applyBorder="1" applyAlignment="1">
      <alignment vertical="top" wrapText="1"/>
    </xf>
    <xf numFmtId="0" fontId="59" fillId="0" borderId="0" xfId="1"/>
    <xf numFmtId="0" fontId="9" fillId="0" borderId="63" xfId="0" applyFont="1" applyBorder="1" applyAlignment="1" applyProtection="1">
      <alignment vertical="center"/>
      <protection locked="0"/>
    </xf>
    <xf numFmtId="0" fontId="1" fillId="0" borderId="71" xfId="0" applyFont="1" applyBorder="1" applyAlignment="1" applyProtection="1">
      <alignment horizontal="center" vertical="center" textRotation="90" wrapText="1"/>
      <protection locked="0"/>
    </xf>
    <xf numFmtId="0" fontId="1" fillId="0" borderId="71" xfId="0" applyFont="1" applyBorder="1" applyAlignment="1">
      <alignment vertical="center" wrapText="1"/>
    </xf>
    <xf numFmtId="0" fontId="7" fillId="0" borderId="72" xfId="0" applyFont="1" applyBorder="1" applyAlignment="1" applyProtection="1">
      <alignment horizontal="center" vertical="center" wrapText="1"/>
      <protection locked="0"/>
    </xf>
    <xf numFmtId="0" fontId="55" fillId="0" borderId="73" xfId="0" applyFont="1" applyBorder="1" applyAlignment="1">
      <alignment vertical="top" wrapText="1"/>
    </xf>
    <xf numFmtId="0" fontId="0" fillId="0" borderId="21" xfId="0" applyBorder="1"/>
    <xf numFmtId="14" fontId="0" fillId="0" borderId="35" xfId="0" applyNumberFormat="1" applyBorder="1"/>
    <xf numFmtId="0" fontId="55" fillId="0" borderId="21" xfId="0" applyFont="1" applyBorder="1" applyAlignment="1">
      <alignment vertical="top" wrapText="1"/>
    </xf>
    <xf numFmtId="0" fontId="55" fillId="0" borderId="66" xfId="0" applyFont="1" applyBorder="1" applyAlignment="1">
      <alignment vertical="top" wrapText="1"/>
    </xf>
    <xf numFmtId="0" fontId="0" fillId="0" borderId="73" xfId="0" applyBorder="1"/>
    <xf numFmtId="0" fontId="0" fillId="0" borderId="66" xfId="0" applyBorder="1"/>
    <xf numFmtId="0" fontId="55" fillId="0" borderId="70" xfId="0" applyFont="1" applyBorder="1" applyAlignment="1">
      <alignment horizontal="right" vertical="top"/>
    </xf>
    <xf numFmtId="0" fontId="2" fillId="3" borderId="45" xfId="0" applyFont="1" applyFill="1" applyBorder="1" applyAlignment="1" applyProtection="1">
      <alignment horizontal="center" vertical="center" wrapText="1"/>
      <protection locked="0"/>
    </xf>
    <xf numFmtId="0" fontId="0" fillId="0" borderId="78" xfId="0" applyBorder="1"/>
    <xf numFmtId="14" fontId="0" fillId="0" borderId="78" xfId="0" applyNumberFormat="1" applyBorder="1"/>
    <xf numFmtId="0" fontId="55" fillId="0" borderId="78" xfId="0" applyFont="1" applyBorder="1" applyAlignment="1">
      <alignment vertical="top" wrapText="1"/>
    </xf>
    <xf numFmtId="0" fontId="2" fillId="3" borderId="46" xfId="0" applyFont="1" applyFill="1" applyBorder="1" applyAlignment="1" applyProtection="1">
      <alignment horizontal="center" vertical="top" wrapText="1"/>
      <protection locked="0"/>
    </xf>
    <xf numFmtId="0" fontId="55" fillId="0" borderId="78" xfId="0" applyFont="1" applyBorder="1" applyAlignment="1">
      <alignment horizontal="right" vertical="top"/>
    </xf>
    <xf numFmtId="0" fontId="9" fillId="8" borderId="0" xfId="0" applyFont="1" applyFill="1"/>
    <xf numFmtId="0" fontId="8" fillId="4" borderId="63" xfId="0" applyFont="1" applyFill="1" applyBorder="1" applyAlignment="1">
      <alignment vertical="center"/>
    </xf>
    <xf numFmtId="0" fontId="22" fillId="0" borderId="82" xfId="0" applyFont="1" applyBorder="1" applyAlignment="1" applyProtection="1">
      <alignment horizontal="center" vertical="center" wrapText="1"/>
      <protection locked="0"/>
    </xf>
    <xf numFmtId="0" fontId="22" fillId="0" borderId="54" xfId="0" applyFont="1" applyBorder="1" applyAlignment="1" applyProtection="1">
      <alignment horizontal="center" vertical="center" wrapText="1"/>
      <protection locked="0"/>
    </xf>
    <xf numFmtId="14" fontId="6" fillId="0" borderId="15" xfId="0" applyNumberFormat="1" applyFont="1" applyBorder="1" applyAlignment="1" applyProtection="1">
      <alignment horizontal="center" vertical="center" wrapText="1"/>
      <protection locked="0"/>
    </xf>
    <xf numFmtId="14" fontId="2" fillId="0" borderId="15" xfId="0" applyNumberFormat="1" applyFont="1" applyBorder="1" applyAlignment="1" applyProtection="1">
      <alignment horizontal="center" vertical="center" wrapText="1"/>
      <protection locked="0"/>
    </xf>
    <xf numFmtId="0" fontId="6" fillId="0" borderId="15" xfId="0" applyFont="1" applyBorder="1" applyAlignment="1" applyProtection="1">
      <alignment vertical="center" wrapText="1"/>
      <protection locked="0"/>
    </xf>
    <xf numFmtId="0" fontId="22" fillId="0" borderId="85" xfId="0" applyFont="1" applyBorder="1" applyAlignment="1" applyProtection="1">
      <alignment horizontal="center" vertical="center" wrapText="1"/>
      <protection locked="0"/>
    </xf>
    <xf numFmtId="0" fontId="22" fillId="0" borderId="88" xfId="0" applyFont="1" applyBorder="1" applyAlignment="1" applyProtection="1">
      <alignment horizontal="center" vertical="center" wrapText="1"/>
      <protection locked="0"/>
    </xf>
    <xf numFmtId="0" fontId="22" fillId="0" borderId="92" xfId="0" applyFont="1" applyBorder="1" applyAlignment="1" applyProtection="1">
      <alignment horizontal="center" vertical="center" wrapText="1"/>
      <protection locked="0"/>
    </xf>
    <xf numFmtId="0" fontId="5" fillId="0" borderId="17" xfId="0" applyFont="1" applyBorder="1" applyAlignment="1" applyProtection="1">
      <alignment vertical="center" wrapText="1"/>
      <protection locked="0"/>
    </xf>
    <xf numFmtId="0" fontId="2" fillId="0" borderId="26" xfId="0" applyFont="1" applyBorder="1" applyAlignment="1" applyProtection="1">
      <alignment horizontal="center" vertical="center" wrapText="1"/>
      <protection locked="0"/>
    </xf>
    <xf numFmtId="0" fontId="7" fillId="0" borderId="26" xfId="0" applyFont="1" applyBorder="1" applyAlignment="1" applyProtection="1">
      <alignment horizontal="center" vertical="center" wrapText="1"/>
      <protection locked="0"/>
    </xf>
    <xf numFmtId="0" fontId="23" fillId="0" borderId="77" xfId="0" applyFont="1" applyBorder="1" applyAlignment="1" applyProtection="1">
      <alignment horizontal="center" vertical="center" wrapText="1"/>
      <protection locked="0"/>
    </xf>
    <xf numFmtId="0" fontId="23" fillId="0" borderId="18" xfId="0" applyFont="1" applyBorder="1" applyAlignment="1" applyProtection="1">
      <alignment horizontal="center" vertical="center" wrapText="1"/>
      <protection locked="0"/>
    </xf>
    <xf numFmtId="0" fontId="60" fillId="0" borderId="17" xfId="0" applyFont="1" applyBorder="1" applyAlignment="1" applyProtection="1">
      <alignment horizontal="left" vertical="center" wrapText="1"/>
      <protection locked="0"/>
    </xf>
    <xf numFmtId="0" fontId="2" fillId="0" borderId="66" xfId="0" applyFont="1" applyBorder="1" applyAlignment="1" applyProtection="1">
      <alignment horizontal="center" vertical="center" wrapText="1"/>
      <protection locked="0"/>
    </xf>
    <xf numFmtId="0" fontId="7" fillId="0" borderId="66" xfId="0" applyFont="1" applyBorder="1" applyAlignment="1" applyProtection="1">
      <alignment horizontal="center" vertical="center" wrapText="1"/>
      <protection locked="0"/>
    </xf>
    <xf numFmtId="0" fontId="60" fillId="0" borderId="17" xfId="0" applyFont="1" applyBorder="1" applyAlignment="1" applyProtection="1">
      <alignment horizontal="left" vertical="center"/>
      <protection locked="0"/>
    </xf>
    <xf numFmtId="0" fontId="7" fillId="0" borderId="15" xfId="0" applyFont="1" applyBorder="1" applyAlignment="1" applyProtection="1">
      <alignment horizontal="center" vertical="center" wrapText="1"/>
      <protection locked="0"/>
    </xf>
    <xf numFmtId="0" fontId="2" fillId="0" borderId="78" xfId="0" applyFont="1" applyBorder="1" applyAlignment="1" applyProtection="1">
      <alignment horizontal="center" vertical="center" wrapText="1"/>
      <protection locked="0"/>
    </xf>
    <xf numFmtId="0" fontId="7" fillId="0" borderId="78" xfId="0" applyFont="1" applyBorder="1" applyAlignment="1" applyProtection="1">
      <alignment horizontal="center" vertical="center" wrapText="1"/>
      <protection locked="0"/>
    </xf>
    <xf numFmtId="0" fontId="23" fillId="0" borderId="53" xfId="0" applyFont="1" applyBorder="1" applyAlignment="1" applyProtection="1">
      <alignment horizontal="center" vertical="center" wrapText="1"/>
      <protection locked="0"/>
    </xf>
    <xf numFmtId="0" fontId="23" fillId="0" borderId="61" xfId="0" applyFont="1" applyBorder="1" applyAlignment="1" applyProtection="1">
      <alignment horizontal="center" vertical="center" wrapText="1"/>
      <protection locked="0"/>
    </xf>
    <xf numFmtId="0" fontId="0" fillId="0" borderId="16" xfId="0" applyBorder="1" applyProtection="1">
      <protection locked="0"/>
    </xf>
    <xf numFmtId="0" fontId="0" fillId="0" borderId="80" xfId="0" applyBorder="1" applyProtection="1">
      <protection locked="0"/>
    </xf>
    <xf numFmtId="0" fontId="0" fillId="0" borderId="18" xfId="0" applyBorder="1" applyProtection="1">
      <protection locked="0"/>
    </xf>
    <xf numFmtId="0" fontId="7" fillId="0" borderId="70" xfId="0" applyFont="1" applyBorder="1" applyAlignment="1" applyProtection="1">
      <alignment horizontal="center" vertical="center" wrapText="1"/>
      <protection locked="0"/>
    </xf>
    <xf numFmtId="0" fontId="60" fillId="0" borderId="24" xfId="0" applyFont="1" applyBorder="1" applyAlignment="1" applyProtection="1">
      <alignment horizontal="left" vertical="center" wrapText="1"/>
      <protection locked="0"/>
    </xf>
    <xf numFmtId="0" fontId="2" fillId="0" borderId="83" xfId="0" applyFont="1" applyBorder="1" applyAlignment="1" applyProtection="1">
      <alignment horizontal="center" vertical="center" wrapText="1"/>
      <protection locked="0"/>
    </xf>
    <xf numFmtId="0" fontId="7" fillId="0" borderId="83" xfId="0" applyFont="1" applyBorder="1" applyAlignment="1" applyProtection="1">
      <alignment horizontal="center" vertical="center" wrapText="1"/>
      <protection locked="0"/>
    </xf>
    <xf numFmtId="0" fontId="7" fillId="0" borderId="23" xfId="0" applyFont="1" applyBorder="1" applyAlignment="1" applyProtection="1">
      <alignment horizontal="center" vertical="center" wrapText="1"/>
      <protection locked="0"/>
    </xf>
    <xf numFmtId="14" fontId="5" fillId="0" borderId="15" xfId="0" applyNumberFormat="1" applyFont="1" applyBorder="1" applyAlignment="1" applyProtection="1">
      <alignment horizontal="center" vertical="center" wrapText="1"/>
      <protection locked="0"/>
    </xf>
    <xf numFmtId="0" fontId="7" fillId="0" borderId="89" xfId="0" applyFont="1" applyBorder="1" applyAlignment="1" applyProtection="1">
      <alignment horizontal="left" vertical="center"/>
      <protection locked="0"/>
    </xf>
    <xf numFmtId="0" fontId="7" fillId="0" borderId="89" xfId="0" applyFont="1" applyBorder="1" applyAlignment="1" applyProtection="1">
      <alignment horizontal="center" vertical="center" wrapText="1"/>
      <protection locked="0"/>
    </xf>
    <xf numFmtId="0" fontId="7" fillId="0" borderId="87" xfId="0" applyFont="1" applyBorder="1" applyAlignment="1" applyProtection="1">
      <alignment horizontal="left" vertical="center"/>
      <protection locked="0"/>
    </xf>
    <xf numFmtId="0" fontId="7" fillId="0" borderId="87" xfId="0" applyFont="1" applyBorder="1" applyAlignment="1" applyProtection="1">
      <alignment horizontal="center" vertical="center" wrapText="1"/>
      <protection locked="0"/>
    </xf>
    <xf numFmtId="0" fontId="7" fillId="0" borderId="89" xfId="0" applyFont="1" applyBorder="1" applyAlignment="1" applyProtection="1">
      <alignment horizontal="left" vertical="center" wrapText="1"/>
      <protection locked="0"/>
    </xf>
    <xf numFmtId="0" fontId="7" fillId="0" borderId="87" xfId="0" applyFont="1" applyBorder="1" applyAlignment="1" applyProtection="1">
      <alignment horizontal="left" vertical="center" wrapText="1"/>
      <protection locked="0"/>
    </xf>
    <xf numFmtId="0" fontId="61" fillId="0" borderId="15" xfId="0" applyFont="1" applyBorder="1" applyAlignment="1" applyProtection="1">
      <alignment vertical="center" wrapText="1"/>
      <protection locked="0"/>
    </xf>
    <xf numFmtId="14" fontId="2" fillId="0" borderId="16" xfId="0" applyNumberFormat="1" applyFont="1" applyBorder="1" applyAlignment="1" applyProtection="1">
      <alignment horizontal="center" vertical="center" wrapText="1"/>
      <protection locked="0"/>
    </xf>
    <xf numFmtId="0" fontId="6" fillId="0" borderId="21" xfId="0" applyFont="1" applyBorder="1" applyAlignment="1" applyProtection="1">
      <alignment vertical="center" wrapText="1"/>
      <protection locked="0"/>
    </xf>
    <xf numFmtId="14" fontId="2" fillId="0" borderId="21" xfId="0" applyNumberFormat="1" applyFont="1" applyBorder="1" applyAlignment="1" applyProtection="1">
      <alignment horizontal="center" vertical="center" wrapText="1"/>
      <protection locked="0"/>
    </xf>
    <xf numFmtId="14" fontId="7" fillId="0" borderId="19" xfId="0" applyNumberFormat="1" applyFont="1" applyBorder="1" applyAlignment="1" applyProtection="1">
      <alignment horizontal="center" vertical="center" wrapText="1"/>
      <protection locked="0"/>
    </xf>
    <xf numFmtId="14" fontId="6" fillId="0" borderId="21" xfId="0" applyNumberFormat="1" applyFont="1" applyBorder="1" applyAlignment="1" applyProtection="1">
      <alignment horizontal="center" vertical="center" wrapText="1"/>
      <protection locked="0"/>
    </xf>
    <xf numFmtId="0" fontId="2" fillId="3" borderId="31" xfId="0" applyFont="1" applyFill="1" applyBorder="1" applyAlignment="1" applyProtection="1">
      <alignment horizontal="center" vertical="center" wrapText="1"/>
      <protection locked="0"/>
    </xf>
    <xf numFmtId="0" fontId="2" fillId="3" borderId="55" xfId="0" applyFont="1" applyFill="1" applyBorder="1" applyAlignment="1" applyProtection="1">
      <alignment horizontal="center" vertical="center" wrapText="1"/>
      <protection locked="0"/>
    </xf>
    <xf numFmtId="0" fontId="60" fillId="0" borderId="75" xfId="0" applyFont="1" applyBorder="1" applyAlignment="1" applyProtection="1">
      <alignment horizontal="center" vertical="center"/>
      <protection locked="0"/>
    </xf>
    <xf numFmtId="0" fontId="60" fillId="0" borderId="80" xfId="0" applyFont="1" applyBorder="1" applyAlignment="1" applyProtection="1">
      <alignment horizontal="center" vertical="center"/>
      <protection locked="0"/>
    </xf>
    <xf numFmtId="0" fontId="60" fillId="0" borderId="80" xfId="0" applyFont="1" applyBorder="1" applyAlignment="1" applyProtection="1">
      <alignment horizontal="center" vertical="center" wrapText="1"/>
      <protection locked="0"/>
    </xf>
    <xf numFmtId="0" fontId="22" fillId="0" borderId="93" xfId="0" applyFont="1" applyBorder="1" applyAlignment="1" applyProtection="1">
      <alignment horizontal="center" vertical="center"/>
      <protection locked="0"/>
    </xf>
    <xf numFmtId="0" fontId="22" fillId="0" borderId="94" xfId="0" applyFont="1" applyBorder="1" applyAlignment="1" applyProtection="1">
      <alignment horizontal="center" vertical="center"/>
      <protection locked="0"/>
    </xf>
    <xf numFmtId="0" fontId="22" fillId="0" borderId="95" xfId="0" applyFont="1" applyBorder="1" applyAlignment="1" applyProtection="1">
      <alignment horizontal="center" vertical="center"/>
      <protection locked="0"/>
    </xf>
    <xf numFmtId="0" fontId="22" fillId="0" borderId="96" xfId="0" applyFont="1" applyBorder="1" applyAlignment="1" applyProtection="1">
      <alignment horizontal="center" vertical="center"/>
      <protection locked="0"/>
    </xf>
    <xf numFmtId="0" fontId="22" fillId="0" borderId="97" xfId="0" applyFont="1" applyBorder="1" applyAlignment="1" applyProtection="1">
      <alignment horizontal="center" vertical="center"/>
      <protection locked="0"/>
    </xf>
    <xf numFmtId="0" fontId="22" fillId="0" borderId="98" xfId="0" applyFont="1" applyBorder="1" applyAlignment="1" applyProtection="1">
      <alignment horizontal="center" vertical="center"/>
      <protection locked="0"/>
    </xf>
    <xf numFmtId="0" fontId="22" fillId="0" borderId="99" xfId="0" applyFont="1" applyBorder="1" applyAlignment="1" applyProtection="1">
      <alignment horizontal="center" vertical="center"/>
      <protection locked="0"/>
    </xf>
    <xf numFmtId="0" fontId="22" fillId="0" borderId="100" xfId="0" applyFont="1" applyBorder="1" applyAlignment="1" applyProtection="1">
      <alignment horizontal="center" vertical="center"/>
      <protection locked="0"/>
    </xf>
    <xf numFmtId="0" fontId="22" fillId="0" borderId="101" xfId="0" applyFont="1" applyBorder="1" applyAlignment="1" applyProtection="1">
      <alignment horizontal="center" vertical="center"/>
      <protection locked="0"/>
    </xf>
    <xf numFmtId="0" fontId="5" fillId="0" borderId="84" xfId="0" applyFont="1" applyBorder="1" applyAlignment="1" applyProtection="1">
      <alignment vertical="center" wrapText="1"/>
      <protection locked="0"/>
    </xf>
    <xf numFmtId="0" fontId="7" fillId="0" borderId="85" xfId="0" applyFont="1" applyBorder="1" applyAlignment="1" applyProtection="1">
      <alignment horizontal="center" vertical="center" wrapText="1"/>
      <protection locked="0"/>
    </xf>
    <xf numFmtId="0" fontId="5" fillId="0" borderId="86" xfId="0" applyFont="1" applyBorder="1" applyAlignment="1" applyProtection="1">
      <alignment vertical="center" wrapText="1"/>
      <protection locked="0"/>
    </xf>
    <xf numFmtId="0" fontId="7" fillId="0" borderId="88" xfId="0" applyFont="1" applyBorder="1" applyAlignment="1" applyProtection="1">
      <alignment horizontal="center" vertical="center" wrapText="1"/>
      <protection locked="0"/>
    </xf>
    <xf numFmtId="0" fontId="25" fillId="0" borderId="86" xfId="0" applyFont="1" applyBorder="1" applyAlignment="1" applyProtection="1">
      <alignment vertical="center" wrapText="1"/>
      <protection locked="0"/>
    </xf>
    <xf numFmtId="0" fontId="2" fillId="0" borderId="87" xfId="0" applyFont="1" applyBorder="1" applyAlignment="1" applyProtection="1">
      <alignment horizontal="left" vertical="center" wrapText="1"/>
      <protection locked="0"/>
    </xf>
    <xf numFmtId="0" fontId="5" fillId="0" borderId="90" xfId="0" applyFont="1" applyBorder="1" applyAlignment="1" applyProtection="1">
      <alignment vertical="center" wrapText="1"/>
      <protection locked="0"/>
    </xf>
    <xf numFmtId="0" fontId="7" fillId="0" borderId="91" xfId="0" applyFont="1" applyBorder="1" applyAlignment="1" applyProtection="1">
      <alignment horizontal="center" vertical="center" wrapText="1"/>
      <protection locked="0"/>
    </xf>
    <xf numFmtId="0" fontId="2" fillId="0" borderId="91" xfId="0" applyFont="1" applyBorder="1" applyAlignment="1" applyProtection="1">
      <alignment horizontal="left" vertical="center" wrapText="1"/>
      <protection locked="0"/>
    </xf>
    <xf numFmtId="0" fontId="7" fillId="0" borderId="92" xfId="0" applyFont="1" applyBorder="1" applyAlignment="1" applyProtection="1">
      <alignment horizontal="center" vertical="center" wrapText="1"/>
      <protection locked="0"/>
    </xf>
    <xf numFmtId="0" fontId="7" fillId="0" borderId="91" xfId="0" applyFont="1" applyBorder="1" applyAlignment="1" applyProtection="1">
      <alignment horizontal="left" vertical="center" wrapText="1"/>
      <protection locked="0"/>
    </xf>
    <xf numFmtId="0" fontId="5" fillId="0" borderId="102" xfId="0" applyFont="1" applyBorder="1" applyAlignment="1" applyProtection="1">
      <alignment vertical="center" wrapText="1"/>
      <protection locked="0"/>
    </xf>
    <xf numFmtId="0" fontId="7" fillId="0" borderId="103" xfId="0" applyFont="1" applyBorder="1" applyAlignment="1" applyProtection="1">
      <alignment horizontal="center" vertical="center" wrapText="1"/>
      <protection locked="0"/>
    </xf>
    <xf numFmtId="0" fontId="7" fillId="0" borderId="103" xfId="0" applyFont="1" applyBorder="1" applyAlignment="1" applyProtection="1">
      <alignment horizontal="left" vertical="center"/>
      <protection locked="0"/>
    </xf>
    <xf numFmtId="0" fontId="7" fillId="0" borderId="104" xfId="0" applyFont="1" applyBorder="1" applyAlignment="1" applyProtection="1">
      <alignment horizontal="center" vertical="center" wrapText="1"/>
      <protection locked="0"/>
    </xf>
    <xf numFmtId="0" fontId="5" fillId="0" borderId="105" xfId="0" applyFont="1" applyBorder="1" applyAlignment="1" applyProtection="1">
      <alignment vertical="center" wrapText="1"/>
      <protection locked="0"/>
    </xf>
    <xf numFmtId="0" fontId="7" fillId="0" borderId="106" xfId="0" applyFont="1" applyBorder="1" applyAlignment="1" applyProtection="1">
      <alignment horizontal="center" vertical="center" wrapText="1"/>
      <protection locked="0"/>
    </xf>
    <xf numFmtId="0" fontId="7" fillId="0" borderId="106" xfId="0" applyFont="1" applyBorder="1" applyAlignment="1" applyProtection="1">
      <alignment horizontal="left" vertical="center"/>
      <protection locked="0"/>
    </xf>
    <xf numFmtId="0" fontId="7" fillId="0" borderId="107" xfId="0" applyFont="1" applyBorder="1" applyAlignment="1" applyProtection="1">
      <alignment horizontal="center" vertical="center" wrapText="1"/>
      <protection locked="0"/>
    </xf>
    <xf numFmtId="0" fontId="7" fillId="0" borderId="106" xfId="0" applyFont="1" applyBorder="1" applyAlignment="1" applyProtection="1">
      <alignment horizontal="left" vertical="center" wrapText="1"/>
      <protection locked="0"/>
    </xf>
    <xf numFmtId="0" fontId="5" fillId="0" borderId="108" xfId="0" applyFont="1" applyBorder="1" applyAlignment="1" applyProtection="1">
      <alignment vertical="center" wrapText="1"/>
      <protection locked="0"/>
    </xf>
    <xf numFmtId="0" fontId="7" fillId="0" borderId="109" xfId="0" applyFont="1" applyBorder="1" applyAlignment="1" applyProtection="1">
      <alignment horizontal="center" vertical="center" wrapText="1"/>
      <protection locked="0"/>
    </xf>
    <xf numFmtId="0" fontId="7" fillId="0" borderId="109" xfId="0" applyFont="1" applyBorder="1" applyAlignment="1" applyProtection="1">
      <alignment horizontal="left" vertical="center" wrapText="1"/>
      <protection locked="0"/>
    </xf>
    <xf numFmtId="0" fontId="7" fillId="0" borderId="110" xfId="0" applyFont="1" applyBorder="1" applyAlignment="1" applyProtection="1">
      <alignment horizontal="center" vertical="center" wrapText="1"/>
      <protection locked="0"/>
    </xf>
    <xf numFmtId="0" fontId="1" fillId="0" borderId="86" xfId="0" applyFont="1" applyBorder="1" applyAlignment="1" applyProtection="1">
      <alignment vertical="center" wrapText="1"/>
      <protection locked="0"/>
    </xf>
    <xf numFmtId="0" fontId="36" fillId="0" borderId="90" xfId="0" applyFont="1" applyBorder="1" applyAlignment="1" applyProtection="1">
      <alignment vertical="center" wrapText="1"/>
      <protection locked="0"/>
    </xf>
    <xf numFmtId="0" fontId="25" fillId="0" borderId="84" xfId="0" applyFont="1" applyBorder="1" applyAlignment="1" applyProtection="1">
      <alignment vertical="center" wrapText="1"/>
      <protection locked="0"/>
    </xf>
    <xf numFmtId="0" fontId="5" fillId="0" borderId="86" xfId="0" applyFont="1" applyBorder="1" applyAlignment="1" applyProtection="1">
      <alignment horizontal="left" vertical="center" wrapText="1"/>
      <protection locked="0"/>
    </xf>
    <xf numFmtId="0" fontId="33" fillId="0" borderId="90" xfId="0" applyFont="1" applyBorder="1" applyAlignment="1" applyProtection="1">
      <alignment vertical="center" wrapText="1"/>
      <protection locked="0"/>
    </xf>
    <xf numFmtId="0" fontId="1" fillId="0" borderId="84" xfId="0" applyFont="1" applyBorder="1" applyAlignment="1" applyProtection="1">
      <alignment vertical="center" wrapText="1"/>
      <protection locked="0"/>
    </xf>
    <xf numFmtId="0" fontId="16" fillId="0" borderId="89" xfId="0" applyFont="1" applyBorder="1" applyAlignment="1" applyProtection="1">
      <alignment horizontal="center" vertical="center"/>
      <protection locked="0"/>
    </xf>
    <xf numFmtId="0" fontId="7" fillId="0" borderId="87" xfId="0" applyFont="1" applyBorder="1" applyAlignment="1" applyProtection="1">
      <alignment horizontal="center" vertical="center"/>
      <protection locked="0"/>
    </xf>
    <xf numFmtId="0" fontId="16" fillId="0" borderId="87" xfId="0" applyFont="1" applyBorder="1" applyAlignment="1" applyProtection="1">
      <alignment horizontal="center" vertical="center"/>
      <protection locked="0"/>
    </xf>
    <xf numFmtId="0" fontId="1" fillId="0" borderId="90" xfId="0" applyFont="1" applyBorder="1" applyAlignment="1" applyProtection="1">
      <alignment vertical="center" wrapText="1"/>
      <protection locked="0"/>
    </xf>
    <xf numFmtId="0" fontId="16" fillId="0" borderId="91" xfId="0" applyFont="1" applyBorder="1" applyAlignment="1" applyProtection="1">
      <alignment horizontal="center" vertical="center"/>
      <protection locked="0"/>
    </xf>
    <xf numFmtId="0" fontId="22" fillId="6" borderId="97" xfId="0" applyFont="1" applyFill="1" applyBorder="1" applyAlignment="1" applyProtection="1">
      <alignment horizontal="center" vertical="center"/>
      <protection locked="0"/>
    </xf>
    <xf numFmtId="0" fontId="22" fillId="6" borderId="98" xfId="0" applyFont="1" applyFill="1" applyBorder="1" applyAlignment="1" applyProtection="1">
      <alignment horizontal="center" vertical="center"/>
      <protection locked="0"/>
    </xf>
    <xf numFmtId="0" fontId="7" fillId="0" borderId="87" xfId="0" applyFont="1" applyBorder="1" applyAlignment="1" applyProtection="1">
      <alignment vertical="center" wrapText="1"/>
      <protection locked="0"/>
    </xf>
    <xf numFmtId="0" fontId="25" fillId="0" borderId="90" xfId="0" applyFont="1" applyBorder="1" applyAlignment="1" applyProtection="1">
      <alignment vertical="center" wrapText="1"/>
      <protection locked="0"/>
    </xf>
    <xf numFmtId="0" fontId="2" fillId="0" borderId="88" xfId="0" applyFont="1" applyBorder="1" applyAlignment="1" applyProtection="1">
      <alignment vertical="center" wrapText="1"/>
      <protection locked="0"/>
    </xf>
    <xf numFmtId="0" fontId="1" fillId="0" borderId="86" xfId="0" applyFont="1" applyBorder="1" applyProtection="1">
      <protection locked="0"/>
    </xf>
    <xf numFmtId="0" fontId="1" fillId="0" borderId="90" xfId="0" applyFont="1" applyBorder="1" applyProtection="1">
      <protection locked="0"/>
    </xf>
    <xf numFmtId="0" fontId="7" fillId="0" borderId="89" xfId="0" applyFont="1" applyBorder="1" applyAlignment="1" applyProtection="1">
      <alignment horizontal="center" vertical="center"/>
      <protection locked="0"/>
    </xf>
    <xf numFmtId="0" fontId="2" fillId="0" borderId="87" xfId="0" applyFont="1" applyBorder="1" applyAlignment="1" applyProtection="1">
      <alignment vertical="center" wrapText="1"/>
      <protection locked="0"/>
    </xf>
    <xf numFmtId="0" fontId="2" fillId="0" borderId="91" xfId="0" applyFont="1" applyBorder="1" applyAlignment="1" applyProtection="1">
      <alignment vertical="center" wrapText="1"/>
      <protection locked="0"/>
    </xf>
    <xf numFmtId="0" fontId="22" fillId="0" borderId="93" xfId="0" applyFont="1" applyBorder="1" applyAlignment="1" applyProtection="1">
      <alignment horizontal="center" vertical="center" wrapText="1"/>
      <protection locked="0"/>
    </xf>
    <xf numFmtId="0" fontId="22" fillId="0" borderId="94" xfId="0" applyFont="1" applyBorder="1" applyAlignment="1" applyProtection="1">
      <alignment horizontal="center" vertical="center" wrapText="1"/>
      <protection locked="0"/>
    </xf>
    <xf numFmtId="0" fontId="22" fillId="0" borderId="95" xfId="0" applyFont="1" applyBorder="1" applyAlignment="1" applyProtection="1">
      <alignment horizontal="center" vertical="center" wrapText="1"/>
      <protection locked="0"/>
    </xf>
    <xf numFmtId="0" fontId="22" fillId="0" borderId="96" xfId="0" applyFont="1" applyBorder="1" applyAlignment="1" applyProtection="1">
      <alignment horizontal="center" vertical="center" wrapText="1"/>
      <protection locked="0"/>
    </xf>
    <xf numFmtId="0" fontId="22" fillId="0" borderId="97" xfId="0" applyFont="1" applyBorder="1" applyAlignment="1" applyProtection="1">
      <alignment horizontal="center" vertical="center" wrapText="1"/>
      <protection locked="0"/>
    </xf>
    <xf numFmtId="0" fontId="22" fillId="0" borderId="98" xfId="0" applyFont="1" applyBorder="1" applyAlignment="1" applyProtection="1">
      <alignment horizontal="center" vertical="center" wrapText="1"/>
      <protection locked="0"/>
    </xf>
    <xf numFmtId="0" fontId="22" fillId="0" borderId="99" xfId="0" applyFont="1" applyBorder="1" applyAlignment="1" applyProtection="1">
      <alignment horizontal="center" vertical="center" wrapText="1"/>
      <protection locked="0"/>
    </xf>
    <xf numFmtId="0" fontId="22" fillId="0" borderId="100" xfId="0" applyFont="1" applyBorder="1" applyAlignment="1" applyProtection="1">
      <alignment horizontal="center" vertical="center" wrapText="1"/>
      <protection locked="0"/>
    </xf>
    <xf numFmtId="0" fontId="22" fillId="0" borderId="101" xfId="0" applyFont="1" applyBorder="1" applyAlignment="1" applyProtection="1">
      <alignment horizontal="center" vertical="center" wrapText="1"/>
      <protection locked="0"/>
    </xf>
    <xf numFmtId="0" fontId="7" fillId="0" borderId="89" xfId="0" applyFont="1" applyBorder="1" applyAlignment="1" applyProtection="1">
      <alignment vertical="center" wrapText="1"/>
      <protection locked="0"/>
    </xf>
    <xf numFmtId="0" fontId="7" fillId="0" borderId="91" xfId="0" applyFont="1" applyBorder="1" applyAlignment="1" applyProtection="1">
      <alignment vertical="center" wrapText="1"/>
      <protection locked="0"/>
    </xf>
    <xf numFmtId="0" fontId="25" fillId="0" borderId="102" xfId="0" applyFont="1" applyBorder="1" applyAlignment="1" applyProtection="1">
      <alignment vertical="center" wrapText="1"/>
      <protection locked="0"/>
    </xf>
    <xf numFmtId="0" fontId="7" fillId="0" borderId="103" xfId="0" applyFont="1" applyBorder="1" applyAlignment="1" applyProtection="1">
      <alignment vertical="center" wrapText="1"/>
      <protection locked="0"/>
    </xf>
    <xf numFmtId="0" fontId="7" fillId="0" borderId="103" xfId="0" applyFont="1" applyBorder="1" applyAlignment="1" applyProtection="1">
      <alignment horizontal="left" vertical="center" wrapText="1"/>
      <protection locked="0"/>
    </xf>
    <xf numFmtId="0" fontId="25" fillId="0" borderId="105" xfId="0" applyFont="1" applyBorder="1" applyAlignment="1" applyProtection="1">
      <alignment vertical="center" wrapText="1"/>
      <protection locked="0"/>
    </xf>
    <xf numFmtId="0" fontId="7" fillId="0" borderId="106" xfId="0" applyFont="1" applyBorder="1" applyAlignment="1" applyProtection="1">
      <alignment horizontal="center" vertical="center"/>
      <protection locked="0"/>
    </xf>
    <xf numFmtId="0" fontId="7" fillId="0" borderId="106" xfId="0" applyFont="1" applyBorder="1" applyAlignment="1" applyProtection="1">
      <alignment vertical="center" wrapText="1"/>
      <protection locked="0"/>
    </xf>
    <xf numFmtId="0" fontId="25" fillId="0" borderId="108" xfId="0" applyFont="1" applyBorder="1" applyAlignment="1" applyProtection="1">
      <alignment vertical="center" wrapText="1"/>
      <protection locked="0"/>
    </xf>
    <xf numFmtId="0" fontId="7" fillId="0" borderId="109" xfId="0" applyFont="1" applyBorder="1" applyAlignment="1" applyProtection="1">
      <alignment vertical="center" wrapText="1"/>
      <protection locked="0"/>
    </xf>
    <xf numFmtId="0" fontId="22" fillId="0" borderId="111" xfId="0" applyFont="1" applyBorder="1" applyAlignment="1" applyProtection="1">
      <alignment horizontal="center" vertical="center" wrapText="1"/>
      <protection locked="0"/>
    </xf>
    <xf numFmtId="0" fontId="22" fillId="0" borderId="112" xfId="0" applyFont="1" applyBorder="1" applyAlignment="1" applyProtection="1">
      <alignment horizontal="center" vertical="center" wrapText="1"/>
      <protection locked="0"/>
    </xf>
    <xf numFmtId="0" fontId="22" fillId="0" borderId="113" xfId="0" applyFont="1" applyBorder="1" applyAlignment="1" applyProtection="1">
      <alignment horizontal="center" vertical="center" wrapText="1"/>
      <protection locked="0"/>
    </xf>
    <xf numFmtId="0" fontId="22" fillId="0" borderId="114" xfId="0" applyFont="1" applyBorder="1" applyAlignment="1" applyProtection="1">
      <alignment horizontal="center" vertical="center" wrapText="1"/>
      <protection locked="0"/>
    </xf>
    <xf numFmtId="0" fontId="22" fillId="0" borderId="115" xfId="0" applyFont="1" applyBorder="1" applyAlignment="1" applyProtection="1">
      <alignment horizontal="center" vertical="center" wrapText="1"/>
      <protection locked="0"/>
    </xf>
    <xf numFmtId="0" fontId="7" fillId="0" borderId="88" xfId="0" applyFont="1" applyBorder="1" applyAlignment="1" applyProtection="1">
      <alignment vertical="center" wrapText="1"/>
      <protection locked="0"/>
    </xf>
    <xf numFmtId="0" fontId="7" fillId="0" borderId="92" xfId="0" applyFont="1" applyBorder="1" applyAlignment="1" applyProtection="1">
      <alignment vertical="center" wrapText="1"/>
      <protection locked="0"/>
    </xf>
    <xf numFmtId="0" fontId="22" fillId="0" borderId="116" xfId="0" applyFont="1" applyBorder="1" applyAlignment="1" applyProtection="1">
      <alignment horizontal="center" vertical="center" wrapText="1"/>
      <protection locked="0"/>
    </xf>
    <xf numFmtId="0" fontId="22" fillId="0" borderId="117" xfId="0" applyFont="1" applyBorder="1" applyAlignment="1" applyProtection="1">
      <alignment horizontal="center" vertical="center" wrapText="1"/>
      <protection locked="0"/>
    </xf>
    <xf numFmtId="0" fontId="22" fillId="0" borderId="117" xfId="0" applyFont="1" applyBorder="1" applyAlignment="1" applyProtection="1">
      <alignment horizontal="center" vertical="center"/>
      <protection locked="0"/>
    </xf>
    <xf numFmtId="0" fontId="22" fillId="0" borderId="118" xfId="0" applyFont="1" applyBorder="1" applyAlignment="1" applyProtection="1">
      <alignment horizontal="center" vertical="center"/>
      <protection locked="0"/>
    </xf>
    <xf numFmtId="0" fontId="22" fillId="0" borderId="119" xfId="0" applyFont="1" applyBorder="1" applyAlignment="1" applyProtection="1">
      <alignment horizontal="center" vertical="center" wrapText="1"/>
      <protection locked="0"/>
    </xf>
    <xf numFmtId="0" fontId="22" fillId="0" borderId="120" xfId="0" applyFont="1" applyBorder="1" applyAlignment="1" applyProtection="1">
      <alignment horizontal="center" vertical="center" wrapText="1"/>
      <protection locked="0"/>
    </xf>
    <xf numFmtId="0" fontId="22" fillId="0" borderId="120" xfId="0" applyFont="1" applyBorder="1" applyAlignment="1" applyProtection="1">
      <alignment horizontal="center" vertical="center"/>
      <protection locked="0"/>
    </xf>
    <xf numFmtId="0" fontId="22" fillId="0" borderId="121" xfId="0" applyFont="1" applyBorder="1" applyAlignment="1" applyProtection="1">
      <alignment horizontal="center" vertical="center"/>
      <protection locked="0"/>
    </xf>
    <xf numFmtId="0" fontId="22" fillId="0" borderId="121" xfId="0" applyFont="1" applyBorder="1" applyAlignment="1" applyProtection="1">
      <alignment horizontal="center" vertical="center" wrapText="1"/>
      <protection locked="0"/>
    </xf>
    <xf numFmtId="0" fontId="22" fillId="0" borderId="122" xfId="0" applyFont="1" applyBorder="1" applyAlignment="1" applyProtection="1">
      <alignment horizontal="center" vertical="center" wrapText="1"/>
      <protection locked="0"/>
    </xf>
    <xf numFmtId="0" fontId="22" fillId="0" borderId="123" xfId="0" applyFont="1" applyBorder="1" applyAlignment="1" applyProtection="1">
      <alignment horizontal="center" vertical="center" wrapText="1"/>
      <protection locked="0"/>
    </xf>
    <xf numFmtId="0" fontId="22" fillId="0" borderId="124" xfId="0" applyFont="1" applyBorder="1" applyAlignment="1" applyProtection="1">
      <alignment horizontal="center" vertical="center" wrapText="1"/>
      <protection locked="0"/>
    </xf>
    <xf numFmtId="0" fontId="7" fillId="0" borderId="103" xfId="0" applyFont="1" applyBorder="1" applyAlignment="1" applyProtection="1">
      <alignment horizontal="center" vertical="center"/>
      <protection locked="0"/>
    </xf>
    <xf numFmtId="0" fontId="1" fillId="0" borderId="84" xfId="0" applyFont="1" applyBorder="1" applyAlignment="1">
      <alignment vertical="center"/>
    </xf>
    <xf numFmtId="0" fontId="2" fillId="3" borderId="85" xfId="0" applyFont="1" applyFill="1" applyBorder="1" applyAlignment="1" applyProtection="1">
      <alignment vertical="top" wrapText="1"/>
      <protection locked="0"/>
    </xf>
    <xf numFmtId="0" fontId="1" fillId="0" borderId="86" xfId="0" applyFont="1" applyBorder="1" applyAlignment="1">
      <alignment vertical="center"/>
    </xf>
    <xf numFmtId="0" fontId="2" fillId="3" borderId="88" xfId="0" applyFont="1" applyFill="1" applyBorder="1" applyAlignment="1" applyProtection="1">
      <alignment vertical="top" wrapText="1"/>
      <protection locked="0"/>
    </xf>
    <xf numFmtId="0" fontId="1" fillId="0" borderId="86" xfId="0" applyFont="1" applyBorder="1" applyAlignment="1">
      <alignment vertical="center" wrapText="1"/>
    </xf>
    <xf numFmtId="0" fontId="2" fillId="3" borderId="88" xfId="0" applyFont="1" applyFill="1" applyBorder="1" applyAlignment="1" applyProtection="1">
      <alignment vertical="center" wrapText="1"/>
      <protection locked="0"/>
    </xf>
    <xf numFmtId="0" fontId="1" fillId="0" borderId="90" xfId="0" applyFont="1" applyBorder="1" applyAlignment="1">
      <alignment vertical="center" wrapText="1"/>
    </xf>
    <xf numFmtId="0" fontId="2" fillId="3" borderId="92" xfId="0" applyFont="1" applyFill="1" applyBorder="1" applyAlignment="1" applyProtection="1">
      <alignment vertical="center" wrapText="1"/>
      <protection locked="0"/>
    </xf>
    <xf numFmtId="0" fontId="61" fillId="0" borderId="21" xfId="0" applyFont="1" applyBorder="1" applyAlignment="1" applyProtection="1">
      <alignment vertical="center" wrapText="1"/>
      <protection locked="0"/>
    </xf>
    <xf numFmtId="0" fontId="2" fillId="3" borderId="46" xfId="0" applyFont="1" applyFill="1" applyBorder="1" applyAlignment="1" applyProtection="1">
      <alignment horizontal="center" vertical="center" wrapText="1"/>
      <protection locked="0"/>
    </xf>
    <xf numFmtId="0" fontId="6" fillId="0" borderId="86" xfId="0" applyFont="1" applyBorder="1" applyAlignment="1" applyProtection="1">
      <alignment vertical="center" wrapText="1"/>
      <protection locked="0"/>
    </xf>
    <xf numFmtId="0" fontId="2" fillId="9" borderId="45" xfId="0" applyFont="1" applyFill="1" applyBorder="1" applyAlignment="1" applyProtection="1">
      <alignment horizontal="center" vertical="center" wrapText="1"/>
      <protection locked="0"/>
    </xf>
    <xf numFmtId="0" fontId="2" fillId="9" borderId="31" xfId="0" applyFont="1" applyFill="1" applyBorder="1" applyAlignment="1" applyProtection="1">
      <alignment horizontal="center" vertical="center" wrapText="1"/>
      <protection locked="0"/>
    </xf>
    <xf numFmtId="0" fontId="2" fillId="10" borderId="31" xfId="0" applyFont="1" applyFill="1" applyBorder="1" applyAlignment="1" applyProtection="1">
      <alignment horizontal="center" vertical="center" wrapText="1"/>
      <protection locked="0"/>
    </xf>
    <xf numFmtId="0" fontId="2" fillId="0" borderId="4"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2" fillId="10" borderId="46" xfId="0" applyFont="1" applyFill="1" applyBorder="1" applyAlignment="1" applyProtection="1">
      <alignment horizontal="center" vertical="center" wrapText="1"/>
      <protection locked="0"/>
    </xf>
    <xf numFmtId="0" fontId="0" fillId="11" borderId="0" xfId="0" applyFill="1" applyProtection="1">
      <protection locked="0"/>
    </xf>
    <xf numFmtId="0" fontId="2" fillId="11" borderId="44" xfId="0" applyFont="1" applyFill="1" applyBorder="1" applyAlignment="1" applyProtection="1">
      <alignment horizontal="center" vertical="center" wrapText="1"/>
      <protection locked="0"/>
    </xf>
    <xf numFmtId="0" fontId="2" fillId="11" borderId="48" xfId="0" applyFont="1" applyFill="1" applyBorder="1" applyAlignment="1" applyProtection="1">
      <alignment horizontal="center" vertical="center" wrapText="1"/>
      <protection locked="0"/>
    </xf>
    <xf numFmtId="0" fontId="2" fillId="11" borderId="45" xfId="0" applyFont="1" applyFill="1" applyBorder="1" applyAlignment="1" applyProtection="1">
      <alignment horizontal="center" vertical="center" wrapText="1"/>
      <protection locked="0"/>
    </xf>
    <xf numFmtId="0" fontId="2" fillId="11" borderId="31" xfId="0" applyFont="1" applyFill="1" applyBorder="1" applyAlignment="1" applyProtection="1">
      <alignment horizontal="center" vertical="center" wrapText="1"/>
      <protection locked="0"/>
    </xf>
    <xf numFmtId="0" fontId="0" fillId="0" borderId="0" xfId="0" applyAlignment="1">
      <alignment horizontal="center" vertical="center"/>
    </xf>
    <xf numFmtId="0" fontId="0" fillId="0" borderId="12"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0" fillId="0" borderId="55" xfId="0" applyBorder="1" applyAlignment="1" applyProtection="1">
      <alignment horizontal="center" vertical="center"/>
      <protection locked="0"/>
    </xf>
    <xf numFmtId="0" fontId="9" fillId="0" borderId="13" xfId="0" applyFont="1" applyBorder="1" applyAlignment="1" applyProtection="1">
      <alignment horizontal="center" vertical="top" wrapText="1"/>
      <protection locked="0"/>
    </xf>
    <xf numFmtId="0" fontId="2" fillId="9" borderId="13" xfId="0" applyFont="1" applyFill="1" applyBorder="1" applyAlignment="1" applyProtection="1">
      <alignment vertical="top" wrapText="1"/>
      <protection locked="0"/>
    </xf>
    <xf numFmtId="0" fontId="2" fillId="11" borderId="13" xfId="0" applyFont="1" applyFill="1" applyBorder="1" applyAlignment="1" applyProtection="1">
      <alignment vertical="top" wrapText="1"/>
      <protection locked="0"/>
    </xf>
    <xf numFmtId="0" fontId="2" fillId="9" borderId="12" xfId="0" applyFont="1" applyFill="1" applyBorder="1" applyAlignment="1" applyProtection="1">
      <alignment vertical="top" wrapText="1"/>
      <protection locked="0"/>
    </xf>
    <xf numFmtId="0" fontId="2" fillId="9" borderId="14" xfId="0" applyFont="1" applyFill="1" applyBorder="1" applyAlignment="1" applyProtection="1">
      <alignment vertical="top" wrapText="1"/>
      <protection locked="0"/>
    </xf>
    <xf numFmtId="0" fontId="9" fillId="0" borderId="13" xfId="0" applyFont="1" applyBorder="1" applyAlignment="1" applyProtection="1">
      <alignment horizontal="center" vertical="center"/>
      <protection locked="0"/>
    </xf>
    <xf numFmtId="0" fontId="29" fillId="0" borderId="0" xfId="0" applyFont="1" applyAlignment="1">
      <alignment horizontal="center" vertical="center"/>
    </xf>
    <xf numFmtId="0" fontId="37" fillId="0" borderId="0" xfId="0" applyFont="1" applyAlignment="1">
      <alignment horizontal="center" vertical="center" wrapText="1"/>
    </xf>
    <xf numFmtId="0" fontId="0" fillId="0" borderId="0" xfId="0" pivotButton="1"/>
    <xf numFmtId="0" fontId="0" fillId="0" borderId="120" xfId="0" applyBorder="1"/>
    <xf numFmtId="0" fontId="0" fillId="0" borderId="120" xfId="0" applyBorder="1" applyAlignment="1">
      <alignment horizontal="center" vertical="center"/>
    </xf>
    <xf numFmtId="0" fontId="0" fillId="0" borderId="116" xfId="0" applyBorder="1"/>
    <xf numFmtId="0" fontId="0" fillId="0" borderId="117" xfId="0" applyBorder="1"/>
    <xf numFmtId="0" fontId="0" fillId="0" borderId="117" xfId="0" applyBorder="1" applyAlignment="1">
      <alignment horizontal="center" vertical="center"/>
    </xf>
    <xf numFmtId="0" fontId="0" fillId="0" borderId="119" xfId="0" applyBorder="1"/>
    <xf numFmtId="0" fontId="43" fillId="9" borderId="5" xfId="0" applyFont="1" applyFill="1" applyBorder="1" applyAlignment="1">
      <alignment horizontal="center" vertical="center"/>
    </xf>
    <xf numFmtId="0" fontId="43" fillId="9" borderId="10" xfId="0" applyFont="1" applyFill="1" applyBorder="1" applyAlignment="1">
      <alignment horizontal="center" vertical="center"/>
    </xf>
    <xf numFmtId="0" fontId="43" fillId="9" borderId="11" xfId="0" applyFont="1" applyFill="1" applyBorder="1" applyAlignment="1">
      <alignment horizontal="center" vertical="center"/>
    </xf>
    <xf numFmtId="0" fontId="43" fillId="9" borderId="0" xfId="0" applyFont="1" applyFill="1" applyAlignment="1">
      <alignment horizontal="center" vertical="center"/>
    </xf>
    <xf numFmtId="0" fontId="9" fillId="0" borderId="118" xfId="0" applyFont="1" applyBorder="1" applyAlignment="1">
      <alignment horizontal="center" vertical="center"/>
    </xf>
    <xf numFmtId="0" fontId="9" fillId="0" borderId="121" xfId="0" applyFont="1" applyBorder="1" applyAlignment="1">
      <alignment horizontal="center" vertical="center"/>
    </xf>
    <xf numFmtId="0" fontId="9" fillId="0" borderId="124" xfId="0" applyFont="1" applyBorder="1" applyAlignment="1">
      <alignment horizontal="center" vertical="center"/>
    </xf>
    <xf numFmtId="0" fontId="9" fillId="0" borderId="122" xfId="0" applyFont="1" applyBorder="1"/>
    <xf numFmtId="0" fontId="9" fillId="0" borderId="123" xfId="0" applyFont="1" applyBorder="1"/>
    <xf numFmtId="0" fontId="9" fillId="0" borderId="123" xfId="0" applyFont="1" applyBorder="1" applyAlignment="1">
      <alignment horizontal="center" vertical="center"/>
    </xf>
    <xf numFmtId="0" fontId="9" fillId="0" borderId="125" xfId="0" applyFont="1" applyBorder="1" applyAlignment="1">
      <alignment horizontal="left" vertical="center"/>
    </xf>
    <xf numFmtId="0" fontId="0" fillId="0" borderId="121" xfId="0" applyBorder="1" applyAlignment="1">
      <alignment horizontal="center" vertical="center"/>
    </xf>
    <xf numFmtId="0" fontId="0" fillId="0" borderId="119" xfId="0" applyBorder="1" applyAlignment="1">
      <alignment horizontal="center" vertical="center"/>
    </xf>
    <xf numFmtId="0" fontId="0" fillId="12" borderId="16" xfId="0" applyFill="1" applyBorder="1" applyAlignment="1">
      <alignment horizontal="left" vertical="center"/>
    </xf>
    <xf numFmtId="0" fontId="0" fillId="0" borderId="16" xfId="0" applyBorder="1" applyAlignment="1">
      <alignment horizontal="left" vertical="center"/>
    </xf>
    <xf numFmtId="0" fontId="0" fillId="0" borderId="118" xfId="0" applyBorder="1" applyAlignment="1">
      <alignment horizontal="center" vertical="center"/>
    </xf>
    <xf numFmtId="0" fontId="0" fillId="0" borderId="116" xfId="0" applyBorder="1" applyAlignment="1">
      <alignment horizontal="center" vertical="center"/>
    </xf>
    <xf numFmtId="0" fontId="0" fillId="0" borderId="49" xfId="0" applyBorder="1" applyAlignment="1">
      <alignment horizontal="left" vertical="center"/>
    </xf>
    <xf numFmtId="0" fontId="65" fillId="9" borderId="10" xfId="0" applyFont="1" applyFill="1" applyBorder="1" applyAlignment="1">
      <alignment horizontal="left" vertical="center"/>
    </xf>
    <xf numFmtId="0" fontId="65" fillId="9" borderId="120" xfId="0" applyFont="1" applyFill="1" applyBorder="1" applyAlignment="1">
      <alignment horizontal="center" vertical="center"/>
    </xf>
    <xf numFmtId="0" fontId="0" fillId="0" borderId="66" xfId="0" applyBorder="1" applyAlignment="1">
      <alignment horizontal="center" vertical="center"/>
    </xf>
    <xf numFmtId="0" fontId="0" fillId="12" borderId="120" xfId="0" applyFill="1" applyBorder="1" applyAlignment="1">
      <alignment horizontal="center" vertical="center"/>
    </xf>
    <xf numFmtId="0" fontId="9" fillId="0" borderId="47" xfId="0" applyFont="1" applyBorder="1" applyAlignment="1">
      <alignment horizontal="center" vertical="center"/>
    </xf>
    <xf numFmtId="0" fontId="0" fillId="16" borderId="120" xfId="0" applyFill="1" applyBorder="1" applyAlignment="1">
      <alignment horizontal="center" vertical="center"/>
    </xf>
    <xf numFmtId="0" fontId="0" fillId="17" borderId="120" xfId="0" applyFill="1" applyBorder="1" applyAlignment="1">
      <alignment horizontal="center" vertical="center"/>
    </xf>
    <xf numFmtId="0" fontId="0" fillId="15" borderId="120" xfId="0" applyFill="1" applyBorder="1" applyAlignment="1">
      <alignment horizontal="center" vertical="center"/>
    </xf>
    <xf numFmtId="0" fontId="0" fillId="15" borderId="16" xfId="0" applyFill="1" applyBorder="1" applyAlignment="1">
      <alignment horizontal="left" vertical="center"/>
    </xf>
    <xf numFmtId="0" fontId="2" fillId="9" borderId="48" xfId="0" applyFont="1" applyFill="1" applyBorder="1" applyAlignment="1" applyProtection="1">
      <alignment vertical="top" wrapText="1"/>
      <protection locked="0"/>
    </xf>
    <xf numFmtId="0" fontId="2" fillId="16" borderId="13" xfId="0" applyFont="1" applyFill="1" applyBorder="1" applyAlignment="1" applyProtection="1">
      <alignment vertical="top" wrapText="1"/>
      <protection locked="0"/>
    </xf>
    <xf numFmtId="0" fontId="0" fillId="8" borderId="120" xfId="0" applyFill="1" applyBorder="1" applyAlignment="1">
      <alignment horizontal="center" vertical="center"/>
    </xf>
    <xf numFmtId="0" fontId="65" fillId="9" borderId="120" xfId="0" applyFont="1" applyFill="1" applyBorder="1" applyAlignment="1">
      <alignment horizontal="center" vertical="center" wrapText="1"/>
    </xf>
    <xf numFmtId="0" fontId="0" fillId="0" borderId="21" xfId="0" applyBorder="1" applyAlignment="1">
      <alignment horizontal="center" vertical="center"/>
    </xf>
    <xf numFmtId="0" fontId="0" fillId="0" borderId="19" xfId="0" applyBorder="1" applyAlignment="1">
      <alignment horizontal="left" vertical="center"/>
    </xf>
    <xf numFmtId="0" fontId="0" fillId="0" borderId="32" xfId="0" applyBorder="1" applyAlignment="1">
      <alignment horizontal="center" vertical="center"/>
    </xf>
    <xf numFmtId="0" fontId="0" fillId="0" borderId="129" xfId="0" applyBorder="1" applyAlignment="1">
      <alignment horizontal="center" vertical="center"/>
    </xf>
    <xf numFmtId="0" fontId="0" fillId="15" borderId="117" xfId="0" applyFill="1" applyBorder="1" applyAlignment="1">
      <alignment horizontal="center" vertical="center"/>
    </xf>
    <xf numFmtId="0" fontId="0" fillId="15" borderId="49" xfId="0" applyFill="1" applyBorder="1" applyAlignment="1">
      <alignment horizontal="left" vertical="center"/>
    </xf>
    <xf numFmtId="0" fontId="0" fillId="16" borderId="116" xfId="0" applyFill="1" applyBorder="1" applyAlignment="1">
      <alignment horizontal="center" vertical="center"/>
    </xf>
    <xf numFmtId="0" fontId="0" fillId="12" borderId="123" xfId="0" applyFill="1" applyBorder="1" applyAlignment="1">
      <alignment horizontal="center" vertical="center"/>
    </xf>
    <xf numFmtId="0" fontId="0" fillId="12" borderId="24" xfId="0" applyFill="1" applyBorder="1" applyAlignment="1">
      <alignment horizontal="left" vertical="center"/>
    </xf>
    <xf numFmtId="0" fontId="0" fillId="0" borderId="122" xfId="0" applyBorder="1" applyAlignment="1">
      <alignment horizontal="center" vertical="center"/>
    </xf>
    <xf numFmtId="0" fontId="0" fillId="0" borderId="123" xfId="0" applyBorder="1" applyAlignment="1">
      <alignment horizontal="center" vertical="center"/>
    </xf>
    <xf numFmtId="0" fontId="0" fillId="17" borderId="123" xfId="0" applyFill="1" applyBorder="1" applyAlignment="1">
      <alignment horizontal="center" vertical="center"/>
    </xf>
    <xf numFmtId="0" fontId="0" fillId="17" borderId="124" xfId="0" applyFill="1"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center"/>
    </xf>
    <xf numFmtId="0" fontId="63" fillId="0" borderId="0" xfId="0" applyFont="1" applyAlignment="1">
      <alignment vertical="center"/>
    </xf>
    <xf numFmtId="0" fontId="0" fillId="0" borderId="54" xfId="0" applyBorder="1" applyAlignment="1">
      <alignment vertical="center"/>
    </xf>
    <xf numFmtId="0" fontId="0" fillId="0" borderId="66" xfId="0" applyBorder="1" applyAlignment="1">
      <alignment vertical="center" wrapText="1"/>
    </xf>
    <xf numFmtId="0" fontId="0" fillId="0" borderId="116" xfId="0" applyBorder="1" applyAlignment="1">
      <alignment vertical="center"/>
    </xf>
    <xf numFmtId="0" fontId="0" fillId="0" borderId="117" xfId="0" applyBorder="1" applyAlignment="1">
      <alignment vertical="center"/>
    </xf>
    <xf numFmtId="9" fontId="0" fillId="0" borderId="118" xfId="2" applyFont="1" applyBorder="1" applyAlignment="1">
      <alignment vertical="center"/>
    </xf>
    <xf numFmtId="0" fontId="0" fillId="0" borderId="119" xfId="0" applyBorder="1" applyAlignment="1">
      <alignment vertical="center"/>
    </xf>
    <xf numFmtId="0" fontId="0" fillId="0" borderId="120" xfId="0" applyBorder="1" applyAlignment="1">
      <alignment vertical="center" wrapText="1"/>
    </xf>
    <xf numFmtId="0" fontId="0" fillId="0" borderId="120" xfId="0" applyBorder="1" applyAlignment="1">
      <alignment vertical="center"/>
    </xf>
    <xf numFmtId="9" fontId="0" fillId="0" borderId="121" xfId="2" applyFont="1" applyBorder="1" applyAlignment="1">
      <alignment vertical="center"/>
    </xf>
    <xf numFmtId="0" fontId="0" fillId="0" borderId="32" xfId="0" applyBorder="1" applyAlignment="1">
      <alignment vertical="center"/>
    </xf>
    <xf numFmtId="0" fontId="0" fillId="0" borderId="21" xfId="0" applyBorder="1" applyAlignment="1">
      <alignment vertical="center" wrapText="1"/>
    </xf>
    <xf numFmtId="0" fontId="0" fillId="15" borderId="116" xfId="0" applyFill="1" applyBorder="1" applyAlignment="1">
      <alignment vertical="center"/>
    </xf>
    <xf numFmtId="0" fontId="0" fillId="15" borderId="117" xfId="0" applyFill="1" applyBorder="1" applyAlignment="1">
      <alignment vertical="center" wrapText="1"/>
    </xf>
    <xf numFmtId="0" fontId="0" fillId="15" borderId="119" xfId="0" applyFill="1" applyBorder="1" applyAlignment="1">
      <alignment vertical="center"/>
    </xf>
    <xf numFmtId="0" fontId="0" fillId="15" borderId="120" xfId="0" applyFill="1" applyBorder="1" applyAlignment="1">
      <alignment vertical="center" wrapText="1"/>
    </xf>
    <xf numFmtId="0" fontId="0" fillId="12" borderId="119" xfId="0" applyFill="1" applyBorder="1" applyAlignment="1">
      <alignment vertical="center"/>
    </xf>
    <xf numFmtId="0" fontId="0" fillId="12" borderId="120" xfId="0" applyFill="1" applyBorder="1" applyAlignment="1">
      <alignment vertical="center" wrapText="1"/>
    </xf>
    <xf numFmtId="0" fontId="0" fillId="12" borderId="122" xfId="0" applyFill="1" applyBorder="1" applyAlignment="1">
      <alignment vertical="center"/>
    </xf>
    <xf numFmtId="0" fontId="0" fillId="12" borderId="123" xfId="0" applyFill="1" applyBorder="1" applyAlignment="1">
      <alignment vertical="center" wrapText="1"/>
    </xf>
    <xf numFmtId="0" fontId="9" fillId="0" borderId="126" xfId="0" applyFont="1" applyBorder="1" applyAlignment="1">
      <alignment vertical="center"/>
    </xf>
    <xf numFmtId="0" fontId="9" fillId="0" borderId="47" xfId="0" applyFont="1" applyBorder="1" applyAlignment="1">
      <alignment vertical="center" wrapText="1"/>
    </xf>
    <xf numFmtId="0" fontId="0" fillId="0" borderId="126" xfId="0" applyBorder="1" applyAlignment="1">
      <alignment vertical="center"/>
    </xf>
    <xf numFmtId="0" fontId="0" fillId="0" borderId="47" xfId="0" applyBorder="1" applyAlignment="1">
      <alignment vertical="center"/>
    </xf>
    <xf numFmtId="0" fontId="0" fillId="0" borderId="130" xfId="0" applyBorder="1" applyAlignment="1">
      <alignment vertical="center"/>
    </xf>
    <xf numFmtId="0" fontId="0" fillId="0" borderId="71" xfId="0" applyBorder="1" applyAlignment="1">
      <alignment vertical="center"/>
    </xf>
    <xf numFmtId="0" fontId="0" fillId="0" borderId="72" xfId="0" applyBorder="1" applyAlignment="1">
      <alignment vertical="center"/>
    </xf>
    <xf numFmtId="9" fontId="0" fillId="0" borderId="64" xfId="2" applyFont="1" applyFill="1" applyBorder="1" applyAlignment="1">
      <alignment vertical="center"/>
    </xf>
    <xf numFmtId="0" fontId="0" fillId="17" borderId="0" xfId="0" applyFill="1" applyAlignment="1">
      <alignment vertical="center"/>
    </xf>
    <xf numFmtId="0" fontId="67" fillId="0" borderId="0" xfId="0" applyFont="1" applyAlignment="1">
      <alignment horizontal="center" vertical="center" textRotation="78"/>
    </xf>
    <xf numFmtId="0" fontId="67" fillId="12" borderId="128" xfId="0" applyFont="1" applyFill="1" applyBorder="1" applyAlignment="1">
      <alignment horizontal="center" vertical="center" textRotation="78"/>
    </xf>
    <xf numFmtId="0" fontId="66" fillId="15" borderId="127" xfId="0" applyFont="1" applyFill="1" applyBorder="1" applyAlignment="1">
      <alignment horizontal="center" vertical="center" textRotation="78"/>
    </xf>
    <xf numFmtId="0" fontId="65" fillId="14" borderId="127" xfId="0" applyFont="1" applyFill="1" applyBorder="1" applyAlignment="1">
      <alignment horizontal="center" vertical="center" textRotation="78"/>
    </xf>
    <xf numFmtId="0" fontId="64" fillId="13" borderId="127" xfId="0" applyFont="1" applyFill="1" applyBorder="1" applyAlignment="1">
      <alignment horizontal="center" vertical="center" textRotation="78"/>
    </xf>
    <xf numFmtId="0" fontId="0" fillId="0" borderId="0" xfId="0" applyAlignment="1">
      <alignment vertical="center" textRotation="90"/>
    </xf>
    <xf numFmtId="0" fontId="0" fillId="0" borderId="0" xfId="0" applyAlignment="1">
      <alignment horizontal="center" vertical="center" textRotation="90"/>
    </xf>
    <xf numFmtId="0" fontId="0" fillId="0" borderId="0" xfId="0" applyAlignment="1">
      <alignment vertical="center" textRotation="90" wrapText="1"/>
    </xf>
    <xf numFmtId="0" fontId="0" fillId="0" borderId="0" xfId="0" applyAlignment="1">
      <alignment horizontal="left" vertical="center" textRotation="90"/>
    </xf>
    <xf numFmtId="0" fontId="67" fillId="4" borderId="71" xfId="0" applyFont="1" applyFill="1" applyBorder="1" applyAlignment="1">
      <alignment horizontal="center" vertical="center" textRotation="90"/>
    </xf>
    <xf numFmtId="0" fontId="67" fillId="4" borderId="72" xfId="0" applyFont="1" applyFill="1" applyBorder="1" applyAlignment="1">
      <alignment horizontal="center" vertical="center" textRotation="90"/>
    </xf>
    <xf numFmtId="0" fontId="67" fillId="4" borderId="64" xfId="0" applyFont="1" applyFill="1" applyBorder="1" applyAlignment="1">
      <alignment horizontal="center" vertical="center" textRotation="90"/>
    </xf>
    <xf numFmtId="0" fontId="63" fillId="4" borderId="71" xfId="0" applyFont="1" applyFill="1" applyBorder="1" applyAlignment="1">
      <alignment horizontal="center" vertical="center" textRotation="90"/>
    </xf>
    <xf numFmtId="0" fontId="63" fillId="4" borderId="131" xfId="0" applyFont="1" applyFill="1" applyBorder="1" applyAlignment="1">
      <alignment horizontal="center" vertical="center" textRotation="90"/>
    </xf>
    <xf numFmtId="0" fontId="63" fillId="4" borderId="71" xfId="0" applyFont="1" applyFill="1" applyBorder="1" applyAlignment="1">
      <alignment horizontal="center" textRotation="61" wrapText="1"/>
    </xf>
    <xf numFmtId="0" fontId="0" fillId="0" borderId="0" xfId="0" applyAlignment="1">
      <alignment vertical="center" textRotation="61"/>
    </xf>
    <xf numFmtId="0" fontId="9" fillId="0" borderId="0" xfId="0" applyFont="1" applyAlignment="1" applyProtection="1">
      <alignment horizontal="center" vertical="center" wrapText="1"/>
      <protection locked="0"/>
    </xf>
    <xf numFmtId="0" fontId="9" fillId="0" borderId="0" xfId="0" applyFont="1" applyAlignment="1" applyProtection="1">
      <alignment horizontal="center" vertical="center"/>
      <protection locked="0"/>
    </xf>
    <xf numFmtId="0" fontId="54" fillId="0" borderId="0" xfId="0" applyFont="1" applyAlignment="1" applyProtection="1">
      <alignment horizontal="center" vertical="center"/>
      <protection locked="0"/>
    </xf>
    <xf numFmtId="0" fontId="9" fillId="0" borderId="0" xfId="0" applyFont="1" applyAlignment="1" applyProtection="1">
      <alignment horizontal="center" vertical="top" wrapText="1"/>
      <protection locked="0"/>
    </xf>
    <xf numFmtId="0" fontId="59" fillId="0" borderId="0" xfId="1" applyProtection="1">
      <protection locked="0"/>
    </xf>
    <xf numFmtId="0" fontId="68" fillId="0" borderId="0" xfId="3" applyAlignment="1">
      <alignment horizontal="center" vertical="center"/>
    </xf>
    <xf numFmtId="0" fontId="63" fillId="18" borderId="71" xfId="0" applyFont="1" applyFill="1" applyBorder="1" applyAlignment="1">
      <alignment horizontal="center" textRotation="61" wrapText="1"/>
    </xf>
    <xf numFmtId="0" fontId="63" fillId="18" borderId="71" xfId="0" applyFont="1" applyFill="1" applyBorder="1" applyAlignment="1">
      <alignment horizontal="center" vertical="center" textRotation="90"/>
    </xf>
    <xf numFmtId="0" fontId="67" fillId="18" borderId="72" xfId="0" applyFont="1" applyFill="1" applyBorder="1" applyAlignment="1">
      <alignment horizontal="center" vertical="center" textRotation="90"/>
    </xf>
    <xf numFmtId="0" fontId="0" fillId="18" borderId="117" xfId="0" applyFill="1" applyBorder="1" applyAlignment="1">
      <alignment horizontal="center" vertical="center"/>
    </xf>
    <xf numFmtId="0" fontId="0" fillId="18" borderId="120" xfId="0" applyFill="1" applyBorder="1" applyAlignment="1">
      <alignment horizontal="center" vertical="center"/>
    </xf>
    <xf numFmtId="0" fontId="0" fillId="18" borderId="21" xfId="0" applyFill="1" applyBorder="1" applyAlignment="1">
      <alignment horizontal="center" vertical="center"/>
    </xf>
    <xf numFmtId="0" fontId="0" fillId="18" borderId="123" xfId="0" applyFill="1" applyBorder="1" applyAlignment="1">
      <alignment horizontal="center" vertical="center"/>
    </xf>
    <xf numFmtId="0" fontId="0" fillId="18" borderId="47" xfId="0" applyFill="1" applyBorder="1" applyAlignment="1">
      <alignment vertical="center"/>
    </xf>
    <xf numFmtId="0" fontId="0" fillId="18" borderId="0" xfId="0" applyFill="1" applyAlignment="1">
      <alignment vertical="center"/>
    </xf>
    <xf numFmtId="0" fontId="63" fillId="18" borderId="131" xfId="0" applyFont="1" applyFill="1" applyBorder="1" applyAlignment="1">
      <alignment horizontal="center" vertical="center" textRotation="90"/>
    </xf>
    <xf numFmtId="0" fontId="28" fillId="2" borderId="13" xfId="0" applyFont="1" applyFill="1" applyBorder="1" applyAlignment="1">
      <alignment horizontal="left" vertical="center" wrapText="1"/>
    </xf>
    <xf numFmtId="0" fontId="28" fillId="2" borderId="13" xfId="0" applyFont="1" applyFill="1" applyBorder="1" applyAlignment="1">
      <alignment horizontal="center" vertical="center" wrapText="1"/>
    </xf>
    <xf numFmtId="0" fontId="3" fillId="2" borderId="5" xfId="0" applyFont="1" applyFill="1" applyBorder="1" applyAlignment="1">
      <alignment horizontal="left" vertical="center" wrapText="1"/>
    </xf>
    <xf numFmtId="0" fontId="3" fillId="2" borderId="10" xfId="0" applyFont="1" applyFill="1" applyBorder="1" applyAlignment="1">
      <alignment horizontal="left" vertical="center" wrapText="1"/>
    </xf>
    <xf numFmtId="0" fontId="3" fillId="2" borderId="11" xfId="0" applyFont="1" applyFill="1" applyBorder="1" applyAlignment="1">
      <alignment horizontal="left" vertical="center" wrapText="1"/>
    </xf>
    <xf numFmtId="0" fontId="15" fillId="2" borderId="10" xfId="0" applyFont="1" applyFill="1" applyBorder="1" applyAlignment="1">
      <alignment horizontal="left" vertical="center" wrapText="1"/>
    </xf>
    <xf numFmtId="0" fontId="15" fillId="2" borderId="11" xfId="0" applyFont="1" applyFill="1" applyBorder="1" applyAlignment="1">
      <alignment horizontal="left" vertical="center" wrapText="1"/>
    </xf>
    <xf numFmtId="0" fontId="10" fillId="2" borderId="7" xfId="0" applyFont="1" applyFill="1" applyBorder="1" applyAlignment="1">
      <alignment horizontal="center" vertical="center" wrapText="1"/>
    </xf>
    <xf numFmtId="0" fontId="10" fillId="2" borderId="9"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4" borderId="74" xfId="0" applyFont="1" applyFill="1" applyBorder="1" applyAlignment="1">
      <alignment horizontal="center" vertical="center"/>
    </xf>
    <xf numFmtId="0" fontId="10" fillId="4" borderId="75" xfId="0" applyFont="1" applyFill="1" applyBorder="1" applyAlignment="1">
      <alignment horizontal="center" vertical="center"/>
    </xf>
    <xf numFmtId="0" fontId="10" fillId="4" borderId="76" xfId="0" applyFont="1" applyFill="1" applyBorder="1" applyAlignment="1">
      <alignment horizontal="center" vertical="center"/>
    </xf>
    <xf numFmtId="14" fontId="2" fillId="4" borderId="53" xfId="0" applyNumberFormat="1" applyFont="1" applyFill="1" applyBorder="1" applyAlignment="1">
      <alignment horizontal="center" vertical="center"/>
    </xf>
    <xf numFmtId="14" fontId="2" fillId="4" borderId="20" xfId="0" applyNumberFormat="1" applyFont="1" applyFill="1" applyBorder="1" applyAlignment="1">
      <alignment horizontal="center" vertical="center"/>
    </xf>
    <xf numFmtId="14" fontId="2" fillId="4" borderId="36" xfId="0" applyNumberFormat="1" applyFont="1" applyFill="1" applyBorder="1" applyAlignment="1">
      <alignment horizontal="center" vertical="center"/>
    </xf>
    <xf numFmtId="0" fontId="10" fillId="4" borderId="62" xfId="0" applyFont="1" applyFill="1" applyBorder="1" applyAlignment="1">
      <alignment horizontal="center" vertical="center"/>
    </xf>
    <xf numFmtId="0" fontId="2" fillId="4" borderId="53" xfId="0" applyFont="1" applyFill="1" applyBorder="1" applyAlignment="1">
      <alignment horizontal="center" vertical="center"/>
    </xf>
    <xf numFmtId="0" fontId="2" fillId="4" borderId="20" xfId="0" applyFont="1" applyFill="1" applyBorder="1" applyAlignment="1">
      <alignment horizontal="center" vertical="center"/>
    </xf>
    <xf numFmtId="0" fontId="2" fillId="4" borderId="61" xfId="0" applyFont="1" applyFill="1" applyBorder="1" applyAlignment="1">
      <alignment horizontal="center" vertical="center"/>
    </xf>
    <xf numFmtId="0" fontId="9" fillId="0" borderId="9" xfId="0" applyFont="1" applyBorder="1" applyAlignment="1">
      <alignment horizontal="center" vertical="center"/>
    </xf>
    <xf numFmtId="0" fontId="9" fillId="0" borderId="63" xfId="0" applyFont="1" applyBorder="1" applyAlignment="1">
      <alignment horizontal="center" vertical="center"/>
    </xf>
    <xf numFmtId="0" fontId="9" fillId="0" borderId="8" xfId="0" applyFont="1" applyBorder="1" applyAlignment="1">
      <alignment horizontal="center" vertical="center"/>
    </xf>
    <xf numFmtId="0" fontId="60" fillId="0" borderId="79" xfId="0" applyFont="1" applyBorder="1" applyAlignment="1">
      <alignment horizontal="center" vertical="center"/>
    </xf>
    <xf numFmtId="0" fontId="60" fillId="0" borderId="80" xfId="0" applyFont="1" applyBorder="1" applyAlignment="1">
      <alignment horizontal="center" vertical="center"/>
    </xf>
    <xf numFmtId="0" fontId="60" fillId="0" borderId="80" xfId="0" applyFont="1" applyBorder="1" applyAlignment="1" applyProtection="1">
      <alignment horizontal="center" vertical="center" wrapText="1"/>
      <protection locked="0"/>
    </xf>
    <xf numFmtId="0" fontId="60" fillId="0" borderId="81" xfId="0" applyFont="1" applyBorder="1" applyAlignment="1" applyProtection="1">
      <alignment horizontal="center" vertical="center" wrapText="1"/>
      <protection locked="0"/>
    </xf>
    <xf numFmtId="0" fontId="2" fillId="0" borderId="34" xfId="0" applyFont="1" applyBorder="1" applyAlignment="1">
      <alignment horizontal="left" vertical="top" wrapText="1"/>
    </xf>
    <xf numFmtId="0" fontId="2" fillId="0" borderId="0" xfId="0" applyFont="1" applyAlignment="1">
      <alignment horizontal="left" vertical="top" wrapText="1"/>
    </xf>
    <xf numFmtId="0" fontId="2" fillId="0" borderId="4" xfId="0" applyFont="1" applyBorder="1" applyAlignment="1">
      <alignment horizontal="left" vertical="top" wrapText="1"/>
    </xf>
    <xf numFmtId="0" fontId="20" fillId="4" borderId="29" xfId="0" applyFont="1" applyFill="1" applyBorder="1" applyAlignment="1">
      <alignment horizontal="left" vertical="center"/>
    </xf>
    <xf numFmtId="0" fontId="20" fillId="4" borderId="47" xfId="0" applyFont="1" applyFill="1" applyBorder="1" applyAlignment="1">
      <alignment horizontal="left" vertical="center"/>
    </xf>
    <xf numFmtId="0" fontId="20" fillId="4" borderId="23" xfId="0" applyFont="1" applyFill="1" applyBorder="1" applyAlignment="1">
      <alignment horizontal="left" vertical="center"/>
    </xf>
    <xf numFmtId="0" fontId="27" fillId="0" borderId="24" xfId="0" applyFont="1" applyBorder="1" applyAlignment="1" applyProtection="1">
      <alignment horizontal="left" vertical="center" wrapText="1"/>
      <protection locked="0"/>
    </xf>
    <xf numFmtId="0" fontId="27" fillId="0" borderId="20" xfId="0" applyFont="1" applyBorder="1" applyAlignment="1" applyProtection="1">
      <alignment horizontal="left" vertical="center" wrapText="1"/>
      <protection locked="0"/>
    </xf>
    <xf numFmtId="0" fontId="27" fillId="0" borderId="36" xfId="0" applyFont="1" applyBorder="1" applyAlignment="1" applyProtection="1">
      <alignment horizontal="left" vertical="center" wrapText="1"/>
      <protection locked="0"/>
    </xf>
    <xf numFmtId="0" fontId="21" fillId="0" borderId="16" xfId="0" applyFont="1" applyBorder="1" applyAlignment="1">
      <alignment horizontal="left" vertical="center" wrapText="1"/>
    </xf>
    <xf numFmtId="0" fontId="21" fillId="0" borderId="17" xfId="0" applyFont="1" applyBorder="1" applyAlignment="1">
      <alignment horizontal="left" vertical="center" wrapText="1"/>
    </xf>
    <xf numFmtId="0" fontId="21" fillId="0" borderId="37" xfId="0" applyFont="1" applyBorder="1" applyAlignment="1">
      <alignment horizontal="left" vertical="center" wrapText="1"/>
    </xf>
    <xf numFmtId="0" fontId="20" fillId="4" borderId="38" xfId="0" applyFont="1" applyFill="1" applyBorder="1" applyAlignment="1">
      <alignment horizontal="left" vertical="center"/>
    </xf>
    <xf numFmtId="0" fontId="20" fillId="4" borderId="18" xfId="0" applyFont="1" applyFill="1" applyBorder="1" applyAlignment="1">
      <alignment horizontal="left" vertical="center"/>
    </xf>
    <xf numFmtId="0" fontId="2" fillId="0" borderId="5" xfId="0" applyFont="1" applyBorder="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0" fillId="4" borderId="25" xfId="0" applyFont="1" applyFill="1" applyBorder="1" applyAlignment="1">
      <alignment horizontal="left" vertical="center" wrapText="1"/>
    </xf>
    <xf numFmtId="0" fontId="20" fillId="4" borderId="26" xfId="0" applyFont="1" applyFill="1" applyBorder="1" applyAlignment="1">
      <alignment horizontal="left" vertical="center" wrapText="1"/>
    </xf>
    <xf numFmtId="0" fontId="21" fillId="0" borderId="22" xfId="0" applyFont="1" applyBorder="1" applyAlignment="1">
      <alignment horizontal="left" vertical="center" wrapText="1"/>
    </xf>
    <xf numFmtId="0" fontId="21" fillId="0" borderId="33" xfId="0" applyFont="1" applyBorder="1" applyAlignment="1">
      <alignment horizontal="left" vertical="center" wrapText="1"/>
    </xf>
    <xf numFmtId="0" fontId="20" fillId="4" borderId="26" xfId="0" applyFont="1" applyFill="1" applyBorder="1" applyAlignment="1">
      <alignment horizontal="center" vertical="center"/>
    </xf>
    <xf numFmtId="0" fontId="22" fillId="0" borderId="32" xfId="0" applyFont="1" applyBorder="1" applyAlignment="1">
      <alignment horizontal="center" vertical="center" wrapText="1"/>
    </xf>
    <xf numFmtId="0" fontId="22" fillId="0" borderId="21" xfId="0" applyFont="1" applyBorder="1" applyAlignment="1">
      <alignment horizontal="center" vertical="center" wrapText="1"/>
    </xf>
    <xf numFmtId="0" fontId="58" fillId="6" borderId="0" xfId="0" applyFont="1" applyFill="1" applyAlignment="1" applyProtection="1">
      <alignment horizontal="center" vertical="center"/>
      <protection locked="0"/>
    </xf>
    <xf numFmtId="0" fontId="20" fillId="4" borderId="49" xfId="0" applyFont="1" applyFill="1" applyBorder="1" applyAlignment="1">
      <alignment horizontal="center" vertical="center"/>
    </xf>
    <xf numFmtId="0" fontId="20" fillId="4" borderId="75" xfId="0" applyFont="1" applyFill="1" applyBorder="1" applyAlignment="1">
      <alignment horizontal="center" vertical="center"/>
    </xf>
    <xf numFmtId="0" fontId="20" fillId="4" borderId="76" xfId="0" applyFont="1" applyFill="1" applyBorder="1" applyAlignment="1">
      <alignment horizontal="center" vertical="center"/>
    </xf>
    <xf numFmtId="49" fontId="22" fillId="0" borderId="24" xfId="0" applyNumberFormat="1" applyFont="1" applyBorder="1" applyAlignment="1" applyProtection="1">
      <alignment horizontal="center" vertical="center" wrapText="1"/>
      <protection locked="0"/>
    </xf>
    <xf numFmtId="49" fontId="22" fillId="0" borderId="20" xfId="0" applyNumberFormat="1" applyFont="1" applyBorder="1" applyAlignment="1" applyProtection="1">
      <alignment horizontal="center" vertical="center" wrapText="1"/>
      <protection locked="0"/>
    </xf>
    <xf numFmtId="49" fontId="22" fillId="0" borderId="36" xfId="0" applyNumberFormat="1" applyFont="1" applyBorder="1" applyAlignment="1" applyProtection="1">
      <alignment horizontal="center" vertical="center" wrapText="1"/>
      <protection locked="0"/>
    </xf>
    <xf numFmtId="0" fontId="20" fillId="4" borderId="74" xfId="0" applyFont="1" applyFill="1" applyBorder="1" applyAlignment="1">
      <alignment horizontal="center" vertical="center"/>
    </xf>
    <xf numFmtId="0" fontId="20" fillId="4" borderId="62" xfId="0" applyFont="1" applyFill="1" applyBorder="1" applyAlignment="1">
      <alignment horizontal="center" vertical="center"/>
    </xf>
    <xf numFmtId="0" fontId="53" fillId="0" borderId="0" xfId="0" applyFont="1" applyAlignment="1">
      <alignment horizontal="center"/>
    </xf>
    <xf numFmtId="0" fontId="54" fillId="0" borderId="0" xfId="0" applyFont="1" applyAlignment="1">
      <alignment horizontal="center"/>
    </xf>
    <xf numFmtId="0" fontId="50" fillId="0" borderId="0" xfId="0" applyFont="1" applyAlignment="1">
      <alignment horizontal="left" vertical="center" wrapText="1"/>
    </xf>
    <xf numFmtId="0" fontId="3" fillId="2" borderId="40" xfId="0" applyFont="1" applyFill="1" applyBorder="1" applyAlignment="1">
      <alignment horizontal="left" vertical="center" wrapText="1"/>
    </xf>
    <xf numFmtId="0" fontId="3" fillId="2" borderId="41"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9" fillId="0" borderId="6" xfId="0" applyFont="1" applyBorder="1" applyAlignment="1">
      <alignment horizontal="left" wrapText="1"/>
    </xf>
    <xf numFmtId="0" fontId="39" fillId="0" borderId="2" xfId="0" applyFont="1" applyBorder="1" applyAlignment="1">
      <alignment horizontal="left"/>
    </xf>
    <xf numFmtId="0" fontId="39" fillId="0" borderId="3" xfId="0" applyFont="1" applyBorder="1" applyAlignment="1">
      <alignment horizontal="left"/>
    </xf>
    <xf numFmtId="0" fontId="2" fillId="0" borderId="6" xfId="0" applyFont="1" applyBorder="1" applyAlignment="1">
      <alignment horizontal="left" vertical="top" wrapText="1"/>
    </xf>
    <xf numFmtId="0" fontId="2" fillId="0" borderId="2" xfId="0" applyFont="1" applyBorder="1" applyAlignment="1">
      <alignment horizontal="left" vertical="top" wrapText="1"/>
    </xf>
    <xf numFmtId="0" fontId="2" fillId="0" borderId="3" xfId="0" applyFont="1" applyBorder="1" applyAlignment="1">
      <alignment horizontal="left" vertical="top" wrapText="1"/>
    </xf>
    <xf numFmtId="0" fontId="3" fillId="2" borderId="38" xfId="0" applyFont="1" applyFill="1" applyBorder="1" applyAlignment="1">
      <alignment horizontal="left" vertical="center" wrapText="1"/>
    </xf>
    <xf numFmtId="0" fontId="3" fillId="2" borderId="17" xfId="0" applyFont="1" applyFill="1" applyBorder="1" applyAlignment="1">
      <alignment horizontal="left" vertical="center" wrapText="1"/>
    </xf>
    <xf numFmtId="0" fontId="3" fillId="2" borderId="37" xfId="0" applyFont="1" applyFill="1" applyBorder="1" applyAlignment="1">
      <alignment horizontal="left" vertical="center" wrapText="1"/>
    </xf>
    <xf numFmtId="0" fontId="51" fillId="0" borderId="34" xfId="0" applyFont="1" applyBorder="1" applyAlignment="1">
      <alignment horizontal="left" vertical="center" wrapText="1"/>
    </xf>
    <xf numFmtId="0" fontId="51" fillId="0" borderId="0" xfId="0" applyFont="1" applyAlignment="1">
      <alignment horizontal="left" vertical="center" wrapText="1"/>
    </xf>
    <xf numFmtId="0" fontId="51" fillId="0" borderId="4" xfId="0" applyFont="1" applyBorder="1" applyAlignment="1">
      <alignment horizontal="left" vertical="center" wrapText="1"/>
    </xf>
    <xf numFmtId="0" fontId="39" fillId="0" borderId="34" xfId="0" applyFont="1" applyBorder="1" applyAlignment="1">
      <alignment horizontal="left" vertical="top" wrapText="1"/>
    </xf>
    <xf numFmtId="0" fontId="39" fillId="0" borderId="0" xfId="0" applyFont="1" applyAlignment="1">
      <alignment horizontal="left" vertical="top" wrapText="1"/>
    </xf>
    <xf numFmtId="0" fontId="39" fillId="0" borderId="4" xfId="0" applyFont="1" applyBorder="1" applyAlignment="1">
      <alignment horizontal="left" vertical="top" wrapText="1"/>
    </xf>
    <xf numFmtId="0" fontId="9" fillId="4" borderId="9" xfId="0" applyFont="1" applyFill="1" applyBorder="1" applyAlignment="1">
      <alignment horizontal="center"/>
    </xf>
    <xf numFmtId="0" fontId="0" fillId="0" borderId="7" xfId="0" applyBorder="1" applyAlignment="1">
      <alignment horizontal="center"/>
    </xf>
    <xf numFmtId="0" fontId="9" fillId="4" borderId="7" xfId="0" applyFont="1" applyFill="1" applyBorder="1" applyAlignment="1">
      <alignment horizontal="center"/>
    </xf>
    <xf numFmtId="0" fontId="0" fillId="0" borderId="8" xfId="0" applyBorder="1" applyAlignment="1">
      <alignment horizont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5" xfId="0" applyFont="1" applyBorder="1" applyAlignment="1" applyProtection="1">
      <alignment horizontal="center" vertical="center" wrapText="1"/>
      <protection locked="0"/>
    </xf>
    <xf numFmtId="0" fontId="60" fillId="0" borderId="76" xfId="0" applyFont="1" applyBorder="1" applyAlignment="1" applyProtection="1">
      <alignment horizontal="center" vertical="center" wrapText="1"/>
      <protection locked="0"/>
    </xf>
    <xf numFmtId="0" fontId="39" fillId="0" borderId="34" xfId="0" applyFont="1" applyBorder="1" applyAlignment="1">
      <alignment vertical="top" wrapText="1"/>
    </xf>
    <xf numFmtId="0" fontId="39" fillId="0" borderId="0" xfId="0" applyFont="1" applyAlignment="1">
      <alignment vertical="top" wrapText="1"/>
    </xf>
    <xf numFmtId="0" fontId="39" fillId="0" borderId="4" xfId="0" applyFont="1" applyBorder="1" applyAlignment="1">
      <alignment vertical="top" wrapText="1"/>
    </xf>
    <xf numFmtId="0" fontId="15" fillId="2" borderId="1" xfId="0" applyFont="1" applyFill="1" applyBorder="1" applyAlignment="1">
      <alignment horizontal="left" vertical="center" wrapText="1"/>
    </xf>
    <xf numFmtId="0" fontId="15" fillId="2" borderId="43" xfId="0" applyFont="1" applyFill="1" applyBorder="1" applyAlignment="1">
      <alignment horizontal="left" vertical="center" wrapText="1"/>
    </xf>
    <xf numFmtId="0" fontId="3" fillId="2" borderId="42" xfId="0" applyFont="1" applyFill="1" applyBorder="1" applyAlignment="1">
      <alignment horizontal="left" vertical="center" wrapText="1"/>
    </xf>
    <xf numFmtId="0" fontId="3" fillId="2" borderId="1" xfId="0" applyFont="1" applyFill="1" applyBorder="1" applyAlignment="1">
      <alignment horizontal="left" vertical="center" wrapText="1"/>
    </xf>
    <xf numFmtId="0" fontId="3" fillId="2" borderId="43" xfId="0" applyFont="1" applyFill="1" applyBorder="1" applyAlignment="1">
      <alignment horizontal="left" vertical="center" wrapText="1"/>
    </xf>
    <xf numFmtId="0" fontId="28" fillId="3" borderId="13" xfId="0" applyFont="1" applyFill="1" applyBorder="1" applyAlignment="1">
      <alignment horizontal="left" vertical="center" wrapText="1"/>
    </xf>
    <xf numFmtId="0" fontId="23" fillId="0" borderId="77" xfId="0" applyFont="1" applyBorder="1" applyAlignment="1" applyProtection="1">
      <alignment horizontal="center" vertical="center" wrapText="1"/>
      <protection locked="0"/>
    </xf>
    <xf numFmtId="0" fontId="23" fillId="0" borderId="18" xfId="0" applyFont="1" applyBorder="1" applyAlignment="1" applyProtection="1">
      <alignment horizontal="center" vertical="center" wrapText="1"/>
      <protection locked="0"/>
    </xf>
    <xf numFmtId="0" fontId="23" fillId="0" borderId="53" xfId="0" applyFont="1" applyBorder="1" applyAlignment="1" applyProtection="1">
      <alignment horizontal="center" vertical="center" wrapText="1"/>
      <protection locked="0"/>
    </xf>
    <xf numFmtId="0" fontId="23" fillId="0" borderId="61" xfId="0" applyFont="1" applyBorder="1" applyAlignment="1" applyProtection="1">
      <alignment horizontal="center" vertical="center" wrapText="1"/>
      <protection locked="0"/>
    </xf>
    <xf numFmtId="0" fontId="23" fillId="0" borderId="74" xfId="0" applyFont="1" applyBorder="1" applyAlignment="1" applyProtection="1">
      <alignment horizontal="center" vertical="center" wrapText="1"/>
      <protection locked="0"/>
    </xf>
    <xf numFmtId="0" fontId="23" fillId="0" borderId="62" xfId="0" applyFont="1" applyBorder="1" applyAlignment="1" applyProtection="1">
      <alignment horizontal="center" vertical="center" wrapText="1"/>
      <protection locked="0"/>
    </xf>
    <xf numFmtId="0" fontId="1" fillId="3" borderId="9"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3" fillId="2" borderId="57"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10" fillId="4" borderId="49" xfId="0" applyFont="1" applyFill="1" applyBorder="1" applyAlignment="1">
      <alignment horizontal="center" vertical="center"/>
    </xf>
    <xf numFmtId="0" fontId="10" fillId="4" borderId="22" xfId="0" applyFont="1" applyFill="1" applyBorder="1" applyAlignment="1">
      <alignment horizontal="center" vertical="center"/>
    </xf>
    <xf numFmtId="0" fontId="10" fillId="4" borderId="50" xfId="0" applyFont="1" applyFill="1" applyBorder="1" applyAlignment="1">
      <alignment horizontal="center" vertical="center"/>
    </xf>
    <xf numFmtId="14" fontId="2" fillId="4" borderId="24" xfId="0" applyNumberFormat="1" applyFont="1" applyFill="1" applyBorder="1" applyAlignment="1">
      <alignment horizontal="center" vertical="center"/>
    </xf>
    <xf numFmtId="14" fontId="2" fillId="4" borderId="51" xfId="0" applyNumberFormat="1" applyFont="1" applyFill="1" applyBorder="1" applyAlignment="1">
      <alignment horizontal="center" vertical="center"/>
    </xf>
    <xf numFmtId="0" fontId="3" fillId="2" borderId="9" xfId="0" applyFont="1" applyFill="1" applyBorder="1" applyAlignment="1">
      <alignment horizontal="left" vertical="center" wrapText="1"/>
    </xf>
    <xf numFmtId="0" fontId="3" fillId="2" borderId="7" xfId="0" applyFont="1" applyFill="1" applyBorder="1" applyAlignment="1">
      <alignment horizontal="left" vertical="center" wrapText="1"/>
    </xf>
    <xf numFmtId="0" fontId="3" fillId="2" borderId="56" xfId="0" applyFont="1" applyFill="1" applyBorder="1" applyAlignment="1">
      <alignment horizontal="left" vertical="center" wrapText="1"/>
    </xf>
    <xf numFmtId="0" fontId="1" fillId="3" borderId="5"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2" borderId="12" xfId="0" applyFont="1" applyFill="1" applyBorder="1" applyAlignment="1">
      <alignment horizontal="center" vertical="center" textRotation="90" wrapText="1"/>
    </xf>
    <xf numFmtId="0" fontId="1" fillId="2" borderId="48" xfId="0" applyFont="1" applyFill="1" applyBorder="1" applyAlignment="1">
      <alignment horizontal="center" vertical="center" textRotation="90" wrapText="1"/>
    </xf>
    <xf numFmtId="0" fontId="1" fillId="2" borderId="14" xfId="0" applyFont="1" applyFill="1" applyBorder="1" applyAlignment="1">
      <alignment horizontal="center" vertical="center" textRotation="90" wrapText="1"/>
    </xf>
    <xf numFmtId="0" fontId="2" fillId="4" borderId="24" xfId="0" applyFont="1" applyFill="1" applyBorder="1" applyAlignment="1">
      <alignment horizontal="center" vertical="center"/>
    </xf>
    <xf numFmtId="0" fontId="2" fillId="4" borderId="36" xfId="0" applyFont="1" applyFill="1" applyBorder="1" applyAlignment="1">
      <alignment horizontal="center" vertical="center"/>
    </xf>
    <xf numFmtId="0" fontId="22" fillId="0" borderId="16" xfId="0" applyFont="1" applyBorder="1" applyAlignment="1" applyProtection="1">
      <alignment horizontal="left" vertical="center" wrapText="1"/>
      <protection locked="0"/>
    </xf>
    <xf numFmtId="0" fontId="22" fillId="0" borderId="17" xfId="0" applyFont="1" applyBorder="1" applyAlignment="1" applyProtection="1">
      <alignment horizontal="left" vertical="center" wrapText="1"/>
      <protection locked="0"/>
    </xf>
    <xf numFmtId="0" fontId="22" fillId="0" borderId="24" xfId="0" applyFont="1" applyBorder="1" applyAlignment="1" applyProtection="1">
      <alignment horizontal="left" vertical="center" wrapText="1"/>
      <protection locked="0"/>
    </xf>
    <xf numFmtId="0" fontId="22" fillId="0" borderId="36" xfId="0" applyFont="1" applyBorder="1" applyAlignment="1" applyProtection="1">
      <alignment horizontal="left" vertical="center" wrapText="1"/>
      <protection locked="0"/>
    </xf>
    <xf numFmtId="0" fontId="19" fillId="2" borderId="5" xfId="0" applyFont="1" applyFill="1" applyBorder="1" applyAlignment="1">
      <alignment horizontal="center" vertical="center" wrapText="1"/>
    </xf>
    <xf numFmtId="0" fontId="22" fillId="0" borderId="49" xfId="0" applyFont="1" applyBorder="1" applyAlignment="1" applyProtection="1">
      <alignment horizontal="left" vertical="center" wrapText="1"/>
      <protection locked="0"/>
    </xf>
    <xf numFmtId="0" fontId="22" fillId="0" borderId="75" xfId="0" applyFont="1" applyBorder="1" applyAlignment="1" applyProtection="1">
      <alignment horizontal="left" vertical="center" wrapText="1"/>
      <protection locked="0"/>
    </xf>
    <xf numFmtId="0" fontId="22" fillId="0" borderId="37" xfId="0" applyFont="1" applyBorder="1" applyAlignment="1" applyProtection="1">
      <alignment horizontal="left" vertical="center" wrapText="1"/>
      <protection locked="0"/>
    </xf>
    <xf numFmtId="0" fontId="22" fillId="6" borderId="16" xfId="0" applyFont="1" applyFill="1" applyBorder="1" applyAlignment="1" applyProtection="1">
      <alignment horizontal="left" vertical="center" wrapText="1"/>
      <protection locked="0"/>
    </xf>
    <xf numFmtId="0" fontId="22" fillId="6" borderId="37" xfId="0" applyFont="1" applyFill="1" applyBorder="1" applyAlignment="1" applyProtection="1">
      <alignment horizontal="left" vertical="center" wrapText="1"/>
      <protection locked="0"/>
    </xf>
    <xf numFmtId="0" fontId="22" fillId="0" borderId="81" xfId="0" applyFont="1" applyBorder="1" applyAlignment="1" applyProtection="1">
      <alignment horizontal="left" vertical="center" wrapText="1"/>
      <protection locked="0"/>
    </xf>
    <xf numFmtId="0" fontId="1" fillId="3" borderId="56" xfId="0" applyFont="1" applyFill="1" applyBorder="1" applyAlignment="1">
      <alignment horizontal="center" vertical="center" wrapText="1"/>
    </xf>
    <xf numFmtId="0" fontId="7" fillId="0" borderId="87" xfId="0" applyFont="1" applyBorder="1" applyAlignment="1" applyProtection="1">
      <alignment horizontal="center" vertical="center" wrapText="1"/>
      <protection locked="0"/>
    </xf>
    <xf numFmtId="0" fontId="7" fillId="0" borderId="89" xfId="0" applyFont="1" applyBorder="1" applyAlignment="1" applyProtection="1">
      <alignment horizontal="center" vertical="center" wrapText="1"/>
      <protection locked="0"/>
    </xf>
    <xf numFmtId="0" fontId="40" fillId="2" borderId="9" xfId="0" applyFont="1" applyFill="1" applyBorder="1" applyAlignment="1">
      <alignment horizontal="center" vertical="center" wrapText="1"/>
    </xf>
    <xf numFmtId="0" fontId="40" fillId="2" borderId="7" xfId="0" applyFont="1" applyFill="1" applyBorder="1" applyAlignment="1">
      <alignment horizontal="center" vertical="center" wrapText="1"/>
    </xf>
    <xf numFmtId="0" fontId="40" fillId="2" borderId="8" xfId="0" applyFont="1" applyFill="1" applyBorder="1" applyAlignment="1">
      <alignment horizontal="center" vertical="center" wrapText="1"/>
    </xf>
    <xf numFmtId="0" fontId="10" fillId="4" borderId="59" xfId="0" applyFont="1" applyFill="1" applyBorder="1" applyAlignment="1">
      <alignment horizontal="center" vertical="center"/>
    </xf>
    <xf numFmtId="0" fontId="7" fillId="0" borderId="72" xfId="0" applyFont="1" applyBorder="1" applyAlignment="1" applyProtection="1">
      <alignment horizontal="center" vertical="center" wrapText="1"/>
      <protection locked="0"/>
    </xf>
    <xf numFmtId="0" fontId="7" fillId="0" borderId="91" xfId="0" applyFont="1" applyBorder="1" applyAlignment="1" applyProtection="1">
      <alignment horizontal="center" vertical="center" wrapText="1"/>
      <protection locked="0"/>
    </xf>
    <xf numFmtId="0" fontId="1" fillId="3" borderId="5" xfId="0" applyFont="1" applyFill="1" applyBorder="1" applyAlignment="1">
      <alignment horizontal="left" vertical="top" wrapText="1"/>
    </xf>
    <xf numFmtId="0" fontId="1" fillId="3" borderId="10" xfId="0" applyFont="1" applyFill="1" applyBorder="1" applyAlignment="1">
      <alignment horizontal="left" vertical="top" wrapText="1"/>
    </xf>
    <xf numFmtId="0" fontId="1" fillId="3" borderId="11" xfId="0" applyFont="1" applyFill="1" applyBorder="1" applyAlignment="1">
      <alignment horizontal="left" vertical="top" wrapText="1"/>
    </xf>
    <xf numFmtId="0" fontId="1" fillId="3" borderId="34" xfId="0" applyFont="1" applyFill="1" applyBorder="1" applyAlignment="1">
      <alignment horizontal="left" vertical="top" wrapText="1"/>
    </xf>
    <xf numFmtId="0" fontId="1" fillId="3" borderId="0" xfId="0" applyFont="1" applyFill="1" applyAlignment="1">
      <alignment horizontal="left" vertical="top" wrapText="1"/>
    </xf>
    <xf numFmtId="0" fontId="1" fillId="3" borderId="4" xfId="0" applyFont="1" applyFill="1" applyBorder="1" applyAlignment="1">
      <alignment horizontal="left" vertical="top" wrapText="1"/>
    </xf>
    <xf numFmtId="0" fontId="1" fillId="3" borderId="6" xfId="0" applyFont="1" applyFill="1" applyBorder="1" applyAlignment="1">
      <alignment horizontal="left" vertical="top" wrapText="1"/>
    </xf>
    <xf numFmtId="0" fontId="1" fillId="3" borderId="2" xfId="0" applyFont="1" applyFill="1" applyBorder="1" applyAlignment="1">
      <alignment horizontal="left" vertical="top" wrapText="1"/>
    </xf>
    <xf numFmtId="0" fontId="1" fillId="3" borderId="3" xfId="0" applyFont="1" applyFill="1" applyBorder="1" applyAlignment="1">
      <alignment horizontal="left" vertical="top" wrapText="1"/>
    </xf>
    <xf numFmtId="0" fontId="20" fillId="3" borderId="6" xfId="0" applyFont="1" applyFill="1" applyBorder="1" applyAlignment="1" applyProtection="1">
      <alignment horizontal="left" vertical="top" wrapText="1"/>
      <protection locked="0"/>
    </xf>
    <xf numFmtId="0" fontId="20" fillId="3" borderId="2" xfId="0" applyFont="1" applyFill="1" applyBorder="1" applyAlignment="1" applyProtection="1">
      <alignment horizontal="left" vertical="top" wrapText="1"/>
      <protection locked="0"/>
    </xf>
    <xf numFmtId="0" fontId="20" fillId="3" borderId="3" xfId="0" applyFont="1" applyFill="1" applyBorder="1" applyAlignment="1" applyProtection="1">
      <alignment horizontal="left" vertical="top" wrapText="1"/>
      <protection locked="0"/>
    </xf>
    <xf numFmtId="0" fontId="3" fillId="3" borderId="9"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21" fillId="0" borderId="5" xfId="0" applyFont="1" applyBorder="1" applyAlignment="1">
      <alignment horizontal="left" wrapText="1"/>
    </xf>
    <xf numFmtId="0" fontId="20" fillId="0" borderId="10" xfId="0" applyFont="1" applyBorder="1" applyAlignment="1">
      <alignment horizontal="left" wrapText="1"/>
    </xf>
    <xf numFmtId="0" fontId="20" fillId="0" borderId="11" xfId="0" applyFont="1" applyBorder="1" applyAlignment="1">
      <alignment horizontal="left" wrapText="1"/>
    </xf>
    <xf numFmtId="0" fontId="16" fillId="2" borderId="5" xfId="0" applyFont="1" applyFill="1" applyBorder="1" applyAlignment="1">
      <alignment horizontal="center" vertical="center" wrapText="1"/>
    </xf>
    <xf numFmtId="0" fontId="16" fillId="2" borderId="10" xfId="0" applyFont="1" applyFill="1" applyBorder="1" applyAlignment="1">
      <alignment horizontal="center" vertical="center" wrapText="1"/>
    </xf>
    <xf numFmtId="0" fontId="16" fillId="2" borderId="11" xfId="0" applyFont="1" applyFill="1" applyBorder="1" applyAlignment="1">
      <alignment horizontal="center" vertical="center" wrapText="1"/>
    </xf>
    <xf numFmtId="0" fontId="10" fillId="4" borderId="26" xfId="0" applyFont="1" applyFill="1" applyBorder="1" applyAlignment="1">
      <alignment horizontal="center" vertical="center"/>
    </xf>
    <xf numFmtId="14" fontId="2" fillId="4" borderId="23" xfId="0" applyNumberFormat="1" applyFont="1" applyFill="1" applyBorder="1" applyAlignment="1">
      <alignment horizontal="center" vertical="center"/>
    </xf>
    <xf numFmtId="0" fontId="32" fillId="5" borderId="34" xfId="0" applyFont="1" applyFill="1" applyBorder="1" applyAlignment="1" applyProtection="1">
      <alignment horizontal="left"/>
      <protection locked="0"/>
    </xf>
    <xf numFmtId="0" fontId="32" fillId="5" borderId="0" xfId="0" applyFont="1" applyFill="1" applyAlignment="1" applyProtection="1">
      <alignment horizontal="left"/>
      <protection locked="0"/>
    </xf>
    <xf numFmtId="0" fontId="2" fillId="0" borderId="34" xfId="0" applyFont="1" applyBorder="1" applyAlignment="1">
      <alignment horizontal="left"/>
    </xf>
    <xf numFmtId="0" fontId="2" fillId="0" borderId="0" xfId="0" applyFont="1" applyAlignment="1">
      <alignment horizontal="left"/>
    </xf>
    <xf numFmtId="0" fontId="2" fillId="0" borderId="6" xfId="0" applyFont="1" applyBorder="1" applyAlignment="1">
      <alignment horizontal="left"/>
    </xf>
    <xf numFmtId="0" fontId="2" fillId="0" borderId="2" xfId="0" applyFont="1" applyBorder="1" applyAlignment="1">
      <alignment horizontal="left"/>
    </xf>
    <xf numFmtId="0" fontId="3" fillId="2" borderId="9" xfId="0" applyFont="1" applyFill="1" applyBorder="1" applyAlignment="1">
      <alignment horizontal="center" vertical="center" wrapText="1"/>
    </xf>
    <xf numFmtId="0" fontId="16" fillId="2" borderId="9" xfId="0" applyFont="1" applyFill="1" applyBorder="1" applyAlignment="1">
      <alignment horizontal="center" vertical="center" wrapText="1"/>
    </xf>
    <xf numFmtId="0" fontId="16" fillId="2" borderId="7" xfId="0" applyFont="1" applyFill="1" applyBorder="1" applyAlignment="1">
      <alignment horizontal="center" vertical="center" wrapText="1"/>
    </xf>
    <xf numFmtId="0" fontId="16" fillId="2" borderId="8" xfId="0" applyFont="1" applyFill="1" applyBorder="1" applyAlignment="1">
      <alignment horizontal="center" vertical="center" wrapText="1"/>
    </xf>
    <xf numFmtId="0" fontId="42" fillId="6" borderId="9" xfId="0" applyFont="1" applyFill="1" applyBorder="1" applyAlignment="1">
      <alignment vertical="center" wrapText="1"/>
    </xf>
    <xf numFmtId="0" fontId="42" fillId="6" borderId="7" xfId="0" applyFont="1" applyFill="1" applyBorder="1" applyAlignment="1">
      <alignment vertical="center" wrapText="1"/>
    </xf>
    <xf numFmtId="0" fontId="42" fillId="6" borderId="8" xfId="0" applyFont="1" applyFill="1" applyBorder="1" applyAlignment="1">
      <alignment vertical="center" wrapText="1"/>
    </xf>
    <xf numFmtId="0" fontId="42" fillId="6" borderId="6" xfId="0" applyFont="1" applyFill="1" applyBorder="1" applyAlignment="1">
      <alignment horizontal="left" vertical="top" wrapText="1"/>
    </xf>
    <xf numFmtId="0" fontId="42" fillId="6" borderId="2" xfId="0" applyFont="1" applyFill="1" applyBorder="1" applyAlignment="1">
      <alignment horizontal="left" vertical="top" wrapText="1"/>
    </xf>
    <xf numFmtId="0" fontId="42" fillId="6" borderId="3" xfId="0" applyFont="1" applyFill="1" applyBorder="1" applyAlignment="1">
      <alignment horizontal="left" vertical="top" wrapText="1"/>
    </xf>
    <xf numFmtId="0" fontId="41" fillId="6" borderId="34" xfId="0" applyFont="1" applyFill="1" applyBorder="1" applyAlignment="1">
      <alignment horizontal="left" vertical="center" wrapText="1" indent="1"/>
    </xf>
    <xf numFmtId="0" fontId="41" fillId="6" borderId="0" xfId="0" applyFont="1" applyFill="1" applyAlignment="1">
      <alignment horizontal="left" vertical="center" wrapText="1" indent="1"/>
    </xf>
    <xf numFmtId="0" fontId="41" fillId="6" borderId="4" xfId="0" applyFont="1" applyFill="1" applyBorder="1" applyAlignment="1">
      <alignment horizontal="left" vertical="center" wrapText="1" indent="1"/>
    </xf>
    <xf numFmtId="0" fontId="42" fillId="6" borderId="34" xfId="0" applyFont="1" applyFill="1" applyBorder="1" applyAlignment="1">
      <alignment horizontal="left" vertical="center" wrapText="1" indent="1"/>
    </xf>
    <xf numFmtId="0" fontId="42" fillId="6" borderId="0" xfId="0" applyFont="1" applyFill="1" applyAlignment="1">
      <alignment horizontal="left" vertical="center" wrapText="1" indent="1"/>
    </xf>
    <xf numFmtId="0" fontId="42" fillId="6" borderId="4" xfId="0" applyFont="1" applyFill="1" applyBorder="1" applyAlignment="1">
      <alignment horizontal="left" vertical="center" wrapText="1" indent="1"/>
    </xf>
    <xf numFmtId="0" fontId="16" fillId="6" borderId="34"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4" xfId="0" applyFont="1" applyFill="1" applyBorder="1" applyAlignment="1">
      <alignment horizontal="center" vertical="center" wrapText="1"/>
    </xf>
    <xf numFmtId="0" fontId="16" fillId="3" borderId="5" xfId="0" applyFont="1" applyFill="1" applyBorder="1" applyAlignment="1">
      <alignment horizontal="center" vertical="center" wrapText="1"/>
    </xf>
    <xf numFmtId="0" fontId="16" fillId="3" borderId="10" xfId="0" applyFont="1" applyFill="1" applyBorder="1" applyAlignment="1">
      <alignment horizontal="center" vertical="center" wrapText="1"/>
    </xf>
    <xf numFmtId="0" fontId="16" fillId="3" borderId="11" xfId="0" applyFont="1" applyFill="1" applyBorder="1" applyAlignment="1">
      <alignment horizontal="center" vertical="center" wrapText="1"/>
    </xf>
    <xf numFmtId="0" fontId="16" fillId="3" borderId="6" xfId="0" applyFont="1" applyFill="1" applyBorder="1" applyAlignment="1">
      <alignment horizontal="center" vertical="center" wrapText="1"/>
    </xf>
    <xf numFmtId="0" fontId="16" fillId="3" borderId="2" xfId="0" applyFont="1" applyFill="1" applyBorder="1" applyAlignment="1">
      <alignment horizontal="center" vertical="center" wrapText="1"/>
    </xf>
    <xf numFmtId="0" fontId="16" fillId="3" borderId="3" xfId="0" applyFont="1" applyFill="1" applyBorder="1" applyAlignment="1">
      <alignment horizontal="center" vertical="center" wrapText="1"/>
    </xf>
    <xf numFmtId="0" fontId="42" fillId="6" borderId="9" xfId="0" applyFont="1" applyFill="1" applyBorder="1" applyAlignment="1">
      <alignment horizontal="left" vertical="center" wrapText="1"/>
    </xf>
    <xf numFmtId="0" fontId="42" fillId="6" borderId="7" xfId="0" applyFont="1" applyFill="1" applyBorder="1" applyAlignment="1">
      <alignment horizontal="left" vertical="center" wrapText="1"/>
    </xf>
    <xf numFmtId="0" fontId="42" fillId="6" borderId="8" xfId="0" applyFont="1" applyFill="1" applyBorder="1" applyAlignment="1">
      <alignment horizontal="left" vertical="center" wrapText="1"/>
    </xf>
    <xf numFmtId="0" fontId="42" fillId="6" borderId="34" xfId="0" applyFont="1" applyFill="1" applyBorder="1" applyAlignment="1">
      <alignment horizontal="left" vertical="center" wrapText="1"/>
    </xf>
    <xf numFmtId="0" fontId="42" fillId="6" borderId="0" xfId="0" applyFont="1" applyFill="1" applyAlignment="1">
      <alignment horizontal="left" vertical="center" wrapText="1"/>
    </xf>
    <xf numFmtId="0" fontId="42" fillId="6" borderId="4" xfId="0" applyFont="1" applyFill="1" applyBorder="1" applyAlignment="1">
      <alignment horizontal="left" vertical="center" wrapText="1"/>
    </xf>
    <xf numFmtId="0" fontId="42" fillId="6" borderId="6" xfId="0" applyFont="1" applyFill="1" applyBorder="1" applyAlignment="1">
      <alignment horizontal="left" vertical="center" wrapText="1"/>
    </xf>
    <xf numFmtId="0" fontId="42" fillId="6" borderId="2" xfId="0" applyFont="1" applyFill="1" applyBorder="1" applyAlignment="1">
      <alignment horizontal="left" vertical="center" wrapText="1"/>
    </xf>
    <xf numFmtId="0" fontId="42" fillId="6" borderId="3" xfId="0" applyFont="1" applyFill="1" applyBorder="1" applyAlignment="1">
      <alignment horizontal="left" vertical="center" wrapText="1"/>
    </xf>
    <xf numFmtId="0" fontId="52" fillId="6" borderId="5" xfId="0" applyFont="1" applyFill="1" applyBorder="1" applyAlignment="1">
      <alignment horizontal="left" vertical="top" wrapText="1"/>
    </xf>
    <xf numFmtId="0" fontId="42" fillId="6" borderId="10" xfId="0" applyFont="1" applyFill="1" applyBorder="1" applyAlignment="1">
      <alignment horizontal="left" vertical="top" wrapText="1"/>
    </xf>
    <xf numFmtId="0" fontId="42" fillId="6" borderId="11" xfId="0" applyFont="1" applyFill="1" applyBorder="1" applyAlignment="1">
      <alignment horizontal="left" vertical="top" wrapText="1"/>
    </xf>
    <xf numFmtId="0" fontId="49" fillId="6" borderId="34" xfId="0" applyFont="1" applyFill="1" applyBorder="1" applyAlignment="1">
      <alignment horizontal="left" vertical="center" wrapText="1"/>
    </xf>
    <xf numFmtId="0" fontId="49" fillId="6" borderId="0" xfId="0" applyFont="1" applyFill="1" applyAlignment="1">
      <alignment horizontal="left" vertical="center" wrapText="1"/>
    </xf>
    <xf numFmtId="0" fontId="49" fillId="6" borderId="4" xfId="0" applyFont="1" applyFill="1" applyBorder="1" applyAlignment="1">
      <alignment horizontal="left" vertical="center" wrapText="1"/>
    </xf>
    <xf numFmtId="0" fontId="1" fillId="2" borderId="14" xfId="0" applyFont="1" applyFill="1" applyBorder="1" applyAlignment="1">
      <alignment horizontal="center" vertical="center" wrapText="1"/>
    </xf>
    <xf numFmtId="0" fontId="3" fillId="2" borderId="8" xfId="0" applyFont="1" applyFill="1" applyBorder="1" applyAlignment="1">
      <alignment horizontal="left" vertical="center" wrapText="1"/>
    </xf>
    <xf numFmtId="0" fontId="1" fillId="7" borderId="12" xfId="0" applyFont="1" applyFill="1" applyBorder="1" applyAlignment="1">
      <alignment horizontal="center" vertical="center" wrapText="1"/>
    </xf>
    <xf numFmtId="0" fontId="1" fillId="7" borderId="48" xfId="0" applyFont="1" applyFill="1" applyBorder="1" applyAlignment="1">
      <alignment horizontal="center" vertical="center" wrapText="1"/>
    </xf>
    <xf numFmtId="0" fontId="1" fillId="7" borderId="14"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17" fillId="2" borderId="7" xfId="0" applyFont="1" applyFill="1" applyBorder="1" applyAlignment="1">
      <alignment horizontal="center" vertical="center" wrapText="1"/>
    </xf>
    <xf numFmtId="0" fontId="17" fillId="2" borderId="8" xfId="0" applyFont="1" applyFill="1" applyBorder="1" applyAlignment="1">
      <alignment horizontal="center" vertical="center" wrapText="1"/>
    </xf>
  </cellXfs>
  <cellStyles count="4">
    <cellStyle name="Followed Hyperlink" xfId="3" builtinId="9"/>
    <cellStyle name="Hyperlink" xfId="1" builtinId="8"/>
    <cellStyle name="Normal" xfId="0" builtinId="0"/>
    <cellStyle name="Percent" xfId="2" builtinId="5"/>
  </cellStyles>
  <dxfs count="2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0"/>
      </font>
      <fill>
        <patternFill>
          <bgColor rgb="FFFF0000"/>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FCDAD4"/>
      <color rgb="FFF68F7E"/>
      <color rgb="FF009900"/>
      <color rgb="FFCC0000"/>
      <color rgb="FFFF0000"/>
      <color rgb="FF003300"/>
      <color rgb="FF008000"/>
      <color rgb="FF669900"/>
      <color rgb="FF99CC00"/>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5" Type="http://schemas.openxmlformats.org/officeDocument/2006/relationships/image" Target="../media/image19.emf"/><Relationship Id="rId4"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5" Type="http://schemas.openxmlformats.org/officeDocument/2006/relationships/image" Target="../media/image25.emf"/><Relationship Id="rId4" Type="http://schemas.openxmlformats.org/officeDocument/2006/relationships/image" Target="../media/image24.emf"/><Relationship Id="rId9"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image" Target="../media/image23.emf"/><Relationship Id="rId7" Type="http://schemas.openxmlformats.org/officeDocument/2006/relationships/image" Target="../media/image24.emf"/><Relationship Id="rId2" Type="http://schemas.openxmlformats.org/officeDocument/2006/relationships/image" Target="../media/image30.emf"/><Relationship Id="rId1" Type="http://schemas.openxmlformats.org/officeDocument/2006/relationships/image" Target="../media/image29.emf"/><Relationship Id="rId6" Type="http://schemas.openxmlformats.org/officeDocument/2006/relationships/image" Target="../media/image26.emf"/><Relationship Id="rId5" Type="http://schemas.openxmlformats.org/officeDocument/2006/relationships/image" Target="../media/image32.emf"/><Relationship Id="rId10" Type="http://schemas.openxmlformats.org/officeDocument/2006/relationships/image" Target="../media/image19.emf"/><Relationship Id="rId4" Type="http://schemas.openxmlformats.org/officeDocument/2006/relationships/image" Target="../media/image31.emf"/><Relationship Id="rId9" Type="http://schemas.openxmlformats.org/officeDocument/2006/relationships/image" Target="../media/image2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9.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23.emf"/><Relationship Id="rId7"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6" Type="http://schemas.openxmlformats.org/officeDocument/2006/relationships/image" Target="../media/image24.emf"/><Relationship Id="rId5" Type="http://schemas.openxmlformats.org/officeDocument/2006/relationships/image" Target="../media/image32.emf"/><Relationship Id="rId10" Type="http://schemas.openxmlformats.org/officeDocument/2006/relationships/image" Target="../media/image19.emf"/><Relationship Id="rId4" Type="http://schemas.openxmlformats.org/officeDocument/2006/relationships/image" Target="../media/image25.emf"/><Relationship Id="rId9" Type="http://schemas.openxmlformats.org/officeDocument/2006/relationships/image" Target="../media/image3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 Id="rId6" Type="http://schemas.openxmlformats.org/officeDocument/2006/relationships/image" Target="../media/image19.emf"/><Relationship Id="rId5" Type="http://schemas.openxmlformats.org/officeDocument/2006/relationships/image" Target="../media/image23.emf"/><Relationship Id="rId4"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24.vml.rels><?xml version="1.0" encoding="UTF-8" standalone="yes"?>
<Relationships xmlns="http://schemas.openxmlformats.org/package/2006/relationships"><Relationship Id="rId8" Type="http://schemas.openxmlformats.org/officeDocument/2006/relationships/image" Target="../media/image52.emf"/><Relationship Id="rId3" Type="http://schemas.openxmlformats.org/officeDocument/2006/relationships/image" Target="../media/image47.emf"/><Relationship Id="rId7" Type="http://schemas.openxmlformats.org/officeDocument/2006/relationships/image" Target="../media/image51.emf"/><Relationship Id="rId2" Type="http://schemas.openxmlformats.org/officeDocument/2006/relationships/image" Target="../media/image46.emf"/><Relationship Id="rId1" Type="http://schemas.openxmlformats.org/officeDocument/2006/relationships/image" Target="../media/image45.emf"/><Relationship Id="rId6" Type="http://schemas.openxmlformats.org/officeDocument/2006/relationships/image" Target="../media/image50.emf"/><Relationship Id="rId11" Type="http://schemas.openxmlformats.org/officeDocument/2006/relationships/image" Target="../media/image55.emf"/><Relationship Id="rId5" Type="http://schemas.openxmlformats.org/officeDocument/2006/relationships/image" Target="../media/image49.emf"/><Relationship Id="rId10" Type="http://schemas.openxmlformats.org/officeDocument/2006/relationships/image" Target="../media/image54.emf"/><Relationship Id="rId4" Type="http://schemas.openxmlformats.org/officeDocument/2006/relationships/image" Target="../media/image48.emf"/><Relationship Id="rId9" Type="http://schemas.openxmlformats.org/officeDocument/2006/relationships/image" Target="../media/image53.emf"/></Relationships>
</file>

<file path=xl/drawings/drawing1.xml><?xml version="1.0" encoding="utf-8"?>
<xdr:wsDr xmlns:xdr="http://schemas.openxmlformats.org/drawingml/2006/spreadsheetDrawing" xmlns:a="http://schemas.openxmlformats.org/drawingml/2006/main">
  <xdr:twoCellAnchor>
    <xdr:from>
      <xdr:col>0</xdr:col>
      <xdr:colOff>20411</xdr:colOff>
      <xdr:row>3</xdr:row>
      <xdr:rowOff>0</xdr:rowOff>
    </xdr:from>
    <xdr:to>
      <xdr:col>17</xdr:col>
      <xdr:colOff>598715</xdr:colOff>
      <xdr:row>43</xdr:row>
      <xdr:rowOff>55790</xdr:rowOff>
    </xdr:to>
    <xdr:sp macro="" textlink="">
      <xdr:nvSpPr>
        <xdr:cNvPr id="67" name="TextBox 66">
          <a:extLst>
            <a:ext uri="{FF2B5EF4-FFF2-40B4-BE49-F238E27FC236}">
              <a16:creationId xmlns:a16="http://schemas.microsoft.com/office/drawing/2014/main" id="{00000000-0008-0000-0000-000043000000}"/>
            </a:ext>
          </a:extLst>
        </xdr:cNvPr>
        <xdr:cNvSpPr txBox="1"/>
      </xdr:nvSpPr>
      <xdr:spPr>
        <a:xfrm>
          <a:off x="20411" y="690113"/>
          <a:ext cx="11137036" cy="733648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a:p>
          <a:pPr marL="0" marR="0" lvl="0" indent="0" defTabSz="914400" eaLnBrk="1" fontAlgn="auto" latinLnBrk="0" hangingPunct="1">
            <a:lnSpc>
              <a:spcPct val="100000"/>
            </a:lnSpc>
            <a:spcBef>
              <a:spcPts val="0"/>
            </a:spcBef>
            <a:spcAft>
              <a:spcPts val="0"/>
            </a:spcAft>
            <a:buClrTx/>
            <a:buSzTx/>
            <a:buFontTx/>
            <a:buNone/>
            <a:tabLst/>
            <a:defRPr/>
          </a:pPr>
          <a:r>
            <a:rPr lang="en-US" sz="2000" b="1"/>
            <a:t>1 - General</a:t>
          </a:r>
          <a:r>
            <a:rPr lang="en-US" sz="1100"/>
            <a:t> </a:t>
          </a:r>
          <a:endParaRPr lang="en-US" sz="1200"/>
        </a:p>
      </xdr:txBody>
    </xdr:sp>
    <xdr:clientData/>
  </xdr:twoCellAnchor>
  <xdr:twoCellAnchor editAs="oneCell">
    <xdr:from>
      <xdr:col>0</xdr:col>
      <xdr:colOff>115661</xdr:colOff>
      <xdr:row>7</xdr:row>
      <xdr:rowOff>92530</xdr:rowOff>
    </xdr:from>
    <xdr:to>
      <xdr:col>7</xdr:col>
      <xdr:colOff>267509</xdr:colOff>
      <xdr:row>10</xdr:row>
      <xdr:rowOff>101982</xdr:rowOff>
    </xdr:to>
    <xdr:pic>
      <xdr:nvPicPr>
        <xdr:cNvPr id="68" name="Picture 67">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1"/>
        <a:stretch>
          <a:fillRect/>
        </a:stretch>
      </xdr:blipFill>
      <xdr:spPr>
        <a:xfrm>
          <a:off x="115661" y="1507262"/>
          <a:ext cx="4499561" cy="552916"/>
        </a:xfrm>
        <a:prstGeom prst="rect">
          <a:avLst/>
        </a:prstGeom>
      </xdr:spPr>
    </xdr:pic>
    <xdr:clientData/>
  </xdr:twoCellAnchor>
  <xdr:twoCellAnchor>
    <xdr:from>
      <xdr:col>7</xdr:col>
      <xdr:colOff>53071</xdr:colOff>
      <xdr:row>8</xdr:row>
      <xdr:rowOff>167549</xdr:rowOff>
    </xdr:from>
    <xdr:to>
      <xdr:col>8</xdr:col>
      <xdr:colOff>478972</xdr:colOff>
      <xdr:row>8</xdr:row>
      <xdr:rowOff>170269</xdr:rowOff>
    </xdr:to>
    <xdr:cxnSp macro="">
      <xdr:nvCxnSpPr>
        <xdr:cNvPr id="69" name="Straight Arrow Connector 68">
          <a:extLst>
            <a:ext uri="{FF2B5EF4-FFF2-40B4-BE49-F238E27FC236}">
              <a16:creationId xmlns:a16="http://schemas.microsoft.com/office/drawing/2014/main" id="{00000000-0008-0000-0000-000045000000}"/>
            </a:ext>
          </a:extLst>
        </xdr:cNvPr>
        <xdr:cNvCxnSpPr/>
      </xdr:nvCxnSpPr>
      <xdr:spPr>
        <a:xfrm flipH="1" flipV="1">
          <a:off x="4400784" y="1763436"/>
          <a:ext cx="1047003" cy="272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510268</xdr:colOff>
      <xdr:row>7</xdr:row>
      <xdr:rowOff>121284</xdr:rowOff>
    </xdr:from>
    <xdr:to>
      <xdr:col>17</xdr:col>
      <xdr:colOff>57150</xdr:colOff>
      <xdr:row>10</xdr:row>
      <xdr:rowOff>19050</xdr:rowOff>
    </xdr:to>
    <xdr:sp macro="" textlink="">
      <xdr:nvSpPr>
        <xdr:cNvPr id="70" name="TextBox 69">
          <a:extLst>
            <a:ext uri="{FF2B5EF4-FFF2-40B4-BE49-F238E27FC236}">
              <a16:creationId xmlns:a16="http://schemas.microsoft.com/office/drawing/2014/main" id="{00000000-0008-0000-0000-000046000000}"/>
            </a:ext>
          </a:extLst>
        </xdr:cNvPr>
        <xdr:cNvSpPr txBox="1"/>
      </xdr:nvSpPr>
      <xdr:spPr>
        <a:xfrm>
          <a:off x="5479083" y="1536016"/>
          <a:ext cx="5136799" cy="441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This excel</a:t>
          </a:r>
          <a:r>
            <a:rPr lang="en-US" sz="1100" baseline="0">
              <a:solidFill>
                <a:schemeClr val="dk1"/>
              </a:solidFill>
              <a:effectLst/>
              <a:latin typeface="+mn-lt"/>
              <a:ea typeface="+mn-ea"/>
              <a:cs typeface="+mn-cs"/>
            </a:rPr>
            <a:t> file contains MACROS. Therefore, if prompted, click on "Enable Content" button to enable macros. </a:t>
          </a:r>
          <a:endParaRPr lang="en-US">
            <a:effectLst/>
          </a:endParaRPr>
        </a:p>
      </xdr:txBody>
    </xdr:sp>
    <xdr:clientData/>
  </xdr:twoCellAnchor>
  <xdr:twoCellAnchor>
    <xdr:from>
      <xdr:col>0</xdr:col>
      <xdr:colOff>0</xdr:colOff>
      <xdr:row>43</xdr:row>
      <xdr:rowOff>106138</xdr:rowOff>
    </xdr:from>
    <xdr:to>
      <xdr:col>18</xdr:col>
      <xdr:colOff>1</xdr:colOff>
      <xdr:row>147</xdr:row>
      <xdr:rowOff>28575</xdr:rowOff>
    </xdr:to>
    <xdr:grpSp>
      <xdr:nvGrpSpPr>
        <xdr:cNvPr id="71" name="Group 70">
          <a:extLst>
            <a:ext uri="{FF2B5EF4-FFF2-40B4-BE49-F238E27FC236}">
              <a16:creationId xmlns:a16="http://schemas.microsoft.com/office/drawing/2014/main" id="{00000000-0008-0000-0000-000047000000}"/>
            </a:ext>
          </a:extLst>
        </xdr:cNvPr>
        <xdr:cNvGrpSpPr/>
      </xdr:nvGrpSpPr>
      <xdr:grpSpPr>
        <a:xfrm>
          <a:off x="0" y="8437338"/>
          <a:ext cx="12115801" cy="19734437"/>
          <a:chOff x="0" y="2458812"/>
          <a:chExt cx="10972801" cy="19734437"/>
        </a:xfrm>
      </xdr:grpSpPr>
      <xdr:sp macro="" textlink="">
        <xdr:nvSpPr>
          <xdr:cNvPr id="72" name="TextBox 71">
            <a:extLst>
              <a:ext uri="{FF2B5EF4-FFF2-40B4-BE49-F238E27FC236}">
                <a16:creationId xmlns:a16="http://schemas.microsoft.com/office/drawing/2014/main" id="{00000000-0008-0000-0000-000048000000}"/>
              </a:ext>
            </a:extLst>
          </xdr:cNvPr>
          <xdr:cNvSpPr txBox="1"/>
        </xdr:nvSpPr>
        <xdr:spPr>
          <a:xfrm>
            <a:off x="1361" y="2458812"/>
            <a:ext cx="10960554" cy="9418863"/>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 </a:t>
            </a:r>
            <a:r>
              <a:rPr lang="en-US" sz="2000" b="1"/>
              <a:t>2 - </a:t>
            </a:r>
            <a:r>
              <a:rPr lang="en-US" sz="2000" b="1" baseline="0"/>
              <a:t>Tab A</a:t>
            </a:r>
            <a:endParaRPr lang="en-US" sz="2000" b="1"/>
          </a:p>
        </xdr:txBody>
      </xdr:sp>
      <xdr:sp macro="" textlink="">
        <xdr:nvSpPr>
          <xdr:cNvPr id="73" name="TextBox 72">
            <a:extLst>
              <a:ext uri="{FF2B5EF4-FFF2-40B4-BE49-F238E27FC236}">
                <a16:creationId xmlns:a16="http://schemas.microsoft.com/office/drawing/2014/main" id="{00000000-0008-0000-0000-000049000000}"/>
              </a:ext>
            </a:extLst>
          </xdr:cNvPr>
          <xdr:cNvSpPr txBox="1"/>
        </xdr:nvSpPr>
        <xdr:spPr>
          <a:xfrm>
            <a:off x="9525" y="18830924"/>
            <a:ext cx="10963275" cy="33623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a:p>
            <a:pPr marL="0" marR="0" lvl="0" indent="0" defTabSz="914400" eaLnBrk="1" fontAlgn="auto" latinLnBrk="0" hangingPunct="1">
              <a:lnSpc>
                <a:spcPct val="100000"/>
              </a:lnSpc>
              <a:spcBef>
                <a:spcPts val="0"/>
              </a:spcBef>
              <a:spcAft>
                <a:spcPts val="0"/>
              </a:spcAft>
              <a:buClrTx/>
              <a:buSzTx/>
              <a:buFontTx/>
              <a:buNone/>
              <a:tabLst/>
              <a:defRPr/>
            </a:pPr>
            <a:r>
              <a:rPr lang="en-US" sz="2000" b="1"/>
              <a:t>4 -  Adding Custom Tests and Inspections</a:t>
            </a:r>
          </a:p>
        </xdr:txBody>
      </xdr:sp>
      <xdr:pic>
        <xdr:nvPicPr>
          <xdr:cNvPr id="74" name="Picture 73">
            <a:extLst>
              <a:ext uri="{FF2B5EF4-FFF2-40B4-BE49-F238E27FC236}">
                <a16:creationId xmlns:a16="http://schemas.microsoft.com/office/drawing/2014/main" id="{00000000-0008-0000-0000-00004A000000}"/>
              </a:ext>
            </a:extLst>
          </xdr:cNvPr>
          <xdr:cNvPicPr>
            <a:picLocks noChangeAspect="1"/>
          </xdr:cNvPicPr>
        </xdr:nvPicPr>
        <xdr:blipFill>
          <a:blip xmlns:r="http://schemas.openxmlformats.org/officeDocument/2006/relationships" r:embed="rId2"/>
          <a:stretch>
            <a:fillRect/>
          </a:stretch>
        </xdr:blipFill>
        <xdr:spPr>
          <a:xfrm>
            <a:off x="152400" y="19573875"/>
            <a:ext cx="4873017" cy="2504762"/>
          </a:xfrm>
          <a:prstGeom prst="rect">
            <a:avLst/>
          </a:prstGeom>
        </xdr:spPr>
      </xdr:pic>
      <xdr:cxnSp macro="">
        <xdr:nvCxnSpPr>
          <xdr:cNvPr id="75" name="Straight Arrow Connector 74">
            <a:extLst>
              <a:ext uri="{FF2B5EF4-FFF2-40B4-BE49-F238E27FC236}">
                <a16:creationId xmlns:a16="http://schemas.microsoft.com/office/drawing/2014/main" id="{00000000-0008-0000-0000-00004B000000}"/>
              </a:ext>
            </a:extLst>
          </xdr:cNvPr>
          <xdr:cNvCxnSpPr/>
        </xdr:nvCxnSpPr>
        <xdr:spPr>
          <a:xfrm flipH="1">
            <a:off x="2762251" y="19497675"/>
            <a:ext cx="1743074" cy="120015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6" name="Oval 75">
            <a:extLst>
              <a:ext uri="{FF2B5EF4-FFF2-40B4-BE49-F238E27FC236}">
                <a16:creationId xmlns:a16="http://schemas.microsoft.com/office/drawing/2014/main" id="{00000000-0008-0000-0000-00004C000000}"/>
              </a:ext>
            </a:extLst>
          </xdr:cNvPr>
          <xdr:cNvSpPr/>
        </xdr:nvSpPr>
        <xdr:spPr>
          <a:xfrm>
            <a:off x="561975" y="20373975"/>
            <a:ext cx="3848100" cy="62865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0" y="11963400"/>
            <a:ext cx="10972801" cy="6694713"/>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a:p>
            <a:r>
              <a:rPr lang="en-US" sz="2000" b="1"/>
              <a:t>3 -</a:t>
            </a:r>
            <a:r>
              <a:rPr lang="en-US" sz="2000"/>
              <a:t> </a:t>
            </a:r>
            <a:r>
              <a:rPr lang="en-US" sz="2000" b="1"/>
              <a:t>Tabs B, C, D, and E</a:t>
            </a:r>
          </a:p>
        </xdr:txBody>
      </xdr:sp>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4649562" y="3068410"/>
            <a:ext cx="5905500" cy="585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effectLst/>
              </a:rPr>
              <a:t>Use</a:t>
            </a:r>
            <a:r>
              <a:rPr lang="en-US" baseline="0">
                <a:effectLst/>
              </a:rPr>
              <a:t> drop down to select Facility. As you type, the list will automatically filter. To change the Facility, you must first delete the current Facility name to remove the filter and display the full list.</a:t>
            </a:r>
            <a:endParaRPr lang="en-US">
              <a:effectLst/>
            </a:endParaRPr>
          </a:p>
        </xdr:txBody>
      </xdr:sp>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303565" y="3550102"/>
            <a:ext cx="9252857" cy="4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Use drop</a:t>
            </a:r>
            <a:r>
              <a:rPr lang="en-US" sz="1100" baseline="0">
                <a:solidFill>
                  <a:schemeClr val="dk1"/>
                </a:solidFill>
                <a:effectLst/>
                <a:latin typeface="+mn-lt"/>
                <a:ea typeface="+mn-ea"/>
                <a:cs typeface="+mn-cs"/>
              </a:rPr>
              <a:t> down</a:t>
            </a:r>
            <a:r>
              <a:rPr lang="en-US" sz="1100">
                <a:solidFill>
                  <a:schemeClr val="dk1"/>
                </a:solidFill>
                <a:effectLst/>
                <a:latin typeface="+mn-lt"/>
                <a:ea typeface="+mn-ea"/>
                <a:cs typeface="+mn-cs"/>
              </a:rPr>
              <a:t> to select the number of</a:t>
            </a:r>
            <a:r>
              <a:rPr lang="en-US" sz="1100" baseline="0">
                <a:solidFill>
                  <a:schemeClr val="dk1"/>
                </a:solidFill>
                <a:effectLst/>
                <a:latin typeface="+mn-lt"/>
                <a:ea typeface="+mn-ea"/>
                <a:cs typeface="+mn-cs"/>
              </a:rPr>
              <a:t> TIO Stages for your project.</a:t>
            </a:r>
            <a:endParaRPr lang="en-US">
              <a:effectLst/>
            </a:endParaRPr>
          </a:p>
        </xdr:txBody>
      </xdr:sp>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1884136" y="4000501"/>
            <a:ext cx="8685893" cy="4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Clicking this button will</a:t>
            </a:r>
            <a:r>
              <a:rPr lang="en-US" sz="1100" baseline="0">
                <a:solidFill>
                  <a:schemeClr val="dk1"/>
                </a:solidFill>
                <a:effectLst/>
                <a:latin typeface="+mn-lt"/>
                <a:ea typeface="+mn-ea"/>
                <a:cs typeface="+mn-cs"/>
              </a:rPr>
              <a:t> create a PDF for your phased project. A section for each phase will be generated for Tabs B, C, and D.  The PDF will save in the same location as your Excel file and will automatically open using your systems default PDF viewer.</a:t>
            </a:r>
            <a:endParaRPr lang="en-US">
              <a:effectLst/>
            </a:endParaRPr>
          </a:p>
        </xdr:txBody>
      </xdr:sp>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1884136" y="4513036"/>
            <a:ext cx="8685893" cy="319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Clicking this button will</a:t>
            </a:r>
            <a:r>
              <a:rPr lang="en-US" sz="1100" baseline="0">
                <a:solidFill>
                  <a:schemeClr val="dk1"/>
                </a:solidFill>
                <a:effectLst/>
                <a:latin typeface="+mn-lt"/>
                <a:ea typeface="+mn-ea"/>
                <a:cs typeface="+mn-cs"/>
              </a:rPr>
              <a:t> clear all data except for the Facility and Project info entered on Tab A.</a:t>
            </a:r>
            <a:endParaRPr lang="en-US">
              <a:effectLst/>
            </a:endParaRPr>
          </a:p>
        </xdr:txBody>
      </xdr:sp>
      <xdr:sp macro="" textlink="">
        <xdr:nvSpPr>
          <xdr:cNvPr id="82" name="TextBox 81">
            <a:extLst>
              <a:ext uri="{FF2B5EF4-FFF2-40B4-BE49-F238E27FC236}">
                <a16:creationId xmlns:a16="http://schemas.microsoft.com/office/drawing/2014/main" id="{00000000-0008-0000-0000-000052000000}"/>
              </a:ext>
            </a:extLst>
          </xdr:cNvPr>
          <xdr:cNvSpPr txBox="1"/>
        </xdr:nvSpPr>
        <xdr:spPr>
          <a:xfrm>
            <a:off x="4486276" y="19049999"/>
            <a:ext cx="5772150"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Adding (or deleting) </a:t>
            </a:r>
            <a:r>
              <a:rPr lang="en-US" sz="1100" b="1" u="sng">
                <a:solidFill>
                  <a:schemeClr val="dk1"/>
                </a:solidFill>
                <a:effectLst/>
                <a:latin typeface="+mn-lt"/>
                <a:ea typeface="+mn-ea"/>
                <a:cs typeface="+mn-cs"/>
              </a:rPr>
              <a:t>custom</a:t>
            </a:r>
            <a:r>
              <a:rPr lang="en-US" sz="1100">
                <a:solidFill>
                  <a:schemeClr val="dk1"/>
                </a:solidFill>
                <a:effectLst/>
                <a:latin typeface="+mn-lt"/>
                <a:ea typeface="+mn-ea"/>
                <a:cs typeface="+mn-cs"/>
              </a:rPr>
              <a:t> test</a:t>
            </a:r>
            <a:r>
              <a:rPr lang="en-US" sz="1100" baseline="0">
                <a:solidFill>
                  <a:schemeClr val="dk1"/>
                </a:solidFill>
                <a:effectLst/>
                <a:latin typeface="+mn-lt"/>
                <a:ea typeface="+mn-ea"/>
                <a:cs typeface="+mn-cs"/>
              </a:rPr>
              <a:t> or </a:t>
            </a:r>
            <a:r>
              <a:rPr lang="en-US" sz="1100">
                <a:solidFill>
                  <a:schemeClr val="dk1"/>
                </a:solidFill>
                <a:effectLst/>
                <a:latin typeface="+mn-lt"/>
                <a:ea typeface="+mn-ea"/>
                <a:cs typeface="+mn-cs"/>
              </a:rPr>
              <a:t>inspection rows between the pre-written </a:t>
            </a:r>
            <a:r>
              <a:rPr lang="en-US" sz="1100" baseline="0">
                <a:solidFill>
                  <a:schemeClr val="dk1"/>
                </a:solidFill>
                <a:effectLst/>
                <a:latin typeface="+mn-lt"/>
                <a:ea typeface="+mn-ea"/>
                <a:cs typeface="+mn-cs"/>
              </a:rPr>
              <a:t>rows is allowed. Use excel "insert row" function. All buttons still function after adding/deleting rows. </a:t>
            </a:r>
            <a:endParaRPr lang="en-US" sz="1100"/>
          </a:p>
        </xdr:txBody>
      </xdr:sp>
      <xdr:pic>
        <xdr:nvPicPr>
          <xdr:cNvPr id="83" name="Picture 82">
            <a:extLst>
              <a:ext uri="{FF2B5EF4-FFF2-40B4-BE49-F238E27FC236}">
                <a16:creationId xmlns:a16="http://schemas.microsoft.com/office/drawing/2014/main" id="{00000000-0008-0000-0000-000053000000}"/>
              </a:ext>
            </a:extLst>
          </xdr:cNvPr>
          <xdr:cNvPicPr>
            <a:picLocks noChangeAspect="1"/>
          </xdr:cNvPicPr>
        </xdr:nvPicPr>
        <xdr:blipFill>
          <a:blip xmlns:r="http://schemas.openxmlformats.org/officeDocument/2006/relationships" r:embed="rId3"/>
          <a:stretch>
            <a:fillRect/>
          </a:stretch>
        </xdr:blipFill>
        <xdr:spPr>
          <a:xfrm>
            <a:off x="15875" y="3081362"/>
            <a:ext cx="4689475" cy="420586"/>
          </a:xfrm>
          <a:prstGeom prst="rect">
            <a:avLst/>
          </a:prstGeom>
        </xdr:spPr>
      </xdr:pic>
      <xdr:pic>
        <xdr:nvPicPr>
          <xdr:cNvPr id="84" name="Picture 83">
            <a:extLst>
              <a:ext uri="{FF2B5EF4-FFF2-40B4-BE49-F238E27FC236}">
                <a16:creationId xmlns:a16="http://schemas.microsoft.com/office/drawing/2014/main" id="{00000000-0008-0000-0000-000054000000}"/>
              </a:ext>
            </a:extLst>
          </xdr:cNvPr>
          <xdr:cNvPicPr>
            <a:picLocks noChangeAspect="1"/>
          </xdr:cNvPicPr>
        </xdr:nvPicPr>
        <xdr:blipFill>
          <a:blip xmlns:r="http://schemas.openxmlformats.org/officeDocument/2006/relationships" r:embed="rId4"/>
          <a:stretch>
            <a:fillRect/>
          </a:stretch>
        </xdr:blipFill>
        <xdr:spPr>
          <a:xfrm>
            <a:off x="98425" y="12430125"/>
            <a:ext cx="1974850" cy="1621634"/>
          </a:xfrm>
          <a:prstGeom prst="rect">
            <a:avLst/>
          </a:prstGeom>
        </xdr:spPr>
      </xdr:pic>
      <xdr:sp macro="" textlink="">
        <xdr:nvSpPr>
          <xdr:cNvPr id="85" name="TextBox 84">
            <a:extLst>
              <a:ext uri="{FF2B5EF4-FFF2-40B4-BE49-F238E27FC236}">
                <a16:creationId xmlns:a16="http://schemas.microsoft.com/office/drawing/2014/main" id="{00000000-0008-0000-0000-000055000000}"/>
              </a:ext>
            </a:extLst>
          </xdr:cNvPr>
          <xdr:cNvSpPr txBox="1"/>
        </xdr:nvSpPr>
        <xdr:spPr>
          <a:xfrm>
            <a:off x="396874" y="12496801"/>
            <a:ext cx="8277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Clicking this</a:t>
            </a:r>
            <a:r>
              <a:rPr lang="en-US" sz="1100" baseline="0">
                <a:solidFill>
                  <a:schemeClr val="dk1"/>
                </a:solidFill>
                <a:effectLst/>
                <a:latin typeface="+mn-lt"/>
                <a:ea typeface="+mn-ea"/>
                <a:cs typeface="+mn-cs"/>
              </a:rPr>
              <a:t> button shows all Tests or Inspections for a specific section (i.e. Structural Tests).</a:t>
            </a:r>
            <a:endParaRPr lang="en-US">
              <a:effectLst/>
            </a:endParaRPr>
          </a:p>
        </xdr:txBody>
      </xdr:sp>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387350" y="12839700"/>
            <a:ext cx="7858125" cy="24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Clicking this</a:t>
            </a:r>
            <a:r>
              <a:rPr lang="en-US" sz="1100" baseline="0"/>
              <a:t> button hides all Tests or Inspections for a specific section (i.e. Structural Tests), regardless if items are marked as required.</a:t>
            </a:r>
            <a:endParaRPr lang="en-US" sz="1100"/>
          </a:p>
        </xdr:txBody>
      </xdr:sp>
      <xdr:sp macro="" textlink="">
        <xdr:nvSpPr>
          <xdr:cNvPr id="87" name="TextBox 86">
            <a:extLst>
              <a:ext uri="{FF2B5EF4-FFF2-40B4-BE49-F238E27FC236}">
                <a16:creationId xmlns:a16="http://schemas.microsoft.com/office/drawing/2014/main" id="{00000000-0008-0000-0000-000057000000}"/>
              </a:ext>
            </a:extLst>
          </xdr:cNvPr>
          <xdr:cNvSpPr txBox="1"/>
        </xdr:nvSpPr>
        <xdr:spPr>
          <a:xfrm>
            <a:off x="1854199" y="13201650"/>
            <a:ext cx="8248650" cy="24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Clicking this</a:t>
            </a:r>
            <a:r>
              <a:rPr lang="en-US" sz="1100" baseline="0"/>
              <a:t> button hides all Tests or Inspections on the selected Tab except for items marked as required.</a:t>
            </a:r>
            <a:endParaRPr lang="en-US" sz="1100"/>
          </a:p>
        </xdr:txBody>
      </xdr:sp>
      <xdr:sp macro="" textlink="">
        <xdr:nvSpPr>
          <xdr:cNvPr id="88" name="TextBox 87">
            <a:extLst>
              <a:ext uri="{FF2B5EF4-FFF2-40B4-BE49-F238E27FC236}">
                <a16:creationId xmlns:a16="http://schemas.microsoft.com/office/drawing/2014/main" id="{00000000-0008-0000-0000-000058000000}"/>
              </a:ext>
            </a:extLst>
          </xdr:cNvPr>
          <xdr:cNvSpPr txBox="1"/>
        </xdr:nvSpPr>
        <xdr:spPr>
          <a:xfrm>
            <a:off x="1844675" y="13601700"/>
            <a:ext cx="8248650" cy="24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Clicking this</a:t>
            </a:r>
            <a:r>
              <a:rPr lang="en-US" sz="1100" baseline="0"/>
              <a:t> button shows all Tests or Inspections on the selected Tab.</a:t>
            </a:r>
            <a:endParaRPr lang="en-US" sz="1100"/>
          </a:p>
        </xdr:txBody>
      </xdr:sp>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1884136" y="4905602"/>
            <a:ext cx="8685893" cy="322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Clicking this button will</a:t>
            </a:r>
            <a:r>
              <a:rPr lang="en-US" sz="1100" baseline="0">
                <a:solidFill>
                  <a:schemeClr val="dk1"/>
                </a:solidFill>
                <a:effectLst/>
                <a:latin typeface="+mn-lt"/>
                <a:ea typeface="+mn-ea"/>
                <a:cs typeface="+mn-cs"/>
              </a:rPr>
              <a:t> open a PDF with instructions for the Testing, Inspection and Observation Program.</a:t>
            </a:r>
            <a:endParaRPr lang="en-US">
              <a:effectLst/>
            </a:endParaRPr>
          </a:p>
        </xdr:txBody>
      </xdr:sp>
      <xdr:sp macro="" textlink="">
        <xdr:nvSpPr>
          <xdr:cNvPr id="90" name="TextBox 89">
            <a:extLst>
              <a:ext uri="{FF2B5EF4-FFF2-40B4-BE49-F238E27FC236}">
                <a16:creationId xmlns:a16="http://schemas.microsoft.com/office/drawing/2014/main" id="{00000000-0008-0000-0000-00005A000000}"/>
              </a:ext>
            </a:extLst>
          </xdr:cNvPr>
          <xdr:cNvSpPr txBox="1"/>
        </xdr:nvSpPr>
        <xdr:spPr>
          <a:xfrm>
            <a:off x="1884136" y="5332186"/>
            <a:ext cx="8685893" cy="310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Clicking this button will</a:t>
            </a:r>
            <a:r>
              <a:rPr lang="en-US" sz="1100" baseline="0">
                <a:solidFill>
                  <a:schemeClr val="dk1"/>
                </a:solidFill>
                <a:effectLst/>
                <a:latin typeface="+mn-lt"/>
                <a:ea typeface="+mn-ea"/>
                <a:cs typeface="+mn-cs"/>
              </a:rPr>
              <a:t> open a PDF with instructions on filling out Section A.</a:t>
            </a:r>
            <a:endParaRPr lang="en-US">
              <a:effectLst/>
            </a:endParaRPr>
          </a:p>
        </xdr:txBody>
      </xdr:sp>
      <xdr:pic>
        <xdr:nvPicPr>
          <xdr:cNvPr id="91" name="Picture 90">
            <a:extLst>
              <a:ext uri="{FF2B5EF4-FFF2-40B4-BE49-F238E27FC236}">
                <a16:creationId xmlns:a16="http://schemas.microsoft.com/office/drawing/2014/main" id="{00000000-0008-0000-0000-00005B000000}"/>
              </a:ext>
            </a:extLst>
          </xdr:cNvPr>
          <xdr:cNvPicPr>
            <a:picLocks noChangeAspect="1"/>
          </xdr:cNvPicPr>
        </xdr:nvPicPr>
        <xdr:blipFill>
          <a:blip xmlns:r="http://schemas.openxmlformats.org/officeDocument/2006/relationships" r:embed="rId5"/>
          <a:stretch>
            <a:fillRect/>
          </a:stretch>
        </xdr:blipFill>
        <xdr:spPr>
          <a:xfrm>
            <a:off x="31750" y="3946525"/>
            <a:ext cx="1943100" cy="1702340"/>
          </a:xfrm>
          <a:prstGeom prst="rect">
            <a:avLst/>
          </a:prstGeom>
        </xdr:spPr>
      </xdr:pic>
      <xdr:pic>
        <xdr:nvPicPr>
          <xdr:cNvPr id="92" name="Picture 91">
            <a:extLst>
              <a:ext uri="{FF2B5EF4-FFF2-40B4-BE49-F238E27FC236}">
                <a16:creationId xmlns:a16="http://schemas.microsoft.com/office/drawing/2014/main" id="{00000000-0008-0000-0000-00005C000000}"/>
              </a:ext>
            </a:extLst>
          </xdr:cNvPr>
          <xdr:cNvPicPr>
            <a:picLocks noChangeAspect="1"/>
          </xdr:cNvPicPr>
        </xdr:nvPicPr>
        <xdr:blipFill>
          <a:blip xmlns:r="http://schemas.openxmlformats.org/officeDocument/2006/relationships" r:embed="rId6"/>
          <a:stretch>
            <a:fillRect/>
          </a:stretch>
        </xdr:blipFill>
        <xdr:spPr>
          <a:xfrm>
            <a:off x="79375" y="5724628"/>
            <a:ext cx="10013950" cy="6003311"/>
          </a:xfrm>
          <a:prstGeom prst="rect">
            <a:avLst/>
          </a:prstGeom>
        </xdr:spPr>
      </xdr:pic>
      <xdr:sp macro="" textlink="">
        <xdr:nvSpPr>
          <xdr:cNvPr id="93" name="TextBox 92">
            <a:extLst>
              <a:ext uri="{FF2B5EF4-FFF2-40B4-BE49-F238E27FC236}">
                <a16:creationId xmlns:a16="http://schemas.microsoft.com/office/drawing/2014/main" id="{00000000-0008-0000-0000-00005D000000}"/>
              </a:ext>
            </a:extLst>
          </xdr:cNvPr>
          <xdr:cNvSpPr txBox="1"/>
        </xdr:nvSpPr>
        <xdr:spPr>
          <a:xfrm>
            <a:off x="1966687" y="14076136"/>
            <a:ext cx="6301014" cy="310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Clicking this button will</a:t>
            </a:r>
            <a:r>
              <a:rPr lang="en-US" sz="1100" baseline="0">
                <a:solidFill>
                  <a:schemeClr val="dk1"/>
                </a:solidFill>
                <a:effectLst/>
                <a:latin typeface="+mn-lt"/>
                <a:ea typeface="+mn-ea"/>
                <a:cs typeface="+mn-cs"/>
              </a:rPr>
              <a:t> open a PDF with instructions on filling out the current section.</a:t>
            </a:r>
            <a:endParaRPr lang="en-US">
              <a:effectLst/>
            </a:endParaRPr>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a:blip xmlns:r="http://schemas.openxmlformats.org/officeDocument/2006/relationships" r:embed="rId7"/>
          <a:stretch>
            <a:fillRect/>
          </a:stretch>
        </xdr:blipFill>
        <xdr:spPr>
          <a:xfrm>
            <a:off x="130175" y="14017625"/>
            <a:ext cx="1882775" cy="397048"/>
          </a:xfrm>
          <a:prstGeom prst="rect">
            <a:avLst/>
          </a:prstGeom>
        </xdr:spPr>
      </xdr:pic>
      <xdr:pic>
        <xdr:nvPicPr>
          <xdr:cNvPr id="95" name="Picture 94">
            <a:extLst>
              <a:ext uri="{FF2B5EF4-FFF2-40B4-BE49-F238E27FC236}">
                <a16:creationId xmlns:a16="http://schemas.microsoft.com/office/drawing/2014/main" id="{00000000-0008-0000-0000-00005F000000}"/>
              </a:ext>
            </a:extLst>
          </xdr:cNvPr>
          <xdr:cNvPicPr>
            <a:picLocks noChangeAspect="1"/>
          </xdr:cNvPicPr>
        </xdr:nvPicPr>
        <xdr:blipFill rotWithShape="1">
          <a:blip xmlns:r="http://schemas.openxmlformats.org/officeDocument/2006/relationships" r:embed="rId8"/>
          <a:srcRect b="37443"/>
          <a:stretch/>
        </xdr:blipFill>
        <xdr:spPr>
          <a:xfrm>
            <a:off x="173238" y="14525625"/>
            <a:ext cx="10439616" cy="3873500"/>
          </a:xfrm>
          <a:prstGeom prst="rect">
            <a:avLst/>
          </a:prstGeom>
        </xdr:spPr>
      </xdr:pic>
      <xdr:pic>
        <xdr:nvPicPr>
          <xdr:cNvPr id="96" name="Picture 95">
            <a:extLst>
              <a:ext uri="{FF2B5EF4-FFF2-40B4-BE49-F238E27FC236}">
                <a16:creationId xmlns:a16="http://schemas.microsoft.com/office/drawing/2014/main" id="{00000000-0008-0000-0000-000060000000}"/>
              </a:ext>
            </a:extLst>
          </xdr:cNvPr>
          <xdr:cNvPicPr>
            <a:picLocks noChangeAspect="1"/>
          </xdr:cNvPicPr>
        </xdr:nvPicPr>
        <xdr:blipFill>
          <a:blip xmlns:r="http://schemas.openxmlformats.org/officeDocument/2006/relationships" r:embed="rId9"/>
          <a:stretch>
            <a:fillRect/>
          </a:stretch>
        </xdr:blipFill>
        <xdr:spPr>
          <a:xfrm>
            <a:off x="57150" y="3524250"/>
            <a:ext cx="1228571" cy="342857"/>
          </a:xfrm>
          <a:prstGeom prst="rect">
            <a:avLst/>
          </a:prstGeom>
        </xdr:spPr>
      </xdr:pic>
    </xdr:grpSp>
    <xdr:clientData/>
  </xdr:twoCellAnchor>
  <xdr:twoCellAnchor editAs="oneCell">
    <xdr:from>
      <xdr:col>0</xdr:col>
      <xdr:colOff>104775</xdr:colOff>
      <xdr:row>11</xdr:row>
      <xdr:rowOff>19051</xdr:rowOff>
    </xdr:from>
    <xdr:to>
      <xdr:col>11</xdr:col>
      <xdr:colOff>237270</xdr:colOff>
      <xdr:row>14</xdr:row>
      <xdr:rowOff>85646</xdr:rowOff>
    </xdr:to>
    <xdr:pic>
      <xdr:nvPicPr>
        <xdr:cNvPr id="97" name="Picture 96">
          <a:extLst>
            <a:ext uri="{FF2B5EF4-FFF2-40B4-BE49-F238E27FC236}">
              <a16:creationId xmlns:a16="http://schemas.microsoft.com/office/drawing/2014/main" id="{00000000-0008-0000-0000-000061000000}"/>
            </a:ext>
          </a:extLst>
        </xdr:cNvPr>
        <xdr:cNvPicPr>
          <a:picLocks noChangeAspect="1"/>
        </xdr:cNvPicPr>
      </xdr:nvPicPr>
      <xdr:blipFill>
        <a:blip xmlns:r="http://schemas.openxmlformats.org/officeDocument/2006/relationships" r:embed="rId10"/>
        <a:stretch>
          <a:fillRect/>
        </a:stretch>
      </xdr:blipFill>
      <xdr:spPr>
        <a:xfrm>
          <a:off x="104775" y="2158402"/>
          <a:ext cx="6964616" cy="618686"/>
        </a:xfrm>
        <a:prstGeom prst="rect">
          <a:avLst/>
        </a:prstGeom>
      </xdr:spPr>
    </xdr:pic>
    <xdr:clientData/>
  </xdr:twoCellAnchor>
  <xdr:twoCellAnchor>
    <xdr:from>
      <xdr:col>10</xdr:col>
      <xdr:colOff>605521</xdr:colOff>
      <xdr:row>12</xdr:row>
      <xdr:rowOff>177073</xdr:rowOff>
    </xdr:from>
    <xdr:to>
      <xdr:col>12</xdr:col>
      <xdr:colOff>421822</xdr:colOff>
      <xdr:row>12</xdr:row>
      <xdr:rowOff>179793</xdr:rowOff>
    </xdr:to>
    <xdr:cxnSp macro="">
      <xdr:nvCxnSpPr>
        <xdr:cNvPr id="98" name="Straight Arrow Connector 97">
          <a:extLst>
            <a:ext uri="{FF2B5EF4-FFF2-40B4-BE49-F238E27FC236}">
              <a16:creationId xmlns:a16="http://schemas.microsoft.com/office/drawing/2014/main" id="{00000000-0008-0000-0000-000062000000}"/>
            </a:ext>
          </a:extLst>
        </xdr:cNvPr>
        <xdr:cNvCxnSpPr/>
      </xdr:nvCxnSpPr>
      <xdr:spPr>
        <a:xfrm flipH="1" flipV="1">
          <a:off x="6816540" y="2497579"/>
          <a:ext cx="1058505" cy="272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485775</xdr:colOff>
      <xdr:row>11</xdr:row>
      <xdr:rowOff>130809</xdr:rowOff>
    </xdr:from>
    <xdr:to>
      <xdr:col>17</xdr:col>
      <xdr:colOff>66675</xdr:colOff>
      <xdr:row>14</xdr:row>
      <xdr:rowOff>28575</xdr:rowOff>
    </xdr:to>
    <xdr:sp macro="" textlink="">
      <xdr:nvSpPr>
        <xdr:cNvPr id="99" name="TextBox 98">
          <a:extLst>
            <a:ext uri="{FF2B5EF4-FFF2-40B4-BE49-F238E27FC236}">
              <a16:creationId xmlns:a16="http://schemas.microsoft.com/office/drawing/2014/main" id="{00000000-0008-0000-0000-000063000000}"/>
            </a:ext>
          </a:extLst>
        </xdr:cNvPr>
        <xdr:cNvSpPr txBox="1"/>
      </xdr:nvSpPr>
      <xdr:spPr>
        <a:xfrm>
          <a:off x="7938998" y="2270160"/>
          <a:ext cx="2686409" cy="44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If</a:t>
          </a:r>
          <a:r>
            <a:rPr lang="en-US" sz="1100" baseline="0">
              <a:solidFill>
                <a:schemeClr val="dk1"/>
              </a:solidFill>
              <a:effectLst/>
              <a:latin typeface="+mn-lt"/>
              <a:ea typeface="+mn-ea"/>
              <a:cs typeface="+mn-cs"/>
            </a:rPr>
            <a:t> the security warning appears after enabling content, follow directions below.</a:t>
          </a:r>
          <a:endParaRPr lang="en-US">
            <a:effectLst/>
          </a:endParaRPr>
        </a:p>
      </xdr:txBody>
    </xdr:sp>
    <xdr:clientData/>
  </xdr:twoCellAnchor>
  <xdr:twoCellAnchor editAs="oneCell">
    <xdr:from>
      <xdr:col>0</xdr:col>
      <xdr:colOff>95251</xdr:colOff>
      <xdr:row>14</xdr:row>
      <xdr:rowOff>170732</xdr:rowOff>
    </xdr:from>
    <xdr:to>
      <xdr:col>6</xdr:col>
      <xdr:colOff>152609</xdr:colOff>
      <xdr:row>42</xdr:row>
      <xdr:rowOff>56246</xdr:rowOff>
    </xdr:to>
    <xdr:pic>
      <xdr:nvPicPr>
        <xdr:cNvPr id="100" name="Picture 99">
          <a:extLst>
            <a:ext uri="{FF2B5EF4-FFF2-40B4-BE49-F238E27FC236}">
              <a16:creationId xmlns:a16="http://schemas.microsoft.com/office/drawing/2014/main" id="{00000000-0008-0000-0000-000064000000}"/>
            </a:ext>
          </a:extLst>
        </xdr:cNvPr>
        <xdr:cNvPicPr>
          <a:picLocks noChangeAspect="1"/>
        </xdr:cNvPicPr>
      </xdr:nvPicPr>
      <xdr:blipFill>
        <a:blip xmlns:r="http://schemas.openxmlformats.org/officeDocument/2006/relationships" r:embed="rId11"/>
        <a:stretch>
          <a:fillRect/>
        </a:stretch>
      </xdr:blipFill>
      <xdr:spPr>
        <a:xfrm>
          <a:off x="95251" y="2862174"/>
          <a:ext cx="3783969" cy="4983725"/>
        </a:xfrm>
        <a:prstGeom prst="rect">
          <a:avLst/>
        </a:prstGeom>
      </xdr:spPr>
    </xdr:pic>
    <xdr:clientData/>
  </xdr:twoCellAnchor>
  <xdr:twoCellAnchor>
    <xdr:from>
      <xdr:col>5</xdr:col>
      <xdr:colOff>419100</xdr:colOff>
      <xdr:row>37</xdr:row>
      <xdr:rowOff>46264</xdr:rowOff>
    </xdr:from>
    <xdr:to>
      <xdr:col>8</xdr:col>
      <xdr:colOff>155122</xdr:colOff>
      <xdr:row>37</xdr:row>
      <xdr:rowOff>46264</xdr:rowOff>
    </xdr:to>
    <xdr:cxnSp macro="">
      <xdr:nvCxnSpPr>
        <xdr:cNvPr id="101" name="Straight Arrow Connector 100">
          <a:extLst>
            <a:ext uri="{FF2B5EF4-FFF2-40B4-BE49-F238E27FC236}">
              <a16:creationId xmlns:a16="http://schemas.microsoft.com/office/drawing/2014/main" id="{00000000-0008-0000-0000-000065000000}"/>
            </a:ext>
          </a:extLst>
        </xdr:cNvPr>
        <xdr:cNvCxnSpPr/>
      </xdr:nvCxnSpPr>
      <xdr:spPr>
        <a:xfrm flipH="1">
          <a:off x="3524609" y="6930143"/>
          <a:ext cx="1599328"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219075</xdr:colOff>
      <xdr:row>35</xdr:row>
      <xdr:rowOff>168909</xdr:rowOff>
    </xdr:from>
    <xdr:to>
      <xdr:col>17</xdr:col>
      <xdr:colOff>333375</xdr:colOff>
      <xdr:row>38</xdr:row>
      <xdr:rowOff>66675</xdr:rowOff>
    </xdr:to>
    <xdr:sp macro="" textlink="">
      <xdr:nvSpPr>
        <xdr:cNvPr id="102" name="TextBox 101">
          <a:extLst>
            <a:ext uri="{FF2B5EF4-FFF2-40B4-BE49-F238E27FC236}">
              <a16:creationId xmlns:a16="http://schemas.microsoft.com/office/drawing/2014/main" id="{00000000-0008-0000-0000-000066000000}"/>
            </a:ext>
          </a:extLst>
        </xdr:cNvPr>
        <xdr:cNvSpPr txBox="1"/>
      </xdr:nvSpPr>
      <xdr:spPr>
        <a:xfrm>
          <a:off x="5187890" y="6690479"/>
          <a:ext cx="5704217" cy="441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Close the Excel</a:t>
          </a:r>
          <a:r>
            <a:rPr lang="en-US" sz="1100" baseline="0">
              <a:solidFill>
                <a:schemeClr val="dk1"/>
              </a:solidFill>
              <a:effectLst/>
              <a:latin typeface="+mn-lt"/>
              <a:ea typeface="+mn-ea"/>
              <a:cs typeface="+mn-cs"/>
            </a:rPr>
            <a:t> eTIO spreadsheet, right click on the file and you will see the property box to the left. To use the file you must check "Unblock" and then hit "OK".</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33618</xdr:colOff>
      <xdr:row>0</xdr:row>
      <xdr:rowOff>0</xdr:rowOff>
    </xdr:from>
    <xdr:to>
      <xdr:col>24</xdr:col>
      <xdr:colOff>434603</xdr:colOff>
      <xdr:row>81</xdr:row>
      <xdr:rowOff>179024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3618" y="0"/>
          <a:ext cx="14923809" cy="15609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9</xdr:row>
          <xdr:rowOff>0</xdr:rowOff>
        </xdr:from>
        <xdr:to>
          <xdr:col>16</xdr:col>
          <xdr:colOff>0</xdr:colOff>
          <xdr:row>10</xdr:row>
          <xdr:rowOff>0</xdr:rowOff>
        </xdr:to>
        <xdr:sp macro="" textlink="">
          <xdr:nvSpPr>
            <xdr:cNvPr id="22532" name="Print_PDF" hidden="1">
              <a:extLst>
                <a:ext uri="{63B3BB69-23CF-44E3-9099-C40C66FF867C}">
                  <a14:compatExt spid="_x0000_s22532"/>
                </a:ext>
                <a:ext uri="{FF2B5EF4-FFF2-40B4-BE49-F238E27FC236}">
                  <a16:creationId xmlns:a16="http://schemas.microsoft.com/office/drawing/2014/main" id="{00000000-0008-0000-05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oneCellAnchor>
    <xdr:from>
      <xdr:col>20</xdr:col>
      <xdr:colOff>114300</xdr:colOff>
      <xdr:row>3</xdr:row>
      <xdr:rowOff>83820</xdr:rowOff>
    </xdr:from>
    <xdr:ext cx="184731" cy="264560"/>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3380720" y="63246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8</xdr:col>
      <xdr:colOff>860345</xdr:colOff>
      <xdr:row>19</xdr:row>
      <xdr:rowOff>114908</xdr:rowOff>
    </xdr:from>
    <xdr:to>
      <xdr:col>11</xdr:col>
      <xdr:colOff>653325</xdr:colOff>
      <xdr:row>20</xdr:row>
      <xdr:rowOff>140223</xdr:rowOff>
    </xdr:to>
    <xdr:sp macro="" textlink="Version">
      <xdr:nvSpPr>
        <xdr:cNvPr id="6" name="TextBox 5">
          <a:extLst>
            <a:ext uri="{FF2B5EF4-FFF2-40B4-BE49-F238E27FC236}">
              <a16:creationId xmlns:a16="http://schemas.microsoft.com/office/drawing/2014/main" id="{00000000-0008-0000-0500-000006000000}"/>
            </a:ext>
          </a:extLst>
        </xdr:cNvPr>
        <xdr:cNvSpPr txBox="1"/>
      </xdr:nvSpPr>
      <xdr:spPr>
        <a:xfrm>
          <a:off x="6873519" y="4907778"/>
          <a:ext cx="1195502" cy="218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4E7CC744-C475-43E4-8C2C-07951108C623}" type="TxLink">
            <a:rPr lang="en-US" sz="1100" b="1" i="0" u="none" strike="noStrike">
              <a:solidFill>
                <a:srgbClr val="000000"/>
              </a:solidFill>
              <a:latin typeface="Calibri"/>
              <a:cs typeface="Calibri"/>
            </a:rPr>
            <a:pPr/>
            <a:t>Version: R04.26</a:t>
          </a:fld>
          <a:endParaRPr lang="en-US" sz="900" b="1" i="1"/>
        </a:p>
      </xdr:txBody>
    </xdr:sp>
    <xdr:clientData/>
  </xdr:twoCellAnchor>
  <xdr:twoCellAnchor editAs="oneCell">
    <xdr:from>
      <xdr:col>2</xdr:col>
      <xdr:colOff>34926</xdr:colOff>
      <xdr:row>0</xdr:row>
      <xdr:rowOff>12700</xdr:rowOff>
    </xdr:from>
    <xdr:to>
      <xdr:col>12</xdr:col>
      <xdr:colOff>53341</xdr:colOff>
      <xdr:row>4</xdr:row>
      <xdr:rowOff>150855</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1176" y="12700"/>
          <a:ext cx="7648575" cy="90015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0</xdr:colOff>
          <xdr:row>22</xdr:row>
          <xdr:rowOff>0</xdr:rowOff>
        </xdr:from>
        <xdr:to>
          <xdr:col>15</xdr:col>
          <xdr:colOff>0</xdr:colOff>
          <xdr:row>23</xdr:row>
          <xdr:rowOff>0</xdr:rowOff>
        </xdr:to>
        <xdr:sp macro="" textlink="">
          <xdr:nvSpPr>
            <xdr:cNvPr id="22563" name="ComboBoxStage" hidden="1">
              <a:extLst>
                <a:ext uri="{63B3BB69-23CF-44E3-9099-C40C66FF867C}">
                  <a14:compatExt spid="_x0000_s22563"/>
                </a:ext>
                <a:ext uri="{FF2B5EF4-FFF2-40B4-BE49-F238E27FC236}">
                  <a16:creationId xmlns:a16="http://schemas.microsoft.com/office/drawing/2014/main" id="{00000000-0008-0000-05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11</xdr:row>
          <xdr:rowOff>0</xdr:rowOff>
        </xdr:from>
        <xdr:to>
          <xdr:col>16</xdr:col>
          <xdr:colOff>0</xdr:colOff>
          <xdr:row>12</xdr:row>
          <xdr:rowOff>0</xdr:rowOff>
        </xdr:to>
        <xdr:sp macro="" textlink="">
          <xdr:nvSpPr>
            <xdr:cNvPr id="22569" name="ClearTIO" hidden="1">
              <a:extLst>
                <a:ext uri="{63B3BB69-23CF-44E3-9099-C40C66FF867C}">
                  <a14:compatExt spid="_x0000_s22569"/>
                </a:ext>
                <a:ext uri="{FF2B5EF4-FFF2-40B4-BE49-F238E27FC236}">
                  <a16:creationId xmlns:a16="http://schemas.microsoft.com/office/drawing/2014/main" id="{00000000-0008-0000-0500-00002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7</xdr:col>
          <xdr:colOff>1054100</xdr:colOff>
          <xdr:row>12</xdr:row>
          <xdr:rowOff>0</xdr:rowOff>
        </xdr:to>
        <xdr:sp macro="" textlink="">
          <xdr:nvSpPr>
            <xdr:cNvPr id="22573" name="ComboBoxFac" hidden="1">
              <a:extLst>
                <a:ext uri="{63B3BB69-23CF-44E3-9099-C40C66FF867C}">
                  <a14:compatExt spid="_x0000_s22573"/>
                </a:ext>
                <a:ext uri="{FF2B5EF4-FFF2-40B4-BE49-F238E27FC236}">
                  <a16:creationId xmlns:a16="http://schemas.microsoft.com/office/drawing/2014/main" id="{00000000-0008-0000-0500-00002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13</xdr:row>
          <xdr:rowOff>0</xdr:rowOff>
        </xdr:from>
        <xdr:to>
          <xdr:col>16</xdr:col>
          <xdr:colOff>0</xdr:colOff>
          <xdr:row>14</xdr:row>
          <xdr:rowOff>0</xdr:rowOff>
        </xdr:to>
        <xdr:sp macro="" textlink="">
          <xdr:nvSpPr>
            <xdr:cNvPr id="22575" name="Instruction" hidden="1">
              <a:extLst>
                <a:ext uri="{63B3BB69-23CF-44E3-9099-C40C66FF867C}">
                  <a14:compatExt spid="_x0000_s22575"/>
                </a:ext>
                <a:ext uri="{FF2B5EF4-FFF2-40B4-BE49-F238E27FC236}">
                  <a16:creationId xmlns:a16="http://schemas.microsoft.com/office/drawing/2014/main" id="{00000000-0008-0000-0500-00002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12</xdr:row>
          <xdr:rowOff>0</xdr:rowOff>
        </xdr:from>
        <xdr:to>
          <xdr:col>16</xdr:col>
          <xdr:colOff>0</xdr:colOff>
          <xdr:row>13</xdr:row>
          <xdr:rowOff>0</xdr:rowOff>
        </xdr:to>
        <xdr:sp macro="" textlink="">
          <xdr:nvSpPr>
            <xdr:cNvPr id="22579" name="InstructionGen" hidden="1">
              <a:extLst>
                <a:ext uri="{63B3BB69-23CF-44E3-9099-C40C66FF867C}">
                  <a14:compatExt spid="_x0000_s22579"/>
                </a:ext>
                <a:ext uri="{FF2B5EF4-FFF2-40B4-BE49-F238E27FC236}">
                  <a16:creationId xmlns:a16="http://schemas.microsoft.com/office/drawing/2014/main" id="{00000000-0008-0000-0500-00003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52</xdr:col>
          <xdr:colOff>190500</xdr:colOff>
          <xdr:row>0</xdr:row>
          <xdr:rowOff>25400</xdr:rowOff>
        </xdr:from>
        <xdr:to>
          <xdr:col>53</xdr:col>
          <xdr:colOff>1638300</xdr:colOff>
          <xdr:row>0</xdr:row>
          <xdr:rowOff>355600</xdr:rowOff>
        </xdr:to>
        <xdr:sp macro="" textlink="">
          <xdr:nvSpPr>
            <xdr:cNvPr id="2049" name="HideRowsB"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203200</xdr:colOff>
          <xdr:row>1</xdr:row>
          <xdr:rowOff>63500</xdr:rowOff>
        </xdr:from>
        <xdr:to>
          <xdr:col>53</xdr:col>
          <xdr:colOff>1638300</xdr:colOff>
          <xdr:row>2</xdr:row>
          <xdr:rowOff>266700</xdr:rowOff>
        </xdr:to>
        <xdr:sp macro="" textlink="">
          <xdr:nvSpPr>
            <xdr:cNvPr id="2050" name="ShowRowsB"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79008" name="MyButtonTest1" hidden="1">
              <a:extLst>
                <a:ext uri="{63B3BB69-23CF-44E3-9099-C40C66FF867C}">
                  <a14:compatExt spid="_x0000_s79008"/>
                </a:ext>
                <a:ext uri="{FF2B5EF4-FFF2-40B4-BE49-F238E27FC236}">
                  <a16:creationId xmlns:a16="http://schemas.microsoft.com/office/drawing/2014/main" id="{00000000-0008-0000-0600-0000A0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70</xdr:row>
          <xdr:rowOff>0</xdr:rowOff>
        </xdr:from>
        <xdr:to>
          <xdr:col>1</xdr:col>
          <xdr:colOff>0</xdr:colOff>
          <xdr:row>71</xdr:row>
          <xdr:rowOff>0</xdr:rowOff>
        </xdr:to>
        <xdr:sp macro="" textlink="">
          <xdr:nvSpPr>
            <xdr:cNvPr id="79009" name="MyButtonTest2" hidden="1">
              <a:extLst>
                <a:ext uri="{63B3BB69-23CF-44E3-9099-C40C66FF867C}">
                  <a14:compatExt spid="_x0000_s79009"/>
                </a:ext>
                <a:ext uri="{FF2B5EF4-FFF2-40B4-BE49-F238E27FC236}">
                  <a16:creationId xmlns:a16="http://schemas.microsoft.com/office/drawing/2014/main" id="{00000000-0008-0000-0600-0000A1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0</xdr:rowOff>
        </xdr:from>
        <xdr:to>
          <xdr:col>1</xdr:col>
          <xdr:colOff>0</xdr:colOff>
          <xdr:row>95</xdr:row>
          <xdr:rowOff>0</xdr:rowOff>
        </xdr:to>
        <xdr:sp macro="" textlink="">
          <xdr:nvSpPr>
            <xdr:cNvPr id="79010" name="MyButtonTest3" hidden="1">
              <a:extLst>
                <a:ext uri="{63B3BB69-23CF-44E3-9099-C40C66FF867C}">
                  <a14:compatExt spid="_x0000_s79010"/>
                </a:ext>
                <a:ext uri="{FF2B5EF4-FFF2-40B4-BE49-F238E27FC236}">
                  <a16:creationId xmlns:a16="http://schemas.microsoft.com/office/drawing/2014/main" id="{00000000-0008-0000-0600-0000A2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111</xdr:row>
          <xdr:rowOff>0</xdr:rowOff>
        </xdr:from>
        <xdr:to>
          <xdr:col>1</xdr:col>
          <xdr:colOff>0</xdr:colOff>
          <xdr:row>112</xdr:row>
          <xdr:rowOff>0</xdr:rowOff>
        </xdr:to>
        <xdr:sp macro="" textlink="">
          <xdr:nvSpPr>
            <xdr:cNvPr id="79011" name="MyButtonTest4" hidden="1">
              <a:extLst>
                <a:ext uri="{63B3BB69-23CF-44E3-9099-C40C66FF867C}">
                  <a14:compatExt spid="_x0000_s79011"/>
                </a:ext>
                <a:ext uri="{FF2B5EF4-FFF2-40B4-BE49-F238E27FC236}">
                  <a16:creationId xmlns:a16="http://schemas.microsoft.com/office/drawing/2014/main" id="{00000000-0008-0000-0600-0000A3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131</xdr:row>
          <xdr:rowOff>0</xdr:rowOff>
        </xdr:from>
        <xdr:to>
          <xdr:col>1</xdr:col>
          <xdr:colOff>0</xdr:colOff>
          <xdr:row>132</xdr:row>
          <xdr:rowOff>0</xdr:rowOff>
        </xdr:to>
        <xdr:sp macro="" textlink="">
          <xdr:nvSpPr>
            <xdr:cNvPr id="79012" name="MyButtonTest5" hidden="1">
              <a:extLst>
                <a:ext uri="{63B3BB69-23CF-44E3-9099-C40C66FF867C}">
                  <a14:compatExt spid="_x0000_s79012"/>
                </a:ext>
                <a:ext uri="{FF2B5EF4-FFF2-40B4-BE49-F238E27FC236}">
                  <a16:creationId xmlns:a16="http://schemas.microsoft.com/office/drawing/2014/main" id="{00000000-0008-0000-0600-0000A4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158</xdr:row>
          <xdr:rowOff>0</xdr:rowOff>
        </xdr:from>
        <xdr:to>
          <xdr:col>1</xdr:col>
          <xdr:colOff>0</xdr:colOff>
          <xdr:row>159</xdr:row>
          <xdr:rowOff>0</xdr:rowOff>
        </xdr:to>
        <xdr:sp macro="" textlink="">
          <xdr:nvSpPr>
            <xdr:cNvPr id="79013" name="MyButtonTest6" hidden="1">
              <a:extLst>
                <a:ext uri="{63B3BB69-23CF-44E3-9099-C40C66FF867C}">
                  <a14:compatExt spid="_x0000_s79013"/>
                </a:ext>
                <a:ext uri="{FF2B5EF4-FFF2-40B4-BE49-F238E27FC236}">
                  <a16:creationId xmlns:a16="http://schemas.microsoft.com/office/drawing/2014/main" id="{00000000-0008-0000-0600-0000A5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79014" name="MyButtonSub1" hidden="1">
              <a:extLst>
                <a:ext uri="{63B3BB69-23CF-44E3-9099-C40C66FF867C}">
                  <a14:compatExt spid="_x0000_s79014"/>
                </a:ext>
                <a:ext uri="{FF2B5EF4-FFF2-40B4-BE49-F238E27FC236}">
                  <a16:creationId xmlns:a16="http://schemas.microsoft.com/office/drawing/2014/main" id="{00000000-0008-0000-0600-0000A6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0</xdr:colOff>
          <xdr:row>16</xdr:row>
          <xdr:rowOff>0</xdr:rowOff>
        </xdr:to>
        <xdr:sp macro="" textlink="">
          <xdr:nvSpPr>
            <xdr:cNvPr id="79015" name="MyButtonSub2" hidden="1">
              <a:extLst>
                <a:ext uri="{63B3BB69-23CF-44E3-9099-C40C66FF867C}">
                  <a14:compatExt spid="_x0000_s79015"/>
                </a:ext>
                <a:ext uri="{FF2B5EF4-FFF2-40B4-BE49-F238E27FC236}">
                  <a16:creationId xmlns:a16="http://schemas.microsoft.com/office/drawing/2014/main" id="{00000000-0008-0000-0600-0000A7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33</xdr:row>
          <xdr:rowOff>0</xdr:rowOff>
        </xdr:from>
        <xdr:to>
          <xdr:col>2</xdr:col>
          <xdr:colOff>0</xdr:colOff>
          <xdr:row>34</xdr:row>
          <xdr:rowOff>0</xdr:rowOff>
        </xdr:to>
        <xdr:sp macro="" textlink="">
          <xdr:nvSpPr>
            <xdr:cNvPr id="79016" name="MyButtonSub3" hidden="1">
              <a:extLst>
                <a:ext uri="{63B3BB69-23CF-44E3-9099-C40C66FF867C}">
                  <a14:compatExt spid="_x0000_s79016"/>
                </a:ext>
                <a:ext uri="{FF2B5EF4-FFF2-40B4-BE49-F238E27FC236}">
                  <a16:creationId xmlns:a16="http://schemas.microsoft.com/office/drawing/2014/main" id="{00000000-0008-0000-0600-0000A8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45</xdr:row>
          <xdr:rowOff>0</xdr:rowOff>
        </xdr:to>
        <xdr:sp macro="" textlink="">
          <xdr:nvSpPr>
            <xdr:cNvPr id="79017" name="MyButtonSub4" hidden="1">
              <a:extLst>
                <a:ext uri="{63B3BB69-23CF-44E3-9099-C40C66FF867C}">
                  <a14:compatExt spid="_x0000_s79017"/>
                </a:ext>
                <a:ext uri="{FF2B5EF4-FFF2-40B4-BE49-F238E27FC236}">
                  <a16:creationId xmlns:a16="http://schemas.microsoft.com/office/drawing/2014/main" id="{00000000-0008-0000-0600-0000A9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0</xdr:rowOff>
        </xdr:from>
        <xdr:to>
          <xdr:col>2</xdr:col>
          <xdr:colOff>0</xdr:colOff>
          <xdr:row>54</xdr:row>
          <xdr:rowOff>0</xdr:rowOff>
        </xdr:to>
        <xdr:sp macro="" textlink="">
          <xdr:nvSpPr>
            <xdr:cNvPr id="79018" name="MyButtonSub5" hidden="1">
              <a:extLst>
                <a:ext uri="{63B3BB69-23CF-44E3-9099-C40C66FF867C}">
                  <a14:compatExt spid="_x0000_s79018"/>
                </a:ext>
                <a:ext uri="{FF2B5EF4-FFF2-40B4-BE49-F238E27FC236}">
                  <a16:creationId xmlns:a16="http://schemas.microsoft.com/office/drawing/2014/main" id="{00000000-0008-0000-0600-0000AA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58</xdr:row>
          <xdr:rowOff>0</xdr:rowOff>
        </xdr:from>
        <xdr:to>
          <xdr:col>2</xdr:col>
          <xdr:colOff>0</xdr:colOff>
          <xdr:row>59</xdr:row>
          <xdr:rowOff>0</xdr:rowOff>
        </xdr:to>
        <xdr:sp macro="" textlink="">
          <xdr:nvSpPr>
            <xdr:cNvPr id="79019" name="MyButtonSub6" hidden="1">
              <a:extLst>
                <a:ext uri="{63B3BB69-23CF-44E3-9099-C40C66FF867C}">
                  <a14:compatExt spid="_x0000_s79019"/>
                </a:ext>
                <a:ext uri="{FF2B5EF4-FFF2-40B4-BE49-F238E27FC236}">
                  <a16:creationId xmlns:a16="http://schemas.microsoft.com/office/drawing/2014/main" id="{00000000-0008-0000-0600-0000AB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65</xdr:row>
          <xdr:rowOff>0</xdr:rowOff>
        </xdr:from>
        <xdr:to>
          <xdr:col>2</xdr:col>
          <xdr:colOff>0</xdr:colOff>
          <xdr:row>66</xdr:row>
          <xdr:rowOff>0</xdr:rowOff>
        </xdr:to>
        <xdr:sp macro="" textlink="">
          <xdr:nvSpPr>
            <xdr:cNvPr id="79020" name="MyButtonSub7" hidden="1">
              <a:extLst>
                <a:ext uri="{63B3BB69-23CF-44E3-9099-C40C66FF867C}">
                  <a14:compatExt spid="_x0000_s79020"/>
                </a:ext>
                <a:ext uri="{FF2B5EF4-FFF2-40B4-BE49-F238E27FC236}">
                  <a16:creationId xmlns:a16="http://schemas.microsoft.com/office/drawing/2014/main" id="{00000000-0008-0000-0600-0000AC3401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203200</xdr:colOff>
          <xdr:row>3</xdr:row>
          <xdr:rowOff>25400</xdr:rowOff>
        </xdr:from>
        <xdr:to>
          <xdr:col>53</xdr:col>
          <xdr:colOff>1778000</xdr:colOff>
          <xdr:row>3</xdr:row>
          <xdr:rowOff>330200</xdr:rowOff>
        </xdr:to>
        <xdr:sp macro="" textlink="">
          <xdr:nvSpPr>
            <xdr:cNvPr id="91479" name="Instruction" hidden="1">
              <a:extLst>
                <a:ext uri="{63B3BB69-23CF-44E3-9099-C40C66FF867C}">
                  <a14:compatExt spid="_x0000_s91479"/>
                </a:ext>
                <a:ext uri="{FF2B5EF4-FFF2-40B4-BE49-F238E27FC236}">
                  <a16:creationId xmlns:a16="http://schemas.microsoft.com/office/drawing/2014/main" id="{00000000-0008-0000-0600-00005765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52</xdr:col>
          <xdr:colOff>152400</xdr:colOff>
          <xdr:row>0</xdr:row>
          <xdr:rowOff>25400</xdr:rowOff>
        </xdr:from>
        <xdr:to>
          <xdr:col>53</xdr:col>
          <xdr:colOff>1574800</xdr:colOff>
          <xdr:row>1</xdr:row>
          <xdr:rowOff>12700</xdr:rowOff>
        </xdr:to>
        <xdr:sp macro="" textlink="">
          <xdr:nvSpPr>
            <xdr:cNvPr id="8193" name="HideRowsC"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152400</xdr:colOff>
          <xdr:row>1</xdr:row>
          <xdr:rowOff>114300</xdr:rowOff>
        </xdr:from>
        <xdr:to>
          <xdr:col>53</xdr:col>
          <xdr:colOff>1574800</xdr:colOff>
          <xdr:row>3</xdr:row>
          <xdr:rowOff>0</xdr:rowOff>
        </xdr:to>
        <xdr:sp macro="" textlink="">
          <xdr:nvSpPr>
            <xdr:cNvPr id="8194" name="ShowRowsC"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8561" name="MyButtonTest1" hidden="1">
              <a:extLst>
                <a:ext uri="{63B3BB69-23CF-44E3-9099-C40C66FF867C}">
                  <a14:compatExt spid="_x0000_s8561"/>
                </a:ext>
                <a:ext uri="{FF2B5EF4-FFF2-40B4-BE49-F238E27FC236}">
                  <a16:creationId xmlns:a16="http://schemas.microsoft.com/office/drawing/2014/main" id="{00000000-0008-0000-0700-000071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78</xdr:row>
          <xdr:rowOff>0</xdr:rowOff>
        </xdr:from>
        <xdr:to>
          <xdr:col>1</xdr:col>
          <xdr:colOff>0</xdr:colOff>
          <xdr:row>79</xdr:row>
          <xdr:rowOff>0</xdr:rowOff>
        </xdr:to>
        <xdr:sp macro="" textlink="">
          <xdr:nvSpPr>
            <xdr:cNvPr id="8562" name="MyButtonTest2" hidden="1">
              <a:extLst>
                <a:ext uri="{63B3BB69-23CF-44E3-9099-C40C66FF867C}">
                  <a14:compatExt spid="_x0000_s8562"/>
                </a:ext>
                <a:ext uri="{FF2B5EF4-FFF2-40B4-BE49-F238E27FC236}">
                  <a16:creationId xmlns:a16="http://schemas.microsoft.com/office/drawing/2014/main" id="{00000000-0008-0000-0700-000072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82</xdr:row>
          <xdr:rowOff>0</xdr:rowOff>
        </xdr:from>
        <xdr:to>
          <xdr:col>1</xdr:col>
          <xdr:colOff>0</xdr:colOff>
          <xdr:row>83</xdr:row>
          <xdr:rowOff>0</xdr:rowOff>
        </xdr:to>
        <xdr:sp macro="" textlink="">
          <xdr:nvSpPr>
            <xdr:cNvPr id="8563" name="MyButtonTest3" hidden="1">
              <a:extLst>
                <a:ext uri="{63B3BB69-23CF-44E3-9099-C40C66FF867C}">
                  <a14:compatExt spid="_x0000_s8563"/>
                </a:ext>
                <a:ext uri="{FF2B5EF4-FFF2-40B4-BE49-F238E27FC236}">
                  <a16:creationId xmlns:a16="http://schemas.microsoft.com/office/drawing/2014/main" id="{00000000-0008-0000-0700-000073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85</xdr:row>
          <xdr:rowOff>0</xdr:rowOff>
        </xdr:from>
        <xdr:to>
          <xdr:col>1</xdr:col>
          <xdr:colOff>0</xdr:colOff>
          <xdr:row>86</xdr:row>
          <xdr:rowOff>0</xdr:rowOff>
        </xdr:to>
        <xdr:sp macro="" textlink="">
          <xdr:nvSpPr>
            <xdr:cNvPr id="8564" name="MyButtonTest4" hidden="1">
              <a:extLst>
                <a:ext uri="{63B3BB69-23CF-44E3-9099-C40C66FF867C}">
                  <a14:compatExt spid="_x0000_s8564"/>
                </a:ext>
                <a:ext uri="{FF2B5EF4-FFF2-40B4-BE49-F238E27FC236}">
                  <a16:creationId xmlns:a16="http://schemas.microsoft.com/office/drawing/2014/main" id="{00000000-0008-0000-0700-000074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88</xdr:row>
          <xdr:rowOff>0</xdr:rowOff>
        </xdr:from>
        <xdr:to>
          <xdr:col>1</xdr:col>
          <xdr:colOff>0</xdr:colOff>
          <xdr:row>89</xdr:row>
          <xdr:rowOff>0</xdr:rowOff>
        </xdr:to>
        <xdr:sp macro="" textlink="">
          <xdr:nvSpPr>
            <xdr:cNvPr id="8565" name="MyButtonTest5" hidden="1">
              <a:extLst>
                <a:ext uri="{63B3BB69-23CF-44E3-9099-C40C66FF867C}">
                  <a14:compatExt spid="_x0000_s8565"/>
                </a:ext>
                <a:ext uri="{FF2B5EF4-FFF2-40B4-BE49-F238E27FC236}">
                  <a16:creationId xmlns:a16="http://schemas.microsoft.com/office/drawing/2014/main" id="{00000000-0008-0000-0700-000075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98</xdr:row>
          <xdr:rowOff>0</xdr:rowOff>
        </xdr:from>
        <xdr:to>
          <xdr:col>1</xdr:col>
          <xdr:colOff>0</xdr:colOff>
          <xdr:row>99</xdr:row>
          <xdr:rowOff>0</xdr:rowOff>
        </xdr:to>
        <xdr:sp macro="" textlink="">
          <xdr:nvSpPr>
            <xdr:cNvPr id="8566" name="MyButtonTest6" hidden="1">
              <a:extLst>
                <a:ext uri="{63B3BB69-23CF-44E3-9099-C40C66FF867C}">
                  <a14:compatExt spid="_x0000_s8566"/>
                </a:ext>
                <a:ext uri="{FF2B5EF4-FFF2-40B4-BE49-F238E27FC236}">
                  <a16:creationId xmlns:a16="http://schemas.microsoft.com/office/drawing/2014/main" id="{00000000-0008-0000-0700-000076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8567" name="MyButtonSub1" hidden="1">
              <a:extLst>
                <a:ext uri="{63B3BB69-23CF-44E3-9099-C40C66FF867C}">
                  <a14:compatExt spid="_x0000_s8567"/>
                </a:ext>
                <a:ext uri="{FF2B5EF4-FFF2-40B4-BE49-F238E27FC236}">
                  <a16:creationId xmlns:a16="http://schemas.microsoft.com/office/drawing/2014/main" id="{00000000-0008-0000-0700-000077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0</xdr:colOff>
          <xdr:row>17</xdr:row>
          <xdr:rowOff>0</xdr:rowOff>
        </xdr:to>
        <xdr:sp macro="" textlink="">
          <xdr:nvSpPr>
            <xdr:cNvPr id="8568" name="MyButtonSub2" hidden="1">
              <a:extLst>
                <a:ext uri="{63B3BB69-23CF-44E3-9099-C40C66FF867C}">
                  <a14:compatExt spid="_x0000_s8568"/>
                </a:ext>
                <a:ext uri="{FF2B5EF4-FFF2-40B4-BE49-F238E27FC236}">
                  <a16:creationId xmlns:a16="http://schemas.microsoft.com/office/drawing/2014/main" id="{00000000-0008-0000-0700-000078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36</xdr:row>
          <xdr:rowOff>0</xdr:rowOff>
        </xdr:from>
        <xdr:to>
          <xdr:col>2</xdr:col>
          <xdr:colOff>0</xdr:colOff>
          <xdr:row>37</xdr:row>
          <xdr:rowOff>0</xdr:rowOff>
        </xdr:to>
        <xdr:sp macro="" textlink="">
          <xdr:nvSpPr>
            <xdr:cNvPr id="8569" name="MyButtonSub3" hidden="1">
              <a:extLst>
                <a:ext uri="{63B3BB69-23CF-44E3-9099-C40C66FF867C}">
                  <a14:compatExt spid="_x0000_s8569"/>
                </a:ext>
                <a:ext uri="{FF2B5EF4-FFF2-40B4-BE49-F238E27FC236}">
                  <a16:creationId xmlns:a16="http://schemas.microsoft.com/office/drawing/2014/main" id="{00000000-0008-0000-0700-000079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0</xdr:rowOff>
        </xdr:from>
        <xdr:to>
          <xdr:col>2</xdr:col>
          <xdr:colOff>0</xdr:colOff>
          <xdr:row>44</xdr:row>
          <xdr:rowOff>0</xdr:rowOff>
        </xdr:to>
        <xdr:sp macro="" textlink="">
          <xdr:nvSpPr>
            <xdr:cNvPr id="8570" name="MyButtonSub4" hidden="1">
              <a:extLst>
                <a:ext uri="{63B3BB69-23CF-44E3-9099-C40C66FF867C}">
                  <a14:compatExt spid="_x0000_s8570"/>
                </a:ext>
                <a:ext uri="{FF2B5EF4-FFF2-40B4-BE49-F238E27FC236}">
                  <a16:creationId xmlns:a16="http://schemas.microsoft.com/office/drawing/2014/main" id="{00000000-0008-0000-0700-00007A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52</xdr:row>
          <xdr:rowOff>0</xdr:rowOff>
        </xdr:from>
        <xdr:to>
          <xdr:col>2</xdr:col>
          <xdr:colOff>0</xdr:colOff>
          <xdr:row>53</xdr:row>
          <xdr:rowOff>0</xdr:rowOff>
        </xdr:to>
        <xdr:sp macro="" textlink="">
          <xdr:nvSpPr>
            <xdr:cNvPr id="8571" name="MyButtonSub5" hidden="1">
              <a:extLst>
                <a:ext uri="{63B3BB69-23CF-44E3-9099-C40C66FF867C}">
                  <a14:compatExt spid="_x0000_s8571"/>
                </a:ext>
                <a:ext uri="{FF2B5EF4-FFF2-40B4-BE49-F238E27FC236}">
                  <a16:creationId xmlns:a16="http://schemas.microsoft.com/office/drawing/2014/main" id="{00000000-0008-0000-0700-00007B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2</xdr:col>
          <xdr:colOff>0</xdr:colOff>
          <xdr:row>60</xdr:row>
          <xdr:rowOff>0</xdr:rowOff>
        </xdr:to>
        <xdr:sp macro="" textlink="">
          <xdr:nvSpPr>
            <xdr:cNvPr id="8572" name="MyButtonSub6" hidden="1">
              <a:extLst>
                <a:ext uri="{63B3BB69-23CF-44E3-9099-C40C66FF867C}">
                  <a14:compatExt spid="_x0000_s8572"/>
                </a:ext>
                <a:ext uri="{FF2B5EF4-FFF2-40B4-BE49-F238E27FC236}">
                  <a16:creationId xmlns:a16="http://schemas.microsoft.com/office/drawing/2014/main" id="{00000000-0008-0000-0700-00007C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64</xdr:row>
          <xdr:rowOff>0</xdr:rowOff>
        </xdr:from>
        <xdr:to>
          <xdr:col>2</xdr:col>
          <xdr:colOff>0</xdr:colOff>
          <xdr:row>65</xdr:row>
          <xdr:rowOff>0</xdr:rowOff>
        </xdr:to>
        <xdr:sp macro="" textlink="">
          <xdr:nvSpPr>
            <xdr:cNvPr id="8573" name="MyButtonSub7" hidden="1">
              <a:extLst>
                <a:ext uri="{63B3BB69-23CF-44E3-9099-C40C66FF867C}">
                  <a14:compatExt spid="_x0000_s8573"/>
                </a:ext>
                <a:ext uri="{FF2B5EF4-FFF2-40B4-BE49-F238E27FC236}">
                  <a16:creationId xmlns:a16="http://schemas.microsoft.com/office/drawing/2014/main" id="{00000000-0008-0000-0700-00007D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69</xdr:row>
          <xdr:rowOff>0</xdr:rowOff>
        </xdr:from>
        <xdr:to>
          <xdr:col>2</xdr:col>
          <xdr:colOff>0</xdr:colOff>
          <xdr:row>70</xdr:row>
          <xdr:rowOff>0</xdr:rowOff>
        </xdr:to>
        <xdr:sp macro="" textlink="">
          <xdr:nvSpPr>
            <xdr:cNvPr id="8574" name="MyButtonSub8" hidden="1">
              <a:extLst>
                <a:ext uri="{63B3BB69-23CF-44E3-9099-C40C66FF867C}">
                  <a14:compatExt spid="_x0000_s8574"/>
                </a:ext>
                <a:ext uri="{FF2B5EF4-FFF2-40B4-BE49-F238E27FC236}">
                  <a16:creationId xmlns:a16="http://schemas.microsoft.com/office/drawing/2014/main" id="{00000000-0008-0000-0700-00007E21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177800</xdr:colOff>
          <xdr:row>3</xdr:row>
          <xdr:rowOff>88900</xdr:rowOff>
        </xdr:from>
        <xdr:to>
          <xdr:col>53</xdr:col>
          <xdr:colOff>1739900</xdr:colOff>
          <xdr:row>3</xdr:row>
          <xdr:rowOff>406400</xdr:rowOff>
        </xdr:to>
        <xdr:sp macro="" textlink="">
          <xdr:nvSpPr>
            <xdr:cNvPr id="8673" name="Instruction" hidden="1">
              <a:extLst>
                <a:ext uri="{63B3BB69-23CF-44E3-9099-C40C66FF867C}">
                  <a14:compatExt spid="_x0000_s8673"/>
                </a:ext>
                <a:ext uri="{FF2B5EF4-FFF2-40B4-BE49-F238E27FC236}">
                  <a16:creationId xmlns:a16="http://schemas.microsoft.com/office/drawing/2014/main" id="{00000000-0008-0000-0700-0000E12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52</xdr:col>
          <xdr:colOff>152400</xdr:colOff>
          <xdr:row>0</xdr:row>
          <xdr:rowOff>25400</xdr:rowOff>
        </xdr:from>
        <xdr:to>
          <xdr:col>53</xdr:col>
          <xdr:colOff>1574800</xdr:colOff>
          <xdr:row>1</xdr:row>
          <xdr:rowOff>12700</xdr:rowOff>
        </xdr:to>
        <xdr:sp macro="" textlink="">
          <xdr:nvSpPr>
            <xdr:cNvPr id="48129" name="HideRowsD" hidden="1">
              <a:extLst>
                <a:ext uri="{63B3BB69-23CF-44E3-9099-C40C66FF867C}">
                  <a14:compatExt spid="_x0000_s48129"/>
                </a:ext>
                <a:ext uri="{FF2B5EF4-FFF2-40B4-BE49-F238E27FC236}">
                  <a16:creationId xmlns:a16="http://schemas.microsoft.com/office/drawing/2014/main" id="{00000000-0008-0000-08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152400</xdr:colOff>
          <xdr:row>1</xdr:row>
          <xdr:rowOff>114300</xdr:rowOff>
        </xdr:from>
        <xdr:to>
          <xdr:col>53</xdr:col>
          <xdr:colOff>1574800</xdr:colOff>
          <xdr:row>3</xdr:row>
          <xdr:rowOff>0</xdr:rowOff>
        </xdr:to>
        <xdr:sp macro="" textlink="">
          <xdr:nvSpPr>
            <xdr:cNvPr id="48130" name="ShowRowsD" hidden="1">
              <a:extLst>
                <a:ext uri="{63B3BB69-23CF-44E3-9099-C40C66FF867C}">
                  <a14:compatExt spid="_x0000_s48130"/>
                </a:ext>
                <a:ext uri="{FF2B5EF4-FFF2-40B4-BE49-F238E27FC236}">
                  <a16:creationId xmlns:a16="http://schemas.microsoft.com/office/drawing/2014/main" id="{00000000-0008-0000-08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48529" name="MyButtonTest1" hidden="1">
              <a:extLst>
                <a:ext uri="{63B3BB69-23CF-44E3-9099-C40C66FF867C}">
                  <a14:compatExt spid="_x0000_s48529"/>
                </a:ext>
                <a:ext uri="{FF2B5EF4-FFF2-40B4-BE49-F238E27FC236}">
                  <a16:creationId xmlns:a16="http://schemas.microsoft.com/office/drawing/2014/main" id="{00000000-0008-0000-0800-000091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61</xdr:row>
          <xdr:rowOff>0</xdr:rowOff>
        </xdr:from>
        <xdr:to>
          <xdr:col>1</xdr:col>
          <xdr:colOff>0</xdr:colOff>
          <xdr:row>62</xdr:row>
          <xdr:rowOff>0</xdr:rowOff>
        </xdr:to>
        <xdr:sp macro="" textlink="">
          <xdr:nvSpPr>
            <xdr:cNvPr id="48530" name="MyButtonTest2" hidden="1">
              <a:extLst>
                <a:ext uri="{63B3BB69-23CF-44E3-9099-C40C66FF867C}">
                  <a14:compatExt spid="_x0000_s48530"/>
                </a:ext>
                <a:ext uri="{FF2B5EF4-FFF2-40B4-BE49-F238E27FC236}">
                  <a16:creationId xmlns:a16="http://schemas.microsoft.com/office/drawing/2014/main" id="{00000000-0008-0000-0800-000092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0</xdr:rowOff>
        </xdr:from>
        <xdr:to>
          <xdr:col>1</xdr:col>
          <xdr:colOff>0</xdr:colOff>
          <xdr:row>65</xdr:row>
          <xdr:rowOff>0</xdr:rowOff>
        </xdr:to>
        <xdr:sp macro="" textlink="">
          <xdr:nvSpPr>
            <xdr:cNvPr id="48531" name="MyButtonTest3" hidden="1">
              <a:extLst>
                <a:ext uri="{63B3BB69-23CF-44E3-9099-C40C66FF867C}">
                  <a14:compatExt spid="_x0000_s48531"/>
                </a:ext>
                <a:ext uri="{FF2B5EF4-FFF2-40B4-BE49-F238E27FC236}">
                  <a16:creationId xmlns:a16="http://schemas.microsoft.com/office/drawing/2014/main" id="{00000000-0008-0000-0800-000093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67</xdr:row>
          <xdr:rowOff>0</xdr:rowOff>
        </xdr:from>
        <xdr:to>
          <xdr:col>1</xdr:col>
          <xdr:colOff>0</xdr:colOff>
          <xdr:row>68</xdr:row>
          <xdr:rowOff>0</xdr:rowOff>
        </xdr:to>
        <xdr:sp macro="" textlink="">
          <xdr:nvSpPr>
            <xdr:cNvPr id="48532" name="MyButtonTest4" hidden="1">
              <a:extLst>
                <a:ext uri="{63B3BB69-23CF-44E3-9099-C40C66FF867C}">
                  <a14:compatExt spid="_x0000_s48532"/>
                </a:ext>
                <a:ext uri="{FF2B5EF4-FFF2-40B4-BE49-F238E27FC236}">
                  <a16:creationId xmlns:a16="http://schemas.microsoft.com/office/drawing/2014/main" id="{00000000-0008-0000-0800-000094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77</xdr:row>
          <xdr:rowOff>0</xdr:rowOff>
        </xdr:from>
        <xdr:to>
          <xdr:col>1</xdr:col>
          <xdr:colOff>0</xdr:colOff>
          <xdr:row>78</xdr:row>
          <xdr:rowOff>0</xdr:rowOff>
        </xdr:to>
        <xdr:sp macro="" textlink="">
          <xdr:nvSpPr>
            <xdr:cNvPr id="48533" name="MyButtonTest5" hidden="1">
              <a:extLst>
                <a:ext uri="{63B3BB69-23CF-44E3-9099-C40C66FF867C}">
                  <a14:compatExt spid="_x0000_s48533"/>
                </a:ext>
                <a:ext uri="{FF2B5EF4-FFF2-40B4-BE49-F238E27FC236}">
                  <a16:creationId xmlns:a16="http://schemas.microsoft.com/office/drawing/2014/main" id="{00000000-0008-0000-0800-000095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8534" name="MyButtonSub1" hidden="1">
              <a:extLst>
                <a:ext uri="{63B3BB69-23CF-44E3-9099-C40C66FF867C}">
                  <a14:compatExt spid="_x0000_s48534"/>
                </a:ext>
                <a:ext uri="{FF2B5EF4-FFF2-40B4-BE49-F238E27FC236}">
                  <a16:creationId xmlns:a16="http://schemas.microsoft.com/office/drawing/2014/main" id="{00000000-0008-0000-0800-000096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24</xdr:row>
          <xdr:rowOff>0</xdr:rowOff>
        </xdr:to>
        <xdr:sp macro="" textlink="">
          <xdr:nvSpPr>
            <xdr:cNvPr id="48535" name="MyButtonSub2" hidden="1">
              <a:extLst>
                <a:ext uri="{63B3BB69-23CF-44E3-9099-C40C66FF867C}">
                  <a14:compatExt spid="_x0000_s48535"/>
                </a:ext>
                <a:ext uri="{FF2B5EF4-FFF2-40B4-BE49-F238E27FC236}">
                  <a16:creationId xmlns:a16="http://schemas.microsoft.com/office/drawing/2014/main" id="{00000000-0008-0000-0800-000097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0</xdr:colOff>
          <xdr:row>28</xdr:row>
          <xdr:rowOff>0</xdr:rowOff>
        </xdr:to>
        <xdr:sp macro="" textlink="">
          <xdr:nvSpPr>
            <xdr:cNvPr id="48536" name="MyButtonSub3" hidden="1">
              <a:extLst>
                <a:ext uri="{63B3BB69-23CF-44E3-9099-C40C66FF867C}">
                  <a14:compatExt spid="_x0000_s48536"/>
                </a:ext>
                <a:ext uri="{FF2B5EF4-FFF2-40B4-BE49-F238E27FC236}">
                  <a16:creationId xmlns:a16="http://schemas.microsoft.com/office/drawing/2014/main" id="{00000000-0008-0000-0800-000098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36</xdr:row>
          <xdr:rowOff>0</xdr:rowOff>
        </xdr:from>
        <xdr:to>
          <xdr:col>2</xdr:col>
          <xdr:colOff>0</xdr:colOff>
          <xdr:row>37</xdr:row>
          <xdr:rowOff>0</xdr:rowOff>
        </xdr:to>
        <xdr:sp macro="" textlink="">
          <xdr:nvSpPr>
            <xdr:cNvPr id="48537" name="MyButtonSub4" hidden="1">
              <a:extLst>
                <a:ext uri="{63B3BB69-23CF-44E3-9099-C40C66FF867C}">
                  <a14:compatExt spid="_x0000_s48537"/>
                </a:ext>
                <a:ext uri="{FF2B5EF4-FFF2-40B4-BE49-F238E27FC236}">
                  <a16:creationId xmlns:a16="http://schemas.microsoft.com/office/drawing/2014/main" id="{00000000-0008-0000-0800-000099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0</xdr:rowOff>
        </xdr:from>
        <xdr:to>
          <xdr:col>2</xdr:col>
          <xdr:colOff>0</xdr:colOff>
          <xdr:row>44</xdr:row>
          <xdr:rowOff>0</xdr:rowOff>
        </xdr:to>
        <xdr:sp macro="" textlink="">
          <xdr:nvSpPr>
            <xdr:cNvPr id="48538" name="MyButtonSub5" hidden="1">
              <a:extLst>
                <a:ext uri="{63B3BB69-23CF-44E3-9099-C40C66FF867C}">
                  <a14:compatExt spid="_x0000_s48538"/>
                </a:ext>
                <a:ext uri="{FF2B5EF4-FFF2-40B4-BE49-F238E27FC236}">
                  <a16:creationId xmlns:a16="http://schemas.microsoft.com/office/drawing/2014/main" id="{00000000-0008-0000-0800-00009A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47</xdr:row>
          <xdr:rowOff>0</xdr:rowOff>
        </xdr:from>
        <xdr:to>
          <xdr:col>2</xdr:col>
          <xdr:colOff>0</xdr:colOff>
          <xdr:row>48</xdr:row>
          <xdr:rowOff>0</xdr:rowOff>
        </xdr:to>
        <xdr:sp macro="" textlink="">
          <xdr:nvSpPr>
            <xdr:cNvPr id="48539" name="MyButtonSub6" hidden="1">
              <a:extLst>
                <a:ext uri="{63B3BB69-23CF-44E3-9099-C40C66FF867C}">
                  <a14:compatExt spid="_x0000_s48539"/>
                </a:ext>
                <a:ext uri="{FF2B5EF4-FFF2-40B4-BE49-F238E27FC236}">
                  <a16:creationId xmlns:a16="http://schemas.microsoft.com/office/drawing/2014/main" id="{00000000-0008-0000-0800-00009B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52</xdr:row>
          <xdr:rowOff>0</xdr:rowOff>
        </xdr:from>
        <xdr:to>
          <xdr:col>2</xdr:col>
          <xdr:colOff>0</xdr:colOff>
          <xdr:row>53</xdr:row>
          <xdr:rowOff>0</xdr:rowOff>
        </xdr:to>
        <xdr:sp macro="" textlink="">
          <xdr:nvSpPr>
            <xdr:cNvPr id="48540" name="MyButtonSub7" hidden="1">
              <a:extLst>
                <a:ext uri="{63B3BB69-23CF-44E3-9099-C40C66FF867C}">
                  <a14:compatExt spid="_x0000_s48540"/>
                </a:ext>
                <a:ext uri="{FF2B5EF4-FFF2-40B4-BE49-F238E27FC236}">
                  <a16:creationId xmlns:a16="http://schemas.microsoft.com/office/drawing/2014/main" id="{00000000-0008-0000-0800-00009CBD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152400</xdr:colOff>
          <xdr:row>3</xdr:row>
          <xdr:rowOff>76200</xdr:rowOff>
        </xdr:from>
        <xdr:to>
          <xdr:col>53</xdr:col>
          <xdr:colOff>1739900</xdr:colOff>
          <xdr:row>3</xdr:row>
          <xdr:rowOff>393700</xdr:rowOff>
        </xdr:to>
        <xdr:sp macro="" textlink="">
          <xdr:nvSpPr>
            <xdr:cNvPr id="48639" name="Instruction" hidden="1">
              <a:extLst>
                <a:ext uri="{63B3BB69-23CF-44E3-9099-C40C66FF867C}">
                  <a14:compatExt spid="_x0000_s48639"/>
                </a:ext>
                <a:ext uri="{FF2B5EF4-FFF2-40B4-BE49-F238E27FC236}">
                  <a16:creationId xmlns:a16="http://schemas.microsoft.com/office/drawing/2014/main" id="{00000000-0008-0000-0800-0000FFB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177800</xdr:colOff>
          <xdr:row>2</xdr:row>
          <xdr:rowOff>38100</xdr:rowOff>
        </xdr:from>
        <xdr:to>
          <xdr:col>20</xdr:col>
          <xdr:colOff>177800</xdr:colOff>
          <xdr:row>3</xdr:row>
          <xdr:rowOff>38100</xdr:rowOff>
        </xdr:to>
        <xdr:sp macro="" textlink="">
          <xdr:nvSpPr>
            <xdr:cNvPr id="15434" name="Instruction" hidden="1">
              <a:extLst>
                <a:ext uri="{63B3BB69-23CF-44E3-9099-C40C66FF867C}">
                  <a14:compatExt spid="_x0000_s15434"/>
                </a:ext>
                <a:ext uri="{FF2B5EF4-FFF2-40B4-BE49-F238E27FC236}">
                  <a16:creationId xmlns:a16="http://schemas.microsoft.com/office/drawing/2014/main" id="{00000000-0008-0000-0900-00004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139700</xdr:colOff>
          <xdr:row>2</xdr:row>
          <xdr:rowOff>0</xdr:rowOff>
        </xdr:from>
        <xdr:to>
          <xdr:col>8</xdr:col>
          <xdr:colOff>482600</xdr:colOff>
          <xdr:row>3</xdr:row>
          <xdr:rowOff>0</xdr:rowOff>
        </xdr:to>
        <xdr:sp macro="" textlink="">
          <xdr:nvSpPr>
            <xdr:cNvPr id="19460" name="Instruction" hidden="1">
              <a:extLst>
                <a:ext uri="{63B3BB69-23CF-44E3-9099-C40C66FF867C}">
                  <a14:compatExt spid="_x0000_s19460"/>
                </a:ext>
                <a:ext uri="{FF2B5EF4-FFF2-40B4-BE49-F238E27FC236}">
                  <a16:creationId xmlns:a16="http://schemas.microsoft.com/office/drawing/2014/main" id="{00000000-0008-0000-0A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190500</xdr:colOff>
          <xdr:row>0</xdr:row>
          <xdr:rowOff>25400</xdr:rowOff>
        </xdr:from>
        <xdr:to>
          <xdr:col>11</xdr:col>
          <xdr:colOff>1625600</xdr:colOff>
          <xdr:row>1</xdr:row>
          <xdr:rowOff>12700</xdr:rowOff>
        </xdr:to>
        <xdr:sp macro="" textlink="">
          <xdr:nvSpPr>
            <xdr:cNvPr id="40961" name="HideRowsE" hidden="1">
              <a:extLst>
                <a:ext uri="{63B3BB69-23CF-44E3-9099-C40C66FF867C}">
                  <a14:compatExt spid="_x0000_s40961"/>
                </a:ext>
                <a:ext uri="{FF2B5EF4-FFF2-40B4-BE49-F238E27FC236}">
                  <a16:creationId xmlns:a16="http://schemas.microsoft.com/office/drawing/2014/main" id="{00000000-0008-0000-0B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2</xdr:row>
          <xdr:rowOff>38100</xdr:rowOff>
        </xdr:from>
        <xdr:to>
          <xdr:col>11</xdr:col>
          <xdr:colOff>1625600</xdr:colOff>
          <xdr:row>3</xdr:row>
          <xdr:rowOff>63500</xdr:rowOff>
        </xdr:to>
        <xdr:sp macro="" textlink="">
          <xdr:nvSpPr>
            <xdr:cNvPr id="40962" name="ShowRowsE" hidden="1">
              <a:extLst>
                <a:ext uri="{63B3BB69-23CF-44E3-9099-C40C66FF867C}">
                  <a14:compatExt spid="_x0000_s40962"/>
                </a:ext>
                <a:ext uri="{FF2B5EF4-FFF2-40B4-BE49-F238E27FC236}">
                  <a16:creationId xmlns:a16="http://schemas.microsoft.com/office/drawing/2014/main" id="{00000000-0008-0000-0B00-000002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41021" name="MyButtonTest1" hidden="1">
              <a:extLst>
                <a:ext uri="{63B3BB69-23CF-44E3-9099-C40C66FF867C}">
                  <a14:compatExt spid="_x0000_s41021"/>
                </a:ext>
                <a:ext uri="{FF2B5EF4-FFF2-40B4-BE49-F238E27FC236}">
                  <a16:creationId xmlns:a16="http://schemas.microsoft.com/office/drawing/2014/main" id="{00000000-0008-0000-0B00-00003DA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22" name="MyButtonSub1" hidden="1">
              <a:extLst>
                <a:ext uri="{63B3BB69-23CF-44E3-9099-C40C66FF867C}">
                  <a14:compatExt spid="_x0000_s41022"/>
                </a:ext>
                <a:ext uri="{FF2B5EF4-FFF2-40B4-BE49-F238E27FC236}">
                  <a16:creationId xmlns:a16="http://schemas.microsoft.com/office/drawing/2014/main" id="{00000000-0008-0000-0B00-00003EA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2</xdr:col>
          <xdr:colOff>0</xdr:colOff>
          <xdr:row>26</xdr:row>
          <xdr:rowOff>0</xdr:rowOff>
        </xdr:to>
        <xdr:sp macro="" textlink="">
          <xdr:nvSpPr>
            <xdr:cNvPr id="41023" name="MyButtonSub2" hidden="1">
              <a:extLst>
                <a:ext uri="{63B3BB69-23CF-44E3-9099-C40C66FF867C}">
                  <a14:compatExt spid="_x0000_s41023"/>
                </a:ext>
                <a:ext uri="{FF2B5EF4-FFF2-40B4-BE49-F238E27FC236}">
                  <a16:creationId xmlns:a16="http://schemas.microsoft.com/office/drawing/2014/main" id="{00000000-0008-0000-0B00-00003FA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177800</xdr:colOff>
          <xdr:row>3</xdr:row>
          <xdr:rowOff>127000</xdr:rowOff>
        </xdr:from>
        <xdr:to>
          <xdr:col>11</xdr:col>
          <xdr:colOff>1765300</xdr:colOff>
          <xdr:row>4</xdr:row>
          <xdr:rowOff>0</xdr:rowOff>
        </xdr:to>
        <xdr:sp macro="" textlink="">
          <xdr:nvSpPr>
            <xdr:cNvPr id="41024" name="Instruction" hidden="1">
              <a:extLst>
                <a:ext uri="{63B3BB69-23CF-44E3-9099-C40C66FF867C}">
                  <a14:compatExt spid="_x0000_s41024"/>
                </a:ext>
                <a:ext uri="{FF2B5EF4-FFF2-40B4-BE49-F238E27FC236}">
                  <a16:creationId xmlns:a16="http://schemas.microsoft.com/office/drawing/2014/main" id="{00000000-0008-0000-0B00-000040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78828</xdr:colOff>
      <xdr:row>14</xdr:row>
      <xdr:rowOff>2299</xdr:rowOff>
    </xdr:from>
    <xdr:to>
      <xdr:col>8</xdr:col>
      <xdr:colOff>0</xdr:colOff>
      <xdr:row>14</xdr:row>
      <xdr:rowOff>8106</xdr:rowOff>
    </xdr:to>
    <xdr:cxnSp macro="">
      <xdr:nvCxnSpPr>
        <xdr:cNvPr id="14" name="Straight Connector 13">
          <a:extLst>
            <a:ext uri="{FF2B5EF4-FFF2-40B4-BE49-F238E27FC236}">
              <a16:creationId xmlns:a16="http://schemas.microsoft.com/office/drawing/2014/main" id="{00000000-0008-0000-0C00-00000E000000}"/>
            </a:ext>
          </a:extLst>
        </xdr:cNvPr>
        <xdr:cNvCxnSpPr/>
      </xdr:nvCxnSpPr>
      <xdr:spPr>
        <a:xfrm>
          <a:off x="613849" y="4529714"/>
          <a:ext cx="7229077" cy="5807"/>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9525</xdr:colOff>
      <xdr:row>9</xdr:row>
      <xdr:rowOff>47625</xdr:rowOff>
    </xdr:from>
    <xdr:to>
      <xdr:col>5</xdr:col>
      <xdr:colOff>1009650</xdr:colOff>
      <xdr:row>9</xdr:row>
      <xdr:rowOff>47625</xdr:rowOff>
    </xdr:to>
    <xdr:cxnSp macro="">
      <xdr:nvCxnSpPr>
        <xdr:cNvPr id="40" name="Straight Connector 39">
          <a:extLst>
            <a:ext uri="{FF2B5EF4-FFF2-40B4-BE49-F238E27FC236}">
              <a16:creationId xmlns:a16="http://schemas.microsoft.com/office/drawing/2014/main" id="{00000000-0008-0000-0C00-000028000000}"/>
            </a:ext>
          </a:extLst>
        </xdr:cNvPr>
        <xdr:cNvCxnSpPr/>
      </xdr:nvCxnSpPr>
      <xdr:spPr>
        <a:xfrm>
          <a:off x="630555" y="3301365"/>
          <a:ext cx="3850005"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19050</xdr:colOff>
      <xdr:row>9</xdr:row>
      <xdr:rowOff>47625</xdr:rowOff>
    </xdr:from>
    <xdr:to>
      <xdr:col>6</xdr:col>
      <xdr:colOff>2295525</xdr:colOff>
      <xdr:row>9</xdr:row>
      <xdr:rowOff>47625</xdr:rowOff>
    </xdr:to>
    <xdr:cxnSp macro="">
      <xdr:nvCxnSpPr>
        <xdr:cNvPr id="42" name="Straight Connector 41">
          <a:extLst>
            <a:ext uri="{FF2B5EF4-FFF2-40B4-BE49-F238E27FC236}">
              <a16:creationId xmlns:a16="http://schemas.microsoft.com/office/drawing/2014/main" id="{00000000-0008-0000-0C00-00002A000000}"/>
            </a:ext>
          </a:extLst>
        </xdr:cNvPr>
        <xdr:cNvCxnSpPr/>
      </xdr:nvCxnSpPr>
      <xdr:spPr>
        <a:xfrm>
          <a:off x="4695825" y="3943350"/>
          <a:ext cx="2276475"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19050</xdr:colOff>
      <xdr:row>9</xdr:row>
      <xdr:rowOff>47625</xdr:rowOff>
    </xdr:from>
    <xdr:to>
      <xdr:col>7</xdr:col>
      <xdr:colOff>1076325</xdr:colOff>
      <xdr:row>9</xdr:row>
      <xdr:rowOff>47625</xdr:rowOff>
    </xdr:to>
    <xdr:cxnSp macro="">
      <xdr:nvCxnSpPr>
        <xdr:cNvPr id="43" name="Straight Connector 42">
          <a:extLst>
            <a:ext uri="{FF2B5EF4-FFF2-40B4-BE49-F238E27FC236}">
              <a16:creationId xmlns:a16="http://schemas.microsoft.com/office/drawing/2014/main" id="{00000000-0008-0000-0C00-00002B000000}"/>
            </a:ext>
          </a:extLst>
        </xdr:cNvPr>
        <xdr:cNvCxnSpPr/>
      </xdr:nvCxnSpPr>
      <xdr:spPr>
        <a:xfrm>
          <a:off x="7162800" y="3943350"/>
          <a:ext cx="676275"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9525</xdr:colOff>
      <xdr:row>7</xdr:row>
      <xdr:rowOff>47625</xdr:rowOff>
    </xdr:from>
    <xdr:to>
      <xdr:col>5</xdr:col>
      <xdr:colOff>1000125</xdr:colOff>
      <xdr:row>7</xdr:row>
      <xdr:rowOff>47625</xdr:rowOff>
    </xdr:to>
    <xdr:cxnSp macro="">
      <xdr:nvCxnSpPr>
        <xdr:cNvPr id="44" name="Straight Connector 43">
          <a:extLst>
            <a:ext uri="{FF2B5EF4-FFF2-40B4-BE49-F238E27FC236}">
              <a16:creationId xmlns:a16="http://schemas.microsoft.com/office/drawing/2014/main" id="{00000000-0008-0000-0C00-00002C000000}"/>
            </a:ext>
          </a:extLst>
        </xdr:cNvPr>
        <xdr:cNvCxnSpPr/>
      </xdr:nvCxnSpPr>
      <xdr:spPr>
        <a:xfrm>
          <a:off x="628650" y="2752725"/>
          <a:ext cx="3838575"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28575</xdr:colOff>
      <xdr:row>7</xdr:row>
      <xdr:rowOff>47625</xdr:rowOff>
    </xdr:from>
    <xdr:to>
      <xdr:col>6</xdr:col>
      <xdr:colOff>2305050</xdr:colOff>
      <xdr:row>7</xdr:row>
      <xdr:rowOff>47625</xdr:rowOff>
    </xdr:to>
    <xdr:cxnSp macro="">
      <xdr:nvCxnSpPr>
        <xdr:cNvPr id="46" name="Straight Connector 45">
          <a:extLst>
            <a:ext uri="{FF2B5EF4-FFF2-40B4-BE49-F238E27FC236}">
              <a16:creationId xmlns:a16="http://schemas.microsoft.com/office/drawing/2014/main" id="{00000000-0008-0000-0C00-00002E000000}"/>
            </a:ext>
          </a:extLst>
        </xdr:cNvPr>
        <xdr:cNvCxnSpPr/>
      </xdr:nvCxnSpPr>
      <xdr:spPr>
        <a:xfrm>
          <a:off x="4705350" y="3400425"/>
          <a:ext cx="2276475"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19050</xdr:colOff>
      <xdr:row>7</xdr:row>
      <xdr:rowOff>47625</xdr:rowOff>
    </xdr:from>
    <xdr:to>
      <xdr:col>7</xdr:col>
      <xdr:colOff>1076325</xdr:colOff>
      <xdr:row>7</xdr:row>
      <xdr:rowOff>47625</xdr:rowOff>
    </xdr:to>
    <xdr:cxnSp macro="">
      <xdr:nvCxnSpPr>
        <xdr:cNvPr id="47" name="Straight Connector 46">
          <a:extLst>
            <a:ext uri="{FF2B5EF4-FFF2-40B4-BE49-F238E27FC236}">
              <a16:creationId xmlns:a16="http://schemas.microsoft.com/office/drawing/2014/main" id="{00000000-0008-0000-0C00-00002F000000}"/>
            </a:ext>
          </a:extLst>
        </xdr:cNvPr>
        <xdr:cNvCxnSpPr/>
      </xdr:nvCxnSpPr>
      <xdr:spPr>
        <a:xfrm>
          <a:off x="7162800" y="3400425"/>
          <a:ext cx="676275"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177800</xdr:colOff>
          <xdr:row>2</xdr:row>
          <xdr:rowOff>12700</xdr:rowOff>
        </xdr:from>
        <xdr:to>
          <xdr:col>9</xdr:col>
          <xdr:colOff>520700</xdr:colOff>
          <xdr:row>3</xdr:row>
          <xdr:rowOff>12700</xdr:rowOff>
        </xdr:to>
        <xdr:sp macro="" textlink="">
          <xdr:nvSpPr>
            <xdr:cNvPr id="29765" name="Instruction" hidden="1">
              <a:extLst>
                <a:ext uri="{63B3BB69-23CF-44E3-9099-C40C66FF867C}">
                  <a14:compatExt spid="_x0000_s29765"/>
                </a:ext>
                <a:ext uri="{FF2B5EF4-FFF2-40B4-BE49-F238E27FC236}">
                  <a16:creationId xmlns:a16="http://schemas.microsoft.com/office/drawing/2014/main" id="{00000000-0008-0000-0C00-00004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2</xdr:col>
      <xdr:colOff>76200</xdr:colOff>
      <xdr:row>18</xdr:row>
      <xdr:rowOff>47625</xdr:rowOff>
    </xdr:from>
    <xdr:to>
      <xdr:col>4</xdr:col>
      <xdr:colOff>619125</xdr:colOff>
      <xdr:row>18</xdr:row>
      <xdr:rowOff>47625</xdr:rowOff>
    </xdr:to>
    <xdr:cxnSp macro="">
      <xdr:nvCxnSpPr>
        <xdr:cNvPr id="12" name="Straight Connector 11">
          <a:extLst>
            <a:ext uri="{FF2B5EF4-FFF2-40B4-BE49-F238E27FC236}">
              <a16:creationId xmlns:a16="http://schemas.microsoft.com/office/drawing/2014/main" id="{00000000-0008-0000-0D00-00000C000000}"/>
            </a:ext>
          </a:extLst>
        </xdr:cNvPr>
        <xdr:cNvCxnSpPr/>
      </xdr:nvCxnSpPr>
      <xdr:spPr>
        <a:xfrm>
          <a:off x="609600" y="5324475"/>
          <a:ext cx="2171700"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28575</xdr:colOff>
      <xdr:row>18</xdr:row>
      <xdr:rowOff>47625</xdr:rowOff>
    </xdr:from>
    <xdr:to>
      <xdr:col>6</xdr:col>
      <xdr:colOff>2028825</xdr:colOff>
      <xdr:row>18</xdr:row>
      <xdr:rowOff>47625</xdr:rowOff>
    </xdr:to>
    <xdr:cxnSp macro="">
      <xdr:nvCxnSpPr>
        <xdr:cNvPr id="13" name="Straight Connector 12">
          <a:extLst>
            <a:ext uri="{FF2B5EF4-FFF2-40B4-BE49-F238E27FC236}">
              <a16:creationId xmlns:a16="http://schemas.microsoft.com/office/drawing/2014/main" id="{00000000-0008-0000-0D00-00000D000000}"/>
            </a:ext>
          </a:extLst>
        </xdr:cNvPr>
        <xdr:cNvCxnSpPr/>
      </xdr:nvCxnSpPr>
      <xdr:spPr>
        <a:xfrm>
          <a:off x="4695825" y="5324475"/>
          <a:ext cx="2000250"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19050</xdr:colOff>
      <xdr:row>18</xdr:row>
      <xdr:rowOff>47625</xdr:rowOff>
    </xdr:from>
    <xdr:to>
      <xdr:col>7</xdr:col>
      <xdr:colOff>1076325</xdr:colOff>
      <xdr:row>18</xdr:row>
      <xdr:rowOff>47625</xdr:rowOff>
    </xdr:to>
    <xdr:cxnSp macro="">
      <xdr:nvCxnSpPr>
        <xdr:cNvPr id="14" name="Straight Connector 13">
          <a:extLst>
            <a:ext uri="{FF2B5EF4-FFF2-40B4-BE49-F238E27FC236}">
              <a16:creationId xmlns:a16="http://schemas.microsoft.com/office/drawing/2014/main" id="{00000000-0008-0000-0D00-00000E000000}"/>
            </a:ext>
          </a:extLst>
        </xdr:cNvPr>
        <xdr:cNvCxnSpPr/>
      </xdr:nvCxnSpPr>
      <xdr:spPr>
        <a:xfrm>
          <a:off x="7162800" y="2752725"/>
          <a:ext cx="676275"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28575</xdr:colOff>
      <xdr:row>18</xdr:row>
      <xdr:rowOff>47625</xdr:rowOff>
    </xdr:from>
    <xdr:to>
      <xdr:col>5</xdr:col>
      <xdr:colOff>1162050</xdr:colOff>
      <xdr:row>18</xdr:row>
      <xdr:rowOff>47625</xdr:rowOff>
    </xdr:to>
    <xdr:cxnSp macro="">
      <xdr:nvCxnSpPr>
        <xdr:cNvPr id="18" name="Straight Connector 17">
          <a:extLst>
            <a:ext uri="{FF2B5EF4-FFF2-40B4-BE49-F238E27FC236}">
              <a16:creationId xmlns:a16="http://schemas.microsoft.com/office/drawing/2014/main" id="{00000000-0008-0000-0D00-000012000000}"/>
            </a:ext>
          </a:extLst>
        </xdr:cNvPr>
        <xdr:cNvCxnSpPr/>
      </xdr:nvCxnSpPr>
      <xdr:spPr>
        <a:xfrm>
          <a:off x="2971800" y="5324475"/>
          <a:ext cx="1133475" cy="0"/>
        </a:xfrm>
        <a:prstGeom prst="line">
          <a:avLst/>
        </a:prstGeom>
        <a:ln w="19050"/>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215900</xdr:colOff>
          <xdr:row>2</xdr:row>
          <xdr:rowOff>12700</xdr:rowOff>
        </xdr:from>
        <xdr:to>
          <xdr:col>9</xdr:col>
          <xdr:colOff>558800</xdr:colOff>
          <xdr:row>3</xdr:row>
          <xdr:rowOff>12700</xdr:rowOff>
        </xdr:to>
        <xdr:sp macro="" textlink="">
          <xdr:nvSpPr>
            <xdr:cNvPr id="21569" name="Instruction" hidden="1">
              <a:extLst>
                <a:ext uri="{63B3BB69-23CF-44E3-9099-C40C66FF867C}">
                  <a14:compatExt spid="_x0000_s21569"/>
                </a:ext>
                <a:ext uri="{FF2B5EF4-FFF2-40B4-BE49-F238E27FC236}">
                  <a16:creationId xmlns:a16="http://schemas.microsoft.com/office/drawing/2014/main" id="{00000000-0008-0000-0D00-00004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177800</xdr:colOff>
          <xdr:row>1</xdr:row>
          <xdr:rowOff>139700</xdr:rowOff>
        </xdr:from>
        <xdr:to>
          <xdr:col>12</xdr:col>
          <xdr:colOff>177800</xdr:colOff>
          <xdr:row>2</xdr:row>
          <xdr:rowOff>304800</xdr:rowOff>
        </xdr:to>
        <xdr:sp macro="" textlink="">
          <xdr:nvSpPr>
            <xdr:cNvPr id="31757" name="Instruction" hidden="1">
              <a:extLst>
                <a:ext uri="{63B3BB69-23CF-44E3-9099-C40C66FF867C}">
                  <a14:compatExt spid="_x0000_s31757"/>
                </a:ext>
                <a:ext uri="{FF2B5EF4-FFF2-40B4-BE49-F238E27FC236}">
                  <a16:creationId xmlns:a16="http://schemas.microsoft.com/office/drawing/2014/main" id="{00000000-0008-0000-0E00-00000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292100</xdr:colOff>
          <xdr:row>1</xdr:row>
          <xdr:rowOff>127000</xdr:rowOff>
        </xdr:from>
        <xdr:to>
          <xdr:col>19</xdr:col>
          <xdr:colOff>177800</xdr:colOff>
          <xdr:row>4</xdr:row>
          <xdr:rowOff>63500</xdr:rowOff>
        </xdr:to>
        <xdr:sp macro="" textlink="">
          <xdr:nvSpPr>
            <xdr:cNvPr id="103560" name="TabA" hidden="1">
              <a:extLst>
                <a:ext uri="{63B3BB69-23CF-44E3-9099-C40C66FF867C}">
                  <a14:compatExt spid="_x0000_s103560"/>
                </a:ext>
                <a:ext uri="{FF2B5EF4-FFF2-40B4-BE49-F238E27FC236}">
                  <a16:creationId xmlns:a16="http://schemas.microsoft.com/office/drawing/2014/main" id="{00000000-0008-0000-1000-000088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342900</xdr:colOff>
          <xdr:row>1</xdr:row>
          <xdr:rowOff>127000</xdr:rowOff>
        </xdr:from>
        <xdr:to>
          <xdr:col>21</xdr:col>
          <xdr:colOff>215900</xdr:colOff>
          <xdr:row>4</xdr:row>
          <xdr:rowOff>63500</xdr:rowOff>
        </xdr:to>
        <xdr:sp macro="" textlink="">
          <xdr:nvSpPr>
            <xdr:cNvPr id="103561" name="TabB" hidden="1">
              <a:extLst>
                <a:ext uri="{63B3BB69-23CF-44E3-9099-C40C66FF867C}">
                  <a14:compatExt spid="_x0000_s103561"/>
                </a:ext>
                <a:ext uri="{FF2B5EF4-FFF2-40B4-BE49-F238E27FC236}">
                  <a16:creationId xmlns:a16="http://schemas.microsoft.com/office/drawing/2014/main" id="{00000000-0008-0000-1000-000089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393700</xdr:colOff>
          <xdr:row>1</xdr:row>
          <xdr:rowOff>127000</xdr:rowOff>
        </xdr:from>
        <xdr:to>
          <xdr:col>23</xdr:col>
          <xdr:colOff>279400</xdr:colOff>
          <xdr:row>4</xdr:row>
          <xdr:rowOff>63500</xdr:rowOff>
        </xdr:to>
        <xdr:sp macro="" textlink="">
          <xdr:nvSpPr>
            <xdr:cNvPr id="103562" name="TabC" hidden="1">
              <a:extLst>
                <a:ext uri="{63B3BB69-23CF-44E3-9099-C40C66FF867C}">
                  <a14:compatExt spid="_x0000_s103562"/>
                </a:ext>
                <a:ext uri="{FF2B5EF4-FFF2-40B4-BE49-F238E27FC236}">
                  <a16:creationId xmlns:a16="http://schemas.microsoft.com/office/drawing/2014/main" id="{00000000-0008-0000-1000-00008A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444500</xdr:colOff>
          <xdr:row>1</xdr:row>
          <xdr:rowOff>127000</xdr:rowOff>
        </xdr:from>
        <xdr:to>
          <xdr:col>25</xdr:col>
          <xdr:colOff>330200</xdr:colOff>
          <xdr:row>4</xdr:row>
          <xdr:rowOff>63500</xdr:rowOff>
        </xdr:to>
        <xdr:sp macro="" textlink="">
          <xdr:nvSpPr>
            <xdr:cNvPr id="103563" name="TabD" hidden="1">
              <a:extLst>
                <a:ext uri="{63B3BB69-23CF-44E3-9099-C40C66FF867C}">
                  <a14:compatExt spid="_x0000_s103563"/>
                </a:ext>
                <a:ext uri="{FF2B5EF4-FFF2-40B4-BE49-F238E27FC236}">
                  <a16:creationId xmlns:a16="http://schemas.microsoft.com/office/drawing/2014/main" id="{00000000-0008-0000-1000-00008B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495300</xdr:colOff>
          <xdr:row>1</xdr:row>
          <xdr:rowOff>127000</xdr:rowOff>
        </xdr:from>
        <xdr:to>
          <xdr:col>27</xdr:col>
          <xdr:colOff>368300</xdr:colOff>
          <xdr:row>4</xdr:row>
          <xdr:rowOff>63500</xdr:rowOff>
        </xdr:to>
        <xdr:sp macro="" textlink="">
          <xdr:nvSpPr>
            <xdr:cNvPr id="103564" name="TabE" hidden="1">
              <a:extLst>
                <a:ext uri="{63B3BB69-23CF-44E3-9099-C40C66FF867C}">
                  <a14:compatExt spid="_x0000_s103564"/>
                </a:ext>
                <a:ext uri="{FF2B5EF4-FFF2-40B4-BE49-F238E27FC236}">
                  <a16:creationId xmlns:a16="http://schemas.microsoft.com/office/drawing/2014/main" id="{00000000-0008-0000-1000-00008C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546100</xdr:colOff>
          <xdr:row>1</xdr:row>
          <xdr:rowOff>127000</xdr:rowOff>
        </xdr:from>
        <xdr:to>
          <xdr:col>29</xdr:col>
          <xdr:colOff>406400</xdr:colOff>
          <xdr:row>4</xdr:row>
          <xdr:rowOff>63500</xdr:rowOff>
        </xdr:to>
        <xdr:sp macro="" textlink="">
          <xdr:nvSpPr>
            <xdr:cNvPr id="103565" name="TabF" hidden="1">
              <a:extLst>
                <a:ext uri="{63B3BB69-23CF-44E3-9099-C40C66FF867C}">
                  <a14:compatExt spid="_x0000_s103565"/>
                </a:ext>
                <a:ext uri="{FF2B5EF4-FFF2-40B4-BE49-F238E27FC236}">
                  <a16:creationId xmlns:a16="http://schemas.microsoft.com/office/drawing/2014/main" id="{00000000-0008-0000-1000-00008D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596900</xdr:colOff>
          <xdr:row>1</xdr:row>
          <xdr:rowOff>127000</xdr:rowOff>
        </xdr:from>
        <xdr:to>
          <xdr:col>31</xdr:col>
          <xdr:colOff>482600</xdr:colOff>
          <xdr:row>4</xdr:row>
          <xdr:rowOff>101600</xdr:rowOff>
        </xdr:to>
        <xdr:sp macro="" textlink="">
          <xdr:nvSpPr>
            <xdr:cNvPr id="103566" name="TabG" hidden="1">
              <a:extLst>
                <a:ext uri="{63B3BB69-23CF-44E3-9099-C40C66FF867C}">
                  <a14:compatExt spid="_x0000_s103566"/>
                </a:ext>
                <a:ext uri="{FF2B5EF4-FFF2-40B4-BE49-F238E27FC236}">
                  <a16:creationId xmlns:a16="http://schemas.microsoft.com/office/drawing/2014/main" id="{00000000-0008-0000-1000-00008E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38100</xdr:colOff>
          <xdr:row>1</xdr:row>
          <xdr:rowOff>127000</xdr:rowOff>
        </xdr:from>
        <xdr:to>
          <xdr:col>34</xdr:col>
          <xdr:colOff>88900</xdr:colOff>
          <xdr:row>4</xdr:row>
          <xdr:rowOff>63500</xdr:rowOff>
        </xdr:to>
        <xdr:sp macro="" textlink="">
          <xdr:nvSpPr>
            <xdr:cNvPr id="103567" name="TabGen" hidden="1">
              <a:extLst>
                <a:ext uri="{63B3BB69-23CF-44E3-9099-C40C66FF867C}">
                  <a14:compatExt spid="_x0000_s103567"/>
                </a:ext>
                <a:ext uri="{FF2B5EF4-FFF2-40B4-BE49-F238E27FC236}">
                  <a16:creationId xmlns:a16="http://schemas.microsoft.com/office/drawing/2014/main" id="{00000000-0008-0000-1000-00008F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88900</xdr:colOff>
          <xdr:row>1</xdr:row>
          <xdr:rowOff>127000</xdr:rowOff>
        </xdr:from>
        <xdr:to>
          <xdr:col>35</xdr:col>
          <xdr:colOff>596900</xdr:colOff>
          <xdr:row>4</xdr:row>
          <xdr:rowOff>63500</xdr:rowOff>
        </xdr:to>
        <xdr:sp macro="" textlink="">
          <xdr:nvSpPr>
            <xdr:cNvPr id="103568" name="TabH" hidden="1">
              <a:extLst>
                <a:ext uri="{63B3BB69-23CF-44E3-9099-C40C66FF867C}">
                  <a14:compatExt spid="_x0000_s103568"/>
                </a:ext>
                <a:ext uri="{FF2B5EF4-FFF2-40B4-BE49-F238E27FC236}">
                  <a16:creationId xmlns:a16="http://schemas.microsoft.com/office/drawing/2014/main" id="{00000000-0008-0000-1000-000090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139700</xdr:colOff>
          <xdr:row>1</xdr:row>
          <xdr:rowOff>127000</xdr:rowOff>
        </xdr:from>
        <xdr:to>
          <xdr:col>37</xdr:col>
          <xdr:colOff>571500</xdr:colOff>
          <xdr:row>4</xdr:row>
          <xdr:rowOff>63500</xdr:rowOff>
        </xdr:to>
        <xdr:sp macro="" textlink="">
          <xdr:nvSpPr>
            <xdr:cNvPr id="103569" name="TabI" hidden="1">
              <a:extLst>
                <a:ext uri="{63B3BB69-23CF-44E3-9099-C40C66FF867C}">
                  <a14:compatExt spid="_x0000_s103569"/>
                </a:ext>
                <a:ext uri="{FF2B5EF4-FFF2-40B4-BE49-F238E27FC236}">
                  <a16:creationId xmlns:a16="http://schemas.microsoft.com/office/drawing/2014/main" id="{00000000-0008-0000-1000-000091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190500</xdr:colOff>
          <xdr:row>1</xdr:row>
          <xdr:rowOff>127000</xdr:rowOff>
        </xdr:from>
        <xdr:to>
          <xdr:col>40</xdr:col>
          <xdr:colOff>25400</xdr:colOff>
          <xdr:row>4</xdr:row>
          <xdr:rowOff>63500</xdr:rowOff>
        </xdr:to>
        <xdr:sp macro="" textlink="">
          <xdr:nvSpPr>
            <xdr:cNvPr id="103570" name="TabJ" hidden="1">
              <a:extLst>
                <a:ext uri="{63B3BB69-23CF-44E3-9099-C40C66FF867C}">
                  <a14:compatExt spid="_x0000_s103570"/>
                </a:ext>
                <a:ext uri="{FF2B5EF4-FFF2-40B4-BE49-F238E27FC236}">
                  <a16:creationId xmlns:a16="http://schemas.microsoft.com/office/drawing/2014/main" id="{00000000-0008-0000-1000-0000929401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Azucenas, Kaye" id="{636CE13A-8C5A-4013-9EC6-BA4F1FE16D4A}" userId="Azucenas, Kaye" providerId="None"/>
  <person displayName="Yung, Audrey" id="{71886C6D-FBAE-4308-9BE1-14A92699F395}" userId="S::AYUNG@hdrinc.com::3f27aa80-b138-4b33-900c-5c012fe5efbc" providerId="AD"/>
  <person displayName="Azucenas, Kaye" id="{237B32C1-1D5E-43A7-906B-C9D141F70D03}" userId="S::KAZUCENAS@hdrinc.com::216aa358-a885-4277-9157-22b30781d43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y Altamirano" refreshedDate="46203.36670648148" createdVersion="8" refreshedVersion="8" minRefreshableVersion="3" recordCount="379" xr:uid="{A6D42F0F-8191-4A89-8207-31F5A7D05021}">
  <cacheSource type="worksheet">
    <worksheetSource ref="B2:AW381" sheet="All Data"/>
  </cacheSource>
  <cacheFields count="48">
    <cacheField name="Inc #" numFmtId="0">
      <sharedItems containsBlank="1" count="2">
        <s v="INC 2 - Foundation and Underground Utilities"/>
        <m/>
      </sharedItems>
    </cacheField>
    <cacheField name="Index" numFmtId="0">
      <sharedItems containsBlank="1" containsMixedTypes="1" containsNumber="1" containsInteger="1" minValue="0" maxValue="0" count="346">
        <s v="B-F1"/>
        <s v="B-F2"/>
        <s v="B-F3"/>
        <s v="B-F4"/>
        <s v="B-F5"/>
        <s v="B-F6"/>
        <s v="B-F7"/>
        <s v="B-F8"/>
        <n v="0"/>
        <s v="B-C1"/>
        <s v="B-C2"/>
        <s v="B-C3"/>
        <s v="B-C4"/>
        <s v="B-C5"/>
        <s v="B-C6"/>
        <s v="B-C7"/>
        <s v="B-C8"/>
        <s v="B-C9"/>
        <s v="B-C10"/>
        <s v="B-C11"/>
        <s v="B-C12"/>
        <s v="B-C13"/>
        <s v="B-C14"/>
        <s v="B-C15"/>
        <s v="B-C16"/>
        <s v="B-C17"/>
        <s v="B-MA1"/>
        <s v="B-MA2"/>
        <s v="B-MA3"/>
        <s v="B-MA4"/>
        <s v="B-MA5"/>
        <s v="B-MA6"/>
        <s v="B-MA7"/>
        <s v="B-MA8"/>
        <s v="B-MA9"/>
        <s v="B-MA10"/>
        <s v="B-S1"/>
        <s v="B-S2"/>
        <s v="B-S3"/>
        <s v="B-S4"/>
        <s v="B-S5"/>
        <s v="B-S6"/>
        <s v="B-S7"/>
        <s v="B-S8"/>
        <s v="B-OM1"/>
        <s v="B-OM2"/>
        <s v="B-OM3"/>
        <s v="B-OM4"/>
        <s v="B-AS1"/>
        <s v="B-AS2"/>
        <s v="B-AS3"/>
        <s v="B-AS4"/>
        <s v="B-AS5"/>
        <s v="B-AS6"/>
        <s v="B-N1"/>
        <s v="B-N2"/>
        <s v="B-N3"/>
        <s v="B-N4"/>
        <s v="B-E1"/>
        <s v="B-E2"/>
        <s v="B-E3"/>
        <s v="B-E4"/>
        <s v="B-E5"/>
        <s v="B-E6"/>
        <s v="B-E7"/>
        <s v="B-E8"/>
        <s v="B-E9"/>
        <s v="B-E10"/>
        <s v="B-E11"/>
        <s v="B-E12"/>
        <s v="B-E13"/>
        <s v="B-E14"/>
        <s v="B-E15"/>
        <s v="B-E16"/>
        <s v="B-E17"/>
        <s v="B-E18"/>
        <s v="B-E19"/>
        <s v="B-E20"/>
        <s v="B-E21"/>
        <s v="B-E22"/>
        <s v="B-E23"/>
        <s v="B-ME1"/>
        <s v="B-ME2"/>
        <s v="B-ME3"/>
        <s v="B-ME4"/>
        <s v="B-ME5"/>
        <s v="B-ME6"/>
        <s v="B-ME7"/>
        <s v="B-ME8"/>
        <s v="B-ME9"/>
        <s v="B-ME10"/>
        <s v="B-ME11"/>
        <s v="B-ME12"/>
        <s v="B-ME13"/>
        <s v="B-ME14"/>
        <s v="B-ME15"/>
        <s v="B-ME16"/>
        <s v="B-P1"/>
        <s v="B-P2"/>
        <s v="B-P3"/>
        <s v="B-P4"/>
        <s v="B-P5"/>
        <s v="B-P6"/>
        <s v="B-P7"/>
        <s v="B-P8"/>
        <s v="B-P9"/>
        <s v="B-P10"/>
        <s v="B-P11"/>
        <s v="B-P12"/>
        <s v="B-P13"/>
        <s v="B-P14"/>
        <s v="B-P15"/>
        <s v="B-P16"/>
        <s v="B-P17"/>
        <s v="B-P18"/>
        <s v="B-P19"/>
        <s v="B-FP1"/>
        <s v="B-FP2"/>
        <s v="B-FP3"/>
        <s v="B-FP4"/>
        <s v="B-FP5"/>
        <s v="B-FP6"/>
        <s v="B-FP7"/>
        <s v="B-FP8"/>
        <s v="B-FP9"/>
        <s v="B-FP10"/>
        <s v="B-FP11"/>
        <s v="B-FP12"/>
        <s v="B-FP13"/>
        <s v="B-FP14"/>
        <s v="B-FP15"/>
        <s v="B-FP16"/>
        <s v="B-FP17"/>
        <s v="B-FP18"/>
        <s v="B-FP19"/>
        <s v="B-FP20"/>
        <s v="B-FP21"/>
        <s v="B-FP22"/>
        <s v="B-FP23"/>
        <s v="B-FP24"/>
        <s v="B-FP25"/>
        <s v="B-FP26"/>
        <s v="B-OT1"/>
        <s v="B-OT2"/>
        <s v="B-OT3"/>
        <s v="B-OT4"/>
        <s v="B-OT5"/>
        <s v="B-OT6"/>
        <s v="B-OT7"/>
        <s v="B-OT8"/>
        <s v="C-F1"/>
        <s v="C-F2"/>
        <s v="C-F3"/>
        <s v="C-F4"/>
        <s v="C-F5"/>
        <s v="C-F6"/>
        <s v="C-F7"/>
        <s v="C-F8"/>
        <s v="C-F9"/>
        <s v="C-C1"/>
        <s v="C-C2"/>
        <s v="C-C3"/>
        <s v="C-C4"/>
        <s v="C-C5"/>
        <s v="C-C6"/>
        <s v="C-C7"/>
        <s v="C-C8"/>
        <s v="C-C9"/>
        <s v="C-C10"/>
        <s v="C-C11"/>
        <s v="C-C12"/>
        <s v="C-C13"/>
        <s v="C-C14"/>
        <s v="C-C15"/>
        <s v="C-C16"/>
        <s v="C-C17"/>
        <s v="C-C18"/>
        <s v="C-C19"/>
        <s v="C-MA1"/>
        <s v="C-MA2"/>
        <s v="C-MA3"/>
        <s v="C-MA4"/>
        <s v="C-MA5"/>
        <s v="C-MA6"/>
        <s v="C-S1"/>
        <s v="C-S2"/>
        <s v="C-S3"/>
        <s v="C-S4"/>
        <s v="C-S5"/>
        <s v="C-S6"/>
        <s v="C-S7"/>
        <s v="C-S8"/>
        <s v="C-W1"/>
        <s v="C-W2"/>
        <s v="C-W3"/>
        <s v="C-W4"/>
        <s v="C-W5"/>
        <s v="C-W6"/>
        <s v="C-OM1"/>
        <s v="C-OM2"/>
        <s v="C-OM3"/>
        <s v="C-OM4"/>
        <s v="C-AS1"/>
        <s v="C-AS2"/>
        <s v="C-AS3"/>
        <s v="C-AS4"/>
        <s v="C-N1"/>
        <s v="C-N2"/>
        <s v="C-N3"/>
        <s v="C-N4"/>
        <s v="C-N5"/>
        <s v="C-N6"/>
        <s v="C-N7"/>
        <s v="C-N8"/>
        <s v="C-E1"/>
        <s v="C-E2"/>
        <s v="C-E3"/>
        <s v="C-M1"/>
        <s v="C-M2"/>
        <s v="C-P1"/>
        <s v="C-P2"/>
        <s v="C-FP1"/>
        <s v="C-FP2"/>
        <s v="C-FP3"/>
        <s v="C-FP4"/>
        <s v="C-FP5"/>
        <s v="C-FP6"/>
        <s v="C-FP7"/>
        <s v="C-FP8"/>
        <s v="C-FP9"/>
        <s v="C-OT1"/>
        <s v="C-OT2"/>
        <s v="C-OT3"/>
        <s v="C-OT4"/>
        <s v="D-C2"/>
        <s v="D-C3"/>
        <s v="D-C4"/>
        <s v="D-C5"/>
        <s v="D-C6"/>
        <s v="D-C7"/>
        <s v="D-C8"/>
        <s v="D-C9"/>
        <s v="D-C10"/>
        <s v="D-C11"/>
        <s v="D-C12"/>
        <s v="D-C13"/>
        <s v="D-C14"/>
        <s v="D-C15"/>
        <s v="D-C16"/>
        <s v="D-MA1"/>
        <s v="D-MA2"/>
        <s v="D-MA3"/>
        <s v="D-S1"/>
        <s v="D-S2"/>
        <s v="D-S3"/>
        <s v="D-S4"/>
        <s v="D-S5"/>
        <s v="D-S6"/>
        <s v="D-S7"/>
        <s v="D-S8"/>
        <s v="D-W1"/>
        <s v="D-W2"/>
        <s v="D-W3"/>
        <s v="D-W4"/>
        <s v="D-W5"/>
        <s v="D-W6"/>
        <s v="D-OM1"/>
        <s v="D-OM2"/>
        <s v="D-OM3"/>
        <s v="D-AS1"/>
        <s v="D-AS2"/>
        <s v="D-AS3"/>
        <s v="D-AS4"/>
        <s v="D-N1"/>
        <s v="D-N2"/>
        <s v="D-N3"/>
        <s v="D-N4"/>
        <s v="D-N5"/>
        <s v="D-N6"/>
        <s v="D-N7"/>
        <s v="D-N8"/>
        <s v="D-M1"/>
        <s v="D-M2"/>
        <s v="D-P1"/>
        <s v="D-P2"/>
        <s v="D-FP1"/>
        <s v="D-FP2"/>
        <s v="D-FP3"/>
        <s v="D-FP4"/>
        <s v="D-FP5"/>
        <s v="D-FP6"/>
        <s v="D-FP7"/>
        <s v="D-FP8"/>
        <s v="D-FP9"/>
        <s v="D-OT1"/>
        <s v="D-OT2"/>
        <s v="D-OT3"/>
        <s v="D-OT4"/>
        <s v="F-1"/>
        <s v="F-2"/>
        <s v="F-3"/>
        <s v="F-4"/>
        <s v="F-5"/>
        <s v="F-6"/>
        <s v="F-7"/>
        <s v="F-8"/>
        <s v="F-9"/>
        <s v="F-10"/>
        <s v="F-11"/>
        <s v="F-12"/>
        <s v="F-13"/>
        <s v="F-14"/>
        <s v="F-15"/>
        <s v="F-16"/>
        <s v="F-17"/>
        <s v="F-18"/>
        <s v="F-19"/>
        <s v="F-20"/>
        <s v="F-21"/>
        <s v="F-22"/>
        <s v="F-23"/>
        <s v="F-24"/>
        <s v="F-25"/>
        <s v="F-26"/>
        <s v="F-27"/>
        <s v="F-28"/>
        <s v="F-29"/>
        <s v="F-30"/>
        <s v="F-31"/>
        <s v="F-32"/>
        <s v="F-33"/>
        <s v="F-34"/>
        <s v="F-35"/>
        <s v="F-36"/>
        <s v="F-37"/>
        <s v="F-38"/>
        <s v="F-39"/>
        <s v="F-40"/>
        <s v="F-41"/>
        <s v="F-42"/>
        <s v="F-43"/>
        <s v="F-44"/>
        <s v="F-45"/>
        <s v="F-46"/>
        <s v="F-47"/>
        <m/>
      </sharedItems>
    </cacheField>
    <cacheField name="Description" numFmtId="0">
      <sharedItems containsBlank="1" containsMixedTypes="1" containsNumber="1" containsInteger="1" minValue="0" maxValue="0" count="226">
        <s v="Soil fill_x000a_CBC 1705A.6_x000a_Fill material acceptance test"/>
        <s v="Soil fill_x000a_CBC 1705A.6_x000a_Compaction test"/>
        <s v="Soil and rock anchors_x000a_CBC 1811A_x000a_Load test"/>
        <s v="Deep foundation elements_x000a_CBC 1810A.3.3.1.2, 1810A.3.1.5.1, 1810A.3.3.1.5, 1810A.3.3.2, &amp; 1810A.3.10.4_x000a_Load test"/>
        <s v="Shoring_x000a_CBC 1812A_x000a_Tie-Back Anchors"/>
        <s v="Vibro Stone Columns (VSC)_x000a_CBC 1813A_x000a_Acceptance Test"/>
        <n v="0"/>
        <s v="Concrete_x000a_CBC 1705A.3, 1903A.6 &amp; 1910A.1; ACI-318 1.9.1 &amp; 26.4_x000a_Cementitious materials"/>
        <s v="Concrete_x000a_CBC 1705A.3, 1903A.5; ACI-318 1.9.1 &amp; 26.4_x000a_Aggregates/Reactive aggregates"/>
        <s v="Concrete_x000a_CBC 1705A.3, ACI-318 26.4.1.3, ASTM C1602_x000a_Water"/>
        <s v="Concrete_x000a_CBC 1705A.3 &amp; 1905A.1.15; ACI-318 26.12_x000a_Strength test"/>
        <s v="Concrete_x000a_CBC 1705A.3 &amp; 1910A.2 &amp; ACI-318 20.2, 25.4.5.1 &amp; 26.6.1.2_x000a_Metal reinforcement (including welded wire fabric and headed rebar)"/>
        <s v="Concrete_x000a_CBC 1705A.3, 1901A.3 &amp; ACI-318 20.4_x000a_Headed studs and headed stud assemblies"/>
        <s v="Concrete_x000a_CBC Table 1705A.3, 1903A.8_x000a_Weldability of reinforcing bars"/>
        <s v="Concrete_x000a_CBC 1705A.3 &amp; 1910A.3; ACI-318 20.3, 25.8 &amp; 26.6.1.2_x000a_Prestressing tendons and anchorage"/>
        <s v="Concrete_x000a_CBC 1911A.2; ACI-503.7_x000a_Crack repair by epoxy injection"/>
        <s v="Concrete_x000a_CBC 1911A.3; ICC-ES AC 178 Sec. 9_x000a_Strengthening by externally bonded FRP"/>
        <s v="Shotcrete_x000a_CBC 1908A.5_x000a_Preconstruction test"/>
        <s v="Shotcrete_x000a_CBC 1908A.10_x000a_Strength test"/>
        <s v="Shotcrete_x000a_CBC 1705A.19.1_x000a_Core test"/>
        <s v="Post-installed anchors_x000a_CBC 1910A.5_x000a_Installation verification test (includes adhesive, shot pins and mechanical anchors)"/>
        <s v="Existing post-installed anchors_x000a_CBC 1708A and CAC Chapter 6, Section 11.3_x000a_Direct tension test"/>
        <s v="Concrete_x000a_Tests for welded hoop resistance welding defined in reinforcement notes of structural drawing S5.201-1, CalTrans California Test (CT) 670, and Inc 1 specification section 03 20 00 CONCRETE REINFORCING"/>
        <s v="Masonry_x000a_CBC 2105A.2; TMS 602 1.4.B.3_x000a_Material standards tests"/>
        <s v="Masonry_x000a_CBC 2105A.3_x000a_Mortar test"/>
        <s v="Masonry_x000a_CBC 2105A.3_x000a_Grout test"/>
        <s v="Masonry_x000a_CBC 2105A.2; TMS 602 1.4.B.3_x000a_Compressive strength f'm - prism test"/>
        <s v="Masonry_x000a_CBC 2105A.4_x000a_Core test"/>
        <s v="Masonry_x000a_CBC 1705A.4_x000a_Masonry anchors"/>
        <s v="Veneer_x000a_CBC 1410.2_x000a_Veneer bond strength test"/>
        <s v="Architectural Cast Stone_x000a_CBC 2103A.1_x000a_Strength of stone anchorage ASTM C1354"/>
        <s v="Steel_x000a_CBC 2202A.1_x000a_Identification test for structural steel and cold formed steel"/>
        <s v="Steel_x000a_CBC 2213A.1 &amp; 1705A.13.1_x000a_High strength bolts, nuts, and washers"/>
        <s v="Steel_x000a_CBC 2213A.2 &amp; 1705A.13.1_x000a_End-welded studs"/>
        <s v="Steel_x000a_CBC 1705A.2.1 &amp; 1705A.13.1.2_x000a_Nondestructive testing of welds"/>
        <s v="Steel_x000a_1705A.13.1.2 &amp; AISC-341 K3_x000a_Buckling restrained brace load test"/>
        <s v="Steel_x000a_2205A.4, 1705A.13.1  &amp; AISC-341 K2_x000a_Beam to Column Moment Connections"/>
        <s v="Aluminum_x000a_CBC 2003.1_x000a_Testing and Inspection"/>
        <s v="Structural Sealant Glazing_x000a_CBC 2410.1.2_x000a_AAMA 501.4 &amp; 501.6 tests - Exterior glass curtain walls"/>
        <s v="Seismic Isolation System_x000a_CBC 1705A.13.4_x000a_Prototype and production test"/>
        <s v="Seismic Damping System_x000a_CBC 1705A.13.4_x000a_Prototype and production test"/>
        <s v="Structural Design Criteria_x000a_CBC 104.11_x000a_Tests to support alternative system"/>
        <s v="Nonstructural components_x000a_CBC 1705A.13.2_x000a_"/>
        <s v="Special Seismic Certification_x000a_CBC 1705A.13.3_x000a_Shake Table test"/>
        <s v="Ground Fault Protection of Equipment_x000a_CEC 230.95(C) &amp; 517.17(D)_x000a_"/>
        <s v="Emergency Generator Tests_x000a_CEC 700.3(A) &amp; NFPA 110-2016 § 7.13"/>
        <s v="Automatic Transfer Switch Test_x000a_NFPA 110-2016 § 7.13.4.1"/>
        <s v="Emergency Stored Electrical Energy System Test_x000a_NFPA 111-2016 Section 7.6"/>
        <s v="Fire Pump Coordination Study and Testing_x000a_CEC 695.3(C)(3)"/>
        <s v="Essential Electrical System Coordination Study_x000a_CEC 517.31(G) &amp; 700.32"/>
        <s v="Elevator Selective Coordination Study_x000a_CEC 620.62"/>
        <s v="Grounding System in Patient Care Spaces_x000a_2018 NFPA 99 6.3.3.1"/>
        <s v="Hospital Grade Receptacles_x000a_2018 NFPA 99 6.3.3.2.5"/>
        <s v="Isolated Power Systems – Line Isolation Monitor Test_x000a_2018 NFPA 99 6.3.3.3.2"/>
        <s v="Isolated Power Systems – Impedance of Isolated Wiring Test_x000a_2018 NFPA 99 6.3.2.9.2.1"/>
        <s v="Medium Voltage Outdoor Systems – Inspections and Test_x000a_CEC 225.56_x000a_"/>
        <s v="Medium Voltage Cable Testing_x000a_CEC 328.14 &amp; ANSI/NECA/NCSCB 600-2014"/>
        <s v="Insulation Testing_x000a_CEC 110.7, 2018 NFPA 99 6.7.4.1.2.2"/>
        <s v="Torque Electrical Connections_x000a_CEC 110.3(B) &amp; 110.14(D)"/>
        <s v="Temporary Installation Grounding_x000a_CEC 590.6"/>
        <s v="Nurse call system_x000a_CEC 517.123"/>
        <s v="Arc Energy Reduction_x000a_CEC 240.67 &amp; 240.87"/>
        <s v="Short-Circuit Current Calculations_x000a_CEC 110.24(A), 409.22, 430.99, 440.10(B)"/>
        <s v="Available Fault and Short-Circuit Current Field Marking_x000a_CEC 110.16(B), 110.24(A), 620.51(D)(1), 700.5(E)"/>
        <s v="Means of Egress Illumination_x000a_CBC 1008.2 and 1008.3_x000a_Illumination and Emergency Power"/>
        <s v="Listed hood assemblies_x000a_CMC 508.2"/>
        <s v="Commercial kitchen hood ventilation_x000a_CMC 511.2.2.1_x000a_Performance test"/>
        <s v="Refrigeration equipment_x000a_CMC 1116.0"/>
        <s v="Refrigeration detection and alarm system_x000a_CMC 1108.4 &amp; CFC 605.6_x000a_Acceptance testing"/>
        <s v="Refrigeration flaring system_x000a_CMC 1114.3_x000a_Safety and effectiveness"/>
        <s v="Steam and hot water boilers_x000a_CMC 1013.0"/>
        <s v="Hydronics_x000a_CMC 1205.2, 1220.2.6 &amp; 1221.3_x000a_Pressure test of steam and water piping"/>
        <s v="Process piping_x000a_CMC 1405.2.2_x000a_Pressure test"/>
        <s v="Pre Demolition Air Balance_x000a_CMC 407.3.1_x000a_Pre-demolition Air Balance Test and Report"/>
        <s v="Post Demolition Air Balance_x000a_CMC 407.3.1_x000a_Air Balance Test and Report"/>
        <s v="Ventilation system Air Balance_x000a_CMC 407.3.1 &amp; Table 4-A_x000a_Areas tested and balanced"/>
        <s v="Duct Leakage Test_x000a_CMC 603.10.1_x000a_SMACNA HVAC Air Duct Leakage Test"/>
        <s v="Airborne Infection Isolation Rooms and Protective Environment Rooms_x000a_CMC 416.4 Alarm system test"/>
        <s v="Airborne Infection Isolation Rooms and Protective Environment Rooms_x000a_CMC 417.0_x000a_Mechanical system tested and balanced"/>
        <s v="Disinfection of potable water systems_x000a_CPC 609.9"/>
        <s v="Medical gas and vacuum_x000a_NFPA  99-2018 § 5.1.12_x000a_Gas and vacuum system performance testing"/>
        <s v="Medical gas and vacuum_x000a_NFPA  99-2018 § 5.1.12_x000a_Gas and vacuum system verifcation testing"/>
        <s v="Existing sewers and drains_x000a_CPC 102.4.1, 105.3, 105.3.2, &amp; 712.0_x000a_Tested for conformance with requirements for new work"/>
        <s v="Water supply system_x000a_CPC 105.3, 105.3.2,  &amp; 609.4_x000a_Pressure tested prior to covering or concealment"/>
        <s v="Plumbing, drainage, and venting systems_x000a_CPC 105.3, 105.3.2, &amp; 712.0_x000a_Water or air tested prior to use, covering or concealment. No air test for plastic piping."/>
        <s v="Building sewer_x000a_CPC 105.3, 105.3.2, 712.0 &amp; 723.0_x000a_Water or air tested prior to use, covering or concealment. No air test for plastic piping."/>
        <s v="Storm drain piping_x000a_CPC 1107.1_x000a_Water or air tested prior to use, covering or concealment"/>
        <s v="Fuel piping_x000a_CPC 1213.0_x000a_Air, CO2 or nitrogen tested prior to use, covering or concealment"/>
        <s v="Private sewer disposal system_x000a_CPC 105.0, 105.3.2, &amp; CPC Appendix H H1001.2_x000a_Tested prior to use, covering or concealment"/>
        <s v="Protectively coated pipe_x000a_CPC 312.5_x000a_Tested for voids, damage and imperfections"/>
        <s v="Defective systems_x000a_CPC 105.3.1, 105.3.2, 712.0_x000a_Air test of defective drainage and plumbing systems"/>
        <s v="Shower receptors_x000a_CPC 408.7.5"/>
        <s v="Backflow prevention devices and assemblies_x000a_CPC 603.2 &amp; 603.4.2_x000a_Assembly tested"/>
        <s v="Nonpotable water_x000a_CPC 1502.0_x000a_Testing of alternate water sources and cross-connections"/>
        <s v="Recycled water supply systems_x000a_CPC 1505.5 &amp; 1505.13_x000a_Initial cross-connection test and system testing before initial operation"/>
        <s v="On-site treated nonpotable gray water systems_x000a_CPC 1506.5, 1506.12, 1502.1_x000a_Initial cross-connection test and system testing before initial operation"/>
        <s v="Medical Gas and Vacuum_x000a_NFPA 99-2018 § 5.1.10.11.11_x000a_Qualification of brazing procedures and brazing"/>
        <s v="Fire Alarm_x000a_CFC 901.5 &amp; CFC 907.7 NFPA 72-2016 §14.4_x000a_Acceptance and Reacceptance Testing"/>
        <s v="Fire and smoke dampers_x000a_CFC 901.5 &amp; CFC 907.8_x000a_Acceptance testing"/>
        <s v="Duct Detectors_x000a_CFC 901.5, NFPA 72-2016  §14.4_x000a_Differential Pressure Test"/>
        <s v="Smoke control system_x000a_CFC 901.5, CFC 909.18 &amp; CBC 1705.18 and 1705A.18_x000a_Acceptance testing"/>
        <s v="Fire sprinkler_x000a_CFC 901.5 &amp; NFPA 13-2016 Chapter 25_x000a_Acceptance testing – Aboveground piping"/>
        <s v="Fire sprinkler_x000a_CFC 901.5 &amp; NFPA 13-2016 Chapter 25_x000a_Acceptance testing – Underground piping"/>
        <s v="Standpipe system_x000a_CFC 901.5 &amp; NFPA 14-2016 Chapter 11_x000a_Acceptance testing – Aboveground piping"/>
        <s v="Standpipe system_x000a_CFC 901.5, CFC 905.3.1 &amp; NFPA 14-2016 Chapter 11_x000a_Acceptance testing in buildings 4-stories or more"/>
        <s v="Standpipe system_x000a_CFC 901.5 &amp; NFPA 14-2016 Chapter 11_x000a_Acceptance testing – Underground piping"/>
        <s v="Private fire mains_x000a_CFC 901.5 &amp; NFPA  24-2016 § 10.10_x000a_Acceptance testing"/>
        <s v="Fire pumps_x000a_CFC 901.5 &amp; NFPA 20-2016 § 14.1 &amp; 14.2 Acceptance testing"/>
        <s v="Fire protection water tank_x000a_CFC 901.5 &amp; NFPA 22-2018 Chapter 17_x000a_Acceptance testing"/>
        <s v="Wet chemical extinguishing system_x000a_CFC 901.5 &amp; NFPA 17A-2017 § 6.4_x000a_Acceptance testing"/>
        <s v="Clean agent extinguishing system_x000a_CFC 901.5 &amp; NFPA 2001-2015 § 7.7_x000a_Acceptance testing"/>
        <s v="CO2 extinguishing system_x000a_CFC 901.5 &amp; NFPA 12-2015 § 4.4.3 &amp; 4.4.4 Acceptance testing"/>
        <s v="Dry chemical extinguishing system_x000a_CFC 901.5 &amp; NFPA 17-2017 § 10.4_x000a_Acceptance testing"/>
        <s v="Halon 1301 extinguishing system_x000a_CFC 901.5 &amp; NFPA 12A-2015 § 6.7_x000a_Acceptance testing"/>
        <s v="Underground fuel storage tank_x000a_CFC 5704.2.12 &amp; NFPA 30-2018 § 21.5.1_x000a_Initial  testing"/>
        <s v="Underground fuel storage tank_x000a_CFC 5704.2.12 &amp; NFPA 30-2018 § 21.5.2_x000a_Tightness testing"/>
        <s v="Flammable and combustible liquid fuel piping_x000a_CFC 5703.6.3_x000a_Pressure testing"/>
        <s v="Emergency Responder Radio Coverage_x000a_CFC 510.5.3_x000a_Acceptance test procedure"/>
        <s v="Testing of Elevator Shutdown_x000a_2019 C.B.C. 3005.5, NFPA 72-2016 21.4 and ASME A17.1-2013"/>
        <s v="Elevator Emergency Operation_x000a_2019 CBC 3003.2_x000a_Emergency Recal and In-cart operation"/>
        <s v="Elevator Emergency Standby Power_x000a_2019 CBC 3003.1_x000a_Backup Generator Engaged"/>
        <s v="Radiation Shielding Barriers_x000a_CBC 1705A.1.1 and 3102C_x000a_Radiation shielding barrier test"/>
        <s v="Exit Signs_x000a_CBC 1013.1_x000a_Location, Illumination and Physical Characteristics"/>
        <s v="Aluminum Mullion Systems_x000a_CBC 2411.1.2_x000a_Testing and Inspection of Thermal Barriers"/>
        <s v="Accessibility_x000a_CBC 11B_x000a_Accessibility to Public Commercial Buiildings"/>
        <s v="Soils_x000a_CBC 1705A.6_x000a_Soil fill"/>
        <s v="Foundation_x000a_CBC 1705A.7_x000a_Driven deep foundations"/>
        <s v="Foundation_x000a_CBC 1705A.8_x000a_Cast-in-place deep foundations"/>
        <s v="Foundation_x000a_CBC 1705A.9_x000a_Helical pile foundations"/>
        <s v="Shoring_x000a_CBC 1812A_x000a_Shoring"/>
        <s v="Vibro Stone Columns (VSC)_x000a_CBC 1813A_x000a_Vibro Stone Columns"/>
        <s v="Prestressed soil and rock anchors_x000a_CBC 1705A.3, 1811A &amp; 1812A_x000a_Installation and testing"/>
        <s v="Soils_x000a_CBC 1705A.6_x000a_Excavation Depth"/>
        <s v="Concrete_x000a_CBC 1705A.3; ACI-318 26.5.2 &amp; 26.13_x000a_Placement of concrete"/>
        <s v="Concrete_x000a_CBC 1705A.3; ACI-318 26.4.1.5_x000a_Admixtures"/>
        <s v="Concrete_x000a_CBC 1705A.3; ACI-318 26.4_x000a_Mix Design"/>
        <s v="Concrete_x000a_CBC 1705A.3; ACI-318  26.13_x000a_Reinforcing steel &amp; prestressing steel"/>
        <s v="Concrete_x000a_CBC 1705A.3_x000a_CIP &amp; Post-installed anchors"/>
        <s v="Concrete_x000a_CBC Table 1705A.3_x000a_Adhesive anchors in horizontal and upwardly inclined positions with sustained tension load"/>
        <s v="Concrete_x000a_CBC 1705A.3; ACI-318 26.13_x000a_Specialty inserts, Stud rails, Rebar mechanical conn., Headed rebar"/>
        <s v="Concrete_x000a_CBC 1705A.3.3_x000a_Batch plant inspection"/>
        <s v="Concrete_x000a_CBC 1705A.3.4; ACI-318 26.13_x000a_Prestressed concrete"/>
        <s v="Concrete_x000a_CBC 1705A.3 &amp; 1705A.12.5_x000a_Precast concrete erection"/>
        <s v="Shotcrete_x000a_CBC 1705A.19 &amp; 1908A_x000a_Installation"/>
        <s v="Concrete_x000a_CBC 1705A.3_x000a_Insulating concrete"/>
        <s v="Concrete_x000a_CBC 1705A.3, 1705A.3.1 &amp; 1903A.8_x000a_Welding of reinforcing bars"/>
        <s v="Concrete_x000a_CBC 1705A.12.5_x000a_GFRC panels"/>
        <s v="Concrete_x000a_CBC 1911A.3, ICC AC178 Sec. 3 to 8_x000a_Strengthening by externally bonded FRP"/>
        <s v="Masonry_x000a_CBC 1705A.4_x000a_Laying and grouting"/>
        <s v="Masonry_x000a_CBC  2104A.1.3_x000a_Low lift grout"/>
        <s v="Masonry_x000a_CBC 2104A.1.3_x000a_High lift grout"/>
        <s v="Steel_x000a_CBC 1705A.2.5 &amp; 1705A.12.1_x000a_Automatic end-welded studs"/>
        <s v="Steel_x000a_CBC 1705A.2.5 &amp; 1705A.12.1_x000a_Shop and field welding"/>
        <s v="Steel_x000a_AWS D1.1 3 &amp; 4 and AWS D1.8 6.1_x000a_Shop and field welding - WPS / WPQR"/>
        <s v="Steel_x000a_CBC 1705A.2 &amp; 1705A.12.1_x000a_High strength bolt installation"/>
        <s v="Steel_x000a_CBC 1705A.2, 1705A.11.2 &amp; 1705A.12.3_x000a_Cold-formed steel light frame construction"/>
        <s v="Wood_x000a_CBC 1705A.5, 1705A.5.4, 1705A.11.1 &amp; 1705A.12.2_x000a_Glue laminated timber"/>
        <s v="Wood_x000a_CBC 1705A.5.6, 1705A.11.1 &amp; 1705A.12.2_x000a_Installation of timber connectors"/>
        <s v="Wood_x000a_CBC 1705A.5, 1705A.5.2 &amp; 1705A.5.5_x000a_Manufactured trusses"/>
        <s v="Wood_x000a_CBC 1705A.11.1 &amp; 1705A.12.2_x000a_Nailing, screw attachment, bolting, anchoring, field gluing operations and other fastening"/>
        <s v="Structural Sealant Glazing_x000a_CBC 2410.1.2_x000a_Structural sealants for exterior glass curtain walls"/>
        <s v="Alternative system_x000a_CBC 1705A.1.1_x000a_Construction materials and methods for alternative system"/>
        <s v="Seismic Isolation System_x000a_CBC 1705A.12.8_x000a_Fabrication, installation, prototype, and production testing"/>
        <s v="Seismic Damping System_x000a_CBC 1705A.12.8_x000a_Fabrication, installation, prototype, and production testing"/>
        <s v="Architectural components_x000a_CBC 1705A.12.5 &amp; 1705A.16_x000a_Cladding, nonbearing walls and veneer"/>
        <s v="Ceiling_x000a_CBC 1705A.12.5_x000a_Suspended ceiling systems and their anchorage"/>
        <s v="Access floors_x000a_CBC 1705A.12.5.1_x000a_Anchorage of access floor systems"/>
        <s v="Storage racks 8’ or taller_x000a_CBC 1705A.12.7_x000a_Anchorage"/>
        <s v="Plumbing, mechanical and electrical components_x000a_CBC 1705A.12.6_x000a_Anchorage, bracing, and vibration isolators"/>
        <s v="Special Seismic Certification_x000a_CBC 1705A.12.4_x000a_Special Seismic Certification label, anchorage and mounting"/>
        <s v="Sprayed fire-resistant materials_x000a_CBC 1705A.14_x000a_Spray-applied fireproofing"/>
        <s v="Mastic and intumescent fire-resistant coatings_x000a_CBC 1705A.15_x000a_In accordance with AWCI 12-B"/>
        <s v="Penetration firestops_x000a_CBC 1705A.17.1_x000a_Penetration firestop systems that are tested and listed_x000a_"/>
        <s v="Fire-resistant joint systems_x000a_CBC 1705A.17.2_x000a_Fire-resistant joint systems that are tested and listed"/>
        <s v="Smoke control systems_x000a_CFC 909.18.8 &amp; CBC 170.17 &amp; 1705A.18_x000a_Ductwork and operation"/>
        <s v="Sprinkler system piping_x000a_NFPA 13-2016 § 6.5.2_x000a_Welded pipe and fittings"/>
        <s v="Standpipe system piping_x000a_NFPA 14-2016 § 4.4.2_x000a_Welded pipe and fittings"/>
        <s v="Waterproofing_x000a_CBC 1805A.3; Specification 071360; Contract drawings_x000a_Waterproofing installation"/>
        <s v="Dampproofing_x000a_CBC 1805A.2; Specification 031500; Contract drawings_x000a_Vapor barrier installation"/>
        <s v="Subsoil Drainage System_x000a_CBC 1805A.1.3 &amp; 1805A.4; Specification 334600; Contract drawings_x000a_Installation of subsoil drainage system"/>
        <s v="Wall Drainage_x000a_CBC  1805A.4.2 Specification 071360; Contract Drawings _x000a_Installation of foundation _x000a_drainage composite"/>
        <s v="Concrete_x000a_CBC 1705A.3_x000a_Precast concrete fabrication &amp; precast panels"/>
        <s v="Concrete_x000a_Tests for welded hoop resistance welding defined in reinforcement notes of structural drawing S5.201-1, CalTrans California Test (CT) 670, and Inc 1 specification section 03 20 00 CONCRETE REINFORCING_x000a_Shop Welding"/>
        <s v="Concrete_x000a_Tests for welded hoop resistance welding defined in reinforcement notes of structural drawing S5.201-1, CalTrans California Test (CT) 670, and Inc 1 specification section 03 20 00 CONCRETE REINFORCING_x000a_Shop Welding - WPS/WPQR"/>
        <s v="Steel_x000a_CBC 1705A.2 &amp; 1705A.12.1, AISC-360 &amp; AISC-341_x000a_Steel shop fabrication"/>
        <s v="Steel_x000a_CBC 1705A.2.5 &amp; 1705A.12.1_x000a_Shop welding"/>
        <s v="Steel_x000a_AWS D1.1 3 &amp; 4 and AWS D1.8 6.1_x000a_Shop welding - WPS / WPQR"/>
        <s v="Aluminum_x000a_CBC 2003.1_x000a_Inspection"/>
        <s v="Penetration firestops_x000a_CBC 1705A.17.1_x000a_Penetration firestop systems that are tested and listed"/>
        <s v="Exterior insulation and finish systems (EIFS)._x000a_CBC 1705A.16_x000a_EIFS applications"/>
        <s v="Water-resistive barrier coating_x000a_CBC 1705A.16.1_x000a_ASTM E2570 Barrier coating when installed over a sheathing substrate."/>
        <s v="Stage 1:_x000a_Completion of Drilled Pier excavation, reinforcing &amp; concrete placement to ultimate cutoff elevation, prior to mass excavation"/>
        <s v="Stage 2:_x000a_Mass excavation &amp; removal of sacrificial rebar &amp; overpour - confirm pier rebar is not damaged"/>
        <s v="Stage 3: Initial Pier/Column Cap"/>
        <s v="Stage 4: Initial Wall Cap"/>
        <s v="B1L Waterproofing"/>
        <s v="Stage 6: B1L Underslab_x000a_Utilities"/>
        <s v="Stage 7: B1L Column Caps"/>
        <s v="Stage 8: Deep Grade Beam"/>
        <s v="Stage 9: Elevator Pit Slabs"/>
        <s v="Stage 10: Elevator Pit Walls"/>
        <s v="Stage 11: Initial Slab on Grade &amp; Shallow Grade Beam"/>
        <s v="Stage 12: Initial Perimeter Wall Reinforcing"/>
        <s v="Not Used"/>
        <s v="Stage 13: Initial Shear Wall"/>
        <s v="Stage 15: Utility Racks Complete"/>
        <s v="Stage 14: Pier &amp; Wall Caps &amp; Deep Grade Beams Complete"/>
        <s v="Stage 16 &amp; 36: Underslab Utilities (Area A &amp; B)"/>
        <s v="Stage 38 &amp; 40: Underslab Utilities (Area C &amp; D)"/>
        <s v="Stage 18: SOG &amp; Shallow Grade Beams "/>
        <s v="Stage 19: Perimeter Concrete Walls"/>
        <s v="Stage 20: Shear Walls"/>
        <s v="Stage 22: Tieback Cover"/>
        <s v="Below Grade Expansion Joint"/>
        <s v="Stage 24: Concrete Tank Floors"/>
        <s v="Stage 25: Interior Tank Shear Walls"/>
        <s v="Stage 26: Stub Columns"/>
        <s v="Stage 27: Trestle SOG Infills"/>
        <s v="Stage 28: Interior Shear Walls"/>
        <s v="Stage 29: SOG, Chiller Room, &amp; Tank Wall leave-outs"/>
        <s v="Stage 33: Tower Crane 1 SOG Infills"/>
        <s v="Stage 34: Temp Switchgear Conduit Grout"/>
        <s v="Substantial Compliance_x000a_(Remodel, Renovations, Maintenance projects, Equipment Replacement)"/>
        <s v="Stage 41: Column Base Plates"/>
        <s v="Stage 42: Construction Final"/>
        <m/>
      </sharedItems>
    </cacheField>
    <cacheField name="Apprval Agency" numFmtId="0">
      <sharedItems containsBlank="1" containsMixedTypes="1" containsNumber="1" containsInteger="1" minValue="0" maxValue="0" count="12">
        <s v="CTS"/>
        <n v="0"/>
        <s v="RMA"/>
        <s v="Fenagh,_x000a_CTS"/>
        <s v="Rosendin (ground ring &amp; base plates)"/>
        <s v="Southland"/>
        <s v="CTS and/or Rutherford + Chekene"/>
        <s v="Rutherford and Chekene and RMA"/>
        <s v="CTS: Jim Hollingsworth, Brad Thomas, Benton Roumasset, Will Montavo, David (Geoff) St. John, Brandon Franklin"/>
        <s v="IOR"/>
        <s v="Fenagh, _x000a_CTS"/>
        <m/>
      </sharedItems>
    </cacheField>
    <cacheField name="1" numFmtId="0">
      <sharedItems containsBlank="1" containsMixedTypes="1" containsNumber="1" containsInteger="1" minValue="0" maxValue="0"/>
    </cacheField>
    <cacheField name="2" numFmtId="0">
      <sharedItems containsString="0" containsBlank="1" containsNumber="1" containsInteger="1" minValue="0" maxValue="0"/>
    </cacheField>
    <cacheField name="3" numFmtId="0">
      <sharedItems containsBlank="1" containsMixedTypes="1" containsNumber="1" containsInteger="1" minValue="0" maxValue="0"/>
    </cacheField>
    <cacheField name="4" numFmtId="0">
      <sharedItems containsBlank="1" containsMixedTypes="1" containsNumber="1" containsInteger="1" minValue="0" maxValue="0"/>
    </cacheField>
    <cacheField name="5" numFmtId="0">
      <sharedItems containsBlank="1" containsMixedTypes="1" containsNumber="1" containsInteger="1" minValue="0" maxValue="0"/>
    </cacheField>
    <cacheField name="6" numFmtId="0">
      <sharedItems containsBlank="1" containsMixedTypes="1" containsNumber="1" containsInteger="1" minValue="0" maxValue="0"/>
    </cacheField>
    <cacheField name="7" numFmtId="0">
      <sharedItems containsBlank="1" containsMixedTypes="1" containsNumber="1" containsInteger="1" minValue="0" maxValue="0"/>
    </cacheField>
    <cacheField name="8" numFmtId="0">
      <sharedItems containsBlank="1" containsMixedTypes="1" containsNumber="1" containsInteger="1" minValue="0" maxValue="0"/>
    </cacheField>
    <cacheField name="9" numFmtId="0">
      <sharedItems containsBlank="1" containsMixedTypes="1" containsNumber="1" containsInteger="1" minValue="0" maxValue="0"/>
    </cacheField>
    <cacheField name="10" numFmtId="0">
      <sharedItems containsBlank="1" containsMixedTypes="1" containsNumber="1" containsInteger="1" minValue="0" maxValue="0"/>
    </cacheField>
    <cacheField name="11" numFmtId="0">
      <sharedItems containsBlank="1" containsMixedTypes="1" containsNumber="1" containsInteger="1" minValue="0" maxValue="0"/>
    </cacheField>
    <cacheField name="12" numFmtId="0">
      <sharedItems containsBlank="1" containsMixedTypes="1" containsNumber="1" containsInteger="1" minValue="0" maxValue="0"/>
    </cacheField>
    <cacheField name="13" numFmtId="0">
      <sharedItems containsBlank="1" containsMixedTypes="1" containsNumber="1" containsInteger="1" minValue="0" maxValue="0"/>
    </cacheField>
    <cacheField name="14" numFmtId="0">
      <sharedItems containsBlank="1" containsMixedTypes="1" containsNumber="1" containsInteger="1" minValue="0" maxValue="38"/>
    </cacheField>
    <cacheField name="15" numFmtId="0">
      <sharedItems containsString="0" containsBlank="1" containsNumber="1" containsInteger="1" minValue="0" maxValue="4"/>
    </cacheField>
    <cacheField name="16" numFmtId="0">
      <sharedItems containsBlank="1" containsMixedTypes="1" containsNumber="1" containsInteger="1" minValue="0" maxValue="0"/>
    </cacheField>
    <cacheField name="17" numFmtId="0">
      <sharedItems containsString="0" containsBlank="1" containsNumber="1" containsInteger="1" minValue="0" maxValue="0"/>
    </cacheField>
    <cacheField name="18" numFmtId="0">
      <sharedItems containsString="0" containsBlank="1" containsNumber="1" containsInteger="1" minValue="0" maxValue="25"/>
    </cacheField>
    <cacheField name="19" numFmtId="0">
      <sharedItems containsString="0" containsBlank="1" containsNumber="1" containsInteger="1" minValue="0" maxValue="31"/>
    </cacheField>
    <cacheField name="20" numFmtId="0">
      <sharedItems containsBlank="1" containsMixedTypes="1" containsNumber="1" containsInteger="1" minValue="0" maxValue="26"/>
    </cacheField>
    <cacheField name="21" numFmtId="0">
      <sharedItems containsString="0" containsBlank="1" containsNumber="1" containsInteger="1" minValue="0" maxValue="0"/>
    </cacheField>
    <cacheField name="22" numFmtId="0">
      <sharedItems containsString="0" containsBlank="1" containsNumber="1" containsInteger="1" minValue="0" maxValue="1"/>
    </cacheField>
    <cacheField name="23" numFmtId="0">
      <sharedItems containsString="0" containsBlank="1" containsNumber="1" containsInteger="1" minValue="0" maxValue="0"/>
    </cacheField>
    <cacheField name="24" numFmtId="0">
      <sharedItems containsString="0" containsBlank="1" containsNumber="1" containsInteger="1" minValue="0" maxValue="25"/>
    </cacheField>
    <cacheField name="25" numFmtId="0">
      <sharedItems containsString="0" containsBlank="1" containsNumber="1" containsInteger="1" minValue="0" maxValue="24"/>
    </cacheField>
    <cacheField name="26" numFmtId="0">
      <sharedItems containsBlank="1" containsMixedTypes="1" containsNumber="1" containsInteger="1" minValue="0" maxValue="0"/>
    </cacheField>
    <cacheField name="27" numFmtId="0">
      <sharedItems containsString="0" containsBlank="1" containsNumber="1" containsInteger="1" minValue="0" maxValue="21"/>
    </cacheField>
    <cacheField name="28" numFmtId="0">
      <sharedItems containsString="0" containsBlank="1" containsNumber="1" containsInteger="1" minValue="0" maxValue="24"/>
    </cacheField>
    <cacheField name="29" numFmtId="0">
      <sharedItems containsString="0" containsBlank="1" containsNumber="1" containsInteger="1" minValue="0" maxValue="21"/>
    </cacheField>
    <cacheField name="30" numFmtId="0">
      <sharedItems containsString="0" containsBlank="1" containsNumber="1" containsInteger="1" minValue="0" maxValue="0"/>
    </cacheField>
    <cacheField name="31" numFmtId="0">
      <sharedItems containsString="0" containsBlank="1" containsNumber="1" containsInteger="1" minValue="0" maxValue="0"/>
    </cacheField>
    <cacheField name="32" numFmtId="0">
      <sharedItems containsString="0" containsBlank="1" containsNumber="1" containsInteger="1" minValue="0" maxValue="0"/>
    </cacheField>
    <cacheField name="33" numFmtId="0">
      <sharedItems containsBlank="1" containsMixedTypes="1" containsNumber="1" containsInteger="1" minValue="0" maxValue="22"/>
    </cacheField>
    <cacheField name="34" numFmtId="0">
      <sharedItems containsString="0" containsBlank="1" containsNumber="1" containsInteger="1" minValue="0" maxValue="0"/>
    </cacheField>
    <cacheField name="35" numFmtId="0">
      <sharedItems containsString="0" containsBlank="1" containsNumber="1" containsInteger="1" minValue="0" maxValue="0"/>
    </cacheField>
    <cacheField name="36" numFmtId="0">
      <sharedItems containsBlank="1" containsMixedTypes="1" containsNumber="1" containsInteger="1" minValue="0" maxValue="0"/>
    </cacheField>
    <cacheField name="37" numFmtId="0">
      <sharedItems containsString="0" containsBlank="1" containsNumber="1" containsInteger="1" minValue="0" maxValue="0"/>
    </cacheField>
    <cacheField name="38" numFmtId="0">
      <sharedItems containsBlank="1" containsMixedTypes="1" containsNumber="1" containsInteger="1" minValue="0" maxValue="0"/>
    </cacheField>
    <cacheField name="39" numFmtId="0">
      <sharedItems containsString="0" containsBlank="1" containsNumber="1" containsInteger="1" minValue="0" maxValue="0"/>
    </cacheField>
    <cacheField name="40" numFmtId="0">
      <sharedItems containsBlank="1" containsMixedTypes="1" containsNumber="1" containsInteger="1" minValue="0" maxValue="0"/>
    </cacheField>
    <cacheField name="41" numFmtId="0">
      <sharedItems containsString="0" containsBlank="1" containsNumber="1" containsInteger="1" minValue="0" maxValue="7"/>
    </cacheField>
    <cacheField name="42" numFmtId="0">
      <sharedItems containsString="0" containsBlank="1" containsNumber="1" containsInteger="1" minValue="0" maxValue="0"/>
    </cacheField>
    <cacheField name="VCR" numFmtId="0">
      <sharedItems containsBlank="1" containsMixedTypes="1" containsNumber="1" containsInteger="1" minValue="0" maxValue="26"/>
    </cacheField>
    <cacheField name="SUM" numFmtId="0">
      <sharedItems containsString="0" containsBlank="1" containsNumber="1" containsInteger="1" minValue="0" maxValue="29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x v="0"/>
    <x v="0"/>
    <x v="0"/>
    <n v="0"/>
    <n v="0"/>
    <n v="0"/>
    <n v="0"/>
    <n v="0"/>
    <n v="0"/>
    <n v="0"/>
    <n v="0"/>
    <s v="X"/>
    <s v="X"/>
    <s v="X"/>
    <n v="0"/>
    <n v="0"/>
    <n v="0"/>
    <n v="0"/>
    <n v="0"/>
    <n v="0"/>
    <n v="1"/>
    <n v="0"/>
    <s v="X"/>
    <n v="0"/>
    <n v="0"/>
    <n v="0"/>
    <n v="1"/>
    <n v="0"/>
    <n v="0"/>
    <n v="0"/>
    <n v="0"/>
    <n v="0"/>
    <n v="0"/>
    <n v="0"/>
    <n v="0"/>
    <s v="X"/>
    <n v="0"/>
    <n v="0"/>
    <n v="0"/>
    <n v="0"/>
    <n v="0"/>
    <n v="0"/>
    <n v="0"/>
    <n v="0"/>
    <n v="0"/>
    <n v="0"/>
    <n v="2"/>
  </r>
  <r>
    <x v="0"/>
    <x v="1"/>
    <x v="1"/>
    <x v="0"/>
    <n v="0"/>
    <n v="0"/>
    <n v="0"/>
    <n v="0"/>
    <n v="0"/>
    <n v="0"/>
    <n v="0"/>
    <n v="0"/>
    <s v="X"/>
    <s v="X"/>
    <s v="X"/>
    <n v="0"/>
    <n v="0"/>
    <n v="0"/>
    <n v="0"/>
    <n v="0"/>
    <n v="0"/>
    <n v="1"/>
    <n v="0"/>
    <s v="X"/>
    <n v="0"/>
    <n v="0"/>
    <n v="0"/>
    <n v="1"/>
    <n v="0"/>
    <n v="0"/>
    <n v="0"/>
    <n v="0"/>
    <n v="0"/>
    <n v="0"/>
    <n v="0"/>
    <n v="0"/>
    <s v="X"/>
    <n v="0"/>
    <n v="0"/>
    <n v="0"/>
    <n v="0"/>
    <n v="0"/>
    <n v="0"/>
    <n v="0"/>
    <n v="0"/>
    <n v="0"/>
    <n v="0"/>
    <n v="2"/>
  </r>
  <r>
    <x v="0"/>
    <x v="2"/>
    <x v="2"/>
    <x v="1"/>
    <n v="0"/>
    <n v="0"/>
    <n v="0"/>
    <n v="0"/>
    <n v="0"/>
    <n v="0"/>
    <n v="0"/>
    <n v="0"/>
    <n v="0"/>
    <n v="0"/>
    <n v="0"/>
    <n v="0"/>
    <n v="0"/>
    <n v="0"/>
    <n v="0"/>
    <n v="0"/>
    <n v="0"/>
    <n v="0"/>
    <n v="0"/>
    <n v="0"/>
    <n v="0"/>
    <n v="0"/>
    <n v="0"/>
    <n v="0"/>
    <n v="0"/>
    <n v="0"/>
    <n v="0"/>
    <n v="0"/>
    <n v="0"/>
    <n v="0"/>
    <n v="0"/>
    <n v="0"/>
    <n v="0"/>
    <n v="0"/>
    <n v="0"/>
    <n v="0"/>
    <n v="0"/>
    <n v="0"/>
    <n v="0"/>
    <n v="0"/>
    <n v="0"/>
    <n v="0"/>
    <n v="0"/>
    <n v="0"/>
  </r>
  <r>
    <x v="0"/>
    <x v="3"/>
    <x v="3"/>
    <x v="2"/>
    <n v="0"/>
    <n v="0"/>
    <n v="0"/>
    <n v="0"/>
    <n v="0"/>
    <n v="0"/>
    <n v="0"/>
    <n v="0"/>
    <n v="0"/>
    <n v="0"/>
    <n v="0"/>
    <n v="0"/>
    <n v="0"/>
    <n v="0"/>
    <n v="0"/>
    <n v="0"/>
    <n v="0"/>
    <n v="0"/>
    <n v="0"/>
    <n v="0"/>
    <n v="0"/>
    <n v="0"/>
    <n v="0"/>
    <n v="0"/>
    <n v="0"/>
    <n v="0"/>
    <n v="0"/>
    <n v="0"/>
    <n v="0"/>
    <n v="0"/>
    <n v="0"/>
    <n v="0"/>
    <n v="0"/>
    <n v="0"/>
    <n v="0"/>
    <n v="0"/>
    <n v="0"/>
    <n v="0"/>
    <n v="0"/>
    <n v="0"/>
    <n v="0"/>
    <n v="0"/>
    <n v="0"/>
    <n v="0"/>
  </r>
  <r>
    <x v="0"/>
    <x v="4"/>
    <x v="4"/>
    <x v="1"/>
    <n v="0"/>
    <n v="0"/>
    <n v="0"/>
    <n v="0"/>
    <n v="0"/>
    <n v="0"/>
    <n v="0"/>
    <n v="0"/>
    <n v="0"/>
    <n v="0"/>
    <n v="0"/>
    <n v="0"/>
    <n v="0"/>
    <n v="0"/>
    <n v="0"/>
    <n v="0"/>
    <n v="0"/>
    <n v="0"/>
    <n v="0"/>
    <n v="0"/>
    <n v="0"/>
    <n v="0"/>
    <n v="0"/>
    <n v="0"/>
    <n v="0"/>
    <n v="0"/>
    <n v="0"/>
    <n v="0"/>
    <n v="0"/>
    <n v="0"/>
    <n v="0"/>
    <n v="0"/>
    <n v="0"/>
    <n v="0"/>
    <n v="0"/>
    <n v="0"/>
    <n v="0"/>
    <n v="0"/>
    <n v="0"/>
    <n v="0"/>
    <n v="0"/>
    <n v="0"/>
    <n v="0"/>
    <n v="0"/>
  </r>
  <r>
    <x v="0"/>
    <x v="5"/>
    <x v="5"/>
    <x v="1"/>
    <n v="0"/>
    <n v="0"/>
    <n v="0"/>
    <n v="0"/>
    <n v="0"/>
    <n v="0"/>
    <n v="0"/>
    <n v="0"/>
    <n v="0"/>
    <n v="0"/>
    <n v="0"/>
    <n v="0"/>
    <n v="0"/>
    <n v="0"/>
    <n v="0"/>
    <n v="0"/>
    <n v="0"/>
    <n v="0"/>
    <n v="0"/>
    <n v="0"/>
    <n v="0"/>
    <n v="0"/>
    <n v="0"/>
    <n v="0"/>
    <n v="0"/>
    <n v="0"/>
    <n v="0"/>
    <n v="0"/>
    <n v="0"/>
    <n v="0"/>
    <n v="0"/>
    <n v="0"/>
    <n v="0"/>
    <n v="0"/>
    <n v="0"/>
    <n v="0"/>
    <n v="0"/>
    <n v="0"/>
    <n v="0"/>
    <n v="0"/>
    <n v="0"/>
    <n v="0"/>
    <n v="0"/>
    <n v="0"/>
  </r>
  <r>
    <x v="0"/>
    <x v="6"/>
    <x v="6"/>
    <x v="1"/>
    <n v="0"/>
    <n v="0"/>
    <n v="0"/>
    <n v="0"/>
    <n v="0"/>
    <n v="0"/>
    <n v="0"/>
    <n v="0"/>
    <n v="0"/>
    <n v="0"/>
    <n v="0"/>
    <n v="0"/>
    <n v="0"/>
    <n v="0"/>
    <n v="0"/>
    <n v="0"/>
    <n v="0"/>
    <n v="0"/>
    <n v="0"/>
    <n v="0"/>
    <n v="0"/>
    <n v="0"/>
    <n v="0"/>
    <n v="0"/>
    <n v="0"/>
    <n v="0"/>
    <n v="0"/>
    <n v="0"/>
    <n v="0"/>
    <n v="0"/>
    <n v="0"/>
    <n v="0"/>
    <n v="0"/>
    <n v="0"/>
    <n v="0"/>
    <n v="0"/>
    <n v="0"/>
    <n v="0"/>
    <n v="0"/>
    <n v="0"/>
    <n v="0"/>
    <n v="0"/>
    <n v="0"/>
    <n v="0"/>
  </r>
  <r>
    <x v="0"/>
    <x v="7"/>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9"/>
    <x v="7"/>
    <x v="0"/>
    <n v="0"/>
    <n v="0"/>
    <n v="0"/>
    <n v="0"/>
    <n v="0"/>
    <n v="0"/>
    <s v="X"/>
    <n v="0"/>
    <s v="X"/>
    <s v="X"/>
    <n v="0"/>
    <n v="0"/>
    <n v="0"/>
    <n v="1"/>
    <n v="0"/>
    <n v="0"/>
    <n v="0"/>
    <n v="1"/>
    <n v="1"/>
    <n v="1"/>
    <n v="0"/>
    <n v="0"/>
    <n v="0"/>
    <n v="1"/>
    <n v="1"/>
    <n v="0"/>
    <n v="1"/>
    <n v="1"/>
    <n v="1"/>
    <n v="0"/>
    <n v="0"/>
    <n v="0"/>
    <n v="1"/>
    <n v="0"/>
    <n v="0"/>
    <n v="0"/>
    <n v="0"/>
    <n v="0"/>
    <n v="0"/>
    <n v="0"/>
    <n v="0"/>
    <n v="0"/>
    <n v="0"/>
    <n v="10"/>
  </r>
  <r>
    <x v="0"/>
    <x v="10"/>
    <x v="8"/>
    <x v="0"/>
    <n v="0"/>
    <n v="0"/>
    <n v="0"/>
    <n v="0"/>
    <n v="0"/>
    <n v="0"/>
    <s v="X"/>
    <n v="0"/>
    <s v="X"/>
    <s v="X"/>
    <n v="0"/>
    <n v="0"/>
    <n v="0"/>
    <n v="1"/>
    <n v="0"/>
    <n v="0"/>
    <n v="0"/>
    <n v="1"/>
    <n v="1"/>
    <n v="1"/>
    <n v="0"/>
    <n v="0"/>
    <n v="0"/>
    <n v="1"/>
    <n v="1"/>
    <n v="0"/>
    <n v="1"/>
    <n v="1"/>
    <n v="1"/>
    <n v="0"/>
    <n v="0"/>
    <n v="0"/>
    <n v="1"/>
    <n v="0"/>
    <n v="0"/>
    <n v="0"/>
    <n v="0"/>
    <n v="0"/>
    <n v="0"/>
    <n v="0"/>
    <n v="0"/>
    <n v="0"/>
    <n v="0"/>
    <n v="10"/>
  </r>
  <r>
    <x v="0"/>
    <x v="11"/>
    <x v="9"/>
    <x v="0"/>
    <n v="0"/>
    <n v="0"/>
    <n v="0"/>
    <n v="0"/>
    <n v="0"/>
    <n v="0"/>
    <s v="X"/>
    <n v="0"/>
    <s v="X"/>
    <s v="X"/>
    <n v="0"/>
    <n v="0"/>
    <n v="0"/>
    <n v="1"/>
    <n v="0"/>
    <n v="0"/>
    <n v="0"/>
    <n v="1"/>
    <n v="1"/>
    <n v="1"/>
    <n v="0"/>
    <n v="0"/>
    <n v="0"/>
    <n v="1"/>
    <n v="1"/>
    <n v="0"/>
    <n v="1"/>
    <n v="1"/>
    <n v="1"/>
    <n v="0"/>
    <n v="0"/>
    <n v="0"/>
    <n v="1"/>
    <n v="0"/>
    <n v="0"/>
    <n v="0"/>
    <n v="0"/>
    <n v="0"/>
    <n v="0"/>
    <n v="0"/>
    <n v="0"/>
    <n v="0"/>
    <n v="0"/>
    <n v="10"/>
  </r>
  <r>
    <x v="0"/>
    <x v="12"/>
    <x v="10"/>
    <x v="0"/>
    <s v="X"/>
    <n v="0"/>
    <n v="0"/>
    <n v="0"/>
    <n v="0"/>
    <n v="0"/>
    <s v="X"/>
    <n v="0"/>
    <s v="X"/>
    <s v="X"/>
    <n v="0"/>
    <n v="0"/>
    <n v="0"/>
    <n v="1"/>
    <n v="0"/>
    <n v="0"/>
    <n v="0"/>
    <n v="1"/>
    <n v="1"/>
    <n v="1"/>
    <n v="0"/>
    <n v="0"/>
    <n v="0"/>
    <n v="1"/>
    <n v="1"/>
    <n v="0"/>
    <n v="1"/>
    <n v="1"/>
    <n v="1"/>
    <n v="0"/>
    <n v="0"/>
    <n v="0"/>
    <n v="1"/>
    <n v="0"/>
    <n v="0"/>
    <n v="0"/>
    <n v="0"/>
    <n v="0"/>
    <n v="0"/>
    <n v="0"/>
    <n v="0"/>
    <n v="0"/>
    <n v="0"/>
    <n v="10"/>
  </r>
  <r>
    <x v="0"/>
    <x v="13"/>
    <x v="11"/>
    <x v="0"/>
    <n v="0"/>
    <n v="0"/>
    <s v="X"/>
    <s v="X"/>
    <n v="0"/>
    <n v="0"/>
    <s v="X"/>
    <s v="X"/>
    <s v="X"/>
    <s v="X"/>
    <s v="X"/>
    <s v="X"/>
    <s v="X"/>
    <n v="1"/>
    <n v="0"/>
    <n v="0"/>
    <n v="0"/>
    <n v="1"/>
    <n v="1"/>
    <n v="1"/>
    <n v="0"/>
    <n v="0"/>
    <n v="0"/>
    <n v="1"/>
    <n v="1"/>
    <n v="0"/>
    <n v="1"/>
    <n v="1"/>
    <n v="1"/>
    <n v="0"/>
    <n v="0"/>
    <n v="0"/>
    <n v="1"/>
    <n v="0"/>
    <n v="0"/>
    <n v="0"/>
    <n v="0"/>
    <n v="0"/>
    <n v="0"/>
    <n v="0"/>
    <n v="0"/>
    <n v="0"/>
    <n v="0"/>
    <n v="10"/>
  </r>
  <r>
    <x v="0"/>
    <x v="14"/>
    <x v="12"/>
    <x v="2"/>
    <n v="0"/>
    <n v="0"/>
    <s v="X"/>
    <s v="X"/>
    <n v="0"/>
    <n v="0"/>
    <s v="X"/>
    <n v="0"/>
    <n v="0"/>
    <n v="0"/>
    <s v="X"/>
    <s v="X"/>
    <s v="X"/>
    <n v="0"/>
    <n v="0"/>
    <n v="0"/>
    <n v="0"/>
    <n v="0"/>
    <n v="0"/>
    <n v="0"/>
    <n v="0"/>
    <n v="0"/>
    <n v="0"/>
    <n v="0"/>
    <n v="0"/>
    <n v="0"/>
    <n v="0"/>
    <n v="0"/>
    <n v="0"/>
    <n v="0"/>
    <n v="0"/>
    <n v="0"/>
    <n v="0"/>
    <n v="0"/>
    <n v="0"/>
    <n v="0"/>
    <n v="0"/>
    <n v="0"/>
    <n v="0"/>
    <n v="0"/>
    <n v="0"/>
    <n v="0"/>
    <n v="0"/>
    <n v="0"/>
  </r>
  <r>
    <x v="0"/>
    <x v="15"/>
    <x v="13"/>
    <x v="0"/>
    <n v="0"/>
    <n v="0"/>
    <s v="X"/>
    <s v="X"/>
    <n v="0"/>
    <n v="0"/>
    <s v="X"/>
    <s v="X"/>
    <n v="0"/>
    <n v="0"/>
    <s v="X"/>
    <s v="X"/>
    <s v="X"/>
    <n v="1"/>
    <n v="0"/>
    <n v="0"/>
    <n v="0"/>
    <n v="1"/>
    <n v="1"/>
    <n v="1"/>
    <n v="0"/>
    <n v="0"/>
    <n v="0"/>
    <n v="1"/>
    <n v="1"/>
    <n v="0"/>
    <n v="1"/>
    <n v="1"/>
    <n v="1"/>
    <n v="0"/>
    <n v="0"/>
    <n v="0"/>
    <n v="1"/>
    <n v="0"/>
    <n v="0"/>
    <n v="0"/>
    <n v="0"/>
    <n v="0"/>
    <n v="0"/>
    <n v="0"/>
    <n v="0"/>
    <n v="0"/>
    <n v="0"/>
    <n v="10"/>
  </r>
  <r>
    <x v="0"/>
    <x v="16"/>
    <x v="14"/>
    <x v="2"/>
    <n v="0"/>
    <n v="0"/>
    <n v="0"/>
    <n v="0"/>
    <n v="0"/>
    <n v="0"/>
    <n v="0"/>
    <n v="0"/>
    <n v="0"/>
    <n v="0"/>
    <n v="0"/>
    <n v="0"/>
    <n v="0"/>
    <n v="0"/>
    <n v="0"/>
    <n v="0"/>
    <n v="0"/>
    <n v="0"/>
    <n v="0"/>
    <n v="0"/>
    <n v="0"/>
    <n v="0"/>
    <n v="0"/>
    <n v="0"/>
    <n v="0"/>
    <n v="0"/>
    <n v="0"/>
    <n v="0"/>
    <n v="0"/>
    <n v="0"/>
    <n v="0"/>
    <n v="0"/>
    <n v="0"/>
    <n v="0"/>
    <n v="0"/>
    <n v="0"/>
    <n v="0"/>
    <n v="0"/>
    <n v="0"/>
    <n v="0"/>
    <n v="0"/>
    <n v="0"/>
    <n v="0"/>
    <n v="0"/>
  </r>
  <r>
    <x v="0"/>
    <x v="17"/>
    <x v="15"/>
    <x v="2"/>
    <n v="0"/>
    <n v="0"/>
    <n v="0"/>
    <n v="0"/>
    <n v="0"/>
    <n v="0"/>
    <n v="0"/>
    <n v="0"/>
    <n v="0"/>
    <n v="0"/>
    <n v="0"/>
    <n v="0"/>
    <n v="0"/>
    <n v="0"/>
    <n v="0"/>
    <n v="0"/>
    <n v="0"/>
    <n v="0"/>
    <n v="0"/>
    <n v="0"/>
    <n v="0"/>
    <n v="0"/>
    <n v="0"/>
    <n v="0"/>
    <n v="0"/>
    <n v="0"/>
    <n v="0"/>
    <n v="0"/>
    <n v="0"/>
    <n v="0"/>
    <n v="0"/>
    <n v="0"/>
    <n v="0"/>
    <n v="0"/>
    <n v="0"/>
    <n v="0"/>
    <n v="0"/>
    <n v="0"/>
    <n v="0"/>
    <n v="0"/>
    <n v="0"/>
    <n v="0"/>
    <n v="0"/>
    <n v="0"/>
  </r>
  <r>
    <x v="0"/>
    <x v="18"/>
    <x v="16"/>
    <x v="1"/>
    <n v="0"/>
    <n v="0"/>
    <n v="0"/>
    <n v="0"/>
    <n v="0"/>
    <n v="0"/>
    <n v="0"/>
    <n v="0"/>
    <n v="0"/>
    <n v="0"/>
    <n v="0"/>
    <n v="0"/>
    <n v="0"/>
    <n v="0"/>
    <n v="0"/>
    <n v="0"/>
    <n v="0"/>
    <n v="0"/>
    <n v="0"/>
    <n v="0"/>
    <n v="0"/>
    <n v="0"/>
    <n v="0"/>
    <n v="0"/>
    <n v="0"/>
    <n v="0"/>
    <n v="0"/>
    <n v="0"/>
    <n v="0"/>
    <n v="0"/>
    <n v="0"/>
    <n v="0"/>
    <n v="0"/>
    <n v="0"/>
    <n v="0"/>
    <n v="0"/>
    <n v="0"/>
    <n v="0"/>
    <n v="0"/>
    <n v="0"/>
    <n v="0"/>
    <n v="0"/>
    <n v="0"/>
    <n v="0"/>
  </r>
  <r>
    <x v="0"/>
    <x v="19"/>
    <x v="17"/>
    <x v="0"/>
    <n v="0"/>
    <n v="0"/>
    <n v="0"/>
    <n v="0"/>
    <n v="0"/>
    <n v="0"/>
    <n v="0"/>
    <n v="0"/>
    <n v="0"/>
    <n v="0"/>
    <n v="0"/>
    <n v="0"/>
    <n v="0"/>
    <n v="0"/>
    <n v="0"/>
    <n v="0"/>
    <n v="0"/>
    <n v="0"/>
    <n v="1"/>
    <n v="0"/>
    <n v="0"/>
    <n v="0"/>
    <n v="0"/>
    <n v="0"/>
    <n v="0"/>
    <n v="0"/>
    <n v="0"/>
    <n v="0"/>
    <n v="0"/>
    <n v="0"/>
    <n v="0"/>
    <n v="0"/>
    <n v="0"/>
    <n v="0"/>
    <n v="0"/>
    <n v="0"/>
    <n v="0"/>
    <n v="0"/>
    <n v="0"/>
    <n v="0"/>
    <n v="0"/>
    <n v="0"/>
    <n v="0"/>
    <n v="1"/>
  </r>
  <r>
    <x v="0"/>
    <x v="20"/>
    <x v="18"/>
    <x v="0"/>
    <n v="0"/>
    <n v="0"/>
    <n v="0"/>
    <n v="0"/>
    <n v="0"/>
    <n v="0"/>
    <n v="0"/>
    <n v="0"/>
    <n v="0"/>
    <n v="0"/>
    <n v="0"/>
    <n v="0"/>
    <n v="0"/>
    <n v="0"/>
    <n v="0"/>
    <n v="0"/>
    <n v="0"/>
    <n v="0"/>
    <n v="1"/>
    <n v="0"/>
    <n v="0"/>
    <n v="0"/>
    <n v="0"/>
    <n v="0"/>
    <n v="0"/>
    <n v="0"/>
    <n v="0"/>
    <n v="0"/>
    <n v="0"/>
    <n v="0"/>
    <n v="0"/>
    <n v="0"/>
    <n v="0"/>
    <n v="0"/>
    <n v="0"/>
    <n v="0"/>
    <n v="0"/>
    <n v="0"/>
    <n v="0"/>
    <n v="0"/>
    <n v="0"/>
    <n v="0"/>
    <n v="0"/>
    <n v="1"/>
  </r>
  <r>
    <x v="0"/>
    <x v="21"/>
    <x v="19"/>
    <x v="0"/>
    <n v="0"/>
    <n v="0"/>
    <n v="0"/>
    <n v="0"/>
    <n v="0"/>
    <n v="0"/>
    <n v="0"/>
    <n v="0"/>
    <n v="0"/>
    <n v="0"/>
    <n v="0"/>
    <n v="0"/>
    <n v="0"/>
    <n v="0"/>
    <n v="0"/>
    <n v="0"/>
    <n v="0"/>
    <n v="0"/>
    <n v="1"/>
    <n v="0"/>
    <n v="0"/>
    <n v="0"/>
    <n v="0"/>
    <n v="0"/>
    <n v="0"/>
    <n v="0"/>
    <n v="0"/>
    <n v="0"/>
    <n v="0"/>
    <n v="0"/>
    <n v="0"/>
    <n v="0"/>
    <n v="0"/>
    <n v="0"/>
    <n v="0"/>
    <n v="0"/>
    <n v="0"/>
    <n v="0"/>
    <n v="0"/>
    <n v="0"/>
    <n v="0"/>
    <n v="0"/>
    <n v="0"/>
    <n v="1"/>
  </r>
  <r>
    <x v="0"/>
    <x v="22"/>
    <x v="20"/>
    <x v="0"/>
    <n v="0"/>
    <n v="0"/>
    <n v="0"/>
    <n v="0"/>
    <n v="0"/>
    <s v="X"/>
    <n v="0"/>
    <n v="0"/>
    <n v="0"/>
    <n v="0"/>
    <n v="0"/>
    <n v="0"/>
    <n v="0"/>
    <n v="0"/>
    <n v="0"/>
    <n v="0"/>
    <n v="0"/>
    <n v="0"/>
    <n v="0"/>
    <n v="0"/>
    <n v="0"/>
    <n v="0"/>
    <n v="0"/>
    <n v="0"/>
    <n v="0"/>
    <n v="0"/>
    <n v="0"/>
    <n v="0"/>
    <n v="0"/>
    <n v="0"/>
    <n v="0"/>
    <n v="0"/>
    <n v="0"/>
    <n v="0"/>
    <n v="0"/>
    <n v="0"/>
    <n v="0"/>
    <n v="0"/>
    <n v="0"/>
    <n v="0"/>
    <n v="0"/>
    <n v="0"/>
    <n v="0"/>
    <n v="0"/>
  </r>
  <r>
    <x v="0"/>
    <x v="23"/>
    <x v="21"/>
    <x v="1"/>
    <n v="0"/>
    <n v="0"/>
    <n v="0"/>
    <n v="0"/>
    <n v="0"/>
    <n v="0"/>
    <n v="0"/>
    <n v="0"/>
    <n v="0"/>
    <n v="0"/>
    <n v="0"/>
    <n v="0"/>
    <n v="0"/>
    <n v="0"/>
    <n v="0"/>
    <n v="0"/>
    <n v="0"/>
    <n v="0"/>
    <n v="0"/>
    <n v="0"/>
    <n v="0"/>
    <n v="0"/>
    <n v="0"/>
    <n v="0"/>
    <n v="0"/>
    <n v="0"/>
    <n v="0"/>
    <n v="0"/>
    <n v="0"/>
    <n v="0"/>
    <n v="0"/>
    <n v="0"/>
    <n v="0"/>
    <n v="0"/>
    <n v="0"/>
    <n v="0"/>
    <n v="0"/>
    <n v="0"/>
    <n v="0"/>
    <n v="0"/>
    <n v="0"/>
    <n v="0"/>
    <n v="0"/>
    <n v="0"/>
  </r>
  <r>
    <x v="0"/>
    <x v="24"/>
    <x v="22"/>
    <x v="0"/>
    <n v="0"/>
    <n v="0"/>
    <s v="X"/>
    <s v="X"/>
    <n v="0"/>
    <n v="0"/>
    <s v="X"/>
    <n v="0"/>
    <n v="0"/>
    <n v="0"/>
    <n v="0"/>
    <n v="0"/>
    <n v="0"/>
    <n v="1"/>
    <n v="0"/>
    <n v="0"/>
    <n v="0"/>
    <n v="0"/>
    <n v="0"/>
    <n v="0"/>
    <n v="0"/>
    <n v="0"/>
    <n v="0"/>
    <n v="0"/>
    <n v="0"/>
    <n v="0"/>
    <n v="0"/>
    <n v="0"/>
    <n v="0"/>
    <n v="0"/>
    <n v="0"/>
    <n v="0"/>
    <n v="0"/>
    <n v="0"/>
    <n v="0"/>
    <n v="0"/>
    <n v="0"/>
    <n v="0"/>
    <n v="0"/>
    <n v="0"/>
    <n v="0"/>
    <n v="0"/>
    <n v="0"/>
    <n v="1"/>
  </r>
  <r>
    <x v="0"/>
    <x v="25"/>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6"/>
    <x v="23"/>
    <x v="1"/>
    <n v="0"/>
    <n v="0"/>
    <n v="0"/>
    <n v="0"/>
    <n v="0"/>
    <n v="0"/>
    <n v="0"/>
    <n v="0"/>
    <n v="0"/>
    <n v="0"/>
    <n v="0"/>
    <n v="0"/>
    <n v="0"/>
    <n v="0"/>
    <n v="0"/>
    <n v="0"/>
    <n v="0"/>
    <n v="0"/>
    <n v="0"/>
    <n v="0"/>
    <n v="0"/>
    <n v="0"/>
    <n v="0"/>
    <n v="0"/>
    <n v="0"/>
    <n v="0"/>
    <n v="0"/>
    <n v="0"/>
    <n v="0"/>
    <n v="0"/>
    <n v="0"/>
    <n v="0"/>
    <n v="0"/>
    <n v="0"/>
    <n v="0"/>
    <n v="0"/>
    <n v="0"/>
    <n v="0"/>
    <n v="0"/>
    <n v="0"/>
    <n v="0"/>
    <n v="0"/>
    <n v="0"/>
    <n v="0"/>
  </r>
  <r>
    <x v="0"/>
    <x v="27"/>
    <x v="24"/>
    <x v="1"/>
    <n v="0"/>
    <n v="0"/>
    <n v="0"/>
    <n v="0"/>
    <n v="0"/>
    <n v="0"/>
    <n v="0"/>
    <n v="0"/>
    <n v="0"/>
    <n v="0"/>
    <n v="0"/>
    <n v="0"/>
    <n v="0"/>
    <n v="0"/>
    <n v="0"/>
    <n v="0"/>
    <n v="0"/>
    <n v="0"/>
    <n v="0"/>
    <n v="0"/>
    <n v="0"/>
    <n v="0"/>
    <n v="0"/>
    <n v="0"/>
    <n v="0"/>
    <n v="0"/>
    <n v="0"/>
    <n v="0"/>
    <n v="0"/>
    <n v="0"/>
    <n v="0"/>
    <n v="0"/>
    <n v="0"/>
    <n v="0"/>
    <n v="0"/>
    <n v="0"/>
    <n v="0"/>
    <n v="0"/>
    <n v="0"/>
    <n v="0"/>
    <n v="0"/>
    <n v="0"/>
    <n v="0"/>
    <n v="0"/>
  </r>
  <r>
    <x v="0"/>
    <x v="28"/>
    <x v="25"/>
    <x v="1"/>
    <n v="0"/>
    <n v="0"/>
    <n v="0"/>
    <n v="0"/>
    <n v="0"/>
    <n v="0"/>
    <n v="0"/>
    <n v="0"/>
    <n v="0"/>
    <n v="0"/>
    <n v="0"/>
    <n v="0"/>
    <n v="0"/>
    <n v="0"/>
    <n v="0"/>
    <n v="0"/>
    <n v="0"/>
    <n v="0"/>
    <n v="0"/>
    <n v="0"/>
    <n v="0"/>
    <n v="0"/>
    <n v="0"/>
    <n v="0"/>
    <n v="0"/>
    <n v="0"/>
    <n v="0"/>
    <n v="0"/>
    <n v="0"/>
    <n v="0"/>
    <n v="0"/>
    <n v="0"/>
    <n v="0"/>
    <n v="0"/>
    <n v="0"/>
    <n v="0"/>
    <n v="0"/>
    <n v="0"/>
    <n v="0"/>
    <n v="0"/>
    <n v="0"/>
    <n v="0"/>
    <n v="0"/>
    <n v="0"/>
  </r>
  <r>
    <x v="0"/>
    <x v="29"/>
    <x v="26"/>
    <x v="1"/>
    <n v="0"/>
    <n v="0"/>
    <n v="0"/>
    <n v="0"/>
    <n v="0"/>
    <n v="0"/>
    <n v="0"/>
    <n v="0"/>
    <n v="0"/>
    <n v="0"/>
    <n v="0"/>
    <n v="0"/>
    <n v="0"/>
    <n v="0"/>
    <n v="0"/>
    <n v="0"/>
    <n v="0"/>
    <n v="0"/>
    <n v="0"/>
    <n v="0"/>
    <n v="0"/>
    <n v="0"/>
    <n v="0"/>
    <n v="0"/>
    <n v="0"/>
    <n v="0"/>
    <n v="0"/>
    <n v="0"/>
    <n v="0"/>
    <n v="0"/>
    <n v="0"/>
    <n v="0"/>
    <n v="0"/>
    <n v="0"/>
    <n v="0"/>
    <n v="0"/>
    <n v="0"/>
    <n v="0"/>
    <n v="0"/>
    <n v="0"/>
    <n v="0"/>
    <n v="0"/>
    <n v="0"/>
    <n v="0"/>
  </r>
  <r>
    <x v="0"/>
    <x v="30"/>
    <x v="27"/>
    <x v="1"/>
    <n v="0"/>
    <n v="0"/>
    <n v="0"/>
    <n v="0"/>
    <n v="0"/>
    <n v="0"/>
    <n v="0"/>
    <n v="0"/>
    <n v="0"/>
    <n v="0"/>
    <n v="0"/>
    <n v="0"/>
    <n v="0"/>
    <n v="0"/>
    <n v="0"/>
    <n v="0"/>
    <n v="0"/>
    <n v="0"/>
    <n v="0"/>
    <n v="0"/>
    <n v="0"/>
    <n v="0"/>
    <n v="0"/>
    <n v="0"/>
    <n v="0"/>
    <n v="0"/>
    <n v="0"/>
    <n v="0"/>
    <n v="0"/>
    <n v="0"/>
    <n v="0"/>
    <n v="0"/>
    <n v="0"/>
    <n v="0"/>
    <n v="0"/>
    <n v="0"/>
    <n v="0"/>
    <n v="0"/>
    <n v="0"/>
    <n v="0"/>
    <n v="0"/>
    <n v="0"/>
    <n v="0"/>
    <n v="0"/>
  </r>
  <r>
    <x v="0"/>
    <x v="31"/>
    <x v="28"/>
    <x v="1"/>
    <n v="0"/>
    <n v="0"/>
    <n v="0"/>
    <n v="0"/>
    <n v="0"/>
    <n v="0"/>
    <n v="0"/>
    <n v="0"/>
    <n v="0"/>
    <n v="0"/>
    <n v="0"/>
    <n v="0"/>
    <n v="0"/>
    <n v="0"/>
    <n v="0"/>
    <n v="0"/>
    <n v="0"/>
    <n v="0"/>
    <n v="0"/>
    <n v="0"/>
    <n v="0"/>
    <n v="0"/>
    <n v="0"/>
    <n v="0"/>
    <n v="0"/>
    <n v="0"/>
    <n v="0"/>
    <n v="0"/>
    <n v="0"/>
    <n v="0"/>
    <n v="0"/>
    <n v="0"/>
    <n v="0"/>
    <n v="0"/>
    <n v="0"/>
    <n v="0"/>
    <n v="0"/>
    <n v="0"/>
    <n v="0"/>
    <n v="0"/>
    <n v="0"/>
    <n v="0"/>
    <n v="0"/>
    <n v="0"/>
  </r>
  <r>
    <x v="0"/>
    <x v="32"/>
    <x v="29"/>
    <x v="1"/>
    <n v="0"/>
    <n v="0"/>
    <n v="0"/>
    <n v="0"/>
    <n v="0"/>
    <n v="0"/>
    <n v="0"/>
    <n v="0"/>
    <n v="0"/>
    <n v="0"/>
    <n v="0"/>
    <n v="0"/>
    <n v="0"/>
    <n v="0"/>
    <n v="0"/>
    <n v="0"/>
    <n v="0"/>
    <n v="0"/>
    <n v="0"/>
    <n v="0"/>
    <n v="0"/>
    <n v="0"/>
    <n v="0"/>
    <n v="0"/>
    <n v="0"/>
    <n v="0"/>
    <n v="0"/>
    <n v="0"/>
    <n v="0"/>
    <n v="0"/>
    <n v="0"/>
    <n v="0"/>
    <n v="0"/>
    <n v="0"/>
    <n v="0"/>
    <n v="0"/>
    <n v="0"/>
    <n v="0"/>
    <n v="0"/>
    <n v="0"/>
    <n v="0"/>
    <n v="0"/>
    <n v="0"/>
    <n v="0"/>
  </r>
  <r>
    <x v="0"/>
    <x v="33"/>
    <x v="30"/>
    <x v="1"/>
    <n v="0"/>
    <n v="0"/>
    <n v="0"/>
    <n v="0"/>
    <n v="0"/>
    <n v="0"/>
    <n v="0"/>
    <n v="0"/>
    <n v="0"/>
    <n v="0"/>
    <n v="0"/>
    <n v="0"/>
    <n v="0"/>
    <n v="0"/>
    <n v="0"/>
    <n v="0"/>
    <n v="0"/>
    <n v="0"/>
    <n v="0"/>
    <n v="0"/>
    <n v="0"/>
    <n v="0"/>
    <n v="0"/>
    <n v="0"/>
    <n v="0"/>
    <n v="0"/>
    <n v="0"/>
    <n v="0"/>
    <n v="0"/>
    <n v="0"/>
    <n v="0"/>
    <n v="0"/>
    <n v="0"/>
    <n v="0"/>
    <n v="0"/>
    <n v="0"/>
    <n v="0"/>
    <n v="0"/>
    <n v="0"/>
    <n v="0"/>
    <n v="0"/>
    <n v="0"/>
    <n v="0"/>
    <n v="0"/>
  </r>
  <r>
    <x v="0"/>
    <x v="34"/>
    <x v="6"/>
    <x v="1"/>
    <n v="0"/>
    <n v="0"/>
    <n v="0"/>
    <n v="0"/>
    <n v="0"/>
    <n v="0"/>
    <n v="0"/>
    <n v="0"/>
    <n v="0"/>
    <n v="0"/>
    <n v="0"/>
    <n v="0"/>
    <n v="0"/>
    <n v="0"/>
    <n v="0"/>
    <n v="0"/>
    <n v="0"/>
    <n v="0"/>
    <n v="0"/>
    <n v="0"/>
    <n v="0"/>
    <n v="0"/>
    <n v="0"/>
    <n v="0"/>
    <n v="0"/>
    <n v="0"/>
    <n v="0"/>
    <n v="0"/>
    <n v="0"/>
    <n v="0"/>
    <n v="0"/>
    <n v="0"/>
    <n v="0"/>
    <n v="0"/>
    <n v="0"/>
    <n v="0"/>
    <n v="0"/>
    <n v="0"/>
    <n v="0"/>
    <n v="0"/>
    <n v="0"/>
    <n v="0"/>
    <n v="0"/>
    <n v="0"/>
  </r>
  <r>
    <x v="0"/>
    <x v="35"/>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36"/>
    <x v="31"/>
    <x v="2"/>
    <n v="0"/>
    <n v="0"/>
    <s v="X"/>
    <n v="0"/>
    <n v="0"/>
    <n v="0"/>
    <s v="X"/>
    <n v="0"/>
    <s v="X"/>
    <s v="X"/>
    <s v="X"/>
    <s v="X"/>
    <s v="X"/>
    <n v="1"/>
    <n v="1"/>
    <n v="0"/>
    <n v="0"/>
    <n v="1"/>
    <n v="1"/>
    <n v="1"/>
    <n v="0"/>
    <n v="0"/>
    <n v="0"/>
    <n v="1"/>
    <n v="1"/>
    <s v="X"/>
    <n v="1"/>
    <n v="1"/>
    <n v="1"/>
    <n v="0"/>
    <n v="0"/>
    <n v="0"/>
    <n v="1"/>
    <n v="0"/>
    <n v="0"/>
    <n v="0"/>
    <n v="0"/>
    <n v="0"/>
    <n v="0"/>
    <n v="0"/>
    <n v="1"/>
    <n v="0"/>
    <n v="0"/>
    <n v="12"/>
  </r>
  <r>
    <x v="0"/>
    <x v="37"/>
    <x v="32"/>
    <x v="2"/>
    <n v="0"/>
    <n v="0"/>
    <s v="X"/>
    <n v="0"/>
    <n v="0"/>
    <n v="0"/>
    <s v="X"/>
    <n v="0"/>
    <n v="0"/>
    <n v="0"/>
    <n v="0"/>
    <n v="0"/>
    <n v="0"/>
    <n v="1"/>
    <n v="0"/>
    <n v="0"/>
    <n v="0"/>
    <n v="0"/>
    <n v="0"/>
    <n v="0"/>
    <n v="0"/>
    <n v="0"/>
    <n v="0"/>
    <n v="0"/>
    <n v="0"/>
    <s v="X"/>
    <n v="0"/>
    <n v="0"/>
    <n v="0"/>
    <n v="0"/>
    <n v="0"/>
    <n v="0"/>
    <n v="0"/>
    <n v="0"/>
    <n v="0"/>
    <n v="0"/>
    <n v="0"/>
    <n v="0"/>
    <n v="0"/>
    <n v="0"/>
    <n v="0"/>
    <n v="0"/>
    <n v="0"/>
    <n v="1"/>
  </r>
  <r>
    <x v="0"/>
    <x v="38"/>
    <x v="33"/>
    <x v="2"/>
    <n v="0"/>
    <n v="0"/>
    <n v="0"/>
    <n v="0"/>
    <n v="0"/>
    <n v="0"/>
    <n v="0"/>
    <n v="0"/>
    <s v="X"/>
    <s v="X"/>
    <s v="X"/>
    <s v="X"/>
    <s v="X"/>
    <n v="1"/>
    <n v="0"/>
    <n v="0"/>
    <n v="0"/>
    <n v="1"/>
    <n v="1"/>
    <n v="1"/>
    <n v="0"/>
    <n v="0"/>
    <n v="0"/>
    <n v="1"/>
    <n v="1"/>
    <s v="X"/>
    <n v="1"/>
    <n v="1"/>
    <n v="1"/>
    <n v="0"/>
    <n v="0"/>
    <n v="0"/>
    <n v="1"/>
    <n v="0"/>
    <n v="0"/>
    <n v="0"/>
    <n v="0"/>
    <n v="0"/>
    <n v="0"/>
    <n v="0"/>
    <n v="0"/>
    <n v="0"/>
    <n v="0"/>
    <n v="10"/>
  </r>
  <r>
    <x v="0"/>
    <x v="39"/>
    <x v="34"/>
    <x v="3"/>
    <n v="0"/>
    <n v="0"/>
    <n v="0"/>
    <n v="0"/>
    <n v="0"/>
    <n v="0"/>
    <n v="0"/>
    <n v="0"/>
    <n v="0"/>
    <n v="0"/>
    <n v="0"/>
    <n v="0"/>
    <n v="0"/>
    <n v="0"/>
    <n v="0"/>
    <n v="0"/>
    <n v="0"/>
    <n v="0"/>
    <n v="0"/>
    <n v="0"/>
    <n v="0"/>
    <n v="0"/>
    <n v="0"/>
    <n v="0"/>
    <n v="0"/>
    <s v="X"/>
    <n v="0"/>
    <n v="0"/>
    <n v="0"/>
    <n v="0"/>
    <n v="0"/>
    <n v="0"/>
    <n v="0"/>
    <n v="0"/>
    <n v="0"/>
    <n v="0"/>
    <n v="0"/>
    <n v="0"/>
    <n v="0"/>
    <n v="0"/>
    <n v="1"/>
    <n v="0"/>
    <n v="0"/>
    <n v="1"/>
  </r>
  <r>
    <x v="0"/>
    <x v="40"/>
    <x v="35"/>
    <x v="1"/>
    <n v="0"/>
    <n v="0"/>
    <n v="0"/>
    <n v="0"/>
    <n v="0"/>
    <n v="0"/>
    <n v="0"/>
    <n v="0"/>
    <n v="0"/>
    <n v="0"/>
    <n v="0"/>
    <n v="0"/>
    <n v="0"/>
    <n v="0"/>
    <n v="0"/>
    <n v="0"/>
    <n v="0"/>
    <n v="0"/>
    <n v="0"/>
    <n v="0"/>
    <n v="0"/>
    <n v="0"/>
    <n v="0"/>
    <n v="0"/>
    <n v="0"/>
    <n v="0"/>
    <n v="0"/>
    <n v="0"/>
    <n v="0"/>
    <n v="0"/>
    <n v="0"/>
    <n v="0"/>
    <n v="0"/>
    <n v="0"/>
    <n v="0"/>
    <n v="0"/>
    <n v="0"/>
    <n v="0"/>
    <n v="0"/>
    <n v="0"/>
    <n v="0"/>
    <n v="0"/>
    <n v="0"/>
    <n v="0"/>
  </r>
  <r>
    <x v="0"/>
    <x v="41"/>
    <x v="36"/>
    <x v="1"/>
    <n v="0"/>
    <n v="0"/>
    <n v="0"/>
    <n v="0"/>
    <n v="0"/>
    <n v="0"/>
    <n v="0"/>
    <n v="0"/>
    <n v="0"/>
    <n v="0"/>
    <n v="0"/>
    <n v="0"/>
    <n v="0"/>
    <n v="0"/>
    <n v="0"/>
    <n v="0"/>
    <n v="0"/>
    <n v="0"/>
    <n v="0"/>
    <n v="0"/>
    <n v="0"/>
    <n v="0"/>
    <n v="0"/>
    <n v="0"/>
    <n v="0"/>
    <n v="0"/>
    <n v="0"/>
    <n v="0"/>
    <n v="0"/>
    <n v="0"/>
    <n v="0"/>
    <n v="0"/>
    <n v="0"/>
    <n v="0"/>
    <n v="0"/>
    <n v="0"/>
    <n v="0"/>
    <n v="0"/>
    <n v="0"/>
    <n v="0"/>
    <n v="0"/>
    <n v="0"/>
    <n v="0"/>
    <n v="0"/>
  </r>
  <r>
    <x v="0"/>
    <x v="42"/>
    <x v="6"/>
    <x v="1"/>
    <n v="0"/>
    <n v="0"/>
    <n v="0"/>
    <n v="0"/>
    <n v="0"/>
    <n v="0"/>
    <n v="0"/>
    <n v="0"/>
    <n v="0"/>
    <n v="0"/>
    <n v="0"/>
    <n v="0"/>
    <n v="0"/>
    <n v="0"/>
    <n v="0"/>
    <n v="0"/>
    <n v="0"/>
    <n v="0"/>
    <n v="0"/>
    <n v="0"/>
    <n v="0"/>
    <n v="0"/>
    <n v="0"/>
    <n v="0"/>
    <n v="0"/>
    <n v="0"/>
    <n v="0"/>
    <n v="0"/>
    <n v="0"/>
    <n v="0"/>
    <n v="0"/>
    <n v="0"/>
    <n v="0"/>
    <n v="0"/>
    <n v="0"/>
    <n v="0"/>
    <n v="0"/>
    <n v="0"/>
    <n v="0"/>
    <n v="0"/>
    <n v="0"/>
    <n v="0"/>
    <n v="0"/>
    <n v="0"/>
  </r>
  <r>
    <x v="0"/>
    <x v="43"/>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44"/>
    <x v="37"/>
    <x v="1"/>
    <n v="0"/>
    <n v="0"/>
    <n v="0"/>
    <n v="0"/>
    <n v="0"/>
    <n v="0"/>
    <n v="0"/>
    <n v="0"/>
    <n v="0"/>
    <n v="0"/>
    <n v="0"/>
    <n v="0"/>
    <n v="0"/>
    <n v="0"/>
    <n v="0"/>
    <n v="0"/>
    <n v="0"/>
    <n v="0"/>
    <n v="0"/>
    <n v="0"/>
    <n v="0"/>
    <n v="0"/>
    <n v="0"/>
    <n v="0"/>
    <n v="0"/>
    <n v="0"/>
    <n v="0"/>
    <n v="0"/>
    <n v="0"/>
    <n v="0"/>
    <n v="0"/>
    <n v="0"/>
    <n v="0"/>
    <n v="0"/>
    <n v="0"/>
    <n v="0"/>
    <n v="0"/>
    <n v="0"/>
    <n v="0"/>
    <n v="0"/>
    <n v="0"/>
    <n v="0"/>
    <n v="0"/>
    <n v="0"/>
  </r>
  <r>
    <x v="0"/>
    <x v="45"/>
    <x v="38"/>
    <x v="1"/>
    <n v="0"/>
    <n v="0"/>
    <n v="0"/>
    <n v="0"/>
    <n v="0"/>
    <n v="0"/>
    <n v="0"/>
    <n v="0"/>
    <n v="0"/>
    <n v="0"/>
    <n v="0"/>
    <n v="0"/>
    <n v="0"/>
    <n v="0"/>
    <n v="0"/>
    <n v="0"/>
    <n v="0"/>
    <n v="0"/>
    <n v="0"/>
    <n v="0"/>
    <n v="0"/>
    <n v="0"/>
    <n v="0"/>
    <n v="0"/>
    <n v="0"/>
    <n v="0"/>
    <n v="0"/>
    <n v="0"/>
    <n v="0"/>
    <n v="0"/>
    <n v="0"/>
    <n v="0"/>
    <n v="0"/>
    <n v="0"/>
    <n v="0"/>
    <n v="0"/>
    <n v="0"/>
    <n v="0"/>
    <n v="0"/>
    <n v="0"/>
    <n v="0"/>
    <n v="0"/>
    <n v="0"/>
    <n v="0"/>
  </r>
  <r>
    <x v="0"/>
    <x v="46"/>
    <x v="6"/>
    <x v="1"/>
    <n v="0"/>
    <n v="0"/>
    <n v="0"/>
    <n v="0"/>
    <n v="0"/>
    <n v="0"/>
    <n v="0"/>
    <n v="0"/>
    <n v="0"/>
    <n v="0"/>
    <n v="0"/>
    <n v="0"/>
    <n v="0"/>
    <n v="0"/>
    <n v="0"/>
    <n v="0"/>
    <n v="0"/>
    <n v="0"/>
    <n v="0"/>
    <n v="0"/>
    <n v="0"/>
    <n v="0"/>
    <n v="0"/>
    <n v="0"/>
    <n v="0"/>
    <n v="0"/>
    <n v="0"/>
    <n v="0"/>
    <n v="0"/>
    <n v="0"/>
    <n v="0"/>
    <n v="0"/>
    <n v="0"/>
    <n v="0"/>
    <n v="0"/>
    <n v="0"/>
    <n v="0"/>
    <n v="0"/>
    <n v="0"/>
    <n v="0"/>
    <n v="0"/>
    <n v="0"/>
    <n v="0"/>
    <n v="0"/>
  </r>
  <r>
    <x v="0"/>
    <x v="47"/>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48"/>
    <x v="39"/>
    <x v="1"/>
    <n v="0"/>
    <n v="0"/>
    <n v="0"/>
    <n v="0"/>
    <n v="0"/>
    <n v="0"/>
    <n v="0"/>
    <n v="0"/>
    <n v="0"/>
    <n v="0"/>
    <n v="0"/>
    <n v="0"/>
    <n v="0"/>
    <n v="0"/>
    <n v="0"/>
    <n v="0"/>
    <n v="0"/>
    <n v="0"/>
    <n v="0"/>
    <n v="0"/>
    <n v="0"/>
    <n v="0"/>
    <n v="0"/>
    <n v="0"/>
    <n v="0"/>
    <n v="0"/>
    <n v="0"/>
    <n v="0"/>
    <n v="0"/>
    <n v="0"/>
    <n v="0"/>
    <n v="0"/>
    <n v="0"/>
    <n v="0"/>
    <n v="0"/>
    <n v="0"/>
    <n v="0"/>
    <n v="0"/>
    <n v="0"/>
    <n v="0"/>
    <n v="0"/>
    <n v="0"/>
    <n v="0"/>
    <n v="0"/>
  </r>
  <r>
    <x v="0"/>
    <x v="49"/>
    <x v="40"/>
    <x v="1"/>
    <n v="0"/>
    <n v="0"/>
    <n v="0"/>
    <n v="0"/>
    <n v="0"/>
    <n v="0"/>
    <n v="0"/>
    <n v="0"/>
    <n v="0"/>
    <n v="0"/>
    <n v="0"/>
    <n v="0"/>
    <n v="0"/>
    <n v="0"/>
    <n v="0"/>
    <n v="0"/>
    <n v="0"/>
    <n v="0"/>
    <n v="0"/>
    <n v="0"/>
    <n v="0"/>
    <n v="0"/>
    <n v="0"/>
    <n v="0"/>
    <n v="0"/>
    <n v="0"/>
    <n v="0"/>
    <n v="0"/>
    <n v="0"/>
    <n v="0"/>
    <n v="0"/>
    <n v="0"/>
    <n v="0"/>
    <n v="0"/>
    <n v="0"/>
    <n v="0"/>
    <n v="0"/>
    <n v="0"/>
    <n v="0"/>
    <n v="0"/>
    <n v="0"/>
    <n v="0"/>
    <n v="0"/>
    <n v="0"/>
  </r>
  <r>
    <x v="0"/>
    <x v="50"/>
    <x v="41"/>
    <x v="1"/>
    <n v="0"/>
    <n v="0"/>
    <n v="0"/>
    <n v="0"/>
    <n v="0"/>
    <n v="0"/>
    <n v="0"/>
    <n v="0"/>
    <n v="0"/>
    <n v="0"/>
    <n v="0"/>
    <n v="0"/>
    <n v="0"/>
    <n v="0"/>
    <n v="0"/>
    <n v="0"/>
    <n v="0"/>
    <n v="0"/>
    <n v="0"/>
    <n v="0"/>
    <n v="0"/>
    <n v="0"/>
    <n v="0"/>
    <n v="0"/>
    <n v="0"/>
    <n v="0"/>
    <n v="0"/>
    <n v="0"/>
    <n v="0"/>
    <n v="0"/>
    <n v="0"/>
    <n v="0"/>
    <n v="0"/>
    <n v="0"/>
    <n v="0"/>
    <n v="0"/>
    <n v="0"/>
    <n v="0"/>
    <n v="0"/>
    <n v="0"/>
    <n v="0"/>
    <n v="0"/>
    <n v="0"/>
    <n v="0"/>
  </r>
  <r>
    <x v="0"/>
    <x v="51"/>
    <x v="6"/>
    <x v="1"/>
    <n v="0"/>
    <n v="0"/>
    <n v="0"/>
    <n v="0"/>
    <n v="0"/>
    <n v="0"/>
    <n v="0"/>
    <n v="0"/>
    <n v="0"/>
    <n v="0"/>
    <n v="0"/>
    <n v="0"/>
    <n v="0"/>
    <n v="0"/>
    <n v="0"/>
    <n v="0"/>
    <n v="0"/>
    <n v="0"/>
    <n v="0"/>
    <n v="0"/>
    <n v="0"/>
    <n v="0"/>
    <n v="0"/>
    <n v="0"/>
    <n v="0"/>
    <n v="0"/>
    <n v="0"/>
    <n v="0"/>
    <n v="0"/>
    <n v="0"/>
    <n v="0"/>
    <n v="0"/>
    <n v="0"/>
    <n v="0"/>
    <n v="0"/>
    <n v="0"/>
    <n v="0"/>
    <n v="0"/>
    <n v="0"/>
    <n v="0"/>
    <n v="0"/>
    <n v="0"/>
    <n v="0"/>
    <n v="0"/>
  </r>
  <r>
    <x v="0"/>
    <x v="52"/>
    <x v="6"/>
    <x v="1"/>
    <n v="0"/>
    <n v="0"/>
    <n v="0"/>
    <n v="0"/>
    <n v="0"/>
    <n v="0"/>
    <n v="0"/>
    <n v="0"/>
    <n v="0"/>
    <n v="0"/>
    <n v="0"/>
    <n v="0"/>
    <n v="0"/>
    <n v="0"/>
    <n v="0"/>
    <n v="0"/>
    <n v="0"/>
    <n v="0"/>
    <n v="0"/>
    <n v="0"/>
    <n v="0"/>
    <n v="0"/>
    <n v="0"/>
    <n v="0"/>
    <n v="0"/>
    <n v="0"/>
    <n v="0"/>
    <n v="0"/>
    <n v="0"/>
    <n v="0"/>
    <n v="0"/>
    <n v="0"/>
    <n v="0"/>
    <n v="0"/>
    <n v="0"/>
    <n v="0"/>
    <n v="0"/>
    <n v="0"/>
    <n v="0"/>
    <n v="0"/>
    <n v="0"/>
    <n v="0"/>
    <n v="0"/>
    <n v="0"/>
  </r>
  <r>
    <x v="0"/>
    <x v="53"/>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54"/>
    <x v="42"/>
    <x v="1"/>
    <n v="0"/>
    <n v="0"/>
    <n v="0"/>
    <n v="0"/>
    <n v="0"/>
    <n v="0"/>
    <n v="0"/>
    <n v="0"/>
    <n v="0"/>
    <n v="0"/>
    <n v="0"/>
    <n v="0"/>
    <n v="0"/>
    <n v="0"/>
    <n v="0"/>
    <n v="0"/>
    <n v="0"/>
    <n v="0"/>
    <n v="0"/>
    <n v="0"/>
    <n v="0"/>
    <n v="0"/>
    <n v="0"/>
    <n v="0"/>
    <n v="0"/>
    <n v="0"/>
    <n v="0"/>
    <n v="0"/>
    <n v="0"/>
    <n v="0"/>
    <n v="0"/>
    <n v="0"/>
    <n v="0"/>
    <n v="0"/>
    <n v="0"/>
    <n v="0"/>
    <n v="0"/>
    <n v="0"/>
    <n v="0"/>
    <n v="0"/>
    <n v="0"/>
    <n v="0"/>
    <n v="0"/>
    <n v="0"/>
  </r>
  <r>
    <x v="0"/>
    <x v="55"/>
    <x v="43"/>
    <x v="1"/>
    <n v="0"/>
    <n v="0"/>
    <n v="0"/>
    <n v="0"/>
    <n v="0"/>
    <n v="0"/>
    <n v="0"/>
    <n v="0"/>
    <n v="0"/>
    <n v="0"/>
    <n v="0"/>
    <n v="0"/>
    <n v="0"/>
    <n v="0"/>
    <n v="0"/>
    <n v="0"/>
    <n v="0"/>
    <n v="0"/>
    <n v="0"/>
    <n v="0"/>
    <n v="0"/>
    <n v="0"/>
    <n v="0"/>
    <n v="0"/>
    <n v="0"/>
    <n v="0"/>
    <n v="0"/>
    <n v="0"/>
    <n v="0"/>
    <n v="0"/>
    <n v="0"/>
    <n v="0"/>
    <n v="0"/>
    <n v="0"/>
    <n v="0"/>
    <n v="0"/>
    <n v="0"/>
    <n v="0"/>
    <n v="0"/>
    <n v="0"/>
    <n v="0"/>
    <n v="0"/>
    <n v="0"/>
    <n v="0"/>
  </r>
  <r>
    <x v="0"/>
    <x v="56"/>
    <x v="6"/>
    <x v="1"/>
    <n v="0"/>
    <n v="0"/>
    <n v="0"/>
    <n v="0"/>
    <n v="0"/>
    <n v="0"/>
    <n v="0"/>
    <n v="0"/>
    <n v="0"/>
    <n v="0"/>
    <n v="0"/>
    <n v="0"/>
    <n v="0"/>
    <n v="0"/>
    <n v="0"/>
    <n v="0"/>
    <n v="0"/>
    <n v="0"/>
    <n v="0"/>
    <n v="0"/>
    <n v="0"/>
    <n v="0"/>
    <n v="0"/>
    <n v="0"/>
    <n v="0"/>
    <n v="0"/>
    <n v="0"/>
    <n v="0"/>
    <n v="0"/>
    <n v="0"/>
    <n v="0"/>
    <n v="0"/>
    <n v="0"/>
    <n v="0"/>
    <n v="0"/>
    <n v="0"/>
    <n v="0"/>
    <n v="0"/>
    <n v="0"/>
    <n v="0"/>
    <n v="0"/>
    <n v="0"/>
    <n v="0"/>
    <n v="0"/>
  </r>
  <r>
    <x v="0"/>
    <x v="57"/>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58"/>
    <x v="44"/>
    <x v="1"/>
    <n v="0"/>
    <n v="0"/>
    <n v="0"/>
    <n v="0"/>
    <n v="0"/>
    <n v="0"/>
    <n v="0"/>
    <n v="0"/>
    <n v="0"/>
    <n v="0"/>
    <n v="0"/>
    <n v="0"/>
    <n v="0"/>
    <n v="0"/>
    <n v="0"/>
    <n v="0"/>
    <n v="0"/>
    <n v="0"/>
    <n v="0"/>
    <n v="0"/>
    <n v="0"/>
    <n v="0"/>
    <n v="0"/>
    <n v="0"/>
    <n v="0"/>
    <n v="0"/>
    <n v="0"/>
    <n v="0"/>
    <n v="0"/>
    <n v="0"/>
    <n v="0"/>
    <n v="0"/>
    <n v="0"/>
    <n v="0"/>
    <n v="0"/>
    <n v="0"/>
    <n v="0"/>
    <n v="0"/>
    <n v="0"/>
    <n v="0"/>
    <n v="0"/>
    <n v="0"/>
    <n v="0"/>
    <n v="0"/>
  </r>
  <r>
    <x v="0"/>
    <x v="59"/>
    <x v="45"/>
    <x v="1"/>
    <n v="0"/>
    <n v="0"/>
    <n v="0"/>
    <n v="0"/>
    <n v="0"/>
    <n v="0"/>
    <n v="0"/>
    <n v="0"/>
    <n v="0"/>
    <n v="0"/>
    <n v="0"/>
    <n v="0"/>
    <n v="0"/>
    <n v="0"/>
    <n v="0"/>
    <n v="0"/>
    <n v="0"/>
    <n v="0"/>
    <n v="0"/>
    <n v="0"/>
    <n v="0"/>
    <n v="0"/>
    <n v="0"/>
    <n v="0"/>
    <n v="0"/>
    <n v="0"/>
    <n v="0"/>
    <n v="0"/>
    <n v="0"/>
    <n v="0"/>
    <n v="0"/>
    <n v="0"/>
    <n v="0"/>
    <n v="0"/>
    <n v="0"/>
    <n v="0"/>
    <n v="0"/>
    <n v="0"/>
    <n v="0"/>
    <n v="0"/>
    <n v="0"/>
    <n v="0"/>
    <n v="0"/>
    <n v="0"/>
  </r>
  <r>
    <x v="0"/>
    <x v="60"/>
    <x v="46"/>
    <x v="1"/>
    <n v="0"/>
    <n v="0"/>
    <n v="0"/>
    <n v="0"/>
    <n v="0"/>
    <n v="0"/>
    <n v="0"/>
    <n v="0"/>
    <n v="0"/>
    <n v="0"/>
    <n v="0"/>
    <n v="0"/>
    <n v="0"/>
    <n v="0"/>
    <n v="0"/>
    <n v="0"/>
    <n v="0"/>
    <n v="0"/>
    <n v="0"/>
    <n v="0"/>
    <n v="0"/>
    <n v="0"/>
    <n v="0"/>
    <n v="0"/>
    <n v="0"/>
    <n v="0"/>
    <n v="0"/>
    <n v="0"/>
    <n v="0"/>
    <n v="0"/>
    <n v="0"/>
    <n v="0"/>
    <n v="0"/>
    <n v="0"/>
    <n v="0"/>
    <n v="0"/>
    <n v="0"/>
    <n v="0"/>
    <n v="0"/>
    <n v="0"/>
    <n v="0"/>
    <n v="0"/>
    <n v="0"/>
    <n v="0"/>
  </r>
  <r>
    <x v="0"/>
    <x v="61"/>
    <x v="47"/>
    <x v="1"/>
    <n v="0"/>
    <n v="0"/>
    <n v="0"/>
    <n v="0"/>
    <n v="0"/>
    <n v="0"/>
    <n v="0"/>
    <n v="0"/>
    <n v="0"/>
    <n v="0"/>
    <n v="0"/>
    <n v="0"/>
    <n v="0"/>
    <n v="0"/>
    <n v="0"/>
    <n v="0"/>
    <n v="0"/>
    <n v="0"/>
    <n v="0"/>
    <n v="0"/>
    <n v="0"/>
    <n v="0"/>
    <n v="0"/>
    <n v="0"/>
    <n v="0"/>
    <n v="0"/>
    <n v="0"/>
    <n v="0"/>
    <n v="0"/>
    <n v="0"/>
    <n v="0"/>
    <n v="0"/>
    <n v="0"/>
    <n v="0"/>
    <n v="0"/>
    <n v="0"/>
    <n v="0"/>
    <n v="0"/>
    <n v="0"/>
    <n v="0"/>
    <n v="0"/>
    <n v="0"/>
    <n v="0"/>
    <n v="0"/>
  </r>
  <r>
    <x v="0"/>
    <x v="62"/>
    <x v="48"/>
    <x v="1"/>
    <n v="0"/>
    <n v="0"/>
    <n v="0"/>
    <n v="0"/>
    <n v="0"/>
    <n v="0"/>
    <n v="0"/>
    <n v="0"/>
    <n v="0"/>
    <n v="0"/>
    <n v="0"/>
    <n v="0"/>
    <n v="0"/>
    <n v="0"/>
    <n v="0"/>
    <n v="0"/>
    <n v="0"/>
    <n v="0"/>
    <n v="0"/>
    <n v="0"/>
    <n v="0"/>
    <n v="0"/>
    <n v="0"/>
    <n v="0"/>
    <n v="0"/>
    <n v="0"/>
    <n v="0"/>
    <n v="0"/>
    <n v="0"/>
    <n v="0"/>
    <n v="0"/>
    <n v="0"/>
    <n v="0"/>
    <n v="0"/>
    <n v="0"/>
    <n v="0"/>
    <n v="0"/>
    <n v="0"/>
    <n v="0"/>
    <n v="0"/>
    <n v="0"/>
    <n v="0"/>
    <n v="0"/>
    <n v="0"/>
  </r>
  <r>
    <x v="0"/>
    <x v="63"/>
    <x v="49"/>
    <x v="1"/>
    <n v="0"/>
    <n v="0"/>
    <n v="0"/>
    <n v="0"/>
    <n v="0"/>
    <n v="0"/>
    <n v="0"/>
    <n v="0"/>
    <n v="0"/>
    <n v="0"/>
    <n v="0"/>
    <n v="0"/>
    <n v="0"/>
    <n v="0"/>
    <n v="0"/>
    <n v="0"/>
    <n v="0"/>
    <n v="0"/>
    <n v="0"/>
    <n v="0"/>
    <n v="0"/>
    <n v="0"/>
    <n v="0"/>
    <n v="0"/>
    <n v="0"/>
    <n v="0"/>
    <n v="0"/>
    <n v="0"/>
    <n v="0"/>
    <n v="0"/>
    <n v="0"/>
    <n v="0"/>
    <n v="0"/>
    <n v="0"/>
    <n v="0"/>
    <n v="0"/>
    <n v="0"/>
    <n v="0"/>
    <n v="0"/>
    <n v="0"/>
    <n v="0"/>
    <n v="0"/>
    <n v="0"/>
    <n v="0"/>
  </r>
  <r>
    <x v="0"/>
    <x v="64"/>
    <x v="50"/>
    <x v="1"/>
    <n v="0"/>
    <n v="0"/>
    <n v="0"/>
    <n v="0"/>
    <n v="0"/>
    <n v="0"/>
    <n v="0"/>
    <n v="0"/>
    <n v="0"/>
    <n v="0"/>
    <n v="0"/>
    <n v="0"/>
    <n v="0"/>
    <n v="0"/>
    <n v="0"/>
    <n v="0"/>
    <n v="0"/>
    <n v="0"/>
    <n v="0"/>
    <n v="0"/>
    <n v="0"/>
    <n v="0"/>
    <n v="0"/>
    <n v="0"/>
    <n v="0"/>
    <n v="0"/>
    <n v="0"/>
    <n v="0"/>
    <n v="0"/>
    <n v="0"/>
    <n v="0"/>
    <n v="0"/>
    <n v="0"/>
    <n v="0"/>
    <n v="0"/>
    <n v="0"/>
    <n v="0"/>
    <n v="0"/>
    <n v="0"/>
    <n v="0"/>
    <n v="0"/>
    <n v="0"/>
    <n v="0"/>
    <n v="0"/>
  </r>
  <r>
    <x v="0"/>
    <x v="65"/>
    <x v="51"/>
    <x v="1"/>
    <n v="0"/>
    <n v="0"/>
    <n v="0"/>
    <n v="0"/>
    <n v="0"/>
    <n v="0"/>
    <n v="0"/>
    <n v="0"/>
    <n v="0"/>
    <n v="0"/>
    <n v="0"/>
    <n v="0"/>
    <n v="0"/>
    <n v="0"/>
    <n v="0"/>
    <n v="0"/>
    <n v="0"/>
    <n v="0"/>
    <n v="0"/>
    <n v="0"/>
    <n v="0"/>
    <n v="0"/>
    <n v="0"/>
    <n v="0"/>
    <n v="0"/>
    <n v="0"/>
    <n v="0"/>
    <n v="0"/>
    <n v="0"/>
    <n v="0"/>
    <n v="0"/>
    <n v="0"/>
    <n v="0"/>
    <n v="0"/>
    <n v="0"/>
    <n v="0"/>
    <n v="0"/>
    <n v="0"/>
    <n v="0"/>
    <n v="0"/>
    <n v="0"/>
    <n v="0"/>
    <n v="0"/>
    <n v="0"/>
  </r>
  <r>
    <x v="0"/>
    <x v="66"/>
    <x v="52"/>
    <x v="1"/>
    <n v="0"/>
    <n v="0"/>
    <n v="0"/>
    <n v="0"/>
    <n v="0"/>
    <n v="0"/>
    <n v="0"/>
    <n v="0"/>
    <n v="0"/>
    <n v="0"/>
    <n v="0"/>
    <n v="0"/>
    <n v="0"/>
    <n v="0"/>
    <n v="0"/>
    <n v="0"/>
    <n v="0"/>
    <n v="0"/>
    <n v="0"/>
    <n v="0"/>
    <n v="0"/>
    <n v="0"/>
    <n v="0"/>
    <n v="0"/>
    <n v="0"/>
    <n v="0"/>
    <n v="0"/>
    <n v="0"/>
    <n v="0"/>
    <n v="0"/>
    <n v="0"/>
    <n v="0"/>
    <n v="0"/>
    <n v="0"/>
    <n v="0"/>
    <n v="0"/>
    <n v="0"/>
    <n v="0"/>
    <n v="0"/>
    <n v="0"/>
    <n v="0"/>
    <n v="0"/>
    <n v="0"/>
    <n v="0"/>
  </r>
  <r>
    <x v="0"/>
    <x v="67"/>
    <x v="53"/>
    <x v="1"/>
    <n v="0"/>
    <n v="0"/>
    <n v="0"/>
    <n v="0"/>
    <n v="0"/>
    <n v="0"/>
    <n v="0"/>
    <n v="0"/>
    <n v="0"/>
    <n v="0"/>
    <n v="0"/>
    <n v="0"/>
    <n v="0"/>
    <n v="0"/>
    <n v="0"/>
    <n v="0"/>
    <n v="0"/>
    <n v="0"/>
    <n v="0"/>
    <n v="0"/>
    <n v="0"/>
    <n v="0"/>
    <n v="0"/>
    <n v="0"/>
    <n v="0"/>
    <n v="0"/>
    <n v="0"/>
    <n v="0"/>
    <n v="0"/>
    <n v="0"/>
    <n v="0"/>
    <n v="0"/>
    <n v="0"/>
    <n v="0"/>
    <n v="0"/>
    <n v="0"/>
    <n v="0"/>
    <n v="0"/>
    <n v="0"/>
    <n v="0"/>
    <n v="0"/>
    <n v="0"/>
    <n v="0"/>
    <n v="0"/>
  </r>
  <r>
    <x v="0"/>
    <x v="68"/>
    <x v="54"/>
    <x v="1"/>
    <n v="0"/>
    <n v="0"/>
    <n v="0"/>
    <n v="0"/>
    <n v="0"/>
    <n v="0"/>
    <n v="0"/>
    <n v="0"/>
    <n v="0"/>
    <n v="0"/>
    <n v="0"/>
    <n v="0"/>
    <n v="0"/>
    <n v="0"/>
    <n v="0"/>
    <n v="0"/>
    <n v="0"/>
    <n v="0"/>
    <n v="0"/>
    <n v="0"/>
    <n v="0"/>
    <n v="0"/>
    <n v="0"/>
    <n v="0"/>
    <n v="0"/>
    <n v="0"/>
    <n v="0"/>
    <n v="0"/>
    <n v="0"/>
    <n v="0"/>
    <n v="0"/>
    <n v="0"/>
    <n v="0"/>
    <n v="0"/>
    <n v="0"/>
    <n v="0"/>
    <n v="0"/>
    <n v="0"/>
    <n v="0"/>
    <n v="0"/>
    <n v="0"/>
    <n v="0"/>
    <n v="0"/>
    <n v="0"/>
  </r>
  <r>
    <x v="0"/>
    <x v="69"/>
    <x v="55"/>
    <x v="1"/>
    <n v="0"/>
    <n v="0"/>
    <n v="0"/>
    <n v="0"/>
    <n v="0"/>
    <n v="0"/>
    <n v="0"/>
    <n v="0"/>
    <n v="0"/>
    <n v="0"/>
    <n v="0"/>
    <n v="0"/>
    <n v="0"/>
    <n v="0"/>
    <n v="0"/>
    <n v="0"/>
    <n v="0"/>
    <n v="0"/>
    <n v="0"/>
    <n v="0"/>
    <n v="0"/>
    <n v="0"/>
    <n v="0"/>
    <n v="0"/>
    <n v="0"/>
    <n v="0"/>
    <n v="0"/>
    <n v="0"/>
    <n v="0"/>
    <n v="0"/>
    <n v="0"/>
    <n v="0"/>
    <n v="0"/>
    <n v="0"/>
    <n v="0"/>
    <n v="0"/>
    <n v="0"/>
    <n v="0"/>
    <n v="0"/>
    <n v="0"/>
    <n v="0"/>
    <n v="0"/>
    <n v="0"/>
    <n v="0"/>
  </r>
  <r>
    <x v="0"/>
    <x v="70"/>
    <x v="56"/>
    <x v="1"/>
    <n v="0"/>
    <n v="0"/>
    <n v="0"/>
    <n v="0"/>
    <n v="0"/>
    <n v="0"/>
    <n v="0"/>
    <n v="0"/>
    <n v="0"/>
    <n v="0"/>
    <n v="0"/>
    <n v="0"/>
    <n v="0"/>
    <n v="0"/>
    <n v="0"/>
    <n v="0"/>
    <n v="0"/>
    <n v="0"/>
    <n v="0"/>
    <n v="0"/>
    <n v="0"/>
    <n v="0"/>
    <n v="0"/>
    <n v="0"/>
    <n v="0"/>
    <n v="0"/>
    <n v="0"/>
    <n v="0"/>
    <n v="0"/>
    <n v="0"/>
    <n v="0"/>
    <n v="0"/>
    <n v="0"/>
    <n v="0"/>
    <n v="0"/>
    <n v="0"/>
    <n v="0"/>
    <n v="0"/>
    <n v="0"/>
    <n v="0"/>
    <n v="0"/>
    <n v="0"/>
    <n v="0"/>
    <n v="0"/>
  </r>
  <r>
    <x v="0"/>
    <x v="71"/>
    <x v="57"/>
    <x v="1"/>
    <n v="0"/>
    <n v="0"/>
    <n v="0"/>
    <n v="0"/>
    <n v="0"/>
    <n v="0"/>
    <n v="0"/>
    <n v="0"/>
    <n v="0"/>
    <n v="0"/>
    <n v="0"/>
    <n v="0"/>
    <n v="0"/>
    <n v="0"/>
    <n v="0"/>
    <n v="0"/>
    <n v="0"/>
    <n v="0"/>
    <n v="0"/>
    <n v="0"/>
    <n v="0"/>
    <n v="0"/>
    <n v="0"/>
    <n v="0"/>
    <n v="0"/>
    <n v="0"/>
    <n v="0"/>
    <n v="0"/>
    <n v="0"/>
    <n v="0"/>
    <n v="0"/>
    <n v="0"/>
    <n v="0"/>
    <n v="0"/>
    <n v="0"/>
    <n v="0"/>
    <n v="0"/>
    <n v="0"/>
    <n v="0"/>
    <n v="0"/>
    <n v="0"/>
    <n v="0"/>
    <n v="0"/>
    <n v="0"/>
  </r>
  <r>
    <x v="0"/>
    <x v="72"/>
    <x v="58"/>
    <x v="4"/>
    <n v="0"/>
    <n v="0"/>
    <n v="0"/>
    <n v="0"/>
    <n v="0"/>
    <n v="0"/>
    <n v="0"/>
    <n v="0"/>
    <n v="0"/>
    <n v="0"/>
    <n v="0"/>
    <n v="0"/>
    <n v="0"/>
    <n v="0"/>
    <n v="0"/>
    <n v="0"/>
    <n v="0"/>
    <n v="0"/>
    <n v="0"/>
    <n v="0"/>
    <n v="0"/>
    <n v="0"/>
    <n v="0"/>
    <n v="0"/>
    <n v="0"/>
    <n v="0"/>
    <n v="0"/>
    <n v="0"/>
    <n v="0"/>
    <n v="0"/>
    <n v="0"/>
    <n v="0"/>
    <n v="0"/>
    <n v="0"/>
    <n v="0"/>
    <n v="0"/>
    <n v="0"/>
    <n v="0"/>
    <n v="0"/>
    <n v="0"/>
    <n v="0"/>
    <n v="0"/>
    <n v="0"/>
    <n v="0"/>
  </r>
  <r>
    <x v="0"/>
    <x v="73"/>
    <x v="59"/>
    <x v="1"/>
    <n v="0"/>
    <n v="0"/>
    <n v="0"/>
    <n v="0"/>
    <n v="0"/>
    <n v="0"/>
    <n v="0"/>
    <n v="0"/>
    <n v="0"/>
    <n v="0"/>
    <n v="0"/>
    <n v="0"/>
    <n v="0"/>
    <n v="0"/>
    <n v="0"/>
    <n v="0"/>
    <n v="0"/>
    <n v="0"/>
    <n v="0"/>
    <n v="0"/>
    <n v="0"/>
    <n v="0"/>
    <n v="0"/>
    <n v="0"/>
    <n v="0"/>
    <n v="0"/>
    <n v="0"/>
    <n v="0"/>
    <n v="0"/>
    <n v="0"/>
    <n v="0"/>
    <n v="0"/>
    <n v="0"/>
    <n v="0"/>
    <n v="0"/>
    <n v="0"/>
    <n v="0"/>
    <n v="0"/>
    <n v="0"/>
    <n v="0"/>
    <n v="0"/>
    <n v="0"/>
    <n v="0"/>
    <n v="0"/>
  </r>
  <r>
    <x v="0"/>
    <x v="74"/>
    <x v="60"/>
    <x v="1"/>
    <n v="0"/>
    <n v="0"/>
    <n v="0"/>
    <n v="0"/>
    <n v="0"/>
    <n v="0"/>
    <n v="0"/>
    <n v="0"/>
    <n v="0"/>
    <n v="0"/>
    <n v="0"/>
    <n v="0"/>
    <n v="0"/>
    <n v="0"/>
    <n v="0"/>
    <n v="0"/>
    <n v="0"/>
    <n v="0"/>
    <n v="0"/>
    <n v="0"/>
    <n v="0"/>
    <n v="0"/>
    <n v="0"/>
    <n v="0"/>
    <n v="0"/>
    <n v="0"/>
    <n v="0"/>
    <n v="0"/>
    <n v="0"/>
    <n v="0"/>
    <n v="0"/>
    <n v="0"/>
    <n v="0"/>
    <n v="0"/>
    <n v="0"/>
    <n v="0"/>
    <n v="0"/>
    <n v="0"/>
    <n v="0"/>
    <n v="0"/>
    <n v="0"/>
    <n v="0"/>
    <n v="0"/>
    <n v="0"/>
  </r>
  <r>
    <x v="0"/>
    <x v="75"/>
    <x v="61"/>
    <x v="1"/>
    <n v="0"/>
    <n v="0"/>
    <n v="0"/>
    <n v="0"/>
    <n v="0"/>
    <n v="0"/>
    <n v="0"/>
    <n v="0"/>
    <n v="0"/>
    <n v="0"/>
    <n v="0"/>
    <n v="0"/>
    <n v="0"/>
    <n v="0"/>
    <n v="0"/>
    <n v="0"/>
    <n v="0"/>
    <n v="0"/>
    <n v="0"/>
    <n v="0"/>
    <n v="0"/>
    <n v="0"/>
    <n v="0"/>
    <n v="0"/>
    <n v="0"/>
    <n v="0"/>
    <n v="0"/>
    <n v="0"/>
    <n v="0"/>
    <n v="0"/>
    <n v="0"/>
    <n v="0"/>
    <n v="0"/>
    <n v="0"/>
    <n v="0"/>
    <n v="0"/>
    <n v="0"/>
    <n v="0"/>
    <n v="0"/>
    <n v="0"/>
    <n v="0"/>
    <n v="0"/>
    <n v="0"/>
    <n v="0"/>
  </r>
  <r>
    <x v="0"/>
    <x v="76"/>
    <x v="62"/>
    <x v="1"/>
    <n v="0"/>
    <n v="0"/>
    <n v="0"/>
    <n v="0"/>
    <n v="0"/>
    <n v="0"/>
    <n v="0"/>
    <n v="0"/>
    <n v="0"/>
    <n v="0"/>
    <n v="0"/>
    <n v="0"/>
    <n v="0"/>
    <n v="0"/>
    <n v="0"/>
    <n v="0"/>
    <n v="0"/>
    <n v="0"/>
    <n v="0"/>
    <n v="0"/>
    <n v="0"/>
    <n v="0"/>
    <n v="0"/>
    <n v="0"/>
    <n v="0"/>
    <n v="0"/>
    <n v="0"/>
    <n v="0"/>
    <n v="0"/>
    <n v="0"/>
    <n v="0"/>
    <n v="0"/>
    <n v="0"/>
    <n v="0"/>
    <n v="0"/>
    <n v="0"/>
    <n v="0"/>
    <n v="0"/>
    <n v="0"/>
    <n v="0"/>
    <n v="0"/>
    <n v="0"/>
    <n v="0"/>
    <n v="0"/>
  </r>
  <r>
    <x v="0"/>
    <x v="77"/>
    <x v="63"/>
    <x v="1"/>
    <n v="0"/>
    <n v="0"/>
    <n v="0"/>
    <n v="0"/>
    <n v="0"/>
    <n v="0"/>
    <n v="0"/>
    <n v="0"/>
    <n v="0"/>
    <n v="0"/>
    <n v="0"/>
    <n v="0"/>
    <n v="0"/>
    <n v="0"/>
    <n v="0"/>
    <n v="0"/>
    <n v="0"/>
    <n v="0"/>
    <n v="0"/>
    <n v="0"/>
    <n v="0"/>
    <n v="0"/>
    <n v="0"/>
    <n v="0"/>
    <n v="0"/>
    <n v="0"/>
    <n v="0"/>
    <n v="0"/>
    <n v="0"/>
    <n v="0"/>
    <n v="0"/>
    <n v="0"/>
    <n v="0"/>
    <n v="0"/>
    <n v="0"/>
    <n v="0"/>
    <n v="0"/>
    <n v="0"/>
    <n v="0"/>
    <n v="0"/>
    <n v="0"/>
    <n v="0"/>
    <n v="0"/>
    <n v="0"/>
  </r>
  <r>
    <x v="0"/>
    <x v="78"/>
    <x v="64"/>
    <x v="1"/>
    <n v="0"/>
    <n v="0"/>
    <n v="0"/>
    <n v="0"/>
    <n v="0"/>
    <n v="0"/>
    <n v="0"/>
    <n v="0"/>
    <n v="0"/>
    <n v="0"/>
    <n v="0"/>
    <n v="0"/>
    <n v="0"/>
    <n v="0"/>
    <n v="0"/>
    <n v="0"/>
    <n v="0"/>
    <n v="0"/>
    <n v="0"/>
    <n v="0"/>
    <n v="0"/>
    <n v="0"/>
    <n v="0"/>
    <n v="0"/>
    <n v="0"/>
    <n v="0"/>
    <n v="0"/>
    <n v="0"/>
    <n v="0"/>
    <n v="0"/>
    <n v="0"/>
    <n v="0"/>
    <n v="0"/>
    <n v="0"/>
    <n v="0"/>
    <n v="0"/>
    <n v="0"/>
    <n v="0"/>
    <n v="0"/>
    <n v="0"/>
    <n v="0"/>
    <n v="0"/>
    <n v="0"/>
    <n v="0"/>
  </r>
  <r>
    <x v="0"/>
    <x v="79"/>
    <x v="6"/>
    <x v="1"/>
    <n v="0"/>
    <n v="0"/>
    <n v="0"/>
    <n v="0"/>
    <n v="0"/>
    <n v="0"/>
    <n v="0"/>
    <n v="0"/>
    <n v="0"/>
    <n v="0"/>
    <n v="0"/>
    <n v="0"/>
    <n v="0"/>
    <n v="0"/>
    <n v="0"/>
    <n v="0"/>
    <n v="0"/>
    <n v="0"/>
    <n v="0"/>
    <n v="0"/>
    <n v="0"/>
    <n v="0"/>
    <n v="0"/>
    <n v="0"/>
    <n v="0"/>
    <n v="0"/>
    <n v="0"/>
    <n v="0"/>
    <n v="0"/>
    <n v="0"/>
    <n v="0"/>
    <n v="0"/>
    <n v="0"/>
    <n v="0"/>
    <n v="0"/>
    <n v="0"/>
    <n v="0"/>
    <n v="0"/>
    <n v="0"/>
    <n v="0"/>
    <n v="0"/>
    <n v="0"/>
    <n v="0"/>
    <n v="0"/>
  </r>
  <r>
    <x v="0"/>
    <x v="80"/>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81"/>
    <x v="65"/>
    <x v="1"/>
    <n v="0"/>
    <n v="0"/>
    <n v="0"/>
    <n v="0"/>
    <n v="0"/>
    <n v="0"/>
    <n v="0"/>
    <n v="0"/>
    <n v="0"/>
    <n v="0"/>
    <n v="0"/>
    <n v="0"/>
    <n v="0"/>
    <n v="0"/>
    <n v="0"/>
    <n v="0"/>
    <n v="0"/>
    <n v="0"/>
    <n v="0"/>
    <n v="0"/>
    <n v="0"/>
    <n v="0"/>
    <n v="0"/>
    <n v="0"/>
    <n v="0"/>
    <n v="0"/>
    <n v="0"/>
    <n v="0"/>
    <n v="0"/>
    <n v="0"/>
    <n v="0"/>
    <n v="0"/>
    <n v="0"/>
    <n v="0"/>
    <n v="0"/>
    <n v="0"/>
    <n v="0"/>
    <n v="0"/>
    <n v="0"/>
    <n v="0"/>
    <n v="0"/>
    <n v="0"/>
    <n v="0"/>
    <n v="0"/>
  </r>
  <r>
    <x v="0"/>
    <x v="82"/>
    <x v="66"/>
    <x v="1"/>
    <n v="0"/>
    <n v="0"/>
    <n v="0"/>
    <n v="0"/>
    <n v="0"/>
    <n v="0"/>
    <n v="0"/>
    <n v="0"/>
    <n v="0"/>
    <n v="0"/>
    <n v="0"/>
    <n v="0"/>
    <n v="0"/>
    <n v="0"/>
    <n v="0"/>
    <n v="0"/>
    <n v="0"/>
    <n v="0"/>
    <n v="0"/>
    <n v="0"/>
    <n v="0"/>
    <n v="0"/>
    <n v="0"/>
    <n v="0"/>
    <n v="0"/>
    <n v="0"/>
    <n v="0"/>
    <n v="0"/>
    <n v="0"/>
    <n v="0"/>
    <n v="0"/>
    <n v="0"/>
    <n v="0"/>
    <n v="0"/>
    <n v="0"/>
    <n v="0"/>
    <n v="0"/>
    <n v="0"/>
    <n v="0"/>
    <n v="0"/>
    <n v="0"/>
    <n v="0"/>
    <n v="0"/>
    <n v="0"/>
  </r>
  <r>
    <x v="0"/>
    <x v="83"/>
    <x v="67"/>
    <x v="1"/>
    <n v="0"/>
    <n v="0"/>
    <n v="0"/>
    <n v="0"/>
    <n v="0"/>
    <n v="0"/>
    <n v="0"/>
    <n v="0"/>
    <n v="0"/>
    <n v="0"/>
    <n v="0"/>
    <n v="0"/>
    <n v="0"/>
    <n v="0"/>
    <n v="0"/>
    <n v="0"/>
    <n v="0"/>
    <n v="0"/>
    <n v="0"/>
    <n v="0"/>
    <n v="0"/>
    <n v="0"/>
    <n v="0"/>
    <n v="0"/>
    <n v="0"/>
    <n v="0"/>
    <n v="0"/>
    <n v="0"/>
    <n v="0"/>
    <n v="0"/>
    <n v="0"/>
    <n v="0"/>
    <n v="0"/>
    <n v="0"/>
    <n v="0"/>
    <n v="0"/>
    <n v="0"/>
    <n v="0"/>
    <n v="0"/>
    <n v="0"/>
    <n v="0"/>
    <n v="0"/>
    <n v="0"/>
    <n v="0"/>
  </r>
  <r>
    <x v="0"/>
    <x v="84"/>
    <x v="68"/>
    <x v="1"/>
    <n v="0"/>
    <n v="0"/>
    <n v="0"/>
    <n v="0"/>
    <n v="0"/>
    <n v="0"/>
    <n v="0"/>
    <n v="0"/>
    <n v="0"/>
    <n v="0"/>
    <n v="0"/>
    <n v="0"/>
    <n v="0"/>
    <n v="0"/>
    <n v="0"/>
    <n v="0"/>
    <n v="0"/>
    <n v="0"/>
    <n v="0"/>
    <n v="0"/>
    <n v="0"/>
    <n v="0"/>
    <n v="0"/>
    <n v="0"/>
    <n v="0"/>
    <n v="0"/>
    <n v="0"/>
    <n v="0"/>
    <n v="0"/>
    <n v="0"/>
    <n v="0"/>
    <n v="0"/>
    <n v="0"/>
    <n v="0"/>
    <n v="0"/>
    <n v="0"/>
    <n v="0"/>
    <n v="0"/>
    <n v="0"/>
    <n v="0"/>
    <n v="0"/>
    <n v="0"/>
    <n v="0"/>
    <n v="0"/>
  </r>
  <r>
    <x v="0"/>
    <x v="85"/>
    <x v="69"/>
    <x v="1"/>
    <n v="0"/>
    <n v="0"/>
    <n v="0"/>
    <n v="0"/>
    <n v="0"/>
    <n v="0"/>
    <n v="0"/>
    <n v="0"/>
    <n v="0"/>
    <n v="0"/>
    <n v="0"/>
    <n v="0"/>
    <n v="0"/>
    <n v="0"/>
    <n v="0"/>
    <n v="0"/>
    <n v="0"/>
    <n v="0"/>
    <n v="0"/>
    <n v="0"/>
    <n v="0"/>
    <n v="0"/>
    <n v="0"/>
    <n v="0"/>
    <n v="0"/>
    <n v="0"/>
    <n v="0"/>
    <n v="0"/>
    <n v="0"/>
    <n v="0"/>
    <n v="0"/>
    <n v="0"/>
    <n v="0"/>
    <n v="0"/>
    <n v="0"/>
    <n v="0"/>
    <n v="0"/>
    <n v="0"/>
    <n v="0"/>
    <n v="0"/>
    <n v="0"/>
    <n v="0"/>
    <n v="0"/>
    <n v="0"/>
  </r>
  <r>
    <x v="0"/>
    <x v="86"/>
    <x v="70"/>
    <x v="1"/>
    <n v="0"/>
    <n v="0"/>
    <n v="0"/>
    <n v="0"/>
    <n v="0"/>
    <n v="0"/>
    <n v="0"/>
    <n v="0"/>
    <n v="0"/>
    <n v="0"/>
    <n v="0"/>
    <n v="0"/>
    <n v="0"/>
    <n v="0"/>
    <n v="0"/>
    <n v="0"/>
    <n v="0"/>
    <n v="0"/>
    <n v="0"/>
    <n v="0"/>
    <n v="0"/>
    <n v="0"/>
    <n v="0"/>
    <n v="0"/>
    <n v="0"/>
    <n v="0"/>
    <n v="0"/>
    <n v="0"/>
    <n v="0"/>
    <n v="0"/>
    <n v="0"/>
    <n v="0"/>
    <n v="0"/>
    <n v="0"/>
    <n v="0"/>
    <n v="0"/>
    <n v="0"/>
    <n v="0"/>
    <n v="0"/>
    <n v="0"/>
    <n v="0"/>
    <n v="0"/>
    <n v="0"/>
    <n v="0"/>
  </r>
  <r>
    <x v="0"/>
    <x v="87"/>
    <x v="71"/>
    <x v="5"/>
    <n v="0"/>
    <n v="0"/>
    <n v="0"/>
    <n v="0"/>
    <n v="0"/>
    <n v="0"/>
    <n v="0"/>
    <n v="0"/>
    <n v="0"/>
    <n v="0"/>
    <n v="0"/>
    <n v="0"/>
    <n v="0"/>
    <n v="0"/>
    <n v="0"/>
    <s v="X"/>
    <n v="0"/>
    <n v="0"/>
    <n v="0"/>
    <n v="0"/>
    <n v="0"/>
    <n v="0"/>
    <n v="0"/>
    <n v="0"/>
    <n v="0"/>
    <n v="0"/>
    <n v="0"/>
    <n v="0"/>
    <n v="0"/>
    <n v="0"/>
    <n v="0"/>
    <n v="0"/>
    <n v="0"/>
    <n v="0"/>
    <n v="0"/>
    <n v="0"/>
    <n v="0"/>
    <n v="0"/>
    <n v="0"/>
    <s v="X"/>
    <n v="0"/>
    <n v="0"/>
    <n v="0"/>
    <n v="0"/>
  </r>
  <r>
    <x v="0"/>
    <x v="88"/>
    <x v="72"/>
    <x v="1"/>
    <n v="0"/>
    <n v="0"/>
    <n v="0"/>
    <n v="0"/>
    <n v="0"/>
    <n v="0"/>
    <n v="0"/>
    <n v="0"/>
    <n v="0"/>
    <n v="0"/>
    <n v="0"/>
    <n v="0"/>
    <n v="0"/>
    <n v="0"/>
    <n v="0"/>
    <n v="0"/>
    <n v="0"/>
    <n v="0"/>
    <n v="0"/>
    <n v="0"/>
    <n v="0"/>
    <n v="0"/>
    <n v="0"/>
    <n v="0"/>
    <n v="0"/>
    <n v="0"/>
    <n v="0"/>
    <n v="0"/>
    <n v="0"/>
    <n v="0"/>
    <n v="0"/>
    <n v="0"/>
    <n v="0"/>
    <n v="0"/>
    <n v="0"/>
    <n v="0"/>
    <n v="0"/>
    <n v="0"/>
    <n v="0"/>
    <n v="0"/>
    <n v="0"/>
    <n v="0"/>
    <n v="0"/>
    <n v="0"/>
  </r>
  <r>
    <x v="0"/>
    <x v="89"/>
    <x v="73"/>
    <x v="1"/>
    <n v="0"/>
    <n v="0"/>
    <n v="0"/>
    <n v="0"/>
    <n v="0"/>
    <n v="0"/>
    <n v="0"/>
    <n v="0"/>
    <n v="0"/>
    <n v="0"/>
    <n v="0"/>
    <n v="0"/>
    <n v="0"/>
    <n v="0"/>
    <n v="0"/>
    <n v="0"/>
    <n v="0"/>
    <n v="0"/>
    <n v="0"/>
    <n v="0"/>
    <n v="0"/>
    <n v="0"/>
    <n v="0"/>
    <n v="0"/>
    <n v="0"/>
    <n v="0"/>
    <n v="0"/>
    <n v="0"/>
    <n v="0"/>
    <n v="0"/>
    <n v="0"/>
    <n v="0"/>
    <n v="0"/>
    <n v="0"/>
    <n v="0"/>
    <n v="0"/>
    <n v="0"/>
    <n v="0"/>
    <n v="0"/>
    <n v="0"/>
    <n v="0"/>
    <n v="0"/>
    <n v="0"/>
    <n v="0"/>
  </r>
  <r>
    <x v="0"/>
    <x v="90"/>
    <x v="74"/>
    <x v="1"/>
    <n v="0"/>
    <n v="0"/>
    <n v="0"/>
    <n v="0"/>
    <n v="0"/>
    <n v="0"/>
    <n v="0"/>
    <n v="0"/>
    <n v="0"/>
    <n v="0"/>
    <n v="0"/>
    <n v="0"/>
    <n v="0"/>
    <n v="0"/>
    <n v="0"/>
    <n v="0"/>
    <n v="0"/>
    <n v="0"/>
    <n v="0"/>
    <n v="0"/>
    <n v="0"/>
    <n v="0"/>
    <n v="0"/>
    <n v="0"/>
    <n v="0"/>
    <n v="0"/>
    <n v="0"/>
    <n v="0"/>
    <n v="0"/>
    <n v="0"/>
    <n v="0"/>
    <n v="0"/>
    <n v="0"/>
    <n v="0"/>
    <n v="0"/>
    <n v="0"/>
    <n v="0"/>
    <n v="0"/>
    <n v="0"/>
    <n v="0"/>
    <n v="0"/>
    <n v="0"/>
    <n v="0"/>
    <n v="0"/>
  </r>
  <r>
    <x v="0"/>
    <x v="91"/>
    <x v="75"/>
    <x v="1"/>
    <n v="0"/>
    <n v="0"/>
    <n v="0"/>
    <n v="0"/>
    <n v="0"/>
    <n v="0"/>
    <n v="0"/>
    <n v="0"/>
    <n v="0"/>
    <n v="0"/>
    <n v="0"/>
    <n v="0"/>
    <n v="0"/>
    <n v="0"/>
    <n v="0"/>
    <n v="0"/>
    <n v="0"/>
    <n v="0"/>
    <n v="0"/>
    <n v="0"/>
    <n v="0"/>
    <n v="0"/>
    <n v="0"/>
    <n v="0"/>
    <n v="0"/>
    <n v="0"/>
    <n v="0"/>
    <n v="0"/>
    <n v="0"/>
    <n v="0"/>
    <n v="0"/>
    <n v="0"/>
    <n v="0"/>
    <n v="0"/>
    <n v="0"/>
    <n v="0"/>
    <n v="0"/>
    <n v="0"/>
    <n v="0"/>
    <n v="0"/>
    <n v="0"/>
    <n v="0"/>
    <n v="0"/>
    <n v="0"/>
  </r>
  <r>
    <x v="0"/>
    <x v="92"/>
    <x v="76"/>
    <x v="1"/>
    <n v="0"/>
    <n v="0"/>
    <n v="0"/>
    <n v="0"/>
    <n v="0"/>
    <n v="0"/>
    <n v="0"/>
    <n v="0"/>
    <n v="0"/>
    <n v="0"/>
    <n v="0"/>
    <n v="0"/>
    <n v="0"/>
    <n v="0"/>
    <n v="0"/>
    <n v="0"/>
    <n v="0"/>
    <n v="0"/>
    <n v="0"/>
    <n v="0"/>
    <n v="0"/>
    <n v="0"/>
    <n v="0"/>
    <n v="0"/>
    <n v="0"/>
    <n v="0"/>
    <n v="0"/>
    <n v="0"/>
    <n v="0"/>
    <n v="0"/>
    <n v="0"/>
    <n v="0"/>
    <n v="0"/>
    <n v="0"/>
    <n v="0"/>
    <n v="0"/>
    <n v="0"/>
    <n v="0"/>
    <n v="0"/>
    <n v="0"/>
    <n v="0"/>
    <n v="0"/>
    <n v="0"/>
    <n v="0"/>
  </r>
  <r>
    <x v="0"/>
    <x v="93"/>
    <x v="77"/>
    <x v="1"/>
    <n v="0"/>
    <n v="0"/>
    <n v="0"/>
    <n v="0"/>
    <n v="0"/>
    <n v="0"/>
    <n v="0"/>
    <n v="0"/>
    <n v="0"/>
    <n v="0"/>
    <n v="0"/>
    <n v="0"/>
    <n v="0"/>
    <n v="0"/>
    <n v="0"/>
    <n v="0"/>
    <n v="0"/>
    <n v="0"/>
    <n v="0"/>
    <n v="0"/>
    <n v="0"/>
    <n v="0"/>
    <n v="0"/>
    <n v="0"/>
    <n v="0"/>
    <n v="0"/>
    <n v="0"/>
    <n v="0"/>
    <n v="0"/>
    <n v="0"/>
    <n v="0"/>
    <n v="0"/>
    <n v="0"/>
    <n v="0"/>
    <n v="0"/>
    <n v="0"/>
    <n v="0"/>
    <n v="0"/>
    <n v="0"/>
    <n v="0"/>
    <n v="0"/>
    <n v="0"/>
    <n v="0"/>
    <n v="0"/>
  </r>
  <r>
    <x v="0"/>
    <x v="94"/>
    <x v="78"/>
    <x v="1"/>
    <n v="0"/>
    <n v="0"/>
    <n v="0"/>
    <n v="0"/>
    <n v="0"/>
    <n v="0"/>
    <n v="0"/>
    <n v="0"/>
    <n v="0"/>
    <n v="0"/>
    <n v="0"/>
    <n v="0"/>
    <n v="0"/>
    <n v="0"/>
    <n v="0"/>
    <n v="0"/>
    <n v="0"/>
    <n v="0"/>
    <n v="0"/>
    <n v="0"/>
    <n v="0"/>
    <n v="0"/>
    <n v="0"/>
    <n v="0"/>
    <n v="0"/>
    <n v="0"/>
    <n v="0"/>
    <n v="0"/>
    <n v="0"/>
    <n v="0"/>
    <n v="0"/>
    <n v="0"/>
    <n v="0"/>
    <n v="0"/>
    <n v="0"/>
    <n v="0"/>
    <n v="0"/>
    <n v="0"/>
    <n v="0"/>
    <n v="0"/>
    <n v="0"/>
    <n v="0"/>
    <n v="0"/>
    <n v="0"/>
  </r>
  <r>
    <x v="0"/>
    <x v="95"/>
    <x v="6"/>
    <x v="1"/>
    <n v="0"/>
    <n v="0"/>
    <n v="0"/>
    <n v="0"/>
    <n v="0"/>
    <n v="0"/>
    <n v="0"/>
    <n v="0"/>
    <n v="0"/>
    <n v="0"/>
    <n v="0"/>
    <n v="0"/>
    <n v="0"/>
    <n v="0"/>
    <n v="0"/>
    <n v="0"/>
    <n v="0"/>
    <n v="0"/>
    <n v="0"/>
    <n v="0"/>
    <n v="0"/>
    <n v="0"/>
    <n v="0"/>
    <n v="0"/>
    <n v="0"/>
    <n v="0"/>
    <n v="0"/>
    <n v="0"/>
    <n v="0"/>
    <n v="0"/>
    <n v="0"/>
    <n v="0"/>
    <n v="0"/>
    <n v="0"/>
    <n v="0"/>
    <n v="0"/>
    <n v="0"/>
    <n v="0"/>
    <n v="0"/>
    <n v="0"/>
    <n v="0"/>
    <n v="0"/>
    <n v="0"/>
    <n v="0"/>
  </r>
  <r>
    <x v="0"/>
    <x v="96"/>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97"/>
    <x v="79"/>
    <x v="1"/>
    <n v="0"/>
    <n v="0"/>
    <n v="0"/>
    <n v="0"/>
    <n v="0"/>
    <n v="0"/>
    <n v="0"/>
    <n v="0"/>
    <n v="0"/>
    <n v="0"/>
    <n v="0"/>
    <n v="0"/>
    <n v="0"/>
    <n v="0"/>
    <n v="0"/>
    <n v="0"/>
    <n v="0"/>
    <n v="0"/>
    <n v="0"/>
    <n v="0"/>
    <n v="0"/>
    <n v="0"/>
    <n v="0"/>
    <n v="0"/>
    <n v="0"/>
    <n v="0"/>
    <n v="0"/>
    <n v="0"/>
    <n v="0"/>
    <n v="0"/>
    <n v="0"/>
    <n v="0"/>
    <n v="0"/>
    <n v="0"/>
    <n v="0"/>
    <n v="0"/>
    <n v="0"/>
    <n v="0"/>
    <n v="0"/>
    <n v="0"/>
    <n v="0"/>
    <n v="0"/>
    <n v="0"/>
    <n v="0"/>
  </r>
  <r>
    <x v="0"/>
    <x v="98"/>
    <x v="80"/>
    <x v="1"/>
    <n v="0"/>
    <n v="0"/>
    <n v="0"/>
    <n v="0"/>
    <n v="0"/>
    <n v="0"/>
    <n v="0"/>
    <n v="0"/>
    <n v="0"/>
    <n v="0"/>
    <n v="0"/>
    <n v="0"/>
    <n v="0"/>
    <n v="0"/>
    <n v="0"/>
    <n v="0"/>
    <n v="0"/>
    <n v="0"/>
    <n v="0"/>
    <n v="0"/>
    <n v="0"/>
    <n v="0"/>
    <n v="0"/>
    <n v="0"/>
    <n v="0"/>
    <n v="0"/>
    <n v="0"/>
    <n v="0"/>
    <n v="0"/>
    <n v="0"/>
    <n v="0"/>
    <n v="0"/>
    <n v="0"/>
    <n v="0"/>
    <n v="0"/>
    <n v="0"/>
    <n v="0"/>
    <n v="0"/>
    <n v="0"/>
    <n v="0"/>
    <n v="0"/>
    <n v="0"/>
    <n v="0"/>
    <n v="0"/>
  </r>
  <r>
    <x v="0"/>
    <x v="99"/>
    <x v="81"/>
    <x v="1"/>
    <n v="0"/>
    <n v="0"/>
    <n v="0"/>
    <n v="0"/>
    <n v="0"/>
    <n v="0"/>
    <n v="0"/>
    <n v="0"/>
    <n v="0"/>
    <n v="0"/>
    <n v="0"/>
    <n v="0"/>
    <n v="0"/>
    <n v="0"/>
    <n v="0"/>
    <n v="0"/>
    <n v="0"/>
    <n v="0"/>
    <n v="0"/>
    <n v="0"/>
    <n v="0"/>
    <n v="0"/>
    <n v="0"/>
    <n v="0"/>
    <n v="0"/>
    <n v="0"/>
    <n v="0"/>
    <n v="0"/>
    <n v="0"/>
    <n v="0"/>
    <n v="0"/>
    <n v="0"/>
    <n v="0"/>
    <n v="0"/>
    <n v="0"/>
    <n v="0"/>
    <n v="0"/>
    <n v="0"/>
    <n v="0"/>
    <n v="0"/>
    <n v="0"/>
    <n v="0"/>
    <n v="0"/>
    <n v="0"/>
  </r>
  <r>
    <x v="0"/>
    <x v="100"/>
    <x v="82"/>
    <x v="1"/>
    <n v="0"/>
    <n v="0"/>
    <n v="0"/>
    <n v="0"/>
    <n v="0"/>
    <n v="0"/>
    <n v="0"/>
    <n v="0"/>
    <n v="0"/>
    <n v="0"/>
    <n v="0"/>
    <n v="0"/>
    <n v="0"/>
    <n v="0"/>
    <n v="0"/>
    <n v="0"/>
    <n v="0"/>
    <n v="0"/>
    <n v="0"/>
    <n v="0"/>
    <n v="0"/>
    <n v="0"/>
    <n v="0"/>
    <n v="0"/>
    <n v="0"/>
    <n v="0"/>
    <n v="0"/>
    <n v="0"/>
    <n v="0"/>
    <n v="0"/>
    <n v="0"/>
    <n v="0"/>
    <n v="0"/>
    <n v="0"/>
    <n v="0"/>
    <n v="0"/>
    <n v="0"/>
    <n v="0"/>
    <n v="0"/>
    <n v="0"/>
    <n v="0"/>
    <n v="0"/>
    <n v="0"/>
    <n v="0"/>
  </r>
  <r>
    <x v="0"/>
    <x v="101"/>
    <x v="83"/>
    <x v="1"/>
    <n v="0"/>
    <n v="0"/>
    <n v="0"/>
    <n v="0"/>
    <n v="0"/>
    <n v="0"/>
    <n v="0"/>
    <n v="0"/>
    <n v="0"/>
    <n v="0"/>
    <n v="0"/>
    <n v="0"/>
    <n v="0"/>
    <n v="0"/>
    <n v="0"/>
    <n v="0"/>
    <n v="0"/>
    <n v="0"/>
    <n v="0"/>
    <n v="0"/>
    <n v="0"/>
    <n v="0"/>
    <n v="0"/>
    <n v="0"/>
    <n v="0"/>
    <n v="0"/>
    <n v="0"/>
    <n v="0"/>
    <n v="0"/>
    <n v="0"/>
    <n v="0"/>
    <n v="0"/>
    <n v="0"/>
    <n v="0"/>
    <n v="0"/>
    <n v="0"/>
    <n v="0"/>
    <n v="0"/>
    <n v="0"/>
    <n v="0"/>
    <n v="0"/>
    <n v="0"/>
    <n v="0"/>
    <n v="0"/>
  </r>
  <r>
    <x v="0"/>
    <x v="102"/>
    <x v="84"/>
    <x v="5"/>
    <n v="0"/>
    <n v="0"/>
    <n v="0"/>
    <n v="0"/>
    <n v="0"/>
    <s v="X"/>
    <n v="0"/>
    <n v="0"/>
    <n v="0"/>
    <n v="0"/>
    <n v="0"/>
    <n v="0"/>
    <n v="0"/>
    <n v="0"/>
    <n v="0"/>
    <s v="X"/>
    <n v="0"/>
    <n v="0"/>
    <n v="0"/>
    <n v="0"/>
    <n v="0"/>
    <n v="0"/>
    <n v="0"/>
    <n v="0"/>
    <n v="0"/>
    <n v="0"/>
    <n v="0"/>
    <n v="0"/>
    <n v="0"/>
    <n v="0"/>
    <n v="0"/>
    <n v="0"/>
    <n v="0"/>
    <n v="0"/>
    <n v="0"/>
    <s v="X"/>
    <n v="0"/>
    <s v="X"/>
    <n v="0"/>
    <s v="X"/>
    <n v="0"/>
    <n v="0"/>
    <n v="0"/>
    <n v="0"/>
  </r>
  <r>
    <x v="0"/>
    <x v="103"/>
    <x v="85"/>
    <x v="1"/>
    <n v="0"/>
    <n v="0"/>
    <n v="0"/>
    <n v="0"/>
    <n v="0"/>
    <n v="0"/>
    <n v="0"/>
    <n v="0"/>
    <n v="0"/>
    <n v="0"/>
    <n v="0"/>
    <n v="0"/>
    <n v="0"/>
    <n v="0"/>
    <n v="0"/>
    <n v="0"/>
    <n v="0"/>
    <n v="0"/>
    <n v="0"/>
    <n v="0"/>
    <n v="0"/>
    <n v="0"/>
    <n v="0"/>
    <n v="0"/>
    <n v="0"/>
    <n v="0"/>
    <n v="0"/>
    <n v="0"/>
    <n v="0"/>
    <n v="0"/>
    <n v="0"/>
    <n v="0"/>
    <n v="0"/>
    <n v="0"/>
    <n v="0"/>
    <n v="0"/>
    <n v="0"/>
    <n v="0"/>
    <n v="0"/>
    <n v="0"/>
    <n v="0"/>
    <n v="0"/>
    <n v="0"/>
    <n v="0"/>
  </r>
  <r>
    <x v="0"/>
    <x v="104"/>
    <x v="86"/>
    <x v="1"/>
    <n v="0"/>
    <n v="0"/>
    <n v="0"/>
    <n v="0"/>
    <n v="0"/>
    <n v="0"/>
    <n v="0"/>
    <n v="0"/>
    <n v="0"/>
    <n v="0"/>
    <n v="0"/>
    <n v="0"/>
    <n v="0"/>
    <n v="0"/>
    <n v="0"/>
    <n v="0"/>
    <n v="0"/>
    <n v="0"/>
    <n v="0"/>
    <n v="0"/>
    <n v="0"/>
    <n v="0"/>
    <n v="0"/>
    <n v="0"/>
    <n v="0"/>
    <n v="0"/>
    <n v="0"/>
    <n v="0"/>
    <n v="0"/>
    <n v="0"/>
    <n v="0"/>
    <n v="0"/>
    <n v="0"/>
    <n v="0"/>
    <n v="0"/>
    <n v="0"/>
    <n v="0"/>
    <n v="0"/>
    <n v="0"/>
    <n v="0"/>
    <n v="0"/>
    <n v="0"/>
    <n v="0"/>
    <n v="0"/>
  </r>
  <r>
    <x v="0"/>
    <x v="105"/>
    <x v="87"/>
    <x v="1"/>
    <n v="0"/>
    <n v="0"/>
    <n v="0"/>
    <n v="0"/>
    <n v="0"/>
    <n v="0"/>
    <n v="0"/>
    <n v="0"/>
    <n v="0"/>
    <n v="0"/>
    <n v="0"/>
    <n v="0"/>
    <n v="0"/>
    <n v="0"/>
    <n v="0"/>
    <n v="0"/>
    <n v="0"/>
    <n v="0"/>
    <n v="0"/>
    <n v="0"/>
    <n v="0"/>
    <n v="0"/>
    <n v="0"/>
    <n v="0"/>
    <n v="0"/>
    <n v="0"/>
    <n v="0"/>
    <n v="0"/>
    <n v="0"/>
    <n v="0"/>
    <n v="0"/>
    <n v="0"/>
    <n v="0"/>
    <n v="0"/>
    <n v="0"/>
    <n v="0"/>
    <n v="0"/>
    <n v="0"/>
    <n v="0"/>
    <n v="0"/>
    <n v="0"/>
    <n v="0"/>
    <n v="0"/>
    <n v="0"/>
  </r>
  <r>
    <x v="0"/>
    <x v="106"/>
    <x v="88"/>
    <x v="1"/>
    <n v="0"/>
    <n v="0"/>
    <n v="0"/>
    <n v="0"/>
    <n v="0"/>
    <n v="0"/>
    <n v="0"/>
    <n v="0"/>
    <n v="0"/>
    <n v="0"/>
    <n v="0"/>
    <n v="0"/>
    <n v="0"/>
    <n v="0"/>
    <n v="0"/>
    <n v="0"/>
    <n v="0"/>
    <n v="0"/>
    <n v="0"/>
    <n v="0"/>
    <n v="0"/>
    <n v="0"/>
    <n v="0"/>
    <n v="0"/>
    <n v="0"/>
    <n v="0"/>
    <n v="0"/>
    <n v="0"/>
    <n v="0"/>
    <n v="0"/>
    <n v="0"/>
    <n v="0"/>
    <n v="0"/>
    <n v="0"/>
    <n v="0"/>
    <n v="0"/>
    <n v="0"/>
    <n v="0"/>
    <n v="0"/>
    <n v="0"/>
    <n v="0"/>
    <n v="0"/>
    <n v="0"/>
    <n v="0"/>
  </r>
  <r>
    <x v="0"/>
    <x v="107"/>
    <x v="89"/>
    <x v="1"/>
    <n v="0"/>
    <n v="0"/>
    <n v="0"/>
    <n v="0"/>
    <n v="0"/>
    <n v="0"/>
    <n v="0"/>
    <n v="0"/>
    <n v="0"/>
    <n v="0"/>
    <n v="0"/>
    <n v="0"/>
    <n v="0"/>
    <n v="0"/>
    <n v="0"/>
    <n v="0"/>
    <n v="0"/>
    <n v="0"/>
    <n v="0"/>
    <n v="0"/>
    <n v="0"/>
    <n v="0"/>
    <n v="0"/>
    <n v="0"/>
    <n v="0"/>
    <n v="0"/>
    <n v="0"/>
    <n v="0"/>
    <n v="0"/>
    <n v="0"/>
    <n v="0"/>
    <n v="0"/>
    <n v="0"/>
    <n v="0"/>
    <n v="0"/>
    <n v="0"/>
    <n v="0"/>
    <n v="0"/>
    <n v="0"/>
    <n v="0"/>
    <n v="0"/>
    <n v="0"/>
    <n v="0"/>
    <n v="0"/>
  </r>
  <r>
    <x v="0"/>
    <x v="108"/>
    <x v="90"/>
    <x v="1"/>
    <n v="0"/>
    <n v="0"/>
    <n v="0"/>
    <n v="0"/>
    <n v="0"/>
    <n v="0"/>
    <n v="0"/>
    <n v="0"/>
    <n v="0"/>
    <n v="0"/>
    <n v="0"/>
    <n v="0"/>
    <n v="0"/>
    <n v="0"/>
    <n v="0"/>
    <n v="0"/>
    <n v="0"/>
    <n v="0"/>
    <n v="0"/>
    <n v="0"/>
    <n v="0"/>
    <n v="0"/>
    <n v="0"/>
    <n v="0"/>
    <n v="0"/>
    <n v="0"/>
    <n v="0"/>
    <n v="0"/>
    <n v="0"/>
    <n v="0"/>
    <n v="0"/>
    <n v="0"/>
    <n v="0"/>
    <n v="0"/>
    <n v="0"/>
    <n v="0"/>
    <n v="0"/>
    <n v="0"/>
    <n v="0"/>
    <n v="0"/>
    <n v="0"/>
    <n v="0"/>
    <n v="0"/>
    <n v="0"/>
  </r>
  <r>
    <x v="0"/>
    <x v="109"/>
    <x v="91"/>
    <x v="1"/>
    <n v="0"/>
    <n v="0"/>
    <n v="0"/>
    <n v="0"/>
    <n v="0"/>
    <n v="0"/>
    <n v="0"/>
    <n v="0"/>
    <n v="0"/>
    <n v="0"/>
    <n v="0"/>
    <n v="0"/>
    <n v="0"/>
    <n v="0"/>
    <n v="0"/>
    <n v="0"/>
    <n v="0"/>
    <n v="0"/>
    <n v="0"/>
    <n v="0"/>
    <n v="0"/>
    <n v="0"/>
    <n v="0"/>
    <n v="0"/>
    <n v="0"/>
    <n v="0"/>
    <n v="0"/>
    <n v="0"/>
    <n v="0"/>
    <n v="0"/>
    <n v="0"/>
    <n v="0"/>
    <n v="0"/>
    <n v="0"/>
    <n v="0"/>
    <n v="0"/>
    <n v="0"/>
    <n v="0"/>
    <n v="0"/>
    <n v="0"/>
    <n v="0"/>
    <n v="0"/>
    <n v="0"/>
    <n v="0"/>
  </r>
  <r>
    <x v="0"/>
    <x v="110"/>
    <x v="92"/>
    <x v="1"/>
    <n v="0"/>
    <n v="0"/>
    <n v="0"/>
    <n v="0"/>
    <n v="0"/>
    <n v="0"/>
    <n v="0"/>
    <n v="0"/>
    <n v="0"/>
    <n v="0"/>
    <n v="0"/>
    <n v="0"/>
    <n v="0"/>
    <n v="0"/>
    <n v="0"/>
    <n v="0"/>
    <n v="0"/>
    <n v="0"/>
    <n v="0"/>
    <n v="0"/>
    <n v="0"/>
    <n v="0"/>
    <n v="0"/>
    <n v="0"/>
    <n v="0"/>
    <n v="0"/>
    <n v="0"/>
    <n v="0"/>
    <n v="0"/>
    <n v="0"/>
    <n v="0"/>
    <n v="0"/>
    <n v="0"/>
    <n v="0"/>
    <n v="0"/>
    <n v="0"/>
    <n v="0"/>
    <n v="0"/>
    <n v="0"/>
    <n v="0"/>
    <n v="0"/>
    <n v="0"/>
    <n v="0"/>
    <n v="0"/>
  </r>
  <r>
    <x v="0"/>
    <x v="111"/>
    <x v="93"/>
    <x v="1"/>
    <n v="0"/>
    <n v="0"/>
    <n v="0"/>
    <n v="0"/>
    <n v="0"/>
    <n v="0"/>
    <n v="0"/>
    <n v="0"/>
    <n v="0"/>
    <n v="0"/>
    <n v="0"/>
    <n v="0"/>
    <n v="0"/>
    <n v="0"/>
    <n v="0"/>
    <n v="0"/>
    <n v="0"/>
    <n v="0"/>
    <n v="0"/>
    <n v="0"/>
    <n v="0"/>
    <n v="0"/>
    <n v="0"/>
    <n v="0"/>
    <n v="0"/>
    <n v="0"/>
    <n v="0"/>
    <n v="0"/>
    <n v="0"/>
    <n v="0"/>
    <n v="0"/>
    <n v="0"/>
    <n v="0"/>
    <n v="0"/>
    <n v="0"/>
    <n v="0"/>
    <n v="0"/>
    <n v="0"/>
    <n v="0"/>
    <n v="0"/>
    <n v="0"/>
    <n v="0"/>
    <n v="0"/>
    <n v="0"/>
  </r>
  <r>
    <x v="0"/>
    <x v="112"/>
    <x v="94"/>
    <x v="1"/>
    <n v="0"/>
    <n v="0"/>
    <n v="0"/>
    <n v="0"/>
    <n v="0"/>
    <n v="0"/>
    <n v="0"/>
    <n v="0"/>
    <n v="0"/>
    <n v="0"/>
    <n v="0"/>
    <n v="0"/>
    <n v="0"/>
    <n v="0"/>
    <n v="0"/>
    <n v="0"/>
    <n v="0"/>
    <n v="0"/>
    <n v="0"/>
    <n v="0"/>
    <n v="0"/>
    <n v="0"/>
    <n v="0"/>
    <n v="0"/>
    <n v="0"/>
    <n v="0"/>
    <n v="0"/>
    <n v="0"/>
    <n v="0"/>
    <n v="0"/>
    <n v="0"/>
    <n v="0"/>
    <n v="0"/>
    <n v="0"/>
    <n v="0"/>
    <n v="0"/>
    <n v="0"/>
    <n v="0"/>
    <n v="0"/>
    <n v="0"/>
    <n v="0"/>
    <n v="0"/>
    <n v="0"/>
    <n v="0"/>
  </r>
  <r>
    <x v="0"/>
    <x v="113"/>
    <x v="95"/>
    <x v="1"/>
    <n v="0"/>
    <n v="0"/>
    <n v="0"/>
    <n v="0"/>
    <n v="0"/>
    <n v="0"/>
    <n v="0"/>
    <n v="0"/>
    <n v="0"/>
    <n v="0"/>
    <n v="0"/>
    <n v="0"/>
    <n v="0"/>
    <n v="0"/>
    <n v="0"/>
    <n v="0"/>
    <n v="0"/>
    <n v="0"/>
    <n v="0"/>
    <n v="0"/>
    <n v="0"/>
    <n v="0"/>
    <n v="0"/>
    <n v="0"/>
    <n v="0"/>
    <n v="0"/>
    <n v="0"/>
    <n v="0"/>
    <n v="0"/>
    <n v="0"/>
    <n v="0"/>
    <n v="0"/>
    <n v="0"/>
    <n v="0"/>
    <n v="0"/>
    <n v="0"/>
    <n v="0"/>
    <n v="0"/>
    <n v="0"/>
    <n v="0"/>
    <n v="0"/>
    <n v="0"/>
    <n v="0"/>
    <n v="0"/>
  </r>
  <r>
    <x v="0"/>
    <x v="114"/>
    <x v="96"/>
    <x v="5"/>
    <n v="0"/>
    <n v="0"/>
    <n v="0"/>
    <n v="0"/>
    <n v="0"/>
    <n v="0"/>
    <n v="0"/>
    <n v="0"/>
    <n v="0"/>
    <n v="0"/>
    <n v="0"/>
    <n v="0"/>
    <n v="0"/>
    <n v="0"/>
    <n v="0"/>
    <n v="0"/>
    <n v="0"/>
    <n v="0"/>
    <n v="0"/>
    <n v="0"/>
    <n v="0"/>
    <n v="0"/>
    <n v="0"/>
    <n v="0"/>
    <n v="0"/>
    <n v="0"/>
    <n v="0"/>
    <n v="0"/>
    <n v="0"/>
    <n v="0"/>
    <n v="0"/>
    <n v="0"/>
    <n v="0"/>
    <n v="0"/>
    <n v="0"/>
    <n v="0"/>
    <n v="0"/>
    <n v="0"/>
    <n v="0"/>
    <n v="0"/>
    <n v="0"/>
    <n v="0"/>
    <n v="0"/>
    <n v="0"/>
  </r>
  <r>
    <x v="0"/>
    <x v="115"/>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116"/>
    <x v="97"/>
    <x v="1"/>
    <n v="0"/>
    <n v="0"/>
    <n v="0"/>
    <n v="0"/>
    <n v="0"/>
    <n v="0"/>
    <n v="0"/>
    <n v="0"/>
    <n v="0"/>
    <n v="0"/>
    <n v="0"/>
    <n v="0"/>
    <n v="0"/>
    <n v="0"/>
    <n v="0"/>
    <n v="0"/>
    <n v="0"/>
    <n v="0"/>
    <n v="0"/>
    <n v="0"/>
    <n v="0"/>
    <n v="0"/>
    <n v="0"/>
    <n v="0"/>
    <n v="0"/>
    <n v="0"/>
    <n v="0"/>
    <n v="0"/>
    <n v="0"/>
    <n v="0"/>
    <n v="0"/>
    <n v="0"/>
    <n v="0"/>
    <n v="0"/>
    <n v="0"/>
    <n v="0"/>
    <n v="0"/>
    <n v="0"/>
    <n v="0"/>
    <n v="0"/>
    <n v="0"/>
    <n v="0"/>
    <n v="0"/>
    <n v="0"/>
  </r>
  <r>
    <x v="0"/>
    <x v="117"/>
    <x v="98"/>
    <x v="1"/>
    <n v="0"/>
    <n v="0"/>
    <n v="0"/>
    <n v="0"/>
    <n v="0"/>
    <n v="0"/>
    <n v="0"/>
    <n v="0"/>
    <n v="0"/>
    <n v="0"/>
    <n v="0"/>
    <n v="0"/>
    <n v="0"/>
    <n v="0"/>
    <n v="0"/>
    <n v="0"/>
    <n v="0"/>
    <n v="0"/>
    <n v="0"/>
    <n v="0"/>
    <n v="0"/>
    <n v="0"/>
    <n v="0"/>
    <n v="0"/>
    <n v="0"/>
    <n v="0"/>
    <n v="0"/>
    <n v="0"/>
    <n v="0"/>
    <n v="0"/>
    <n v="0"/>
    <n v="0"/>
    <n v="0"/>
    <n v="0"/>
    <n v="0"/>
    <n v="0"/>
    <n v="0"/>
    <n v="0"/>
    <n v="0"/>
    <n v="0"/>
    <n v="0"/>
    <n v="0"/>
    <n v="0"/>
    <n v="0"/>
  </r>
  <r>
    <x v="0"/>
    <x v="118"/>
    <x v="99"/>
    <x v="1"/>
    <n v="0"/>
    <n v="0"/>
    <n v="0"/>
    <n v="0"/>
    <n v="0"/>
    <n v="0"/>
    <n v="0"/>
    <n v="0"/>
    <n v="0"/>
    <n v="0"/>
    <n v="0"/>
    <n v="0"/>
    <n v="0"/>
    <n v="0"/>
    <n v="0"/>
    <n v="0"/>
    <n v="0"/>
    <n v="0"/>
    <n v="0"/>
    <n v="0"/>
    <n v="0"/>
    <n v="0"/>
    <n v="0"/>
    <n v="0"/>
    <n v="0"/>
    <n v="0"/>
    <n v="0"/>
    <n v="0"/>
    <n v="0"/>
    <n v="0"/>
    <n v="0"/>
    <n v="0"/>
    <n v="0"/>
    <n v="0"/>
    <n v="0"/>
    <n v="0"/>
    <n v="0"/>
    <n v="0"/>
    <n v="0"/>
    <n v="0"/>
    <n v="0"/>
    <n v="0"/>
    <n v="0"/>
    <n v="0"/>
  </r>
  <r>
    <x v="0"/>
    <x v="119"/>
    <x v="100"/>
    <x v="1"/>
    <n v="0"/>
    <n v="0"/>
    <n v="0"/>
    <n v="0"/>
    <n v="0"/>
    <n v="0"/>
    <n v="0"/>
    <n v="0"/>
    <n v="0"/>
    <n v="0"/>
    <n v="0"/>
    <n v="0"/>
    <n v="0"/>
    <n v="0"/>
    <n v="0"/>
    <n v="0"/>
    <n v="0"/>
    <n v="0"/>
    <n v="0"/>
    <n v="0"/>
    <n v="0"/>
    <n v="0"/>
    <n v="0"/>
    <n v="0"/>
    <n v="0"/>
    <n v="0"/>
    <n v="0"/>
    <n v="0"/>
    <n v="0"/>
    <n v="0"/>
    <n v="0"/>
    <n v="0"/>
    <n v="0"/>
    <n v="0"/>
    <n v="0"/>
    <n v="0"/>
    <n v="0"/>
    <n v="0"/>
    <n v="0"/>
    <n v="0"/>
    <n v="0"/>
    <n v="0"/>
    <n v="0"/>
    <n v="0"/>
  </r>
  <r>
    <x v="0"/>
    <x v="120"/>
    <x v="101"/>
    <x v="1"/>
    <n v="0"/>
    <n v="0"/>
    <n v="0"/>
    <n v="0"/>
    <n v="0"/>
    <n v="0"/>
    <n v="0"/>
    <n v="0"/>
    <n v="0"/>
    <n v="0"/>
    <n v="0"/>
    <n v="0"/>
    <n v="0"/>
    <n v="0"/>
    <n v="0"/>
    <n v="0"/>
    <n v="0"/>
    <n v="0"/>
    <n v="0"/>
    <n v="0"/>
    <n v="0"/>
    <n v="0"/>
    <n v="0"/>
    <n v="0"/>
    <n v="0"/>
    <n v="0"/>
    <n v="0"/>
    <n v="0"/>
    <n v="0"/>
    <n v="0"/>
    <n v="0"/>
    <n v="0"/>
    <n v="0"/>
    <n v="0"/>
    <n v="0"/>
    <n v="0"/>
    <n v="0"/>
    <n v="0"/>
    <n v="0"/>
    <n v="0"/>
    <n v="0"/>
    <n v="0"/>
    <n v="0"/>
    <n v="0"/>
  </r>
  <r>
    <x v="0"/>
    <x v="121"/>
    <x v="102"/>
    <x v="1"/>
    <n v="0"/>
    <n v="0"/>
    <n v="0"/>
    <n v="0"/>
    <n v="0"/>
    <n v="0"/>
    <n v="0"/>
    <n v="0"/>
    <n v="0"/>
    <n v="0"/>
    <n v="0"/>
    <n v="0"/>
    <n v="0"/>
    <n v="0"/>
    <n v="0"/>
    <n v="0"/>
    <n v="0"/>
    <n v="0"/>
    <n v="0"/>
    <n v="0"/>
    <n v="0"/>
    <n v="0"/>
    <n v="0"/>
    <n v="0"/>
    <n v="0"/>
    <n v="0"/>
    <n v="0"/>
    <n v="0"/>
    <n v="0"/>
    <n v="0"/>
    <n v="0"/>
    <n v="0"/>
    <n v="0"/>
    <n v="0"/>
    <n v="0"/>
    <n v="0"/>
    <n v="0"/>
    <n v="0"/>
    <n v="0"/>
    <n v="0"/>
    <n v="0"/>
    <n v="0"/>
    <n v="0"/>
    <n v="0"/>
  </r>
  <r>
    <x v="0"/>
    <x v="122"/>
    <x v="103"/>
    <x v="1"/>
    <n v="0"/>
    <n v="0"/>
    <n v="0"/>
    <n v="0"/>
    <n v="0"/>
    <n v="0"/>
    <n v="0"/>
    <n v="0"/>
    <n v="0"/>
    <n v="0"/>
    <n v="0"/>
    <n v="0"/>
    <n v="0"/>
    <n v="0"/>
    <n v="0"/>
    <n v="0"/>
    <n v="0"/>
    <n v="0"/>
    <n v="0"/>
    <n v="0"/>
    <n v="0"/>
    <n v="0"/>
    <n v="0"/>
    <n v="0"/>
    <n v="0"/>
    <n v="0"/>
    <n v="0"/>
    <n v="0"/>
    <n v="0"/>
    <n v="0"/>
    <n v="0"/>
    <n v="0"/>
    <n v="0"/>
    <n v="0"/>
    <n v="0"/>
    <n v="0"/>
    <n v="0"/>
    <n v="0"/>
    <n v="0"/>
    <n v="0"/>
    <n v="0"/>
    <n v="0"/>
    <n v="0"/>
    <n v="0"/>
  </r>
  <r>
    <x v="0"/>
    <x v="123"/>
    <x v="104"/>
    <x v="1"/>
    <n v="0"/>
    <n v="0"/>
    <n v="0"/>
    <n v="0"/>
    <n v="0"/>
    <n v="0"/>
    <n v="0"/>
    <n v="0"/>
    <n v="0"/>
    <n v="0"/>
    <n v="0"/>
    <n v="0"/>
    <n v="0"/>
    <n v="0"/>
    <n v="0"/>
    <n v="0"/>
    <n v="0"/>
    <n v="0"/>
    <n v="0"/>
    <n v="0"/>
    <n v="0"/>
    <n v="0"/>
    <n v="0"/>
    <n v="0"/>
    <n v="0"/>
    <n v="0"/>
    <n v="0"/>
    <n v="0"/>
    <n v="0"/>
    <n v="0"/>
    <n v="0"/>
    <n v="0"/>
    <n v="0"/>
    <n v="0"/>
    <n v="0"/>
    <n v="0"/>
    <n v="0"/>
    <n v="0"/>
    <n v="0"/>
    <n v="0"/>
    <n v="0"/>
    <n v="0"/>
    <n v="0"/>
    <n v="0"/>
  </r>
  <r>
    <x v="0"/>
    <x v="124"/>
    <x v="105"/>
    <x v="1"/>
    <n v="0"/>
    <n v="0"/>
    <n v="0"/>
    <n v="0"/>
    <n v="0"/>
    <n v="0"/>
    <n v="0"/>
    <n v="0"/>
    <n v="0"/>
    <n v="0"/>
    <n v="0"/>
    <n v="0"/>
    <n v="0"/>
    <n v="0"/>
    <n v="0"/>
    <n v="0"/>
    <n v="0"/>
    <n v="0"/>
    <n v="0"/>
    <n v="0"/>
    <n v="0"/>
    <n v="0"/>
    <n v="0"/>
    <n v="0"/>
    <n v="0"/>
    <n v="0"/>
    <n v="0"/>
    <n v="0"/>
    <n v="0"/>
    <n v="0"/>
    <n v="0"/>
    <n v="0"/>
    <n v="0"/>
    <n v="0"/>
    <n v="0"/>
    <n v="0"/>
    <n v="0"/>
    <n v="0"/>
    <n v="0"/>
    <n v="0"/>
    <n v="0"/>
    <n v="0"/>
    <n v="0"/>
    <n v="0"/>
  </r>
  <r>
    <x v="0"/>
    <x v="125"/>
    <x v="106"/>
    <x v="1"/>
    <n v="0"/>
    <n v="0"/>
    <n v="0"/>
    <n v="0"/>
    <n v="0"/>
    <n v="0"/>
    <n v="0"/>
    <n v="0"/>
    <n v="0"/>
    <n v="0"/>
    <n v="0"/>
    <n v="0"/>
    <n v="0"/>
    <n v="0"/>
    <n v="0"/>
    <n v="0"/>
    <n v="0"/>
    <n v="0"/>
    <n v="0"/>
    <n v="0"/>
    <n v="0"/>
    <n v="0"/>
    <n v="0"/>
    <n v="0"/>
    <n v="0"/>
    <n v="0"/>
    <n v="0"/>
    <n v="0"/>
    <n v="0"/>
    <n v="0"/>
    <n v="0"/>
    <n v="0"/>
    <n v="0"/>
    <n v="0"/>
    <n v="0"/>
    <n v="0"/>
    <n v="0"/>
    <n v="0"/>
    <n v="0"/>
    <n v="0"/>
    <n v="0"/>
    <n v="0"/>
    <n v="0"/>
    <n v="0"/>
  </r>
  <r>
    <x v="0"/>
    <x v="126"/>
    <x v="107"/>
    <x v="1"/>
    <n v="0"/>
    <n v="0"/>
    <n v="0"/>
    <n v="0"/>
    <n v="0"/>
    <n v="0"/>
    <n v="0"/>
    <n v="0"/>
    <n v="0"/>
    <n v="0"/>
    <n v="0"/>
    <n v="0"/>
    <n v="0"/>
    <n v="0"/>
    <n v="0"/>
    <n v="0"/>
    <n v="0"/>
    <n v="0"/>
    <n v="0"/>
    <n v="0"/>
    <n v="0"/>
    <n v="0"/>
    <n v="0"/>
    <n v="0"/>
    <n v="0"/>
    <n v="0"/>
    <n v="0"/>
    <n v="0"/>
    <n v="0"/>
    <n v="0"/>
    <n v="0"/>
    <n v="0"/>
    <n v="0"/>
    <n v="0"/>
    <n v="0"/>
    <n v="0"/>
    <n v="0"/>
    <n v="0"/>
    <n v="0"/>
    <n v="0"/>
    <n v="0"/>
    <n v="0"/>
    <n v="0"/>
    <n v="0"/>
  </r>
  <r>
    <x v="0"/>
    <x v="127"/>
    <x v="108"/>
    <x v="1"/>
    <n v="0"/>
    <n v="0"/>
    <n v="0"/>
    <n v="0"/>
    <n v="0"/>
    <n v="0"/>
    <n v="0"/>
    <n v="0"/>
    <n v="0"/>
    <n v="0"/>
    <n v="0"/>
    <n v="0"/>
    <n v="0"/>
    <n v="0"/>
    <n v="0"/>
    <n v="0"/>
    <n v="0"/>
    <n v="0"/>
    <n v="0"/>
    <n v="0"/>
    <n v="0"/>
    <n v="0"/>
    <n v="0"/>
    <n v="0"/>
    <n v="0"/>
    <n v="0"/>
    <n v="0"/>
    <n v="0"/>
    <n v="0"/>
    <n v="0"/>
    <n v="0"/>
    <n v="0"/>
    <n v="0"/>
    <n v="0"/>
    <n v="0"/>
    <n v="0"/>
    <n v="0"/>
    <n v="0"/>
    <n v="0"/>
    <n v="0"/>
    <n v="0"/>
    <n v="0"/>
    <n v="0"/>
    <n v="0"/>
  </r>
  <r>
    <x v="0"/>
    <x v="128"/>
    <x v="109"/>
    <x v="1"/>
    <n v="0"/>
    <n v="0"/>
    <n v="0"/>
    <n v="0"/>
    <n v="0"/>
    <n v="0"/>
    <n v="0"/>
    <n v="0"/>
    <n v="0"/>
    <n v="0"/>
    <n v="0"/>
    <n v="0"/>
    <n v="0"/>
    <n v="0"/>
    <n v="0"/>
    <n v="0"/>
    <n v="0"/>
    <n v="0"/>
    <n v="0"/>
    <n v="0"/>
    <n v="0"/>
    <n v="0"/>
    <n v="0"/>
    <n v="0"/>
    <n v="0"/>
    <n v="0"/>
    <n v="0"/>
    <n v="0"/>
    <n v="0"/>
    <n v="0"/>
    <n v="0"/>
    <n v="0"/>
    <n v="0"/>
    <n v="0"/>
    <n v="0"/>
    <n v="0"/>
    <n v="0"/>
    <n v="0"/>
    <n v="0"/>
    <n v="0"/>
    <n v="0"/>
    <n v="0"/>
    <n v="0"/>
    <n v="0"/>
  </r>
  <r>
    <x v="0"/>
    <x v="129"/>
    <x v="110"/>
    <x v="1"/>
    <n v="0"/>
    <n v="0"/>
    <n v="0"/>
    <n v="0"/>
    <n v="0"/>
    <n v="0"/>
    <n v="0"/>
    <n v="0"/>
    <n v="0"/>
    <n v="0"/>
    <n v="0"/>
    <n v="0"/>
    <n v="0"/>
    <n v="0"/>
    <n v="0"/>
    <n v="0"/>
    <n v="0"/>
    <n v="0"/>
    <n v="0"/>
    <n v="0"/>
    <n v="0"/>
    <n v="0"/>
    <n v="0"/>
    <n v="0"/>
    <n v="0"/>
    <n v="0"/>
    <n v="0"/>
    <n v="0"/>
    <n v="0"/>
    <n v="0"/>
    <n v="0"/>
    <n v="0"/>
    <n v="0"/>
    <n v="0"/>
    <n v="0"/>
    <n v="0"/>
    <n v="0"/>
    <n v="0"/>
    <n v="0"/>
    <n v="0"/>
    <n v="0"/>
    <n v="0"/>
    <n v="0"/>
    <n v="0"/>
  </r>
  <r>
    <x v="0"/>
    <x v="130"/>
    <x v="111"/>
    <x v="1"/>
    <n v="0"/>
    <n v="0"/>
    <n v="0"/>
    <n v="0"/>
    <n v="0"/>
    <n v="0"/>
    <n v="0"/>
    <n v="0"/>
    <n v="0"/>
    <n v="0"/>
    <n v="0"/>
    <n v="0"/>
    <n v="0"/>
    <n v="0"/>
    <n v="0"/>
    <n v="0"/>
    <n v="0"/>
    <n v="0"/>
    <n v="0"/>
    <n v="0"/>
    <n v="0"/>
    <n v="0"/>
    <n v="0"/>
    <n v="0"/>
    <n v="0"/>
    <n v="0"/>
    <n v="0"/>
    <n v="0"/>
    <n v="0"/>
    <n v="0"/>
    <n v="0"/>
    <n v="0"/>
    <n v="0"/>
    <n v="0"/>
    <n v="0"/>
    <n v="0"/>
    <n v="0"/>
    <n v="0"/>
    <n v="0"/>
    <n v="0"/>
    <n v="0"/>
    <n v="0"/>
    <n v="0"/>
    <n v="0"/>
  </r>
  <r>
    <x v="0"/>
    <x v="131"/>
    <x v="112"/>
    <x v="1"/>
    <n v="0"/>
    <n v="0"/>
    <n v="0"/>
    <n v="0"/>
    <n v="0"/>
    <n v="0"/>
    <n v="0"/>
    <n v="0"/>
    <n v="0"/>
    <n v="0"/>
    <n v="0"/>
    <n v="0"/>
    <n v="0"/>
    <n v="0"/>
    <n v="0"/>
    <n v="0"/>
    <n v="0"/>
    <n v="0"/>
    <n v="0"/>
    <n v="0"/>
    <n v="0"/>
    <n v="0"/>
    <n v="0"/>
    <n v="0"/>
    <n v="0"/>
    <n v="0"/>
    <n v="0"/>
    <n v="0"/>
    <n v="0"/>
    <n v="0"/>
    <n v="0"/>
    <n v="0"/>
    <n v="0"/>
    <n v="0"/>
    <n v="0"/>
    <n v="0"/>
    <n v="0"/>
    <n v="0"/>
    <n v="0"/>
    <n v="0"/>
    <n v="0"/>
    <n v="0"/>
    <n v="0"/>
    <n v="0"/>
  </r>
  <r>
    <x v="0"/>
    <x v="132"/>
    <x v="113"/>
    <x v="1"/>
    <n v="0"/>
    <n v="0"/>
    <n v="0"/>
    <n v="0"/>
    <n v="0"/>
    <n v="0"/>
    <n v="0"/>
    <n v="0"/>
    <n v="0"/>
    <n v="0"/>
    <n v="0"/>
    <n v="0"/>
    <n v="0"/>
    <n v="0"/>
    <n v="0"/>
    <n v="0"/>
    <n v="0"/>
    <n v="0"/>
    <n v="0"/>
    <n v="0"/>
    <n v="0"/>
    <n v="0"/>
    <n v="0"/>
    <n v="0"/>
    <n v="0"/>
    <n v="0"/>
    <n v="0"/>
    <n v="0"/>
    <n v="0"/>
    <n v="0"/>
    <n v="0"/>
    <n v="0"/>
    <n v="0"/>
    <n v="0"/>
    <n v="0"/>
    <n v="0"/>
    <n v="0"/>
    <n v="0"/>
    <n v="0"/>
    <n v="0"/>
    <n v="0"/>
    <n v="0"/>
    <n v="0"/>
    <n v="0"/>
  </r>
  <r>
    <x v="0"/>
    <x v="133"/>
    <x v="114"/>
    <x v="1"/>
    <n v="0"/>
    <n v="0"/>
    <n v="0"/>
    <n v="0"/>
    <n v="0"/>
    <n v="0"/>
    <n v="0"/>
    <n v="0"/>
    <n v="0"/>
    <n v="0"/>
    <n v="0"/>
    <n v="0"/>
    <n v="0"/>
    <n v="0"/>
    <n v="0"/>
    <n v="0"/>
    <n v="0"/>
    <n v="0"/>
    <n v="0"/>
    <n v="0"/>
    <n v="0"/>
    <n v="0"/>
    <n v="0"/>
    <n v="0"/>
    <n v="0"/>
    <n v="0"/>
    <n v="0"/>
    <n v="0"/>
    <n v="0"/>
    <n v="0"/>
    <n v="0"/>
    <n v="0"/>
    <n v="0"/>
    <n v="0"/>
    <n v="0"/>
    <n v="0"/>
    <n v="0"/>
    <n v="0"/>
    <n v="0"/>
    <n v="0"/>
    <n v="0"/>
    <n v="0"/>
    <n v="0"/>
    <n v="0"/>
  </r>
  <r>
    <x v="0"/>
    <x v="134"/>
    <x v="115"/>
    <x v="1"/>
    <n v="0"/>
    <n v="0"/>
    <n v="0"/>
    <n v="0"/>
    <n v="0"/>
    <n v="0"/>
    <n v="0"/>
    <n v="0"/>
    <n v="0"/>
    <n v="0"/>
    <n v="0"/>
    <n v="0"/>
    <n v="0"/>
    <n v="0"/>
    <n v="0"/>
    <n v="0"/>
    <n v="0"/>
    <n v="0"/>
    <n v="0"/>
    <n v="0"/>
    <n v="0"/>
    <n v="0"/>
    <n v="0"/>
    <n v="0"/>
    <n v="0"/>
    <n v="0"/>
    <n v="0"/>
    <n v="0"/>
    <n v="0"/>
    <n v="0"/>
    <n v="0"/>
    <n v="0"/>
    <n v="0"/>
    <n v="0"/>
    <n v="0"/>
    <n v="0"/>
    <n v="0"/>
    <n v="0"/>
    <n v="0"/>
    <n v="0"/>
    <n v="0"/>
    <n v="0"/>
    <n v="0"/>
    <n v="0"/>
  </r>
  <r>
    <x v="0"/>
    <x v="135"/>
    <x v="116"/>
    <x v="1"/>
    <n v="0"/>
    <n v="0"/>
    <n v="0"/>
    <n v="0"/>
    <n v="0"/>
    <n v="0"/>
    <n v="0"/>
    <n v="0"/>
    <n v="0"/>
    <n v="0"/>
    <n v="0"/>
    <n v="0"/>
    <n v="0"/>
    <n v="0"/>
    <n v="0"/>
    <n v="0"/>
    <n v="0"/>
    <n v="0"/>
    <n v="0"/>
    <n v="0"/>
    <n v="0"/>
    <n v="0"/>
    <n v="0"/>
    <n v="0"/>
    <n v="0"/>
    <n v="0"/>
    <n v="0"/>
    <n v="0"/>
    <n v="0"/>
    <n v="0"/>
    <n v="0"/>
    <n v="0"/>
    <n v="0"/>
    <n v="0"/>
    <n v="0"/>
    <n v="0"/>
    <n v="0"/>
    <n v="0"/>
    <n v="0"/>
    <n v="0"/>
    <n v="0"/>
    <n v="0"/>
    <n v="0"/>
    <n v="0"/>
  </r>
  <r>
    <x v="0"/>
    <x v="136"/>
    <x v="117"/>
    <x v="1"/>
    <n v="0"/>
    <n v="0"/>
    <n v="0"/>
    <n v="0"/>
    <n v="0"/>
    <n v="0"/>
    <n v="0"/>
    <n v="0"/>
    <n v="0"/>
    <n v="0"/>
    <n v="0"/>
    <n v="0"/>
    <n v="0"/>
    <n v="0"/>
    <n v="0"/>
    <n v="0"/>
    <n v="0"/>
    <n v="0"/>
    <n v="0"/>
    <n v="0"/>
    <n v="0"/>
    <n v="0"/>
    <n v="0"/>
    <n v="0"/>
    <n v="0"/>
    <n v="0"/>
    <n v="0"/>
    <n v="0"/>
    <n v="0"/>
    <n v="0"/>
    <n v="0"/>
    <n v="0"/>
    <n v="0"/>
    <n v="0"/>
    <n v="0"/>
    <n v="0"/>
    <n v="0"/>
    <n v="0"/>
    <n v="0"/>
    <n v="0"/>
    <n v="0"/>
    <n v="0"/>
    <n v="0"/>
    <n v="0"/>
  </r>
  <r>
    <x v="0"/>
    <x v="137"/>
    <x v="118"/>
    <x v="1"/>
    <n v="0"/>
    <n v="0"/>
    <n v="0"/>
    <n v="0"/>
    <n v="0"/>
    <n v="0"/>
    <n v="0"/>
    <n v="0"/>
    <n v="0"/>
    <n v="0"/>
    <n v="0"/>
    <n v="0"/>
    <n v="0"/>
    <n v="0"/>
    <n v="0"/>
    <n v="0"/>
    <n v="0"/>
    <n v="0"/>
    <n v="0"/>
    <n v="0"/>
    <n v="0"/>
    <n v="0"/>
    <n v="0"/>
    <n v="0"/>
    <n v="0"/>
    <n v="0"/>
    <n v="0"/>
    <n v="0"/>
    <n v="0"/>
    <n v="0"/>
    <n v="0"/>
    <n v="0"/>
    <n v="0"/>
    <n v="0"/>
    <n v="0"/>
    <n v="0"/>
    <n v="0"/>
    <n v="0"/>
    <n v="0"/>
    <n v="0"/>
    <n v="0"/>
    <n v="0"/>
    <n v="0"/>
    <n v="0"/>
  </r>
  <r>
    <x v="0"/>
    <x v="138"/>
    <x v="119"/>
    <x v="1"/>
    <n v="0"/>
    <n v="0"/>
    <n v="0"/>
    <n v="0"/>
    <n v="0"/>
    <n v="0"/>
    <n v="0"/>
    <n v="0"/>
    <n v="0"/>
    <n v="0"/>
    <n v="0"/>
    <n v="0"/>
    <n v="0"/>
    <n v="0"/>
    <n v="0"/>
    <n v="0"/>
    <n v="0"/>
    <n v="0"/>
    <n v="0"/>
    <n v="0"/>
    <n v="0"/>
    <n v="0"/>
    <n v="0"/>
    <n v="0"/>
    <n v="0"/>
    <n v="0"/>
    <n v="0"/>
    <n v="0"/>
    <n v="0"/>
    <n v="0"/>
    <n v="0"/>
    <n v="0"/>
    <n v="0"/>
    <n v="0"/>
    <n v="0"/>
    <n v="0"/>
    <n v="0"/>
    <n v="0"/>
    <n v="0"/>
    <n v="0"/>
    <n v="0"/>
    <n v="0"/>
    <n v="0"/>
    <n v="0"/>
  </r>
  <r>
    <x v="0"/>
    <x v="139"/>
    <x v="120"/>
    <x v="1"/>
    <n v="0"/>
    <n v="0"/>
    <n v="0"/>
    <n v="0"/>
    <n v="0"/>
    <n v="0"/>
    <n v="0"/>
    <n v="0"/>
    <n v="0"/>
    <n v="0"/>
    <n v="0"/>
    <n v="0"/>
    <n v="0"/>
    <n v="0"/>
    <n v="0"/>
    <n v="0"/>
    <n v="0"/>
    <n v="0"/>
    <n v="0"/>
    <n v="0"/>
    <n v="0"/>
    <n v="0"/>
    <n v="0"/>
    <n v="0"/>
    <n v="0"/>
    <n v="0"/>
    <n v="0"/>
    <n v="0"/>
    <n v="0"/>
    <n v="0"/>
    <n v="0"/>
    <n v="0"/>
    <n v="0"/>
    <n v="0"/>
    <n v="0"/>
    <n v="0"/>
    <n v="0"/>
    <n v="0"/>
    <n v="0"/>
    <n v="0"/>
    <n v="0"/>
    <n v="0"/>
    <n v="0"/>
    <n v="0"/>
  </r>
  <r>
    <x v="0"/>
    <x v="140"/>
    <x v="6"/>
    <x v="1"/>
    <n v="0"/>
    <n v="0"/>
    <n v="0"/>
    <n v="0"/>
    <n v="0"/>
    <n v="0"/>
    <n v="0"/>
    <n v="0"/>
    <n v="0"/>
    <n v="0"/>
    <n v="0"/>
    <n v="0"/>
    <n v="0"/>
    <n v="0"/>
    <n v="0"/>
    <n v="0"/>
    <n v="0"/>
    <n v="0"/>
    <n v="0"/>
    <n v="0"/>
    <n v="0"/>
    <n v="0"/>
    <n v="0"/>
    <n v="0"/>
    <n v="0"/>
    <n v="0"/>
    <n v="0"/>
    <n v="0"/>
    <n v="0"/>
    <n v="0"/>
    <n v="0"/>
    <n v="0"/>
    <n v="0"/>
    <n v="0"/>
    <n v="0"/>
    <n v="0"/>
    <n v="0"/>
    <n v="0"/>
    <n v="0"/>
    <n v="0"/>
    <n v="0"/>
    <n v="0"/>
    <n v="0"/>
    <n v="0"/>
  </r>
  <r>
    <x v="0"/>
    <x v="141"/>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142"/>
    <x v="121"/>
    <x v="1"/>
    <n v="0"/>
    <n v="0"/>
    <n v="0"/>
    <n v="0"/>
    <n v="0"/>
    <n v="0"/>
    <n v="0"/>
    <n v="0"/>
    <n v="0"/>
    <n v="0"/>
    <n v="0"/>
    <n v="0"/>
    <n v="0"/>
    <n v="0"/>
    <n v="0"/>
    <n v="0"/>
    <n v="0"/>
    <n v="0"/>
    <n v="0"/>
    <n v="0"/>
    <n v="0"/>
    <n v="0"/>
    <n v="0"/>
    <n v="0"/>
    <n v="0"/>
    <n v="0"/>
    <n v="0"/>
    <n v="0"/>
    <n v="0"/>
    <n v="0"/>
    <n v="0"/>
    <n v="0"/>
    <n v="0"/>
    <n v="0"/>
    <n v="0"/>
    <n v="0"/>
    <n v="0"/>
    <n v="0"/>
    <n v="0"/>
    <n v="0"/>
    <n v="0"/>
    <n v="0"/>
    <n v="0"/>
    <n v="0"/>
  </r>
  <r>
    <x v="0"/>
    <x v="143"/>
    <x v="122"/>
    <x v="1"/>
    <n v="0"/>
    <n v="0"/>
    <n v="0"/>
    <n v="0"/>
    <n v="0"/>
    <n v="0"/>
    <n v="0"/>
    <n v="0"/>
    <n v="0"/>
    <n v="0"/>
    <n v="0"/>
    <n v="0"/>
    <n v="0"/>
    <n v="0"/>
    <n v="0"/>
    <n v="0"/>
    <n v="0"/>
    <n v="0"/>
    <n v="0"/>
    <n v="0"/>
    <n v="0"/>
    <n v="0"/>
    <n v="0"/>
    <n v="0"/>
    <n v="0"/>
    <n v="0"/>
    <n v="0"/>
    <n v="0"/>
    <n v="0"/>
    <n v="0"/>
    <n v="0"/>
    <n v="0"/>
    <n v="0"/>
    <n v="0"/>
    <n v="0"/>
    <n v="0"/>
    <n v="0"/>
    <n v="0"/>
    <n v="0"/>
    <n v="0"/>
    <n v="0"/>
    <n v="0"/>
    <n v="0"/>
    <n v="0"/>
  </r>
  <r>
    <x v="0"/>
    <x v="144"/>
    <x v="123"/>
    <x v="1"/>
    <n v="0"/>
    <n v="0"/>
    <n v="0"/>
    <n v="0"/>
    <n v="0"/>
    <n v="0"/>
    <n v="0"/>
    <n v="0"/>
    <n v="0"/>
    <n v="0"/>
    <n v="0"/>
    <n v="0"/>
    <n v="0"/>
    <n v="0"/>
    <n v="0"/>
    <n v="0"/>
    <n v="0"/>
    <n v="0"/>
    <n v="0"/>
    <n v="0"/>
    <n v="0"/>
    <n v="0"/>
    <n v="0"/>
    <n v="0"/>
    <n v="0"/>
    <n v="0"/>
    <n v="0"/>
    <n v="0"/>
    <n v="0"/>
    <n v="0"/>
    <n v="0"/>
    <n v="0"/>
    <n v="0"/>
    <n v="0"/>
    <n v="0"/>
    <n v="0"/>
    <n v="0"/>
    <n v="0"/>
    <n v="0"/>
    <n v="0"/>
    <n v="0"/>
    <n v="0"/>
    <n v="0"/>
    <n v="0"/>
  </r>
  <r>
    <x v="0"/>
    <x v="145"/>
    <x v="124"/>
    <x v="1"/>
    <n v="0"/>
    <n v="0"/>
    <n v="0"/>
    <n v="0"/>
    <n v="0"/>
    <n v="0"/>
    <n v="0"/>
    <n v="0"/>
    <n v="0"/>
    <n v="0"/>
    <n v="0"/>
    <n v="0"/>
    <n v="0"/>
    <n v="0"/>
    <n v="0"/>
    <n v="0"/>
    <n v="0"/>
    <n v="0"/>
    <n v="0"/>
    <n v="0"/>
    <n v="0"/>
    <n v="0"/>
    <n v="0"/>
    <n v="0"/>
    <n v="0"/>
    <n v="0"/>
    <n v="0"/>
    <n v="0"/>
    <n v="0"/>
    <n v="0"/>
    <n v="0"/>
    <n v="0"/>
    <n v="0"/>
    <n v="0"/>
    <n v="0"/>
    <n v="0"/>
    <n v="0"/>
    <n v="0"/>
    <n v="0"/>
    <n v="0"/>
    <n v="0"/>
    <n v="0"/>
    <n v="0"/>
    <n v="0"/>
  </r>
  <r>
    <x v="0"/>
    <x v="146"/>
    <x v="6"/>
    <x v="1"/>
    <n v="0"/>
    <n v="0"/>
    <n v="0"/>
    <n v="0"/>
    <n v="0"/>
    <n v="0"/>
    <n v="0"/>
    <n v="0"/>
    <n v="0"/>
    <n v="0"/>
    <n v="0"/>
    <n v="0"/>
    <n v="0"/>
    <n v="0"/>
    <n v="0"/>
    <n v="0"/>
    <n v="0"/>
    <n v="0"/>
    <n v="0"/>
    <n v="0"/>
    <n v="0"/>
    <n v="0"/>
    <n v="0"/>
    <n v="0"/>
    <n v="0"/>
    <n v="0"/>
    <n v="0"/>
    <n v="0"/>
    <n v="0"/>
    <n v="0"/>
    <n v="0"/>
    <n v="0"/>
    <n v="0"/>
    <n v="0"/>
    <n v="0"/>
    <n v="0"/>
    <n v="0"/>
    <n v="0"/>
    <n v="0"/>
    <n v="0"/>
    <n v="0"/>
    <n v="0"/>
    <n v="0"/>
    <n v="0"/>
  </r>
  <r>
    <x v="0"/>
    <x v="147"/>
    <x v="6"/>
    <x v="1"/>
    <n v="0"/>
    <n v="0"/>
    <n v="0"/>
    <n v="0"/>
    <n v="0"/>
    <n v="0"/>
    <n v="0"/>
    <n v="0"/>
    <n v="0"/>
    <n v="0"/>
    <n v="0"/>
    <n v="0"/>
    <n v="0"/>
    <n v="0"/>
    <n v="0"/>
    <n v="0"/>
    <n v="0"/>
    <n v="0"/>
    <n v="0"/>
    <n v="0"/>
    <n v="0"/>
    <n v="0"/>
    <n v="0"/>
    <n v="0"/>
    <n v="0"/>
    <n v="0"/>
    <n v="0"/>
    <n v="0"/>
    <n v="0"/>
    <n v="0"/>
    <n v="0"/>
    <n v="0"/>
    <n v="0"/>
    <n v="0"/>
    <n v="0"/>
    <n v="0"/>
    <n v="0"/>
    <n v="0"/>
    <n v="0"/>
    <n v="0"/>
    <n v="0"/>
    <n v="0"/>
    <n v="0"/>
    <n v="0"/>
  </r>
  <r>
    <x v="0"/>
    <x v="148"/>
    <x v="6"/>
    <x v="1"/>
    <n v="0"/>
    <n v="0"/>
    <n v="0"/>
    <n v="0"/>
    <n v="0"/>
    <n v="0"/>
    <n v="0"/>
    <n v="0"/>
    <n v="0"/>
    <n v="0"/>
    <n v="0"/>
    <n v="0"/>
    <n v="0"/>
    <n v="0"/>
    <n v="0"/>
    <n v="0"/>
    <n v="0"/>
    <n v="0"/>
    <n v="0"/>
    <n v="0"/>
    <n v="0"/>
    <n v="0"/>
    <n v="0"/>
    <n v="0"/>
    <n v="0"/>
    <n v="0"/>
    <n v="0"/>
    <n v="0"/>
    <n v="0"/>
    <n v="0"/>
    <n v="0"/>
    <n v="0"/>
    <n v="0"/>
    <n v="0"/>
    <n v="0"/>
    <n v="0"/>
    <n v="0"/>
    <n v="0"/>
    <n v="0"/>
    <n v="0"/>
    <n v="0"/>
    <n v="0"/>
    <n v="0"/>
    <n v="0"/>
  </r>
  <r>
    <x v="0"/>
    <x v="149"/>
    <x v="6"/>
    <x v="1"/>
    <n v="0"/>
    <n v="0"/>
    <n v="0"/>
    <n v="0"/>
    <n v="0"/>
    <n v="0"/>
    <n v="0"/>
    <n v="0"/>
    <n v="0"/>
    <n v="0"/>
    <n v="0"/>
    <n v="0"/>
    <n v="0"/>
    <n v="0"/>
    <n v="0"/>
    <n v="0"/>
    <n v="0"/>
    <n v="0"/>
    <n v="0"/>
    <n v="0"/>
    <n v="0"/>
    <n v="0"/>
    <n v="0"/>
    <n v="0"/>
    <n v="0"/>
    <n v="0"/>
    <n v="0"/>
    <n v="0"/>
    <n v="0"/>
    <n v="0"/>
    <n v="0"/>
    <n v="0"/>
    <n v="0"/>
    <n v="0"/>
    <n v="0"/>
    <n v="0"/>
    <n v="0"/>
    <n v="0"/>
    <n v="0"/>
    <n v="0"/>
    <n v="0"/>
    <n v="0"/>
    <n v="0"/>
    <n v="0"/>
  </r>
  <r>
    <x v="0"/>
    <x v="150"/>
    <x v="125"/>
    <x v="6"/>
    <n v="0"/>
    <n v="0"/>
    <n v="0"/>
    <n v="0"/>
    <n v="0"/>
    <n v="0"/>
    <n v="0"/>
    <n v="0"/>
    <s v="X"/>
    <s v="X"/>
    <s v="X"/>
    <n v="0"/>
    <n v="0"/>
    <n v="0"/>
    <n v="0"/>
    <n v="0"/>
    <n v="0"/>
    <n v="1"/>
    <n v="0"/>
    <n v="1"/>
    <n v="0"/>
    <n v="0"/>
    <n v="0"/>
    <n v="1"/>
    <n v="0"/>
    <n v="0"/>
    <n v="0"/>
    <n v="0"/>
    <n v="0"/>
    <n v="0"/>
    <n v="0"/>
    <n v="0"/>
    <n v="1"/>
    <n v="0"/>
    <n v="0"/>
    <n v="0"/>
    <n v="0"/>
    <n v="0"/>
    <n v="0"/>
    <n v="0"/>
    <n v="0"/>
    <n v="0"/>
    <n v="0"/>
    <n v="4"/>
  </r>
  <r>
    <x v="0"/>
    <x v="151"/>
    <x v="126"/>
    <x v="1"/>
    <n v="0"/>
    <n v="0"/>
    <n v="0"/>
    <n v="0"/>
    <n v="0"/>
    <n v="0"/>
    <n v="0"/>
    <n v="0"/>
    <n v="0"/>
    <n v="0"/>
    <n v="0"/>
    <n v="0"/>
    <n v="0"/>
    <n v="0"/>
    <n v="0"/>
    <n v="0"/>
    <n v="0"/>
    <n v="0"/>
    <n v="0"/>
    <n v="0"/>
    <n v="0"/>
    <n v="0"/>
    <n v="0"/>
    <n v="0"/>
    <n v="0"/>
    <n v="0"/>
    <n v="0"/>
    <n v="0"/>
    <n v="0"/>
    <n v="0"/>
    <n v="0"/>
    <n v="0"/>
    <n v="0"/>
    <n v="0"/>
    <n v="0"/>
    <n v="0"/>
    <n v="0"/>
    <n v="0"/>
    <n v="0"/>
    <n v="0"/>
    <n v="0"/>
    <n v="0"/>
    <n v="0"/>
    <n v="0"/>
  </r>
  <r>
    <x v="0"/>
    <x v="152"/>
    <x v="127"/>
    <x v="7"/>
    <s v="X"/>
    <n v="0"/>
    <n v="0"/>
    <n v="0"/>
    <n v="0"/>
    <n v="0"/>
    <n v="0"/>
    <n v="0"/>
    <n v="0"/>
    <n v="0"/>
    <n v="0"/>
    <n v="0"/>
    <n v="0"/>
    <n v="0"/>
    <n v="0"/>
    <n v="0"/>
    <n v="0"/>
    <n v="0"/>
    <n v="0"/>
    <n v="0"/>
    <n v="0"/>
    <n v="0"/>
    <n v="0"/>
    <n v="0"/>
    <n v="0"/>
    <n v="0"/>
    <n v="0"/>
    <n v="0"/>
    <n v="0"/>
    <n v="0"/>
    <n v="0"/>
    <n v="0"/>
    <n v="0"/>
    <n v="0"/>
    <n v="0"/>
    <n v="0"/>
    <n v="0"/>
    <n v="0"/>
    <n v="0"/>
    <n v="0"/>
    <n v="0"/>
    <n v="0"/>
    <n v="0"/>
    <n v="0"/>
  </r>
  <r>
    <x v="0"/>
    <x v="153"/>
    <x v="128"/>
    <x v="1"/>
    <n v="0"/>
    <n v="0"/>
    <n v="0"/>
    <n v="0"/>
    <n v="0"/>
    <n v="0"/>
    <n v="0"/>
    <n v="0"/>
    <n v="0"/>
    <n v="0"/>
    <n v="0"/>
    <n v="0"/>
    <n v="0"/>
    <n v="0"/>
    <n v="0"/>
    <n v="0"/>
    <n v="0"/>
    <n v="0"/>
    <n v="0"/>
    <n v="0"/>
    <n v="0"/>
    <n v="0"/>
    <n v="0"/>
    <n v="0"/>
    <n v="0"/>
    <n v="0"/>
    <n v="0"/>
    <n v="0"/>
    <n v="0"/>
    <n v="0"/>
    <n v="0"/>
    <n v="0"/>
    <n v="0"/>
    <n v="0"/>
    <n v="0"/>
    <n v="0"/>
    <n v="0"/>
    <n v="0"/>
    <n v="0"/>
    <n v="0"/>
    <n v="0"/>
    <n v="0"/>
    <n v="0"/>
    <n v="0"/>
  </r>
  <r>
    <x v="0"/>
    <x v="154"/>
    <x v="129"/>
    <x v="1"/>
    <n v="0"/>
    <n v="0"/>
    <n v="0"/>
    <n v="0"/>
    <n v="0"/>
    <n v="0"/>
    <n v="0"/>
    <n v="0"/>
    <n v="0"/>
    <n v="0"/>
    <n v="0"/>
    <n v="0"/>
    <n v="0"/>
    <n v="0"/>
    <n v="0"/>
    <n v="0"/>
    <n v="0"/>
    <n v="0"/>
    <n v="0"/>
    <n v="0"/>
    <n v="0"/>
    <n v="0"/>
    <n v="0"/>
    <n v="0"/>
    <n v="0"/>
    <n v="0"/>
    <n v="0"/>
    <n v="0"/>
    <n v="0"/>
    <n v="0"/>
    <n v="0"/>
    <n v="0"/>
    <n v="0"/>
    <n v="0"/>
    <n v="0"/>
    <n v="0"/>
    <n v="0"/>
    <n v="0"/>
    <n v="0"/>
    <n v="0"/>
    <n v="0"/>
    <n v="0"/>
    <n v="0"/>
    <n v="0"/>
  </r>
  <r>
    <x v="0"/>
    <x v="155"/>
    <x v="130"/>
    <x v="1"/>
    <n v="0"/>
    <n v="0"/>
    <n v="0"/>
    <n v="0"/>
    <n v="0"/>
    <n v="0"/>
    <n v="0"/>
    <n v="0"/>
    <n v="0"/>
    <n v="0"/>
    <n v="0"/>
    <n v="0"/>
    <n v="0"/>
    <n v="0"/>
    <n v="0"/>
    <n v="0"/>
    <n v="0"/>
    <n v="0"/>
    <n v="0"/>
    <n v="0"/>
    <n v="0"/>
    <n v="0"/>
    <n v="0"/>
    <n v="0"/>
    <n v="0"/>
    <n v="0"/>
    <n v="0"/>
    <n v="0"/>
    <n v="0"/>
    <n v="0"/>
    <n v="0"/>
    <n v="0"/>
    <n v="0"/>
    <n v="0"/>
    <n v="0"/>
    <n v="0"/>
    <n v="0"/>
    <n v="0"/>
    <n v="0"/>
    <n v="0"/>
    <n v="0"/>
    <n v="0"/>
    <n v="0"/>
    <n v="0"/>
  </r>
  <r>
    <x v="0"/>
    <x v="156"/>
    <x v="131"/>
    <x v="1"/>
    <n v="0"/>
    <n v="0"/>
    <n v="0"/>
    <n v="0"/>
    <n v="0"/>
    <n v="0"/>
    <n v="0"/>
    <n v="0"/>
    <n v="0"/>
    <n v="0"/>
    <n v="0"/>
    <n v="0"/>
    <n v="0"/>
    <n v="0"/>
    <n v="0"/>
    <n v="0"/>
    <n v="0"/>
    <n v="0"/>
    <n v="0"/>
    <n v="0"/>
    <n v="0"/>
    <n v="0"/>
    <n v="0"/>
    <n v="0"/>
    <n v="0"/>
    <n v="0"/>
    <n v="0"/>
    <n v="0"/>
    <n v="0"/>
    <n v="0"/>
    <n v="0"/>
    <n v="0"/>
    <n v="0"/>
    <n v="0"/>
    <n v="0"/>
    <n v="0"/>
    <n v="0"/>
    <n v="0"/>
    <n v="0"/>
    <n v="0"/>
    <n v="0"/>
    <n v="0"/>
    <n v="0"/>
    <n v="0"/>
  </r>
  <r>
    <x v="0"/>
    <x v="157"/>
    <x v="132"/>
    <x v="0"/>
    <n v="0"/>
    <n v="0"/>
    <s v="X"/>
    <s v="X"/>
    <n v="0"/>
    <n v="0"/>
    <s v="X"/>
    <s v="X"/>
    <n v="0"/>
    <n v="0"/>
    <n v="0"/>
    <n v="0"/>
    <n v="0"/>
    <n v="1"/>
    <n v="0"/>
    <n v="0"/>
    <n v="0"/>
    <n v="1"/>
    <n v="0"/>
    <n v="0"/>
    <n v="0"/>
    <n v="0"/>
    <n v="0"/>
    <n v="0"/>
    <n v="0"/>
    <n v="0"/>
    <n v="0"/>
    <n v="0"/>
    <n v="0"/>
    <n v="0"/>
    <n v="0"/>
    <n v="0"/>
    <n v="0"/>
    <n v="0"/>
    <n v="0"/>
    <n v="0"/>
    <n v="0"/>
    <n v="0"/>
    <n v="0"/>
    <n v="0"/>
    <n v="0"/>
    <n v="0"/>
    <n v="0"/>
    <n v="2"/>
  </r>
  <r>
    <x v="0"/>
    <x v="158"/>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159"/>
    <x v="133"/>
    <x v="0"/>
    <s v="X"/>
    <n v="0"/>
    <n v="0"/>
    <n v="0"/>
    <n v="0"/>
    <n v="0"/>
    <s v="X"/>
    <n v="0"/>
    <s v="X"/>
    <s v="X"/>
    <n v="0"/>
    <n v="0"/>
    <n v="0"/>
    <n v="1"/>
    <n v="0"/>
    <n v="0"/>
    <n v="0"/>
    <n v="1"/>
    <n v="1"/>
    <n v="1"/>
    <n v="0"/>
    <n v="0"/>
    <n v="0"/>
    <n v="1"/>
    <n v="1"/>
    <n v="0"/>
    <n v="1"/>
    <n v="1"/>
    <n v="1"/>
    <n v="0"/>
    <n v="0"/>
    <n v="0"/>
    <n v="1"/>
    <n v="0"/>
    <n v="0"/>
    <n v="0"/>
    <n v="0"/>
    <n v="0"/>
    <n v="0"/>
    <n v="0"/>
    <n v="0"/>
    <n v="0"/>
    <n v="0"/>
    <n v="10"/>
  </r>
  <r>
    <x v="0"/>
    <x v="160"/>
    <x v="134"/>
    <x v="2"/>
    <n v="0"/>
    <n v="0"/>
    <n v="0"/>
    <n v="0"/>
    <n v="0"/>
    <n v="0"/>
    <s v="X"/>
    <n v="0"/>
    <s v="X"/>
    <s v="X"/>
    <n v="0"/>
    <n v="0"/>
    <n v="0"/>
    <n v="0"/>
    <n v="0"/>
    <n v="0"/>
    <n v="0"/>
    <n v="0"/>
    <n v="0"/>
    <n v="0"/>
    <n v="0"/>
    <n v="0"/>
    <n v="0"/>
    <n v="0"/>
    <n v="0"/>
    <n v="0"/>
    <n v="0"/>
    <n v="0"/>
    <n v="0"/>
    <n v="0"/>
    <n v="0"/>
    <n v="0"/>
    <n v="0"/>
    <n v="0"/>
    <n v="0"/>
    <n v="0"/>
    <n v="0"/>
    <n v="0"/>
    <n v="0"/>
    <n v="0"/>
    <n v="0"/>
    <n v="0"/>
    <n v="0"/>
    <n v="0"/>
  </r>
  <r>
    <x v="0"/>
    <x v="161"/>
    <x v="135"/>
    <x v="2"/>
    <n v="0"/>
    <n v="0"/>
    <n v="0"/>
    <n v="0"/>
    <n v="0"/>
    <n v="0"/>
    <s v="X"/>
    <n v="0"/>
    <s v="X"/>
    <s v="X"/>
    <n v="0"/>
    <n v="0"/>
    <n v="0"/>
    <n v="0"/>
    <n v="0"/>
    <n v="0"/>
    <n v="0"/>
    <n v="0"/>
    <n v="0"/>
    <n v="0"/>
    <n v="0"/>
    <n v="0"/>
    <n v="0"/>
    <n v="0"/>
    <n v="0"/>
    <n v="0"/>
    <n v="0"/>
    <n v="0"/>
    <n v="0"/>
    <n v="0"/>
    <n v="0"/>
    <n v="0"/>
    <n v="0"/>
    <n v="0"/>
    <n v="0"/>
    <n v="0"/>
    <n v="0"/>
    <n v="0"/>
    <n v="0"/>
    <n v="0"/>
    <n v="0"/>
    <n v="0"/>
    <n v="0"/>
    <n v="0"/>
  </r>
  <r>
    <x v="0"/>
    <x v="162"/>
    <x v="136"/>
    <x v="0"/>
    <n v="0"/>
    <n v="0"/>
    <s v="X"/>
    <s v="X"/>
    <n v="0"/>
    <n v="0"/>
    <s v="X"/>
    <s v="X"/>
    <s v="X"/>
    <s v="X"/>
    <s v="X"/>
    <s v="X"/>
    <s v="X"/>
    <n v="1"/>
    <n v="0"/>
    <n v="0"/>
    <n v="0"/>
    <n v="1"/>
    <n v="1"/>
    <n v="1"/>
    <n v="0"/>
    <n v="0"/>
    <n v="0"/>
    <n v="1"/>
    <n v="1"/>
    <n v="0"/>
    <n v="1"/>
    <n v="1"/>
    <n v="1"/>
    <n v="0"/>
    <n v="0"/>
    <n v="0"/>
    <n v="1"/>
    <n v="0"/>
    <n v="0"/>
    <n v="0"/>
    <n v="0"/>
    <n v="0"/>
    <n v="0"/>
    <n v="0"/>
    <n v="0"/>
    <n v="0"/>
    <n v="0"/>
    <n v="10"/>
  </r>
  <r>
    <x v="0"/>
    <x v="163"/>
    <x v="137"/>
    <x v="0"/>
    <n v="0"/>
    <n v="0"/>
    <s v="X"/>
    <n v="0"/>
    <n v="0"/>
    <s v="X"/>
    <s v="X"/>
    <n v="0"/>
    <s v="X"/>
    <s v="X"/>
    <s v="X"/>
    <s v="X"/>
    <s v="X"/>
    <n v="1"/>
    <n v="0"/>
    <n v="0"/>
    <n v="0"/>
    <n v="1"/>
    <n v="1"/>
    <n v="1"/>
    <n v="0"/>
    <n v="0"/>
    <n v="0"/>
    <n v="1"/>
    <n v="1"/>
    <n v="0"/>
    <n v="1"/>
    <n v="1"/>
    <n v="1"/>
    <n v="0"/>
    <n v="0"/>
    <n v="0"/>
    <n v="1"/>
    <n v="0"/>
    <n v="0"/>
    <n v="0"/>
    <n v="0"/>
    <n v="0"/>
    <n v="0"/>
    <n v="0"/>
    <n v="0"/>
    <n v="0"/>
    <n v="0"/>
    <n v="10"/>
  </r>
  <r>
    <x v="0"/>
    <x v="164"/>
    <x v="138"/>
    <x v="1"/>
    <n v="0"/>
    <n v="0"/>
    <n v="0"/>
    <n v="0"/>
    <n v="0"/>
    <n v="0"/>
    <s v="X"/>
    <n v="0"/>
    <s v="X"/>
    <s v="X"/>
    <s v="X"/>
    <s v="X"/>
    <s v="X"/>
    <n v="0"/>
    <n v="0"/>
    <n v="0"/>
    <n v="0"/>
    <n v="0"/>
    <n v="0"/>
    <n v="0"/>
    <n v="0"/>
    <n v="0"/>
    <n v="0"/>
    <n v="0"/>
    <n v="0"/>
    <n v="0"/>
    <n v="0"/>
    <n v="0"/>
    <n v="0"/>
    <n v="0"/>
    <n v="0"/>
    <n v="0"/>
    <n v="0"/>
    <n v="0"/>
    <n v="0"/>
    <n v="0"/>
    <n v="0"/>
    <n v="0"/>
    <n v="0"/>
    <n v="0"/>
    <n v="0"/>
    <n v="0"/>
    <n v="0"/>
    <n v="0"/>
  </r>
  <r>
    <x v="0"/>
    <x v="165"/>
    <x v="139"/>
    <x v="0"/>
    <n v="0"/>
    <n v="0"/>
    <s v="X"/>
    <s v="X"/>
    <n v="0"/>
    <n v="0"/>
    <s v="X"/>
    <s v="X"/>
    <s v="X"/>
    <s v="X"/>
    <s v="X"/>
    <s v="X"/>
    <s v="X"/>
    <n v="1"/>
    <n v="0"/>
    <n v="0"/>
    <n v="0"/>
    <n v="1"/>
    <n v="1"/>
    <n v="1"/>
    <n v="0"/>
    <n v="0"/>
    <n v="0"/>
    <n v="1"/>
    <n v="1"/>
    <n v="0"/>
    <n v="1"/>
    <n v="1"/>
    <n v="1"/>
    <n v="0"/>
    <n v="0"/>
    <n v="0"/>
    <n v="1"/>
    <n v="0"/>
    <n v="0"/>
    <n v="0"/>
    <n v="0"/>
    <n v="0"/>
    <n v="0"/>
    <n v="0"/>
    <n v="0"/>
    <n v="0"/>
    <n v="0"/>
    <n v="10"/>
  </r>
  <r>
    <x v="0"/>
    <x v="166"/>
    <x v="140"/>
    <x v="1"/>
    <n v="0"/>
    <n v="0"/>
    <n v="0"/>
    <n v="0"/>
    <n v="0"/>
    <n v="0"/>
    <n v="0"/>
    <n v="0"/>
    <n v="0"/>
    <n v="0"/>
    <n v="0"/>
    <n v="0"/>
    <n v="0"/>
    <n v="0"/>
    <n v="0"/>
    <n v="0"/>
    <n v="0"/>
    <n v="0"/>
    <n v="0"/>
    <n v="0"/>
    <n v="0"/>
    <n v="0"/>
    <n v="0"/>
    <n v="0"/>
    <n v="0"/>
    <n v="0"/>
    <n v="0"/>
    <n v="0"/>
    <n v="0"/>
    <n v="0"/>
    <n v="0"/>
    <n v="0"/>
    <n v="0"/>
    <n v="0"/>
    <n v="0"/>
    <n v="0"/>
    <n v="0"/>
    <n v="0"/>
    <n v="0"/>
    <n v="0"/>
    <n v="0"/>
    <n v="0"/>
    <n v="0"/>
    <n v="0"/>
  </r>
  <r>
    <x v="0"/>
    <x v="167"/>
    <x v="141"/>
    <x v="1"/>
    <n v="0"/>
    <n v="0"/>
    <n v="0"/>
    <n v="0"/>
    <n v="0"/>
    <n v="0"/>
    <n v="0"/>
    <n v="0"/>
    <n v="0"/>
    <n v="0"/>
    <n v="0"/>
    <n v="0"/>
    <n v="0"/>
    <n v="0"/>
    <n v="0"/>
    <n v="0"/>
    <n v="0"/>
    <n v="0"/>
    <n v="0"/>
    <n v="0"/>
    <n v="0"/>
    <n v="0"/>
    <n v="0"/>
    <n v="0"/>
    <n v="0"/>
    <n v="0"/>
    <n v="0"/>
    <n v="0"/>
    <n v="0"/>
    <n v="0"/>
    <n v="0"/>
    <n v="0"/>
    <n v="0"/>
    <n v="0"/>
    <n v="0"/>
    <n v="0"/>
    <n v="0"/>
    <n v="0"/>
    <n v="0"/>
    <n v="0"/>
    <n v="0"/>
    <n v="0"/>
    <n v="0"/>
    <n v="0"/>
  </r>
  <r>
    <x v="0"/>
    <x v="168"/>
    <x v="142"/>
    <x v="1"/>
    <n v="0"/>
    <n v="0"/>
    <n v="0"/>
    <n v="0"/>
    <n v="0"/>
    <n v="0"/>
    <n v="0"/>
    <n v="0"/>
    <n v="0"/>
    <n v="0"/>
    <n v="0"/>
    <n v="0"/>
    <n v="0"/>
    <n v="0"/>
    <n v="0"/>
    <n v="0"/>
    <n v="0"/>
    <n v="0"/>
    <n v="0"/>
    <n v="0"/>
    <n v="0"/>
    <n v="0"/>
    <n v="0"/>
    <n v="0"/>
    <n v="0"/>
    <n v="0"/>
    <n v="0"/>
    <n v="0"/>
    <n v="0"/>
    <n v="0"/>
    <n v="0"/>
    <n v="0"/>
    <n v="0"/>
    <n v="0"/>
    <n v="0"/>
    <n v="0"/>
    <n v="0"/>
    <n v="0"/>
    <n v="0"/>
    <n v="0"/>
    <n v="0"/>
    <n v="0"/>
    <n v="0"/>
    <n v="0"/>
  </r>
  <r>
    <x v="0"/>
    <x v="169"/>
    <x v="143"/>
    <x v="0"/>
    <n v="0"/>
    <n v="0"/>
    <n v="0"/>
    <n v="0"/>
    <n v="0"/>
    <n v="0"/>
    <n v="0"/>
    <n v="0"/>
    <n v="0"/>
    <n v="0"/>
    <n v="0"/>
    <n v="0"/>
    <n v="0"/>
    <n v="0"/>
    <n v="0"/>
    <n v="0"/>
    <n v="0"/>
    <n v="0"/>
    <n v="1"/>
    <n v="0"/>
    <n v="0"/>
    <n v="0"/>
    <n v="0"/>
    <n v="0"/>
    <n v="0"/>
    <n v="0"/>
    <n v="0"/>
    <n v="0"/>
    <n v="0"/>
    <n v="0"/>
    <n v="0"/>
    <n v="0"/>
    <n v="0"/>
    <n v="0"/>
    <n v="0"/>
    <n v="0"/>
    <n v="0"/>
    <n v="0"/>
    <n v="0"/>
    <n v="0"/>
    <n v="0"/>
    <n v="0"/>
    <n v="0"/>
    <n v="1"/>
  </r>
  <r>
    <x v="0"/>
    <x v="170"/>
    <x v="144"/>
    <x v="1"/>
    <n v="0"/>
    <n v="0"/>
    <n v="0"/>
    <n v="0"/>
    <n v="0"/>
    <n v="0"/>
    <n v="0"/>
    <n v="0"/>
    <n v="0"/>
    <n v="0"/>
    <n v="0"/>
    <n v="0"/>
    <n v="0"/>
    <n v="0"/>
    <n v="0"/>
    <n v="0"/>
    <n v="0"/>
    <n v="0"/>
    <n v="0"/>
    <n v="0"/>
    <n v="0"/>
    <n v="0"/>
    <n v="0"/>
    <n v="0"/>
    <n v="0"/>
    <n v="0"/>
    <n v="0"/>
    <n v="0"/>
    <n v="0"/>
    <n v="0"/>
    <n v="0"/>
    <n v="0"/>
    <n v="0"/>
    <n v="0"/>
    <n v="0"/>
    <n v="0"/>
    <n v="0"/>
    <n v="0"/>
    <n v="0"/>
    <n v="0"/>
    <n v="0"/>
    <n v="0"/>
    <n v="0"/>
    <n v="0"/>
  </r>
  <r>
    <x v="0"/>
    <x v="171"/>
    <x v="145"/>
    <x v="0"/>
    <n v="0"/>
    <n v="0"/>
    <s v="X"/>
    <s v="X"/>
    <n v="0"/>
    <n v="0"/>
    <s v="X"/>
    <s v="X"/>
    <n v="0"/>
    <n v="0"/>
    <n v="0"/>
    <n v="0"/>
    <s v="X"/>
    <n v="1"/>
    <n v="0"/>
    <n v="0"/>
    <n v="0"/>
    <n v="1"/>
    <n v="1"/>
    <n v="1"/>
    <n v="0"/>
    <n v="0"/>
    <n v="0"/>
    <n v="1"/>
    <n v="1"/>
    <n v="0"/>
    <n v="1"/>
    <n v="1"/>
    <n v="1"/>
    <n v="0"/>
    <n v="0"/>
    <n v="0"/>
    <n v="1"/>
    <n v="0"/>
    <n v="0"/>
    <n v="0"/>
    <n v="0"/>
    <n v="0"/>
    <n v="0"/>
    <n v="0"/>
    <n v="0"/>
    <n v="0"/>
    <n v="0"/>
    <n v="10"/>
  </r>
  <r>
    <x v="0"/>
    <x v="172"/>
    <x v="146"/>
    <x v="1"/>
    <n v="0"/>
    <n v="0"/>
    <n v="0"/>
    <n v="0"/>
    <n v="0"/>
    <n v="0"/>
    <n v="0"/>
    <n v="0"/>
    <n v="0"/>
    <n v="0"/>
    <n v="0"/>
    <n v="0"/>
    <n v="0"/>
    <n v="0"/>
    <n v="0"/>
    <n v="0"/>
    <n v="0"/>
    <n v="0"/>
    <n v="0"/>
    <n v="0"/>
    <n v="0"/>
    <n v="0"/>
    <n v="0"/>
    <n v="0"/>
    <n v="0"/>
    <n v="0"/>
    <n v="0"/>
    <n v="0"/>
    <n v="0"/>
    <n v="0"/>
    <n v="0"/>
    <n v="0"/>
    <n v="0"/>
    <n v="0"/>
    <n v="0"/>
    <n v="0"/>
    <n v="0"/>
    <n v="0"/>
    <n v="0"/>
    <n v="0"/>
    <n v="0"/>
    <n v="0"/>
    <n v="0"/>
    <n v="0"/>
  </r>
  <r>
    <x v="0"/>
    <x v="173"/>
    <x v="15"/>
    <x v="1"/>
    <n v="0"/>
    <n v="0"/>
    <n v="0"/>
    <n v="0"/>
    <n v="0"/>
    <n v="0"/>
    <n v="0"/>
    <n v="0"/>
    <n v="0"/>
    <n v="0"/>
    <n v="0"/>
    <n v="0"/>
    <n v="0"/>
    <n v="0"/>
    <n v="0"/>
    <n v="0"/>
    <n v="0"/>
    <n v="0"/>
    <n v="0"/>
    <n v="0"/>
    <n v="0"/>
    <n v="0"/>
    <n v="0"/>
    <n v="0"/>
    <n v="0"/>
    <n v="0"/>
    <n v="0"/>
    <n v="0"/>
    <n v="0"/>
    <n v="0"/>
    <n v="0"/>
    <n v="0"/>
    <n v="0"/>
    <n v="0"/>
    <n v="0"/>
    <n v="0"/>
    <n v="0"/>
    <n v="0"/>
    <n v="0"/>
    <n v="0"/>
    <n v="0"/>
    <n v="0"/>
    <n v="0"/>
    <n v="0"/>
  </r>
  <r>
    <x v="0"/>
    <x v="174"/>
    <x v="147"/>
    <x v="1"/>
    <n v="0"/>
    <n v="0"/>
    <n v="0"/>
    <n v="0"/>
    <n v="0"/>
    <n v="0"/>
    <n v="0"/>
    <n v="0"/>
    <n v="0"/>
    <n v="0"/>
    <n v="0"/>
    <n v="0"/>
    <n v="0"/>
    <n v="0"/>
    <n v="0"/>
    <n v="0"/>
    <n v="0"/>
    <n v="0"/>
    <n v="0"/>
    <n v="0"/>
    <n v="0"/>
    <n v="0"/>
    <n v="0"/>
    <n v="0"/>
    <n v="0"/>
    <n v="0"/>
    <n v="0"/>
    <n v="0"/>
    <n v="0"/>
    <n v="0"/>
    <n v="0"/>
    <n v="0"/>
    <n v="0"/>
    <n v="0"/>
    <n v="0"/>
    <n v="0"/>
    <n v="0"/>
    <n v="0"/>
    <n v="0"/>
    <n v="0"/>
    <n v="0"/>
    <n v="0"/>
    <n v="0"/>
    <n v="0"/>
  </r>
  <r>
    <x v="0"/>
    <x v="175"/>
    <x v="6"/>
    <x v="1"/>
    <n v="0"/>
    <n v="0"/>
    <n v="0"/>
    <n v="0"/>
    <n v="0"/>
    <n v="0"/>
    <n v="0"/>
    <n v="0"/>
    <n v="0"/>
    <n v="0"/>
    <n v="0"/>
    <n v="0"/>
    <n v="0"/>
    <n v="0"/>
    <n v="0"/>
    <n v="0"/>
    <n v="0"/>
    <n v="0"/>
    <n v="0"/>
    <n v="0"/>
    <n v="0"/>
    <n v="0"/>
    <n v="0"/>
    <n v="0"/>
    <n v="0"/>
    <n v="0"/>
    <n v="0"/>
    <n v="0"/>
    <n v="0"/>
    <n v="0"/>
    <n v="0"/>
    <n v="0"/>
    <n v="0"/>
    <n v="0"/>
    <n v="0"/>
    <n v="0"/>
    <n v="0"/>
    <n v="0"/>
    <n v="0"/>
    <n v="0"/>
    <n v="0"/>
    <n v="0"/>
    <n v="0"/>
    <n v="0"/>
  </r>
  <r>
    <x v="0"/>
    <x v="176"/>
    <x v="6"/>
    <x v="1"/>
    <n v="0"/>
    <n v="0"/>
    <n v="0"/>
    <n v="0"/>
    <n v="0"/>
    <n v="0"/>
    <n v="0"/>
    <n v="0"/>
    <n v="0"/>
    <n v="0"/>
    <n v="0"/>
    <n v="0"/>
    <n v="0"/>
    <n v="0"/>
    <n v="0"/>
    <n v="0"/>
    <n v="0"/>
    <n v="0"/>
    <n v="0"/>
    <n v="0"/>
    <n v="0"/>
    <n v="0"/>
    <n v="0"/>
    <n v="0"/>
    <n v="0"/>
    <n v="0"/>
    <n v="0"/>
    <n v="0"/>
    <n v="0"/>
    <n v="0"/>
    <n v="0"/>
    <n v="0"/>
    <n v="0"/>
    <n v="0"/>
    <n v="0"/>
    <n v="0"/>
    <n v="0"/>
    <n v="0"/>
    <n v="0"/>
    <n v="0"/>
    <n v="0"/>
    <n v="0"/>
    <n v="0"/>
    <n v="0"/>
  </r>
  <r>
    <x v="0"/>
    <x v="177"/>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178"/>
    <x v="148"/>
    <x v="1"/>
    <n v="0"/>
    <n v="0"/>
    <n v="0"/>
    <n v="0"/>
    <n v="0"/>
    <n v="0"/>
    <n v="0"/>
    <n v="0"/>
    <n v="0"/>
    <n v="0"/>
    <n v="0"/>
    <n v="0"/>
    <n v="0"/>
    <n v="0"/>
    <n v="0"/>
    <n v="0"/>
    <n v="0"/>
    <n v="0"/>
    <n v="0"/>
    <n v="0"/>
    <n v="0"/>
    <n v="0"/>
    <n v="0"/>
    <n v="0"/>
    <n v="0"/>
    <n v="0"/>
    <n v="0"/>
    <n v="0"/>
    <n v="0"/>
    <n v="0"/>
    <n v="0"/>
    <n v="0"/>
    <n v="0"/>
    <n v="0"/>
    <n v="0"/>
    <n v="0"/>
    <n v="0"/>
    <n v="0"/>
    <n v="0"/>
    <n v="0"/>
    <n v="0"/>
    <n v="0"/>
    <n v="0"/>
    <n v="0"/>
  </r>
  <r>
    <x v="0"/>
    <x v="179"/>
    <x v="149"/>
    <x v="1"/>
    <n v="0"/>
    <n v="0"/>
    <n v="0"/>
    <n v="0"/>
    <n v="0"/>
    <n v="0"/>
    <n v="0"/>
    <n v="0"/>
    <n v="0"/>
    <n v="0"/>
    <n v="0"/>
    <n v="0"/>
    <n v="0"/>
    <n v="0"/>
    <n v="0"/>
    <n v="0"/>
    <n v="0"/>
    <n v="0"/>
    <n v="0"/>
    <n v="0"/>
    <n v="0"/>
    <n v="0"/>
    <n v="0"/>
    <n v="0"/>
    <n v="0"/>
    <n v="0"/>
    <n v="0"/>
    <n v="0"/>
    <n v="0"/>
    <n v="0"/>
    <n v="0"/>
    <n v="0"/>
    <n v="0"/>
    <n v="0"/>
    <n v="0"/>
    <n v="0"/>
    <n v="0"/>
    <n v="0"/>
    <n v="0"/>
    <n v="0"/>
    <n v="0"/>
    <n v="0"/>
    <n v="0"/>
    <n v="0"/>
  </r>
  <r>
    <x v="0"/>
    <x v="180"/>
    <x v="150"/>
    <x v="1"/>
    <n v="0"/>
    <n v="0"/>
    <n v="0"/>
    <n v="0"/>
    <n v="0"/>
    <n v="0"/>
    <n v="0"/>
    <n v="0"/>
    <n v="0"/>
    <n v="0"/>
    <n v="0"/>
    <n v="0"/>
    <n v="0"/>
    <n v="0"/>
    <n v="0"/>
    <n v="0"/>
    <n v="0"/>
    <n v="0"/>
    <n v="0"/>
    <n v="0"/>
    <n v="0"/>
    <n v="0"/>
    <n v="0"/>
    <n v="0"/>
    <n v="0"/>
    <n v="0"/>
    <n v="0"/>
    <n v="0"/>
    <n v="0"/>
    <n v="0"/>
    <n v="0"/>
    <n v="0"/>
    <n v="0"/>
    <n v="0"/>
    <n v="0"/>
    <n v="0"/>
    <n v="0"/>
    <n v="0"/>
    <n v="0"/>
    <n v="0"/>
    <n v="0"/>
    <n v="0"/>
    <n v="0"/>
    <n v="0"/>
  </r>
  <r>
    <x v="0"/>
    <x v="181"/>
    <x v="28"/>
    <x v="1"/>
    <n v="0"/>
    <n v="0"/>
    <n v="0"/>
    <n v="0"/>
    <n v="0"/>
    <n v="0"/>
    <n v="0"/>
    <n v="0"/>
    <n v="0"/>
    <n v="0"/>
    <n v="0"/>
    <n v="0"/>
    <n v="0"/>
    <n v="0"/>
    <n v="0"/>
    <n v="0"/>
    <n v="0"/>
    <n v="0"/>
    <n v="0"/>
    <n v="0"/>
    <n v="0"/>
    <n v="0"/>
    <n v="0"/>
    <n v="0"/>
    <n v="0"/>
    <n v="0"/>
    <n v="0"/>
    <n v="0"/>
    <n v="0"/>
    <n v="0"/>
    <n v="0"/>
    <n v="0"/>
    <n v="0"/>
    <n v="0"/>
    <n v="0"/>
    <n v="0"/>
    <n v="0"/>
    <n v="0"/>
    <n v="0"/>
    <n v="0"/>
    <n v="0"/>
    <n v="0"/>
    <n v="0"/>
    <n v="0"/>
  </r>
  <r>
    <x v="0"/>
    <x v="182"/>
    <x v="6"/>
    <x v="1"/>
    <n v="0"/>
    <n v="0"/>
    <n v="0"/>
    <n v="0"/>
    <n v="0"/>
    <n v="0"/>
    <n v="0"/>
    <n v="0"/>
    <n v="0"/>
    <n v="0"/>
    <n v="0"/>
    <n v="0"/>
    <n v="0"/>
    <n v="0"/>
    <n v="0"/>
    <n v="0"/>
    <n v="0"/>
    <n v="0"/>
    <n v="0"/>
    <n v="0"/>
    <n v="0"/>
    <n v="0"/>
    <n v="0"/>
    <n v="0"/>
    <n v="0"/>
    <n v="0"/>
    <n v="0"/>
    <n v="0"/>
    <n v="0"/>
    <n v="0"/>
    <n v="0"/>
    <n v="0"/>
    <n v="0"/>
    <n v="0"/>
    <n v="0"/>
    <n v="0"/>
    <n v="0"/>
    <n v="0"/>
    <n v="0"/>
    <n v="0"/>
    <n v="0"/>
    <n v="0"/>
    <n v="0"/>
    <n v="0"/>
  </r>
  <r>
    <x v="0"/>
    <x v="183"/>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184"/>
    <x v="151"/>
    <x v="3"/>
    <n v="0"/>
    <n v="0"/>
    <n v="0"/>
    <n v="0"/>
    <n v="0"/>
    <n v="0"/>
    <n v="0"/>
    <n v="0"/>
    <n v="0"/>
    <n v="0"/>
    <n v="0"/>
    <n v="0"/>
    <s v="X"/>
    <n v="0"/>
    <n v="0"/>
    <n v="0"/>
    <n v="0"/>
    <n v="0"/>
    <n v="1"/>
    <n v="1"/>
    <n v="0"/>
    <n v="0"/>
    <n v="0"/>
    <n v="0"/>
    <n v="1"/>
    <n v="0"/>
    <n v="0"/>
    <n v="1"/>
    <n v="0"/>
    <n v="0"/>
    <n v="0"/>
    <n v="0"/>
    <n v="0"/>
    <n v="0"/>
    <n v="0"/>
    <n v="0"/>
    <n v="0"/>
    <n v="0"/>
    <n v="0"/>
    <n v="0"/>
    <n v="0"/>
    <n v="0"/>
    <n v="0"/>
    <n v="4"/>
  </r>
  <r>
    <x v="0"/>
    <x v="185"/>
    <x v="152"/>
    <x v="3"/>
    <n v="0"/>
    <n v="0"/>
    <n v="0"/>
    <n v="0"/>
    <n v="0"/>
    <n v="0"/>
    <n v="0"/>
    <n v="0"/>
    <n v="0"/>
    <n v="0"/>
    <n v="0"/>
    <s v="X"/>
    <s v="X"/>
    <n v="0"/>
    <n v="0"/>
    <n v="0"/>
    <n v="0"/>
    <n v="0"/>
    <n v="1"/>
    <n v="1"/>
    <n v="0"/>
    <n v="0"/>
    <n v="0"/>
    <n v="0"/>
    <n v="1"/>
    <s v="X"/>
    <n v="0"/>
    <n v="1"/>
    <n v="0"/>
    <n v="0"/>
    <n v="0"/>
    <n v="0"/>
    <n v="0"/>
    <n v="0"/>
    <n v="0"/>
    <n v="0"/>
    <n v="0"/>
    <n v="0"/>
    <n v="0"/>
    <n v="0"/>
    <n v="1"/>
    <n v="0"/>
    <n v="0"/>
    <n v="5"/>
  </r>
  <r>
    <x v="0"/>
    <x v="186"/>
    <x v="153"/>
    <x v="2"/>
    <n v="0"/>
    <n v="0"/>
    <n v="0"/>
    <n v="0"/>
    <n v="0"/>
    <n v="0"/>
    <n v="0"/>
    <n v="0"/>
    <n v="0"/>
    <n v="0"/>
    <n v="0"/>
    <n v="0"/>
    <n v="0"/>
    <n v="0"/>
    <n v="0"/>
    <n v="0"/>
    <n v="0"/>
    <n v="0"/>
    <n v="0"/>
    <n v="0"/>
    <n v="0"/>
    <n v="0"/>
    <n v="0"/>
    <n v="0"/>
    <n v="0"/>
    <s v="X"/>
    <n v="0"/>
    <n v="0"/>
    <n v="0"/>
    <n v="0"/>
    <n v="0"/>
    <n v="0"/>
    <n v="0"/>
    <n v="0"/>
    <n v="0"/>
    <n v="0"/>
    <n v="0"/>
    <n v="0"/>
    <n v="0"/>
    <n v="0"/>
    <n v="0"/>
    <n v="0"/>
    <n v="0"/>
    <n v="0"/>
  </r>
  <r>
    <x v="0"/>
    <x v="187"/>
    <x v="154"/>
    <x v="0"/>
    <n v="0"/>
    <n v="0"/>
    <n v="0"/>
    <n v="0"/>
    <n v="0"/>
    <n v="0"/>
    <n v="0"/>
    <n v="0"/>
    <n v="0"/>
    <n v="0"/>
    <n v="0"/>
    <n v="0"/>
    <n v="0"/>
    <n v="0"/>
    <n v="0"/>
    <n v="0"/>
    <n v="0"/>
    <n v="0"/>
    <n v="0"/>
    <n v="0"/>
    <n v="0"/>
    <n v="0"/>
    <n v="0"/>
    <n v="0"/>
    <n v="0"/>
    <s v="X"/>
    <n v="0"/>
    <n v="0"/>
    <n v="0"/>
    <n v="0"/>
    <n v="0"/>
    <n v="0"/>
    <n v="0"/>
    <n v="0"/>
    <n v="0"/>
    <n v="0"/>
    <n v="0"/>
    <n v="0"/>
    <n v="0"/>
    <n v="0"/>
    <n v="1"/>
    <n v="0"/>
    <n v="0"/>
    <n v="1"/>
  </r>
  <r>
    <x v="0"/>
    <x v="188"/>
    <x v="155"/>
    <x v="1"/>
    <n v="0"/>
    <n v="0"/>
    <n v="0"/>
    <n v="0"/>
    <n v="0"/>
    <n v="0"/>
    <n v="0"/>
    <n v="0"/>
    <n v="0"/>
    <n v="0"/>
    <n v="0"/>
    <n v="0"/>
    <n v="0"/>
    <n v="0"/>
    <n v="0"/>
    <n v="0"/>
    <n v="0"/>
    <n v="0"/>
    <n v="0"/>
    <n v="0"/>
    <n v="0"/>
    <n v="0"/>
    <n v="0"/>
    <n v="0"/>
    <n v="0"/>
    <n v="0"/>
    <n v="0"/>
    <n v="0"/>
    <n v="0"/>
    <n v="0"/>
    <n v="0"/>
    <n v="0"/>
    <n v="0"/>
    <n v="0"/>
    <n v="0"/>
    <n v="0"/>
    <n v="0"/>
    <n v="0"/>
    <n v="0"/>
    <n v="0"/>
    <n v="0"/>
    <n v="0"/>
    <n v="0"/>
    <n v="0"/>
  </r>
  <r>
    <x v="0"/>
    <x v="189"/>
    <x v="6"/>
    <x v="1"/>
    <n v="0"/>
    <n v="0"/>
    <n v="0"/>
    <n v="0"/>
    <n v="0"/>
    <n v="0"/>
    <n v="0"/>
    <n v="0"/>
    <n v="0"/>
    <n v="0"/>
    <n v="0"/>
    <n v="0"/>
    <n v="0"/>
    <n v="0"/>
    <n v="0"/>
    <n v="0"/>
    <n v="0"/>
    <n v="0"/>
    <n v="0"/>
    <n v="0"/>
    <n v="0"/>
    <n v="0"/>
    <n v="0"/>
    <n v="0"/>
    <n v="0"/>
    <n v="0"/>
    <n v="0"/>
    <n v="0"/>
    <n v="0"/>
    <n v="0"/>
    <n v="0"/>
    <n v="0"/>
    <n v="0"/>
    <n v="0"/>
    <n v="0"/>
    <n v="0"/>
    <n v="0"/>
    <n v="0"/>
    <n v="0"/>
    <n v="0"/>
    <n v="0"/>
    <n v="0"/>
    <n v="0"/>
    <n v="0"/>
  </r>
  <r>
    <x v="0"/>
    <x v="190"/>
    <x v="6"/>
    <x v="1"/>
    <n v="0"/>
    <n v="0"/>
    <n v="0"/>
    <n v="0"/>
    <n v="0"/>
    <n v="0"/>
    <n v="0"/>
    <n v="0"/>
    <n v="0"/>
    <n v="0"/>
    <n v="0"/>
    <n v="0"/>
    <n v="0"/>
    <n v="0"/>
    <n v="0"/>
    <n v="0"/>
    <n v="0"/>
    <n v="0"/>
    <n v="0"/>
    <n v="0"/>
    <n v="0"/>
    <n v="0"/>
    <n v="0"/>
    <n v="0"/>
    <n v="0"/>
    <n v="0"/>
    <n v="0"/>
    <n v="0"/>
    <n v="0"/>
    <n v="0"/>
    <n v="0"/>
    <n v="0"/>
    <n v="0"/>
    <n v="0"/>
    <n v="0"/>
    <n v="0"/>
    <n v="0"/>
    <n v="0"/>
    <n v="0"/>
    <n v="0"/>
    <n v="0"/>
    <n v="0"/>
    <n v="0"/>
    <n v="0"/>
  </r>
  <r>
    <x v="0"/>
    <x v="191"/>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192"/>
    <x v="156"/>
    <x v="1"/>
    <n v="0"/>
    <n v="0"/>
    <n v="0"/>
    <n v="0"/>
    <n v="0"/>
    <n v="0"/>
    <n v="0"/>
    <n v="0"/>
    <n v="0"/>
    <n v="0"/>
    <n v="0"/>
    <n v="0"/>
    <n v="0"/>
    <n v="0"/>
    <n v="0"/>
    <n v="0"/>
    <n v="0"/>
    <n v="0"/>
    <n v="0"/>
    <n v="0"/>
    <n v="0"/>
    <n v="0"/>
    <n v="0"/>
    <n v="0"/>
    <n v="0"/>
    <n v="0"/>
    <n v="0"/>
    <n v="0"/>
    <n v="0"/>
    <n v="0"/>
    <n v="0"/>
    <n v="0"/>
    <n v="0"/>
    <n v="0"/>
    <n v="0"/>
    <n v="0"/>
    <n v="0"/>
    <n v="0"/>
    <n v="0"/>
    <n v="0"/>
    <n v="0"/>
    <n v="0"/>
    <n v="0"/>
    <n v="0"/>
  </r>
  <r>
    <x v="0"/>
    <x v="193"/>
    <x v="157"/>
    <x v="1"/>
    <n v="0"/>
    <n v="0"/>
    <n v="0"/>
    <n v="0"/>
    <n v="0"/>
    <n v="0"/>
    <n v="0"/>
    <n v="0"/>
    <n v="0"/>
    <n v="0"/>
    <n v="0"/>
    <n v="0"/>
    <n v="0"/>
    <n v="0"/>
    <n v="0"/>
    <n v="0"/>
    <n v="0"/>
    <n v="0"/>
    <n v="0"/>
    <n v="0"/>
    <n v="0"/>
    <n v="0"/>
    <n v="0"/>
    <n v="0"/>
    <n v="0"/>
    <n v="0"/>
    <n v="0"/>
    <n v="0"/>
    <n v="0"/>
    <n v="0"/>
    <n v="0"/>
    <n v="0"/>
    <n v="0"/>
    <n v="0"/>
    <n v="0"/>
    <n v="0"/>
    <n v="0"/>
    <n v="0"/>
    <n v="0"/>
    <n v="0"/>
    <n v="0"/>
    <n v="0"/>
    <n v="0"/>
    <n v="0"/>
  </r>
  <r>
    <x v="0"/>
    <x v="194"/>
    <x v="158"/>
    <x v="1"/>
    <n v="0"/>
    <n v="0"/>
    <n v="0"/>
    <n v="0"/>
    <n v="0"/>
    <n v="0"/>
    <n v="0"/>
    <n v="0"/>
    <n v="0"/>
    <n v="0"/>
    <n v="0"/>
    <n v="0"/>
    <n v="0"/>
    <n v="0"/>
    <n v="0"/>
    <n v="0"/>
    <n v="0"/>
    <n v="0"/>
    <n v="0"/>
    <n v="0"/>
    <n v="0"/>
    <n v="0"/>
    <n v="0"/>
    <n v="0"/>
    <n v="0"/>
    <n v="0"/>
    <n v="0"/>
    <n v="0"/>
    <n v="0"/>
    <n v="0"/>
    <n v="0"/>
    <n v="0"/>
    <n v="0"/>
    <n v="0"/>
    <n v="0"/>
    <n v="0"/>
    <n v="0"/>
    <n v="0"/>
    <n v="0"/>
    <n v="0"/>
    <n v="0"/>
    <n v="0"/>
    <n v="0"/>
    <n v="0"/>
  </r>
  <r>
    <x v="0"/>
    <x v="195"/>
    <x v="159"/>
    <x v="1"/>
    <n v="0"/>
    <n v="0"/>
    <n v="0"/>
    <n v="0"/>
    <n v="0"/>
    <n v="0"/>
    <n v="0"/>
    <n v="0"/>
    <n v="0"/>
    <n v="0"/>
    <n v="0"/>
    <n v="0"/>
    <n v="0"/>
    <n v="0"/>
    <n v="0"/>
    <n v="0"/>
    <n v="0"/>
    <n v="0"/>
    <n v="0"/>
    <n v="0"/>
    <n v="0"/>
    <n v="0"/>
    <n v="0"/>
    <n v="0"/>
    <n v="0"/>
    <n v="0"/>
    <n v="0"/>
    <n v="0"/>
    <n v="0"/>
    <n v="0"/>
    <n v="0"/>
    <n v="0"/>
    <n v="0"/>
    <n v="0"/>
    <n v="0"/>
    <n v="0"/>
    <n v="0"/>
    <n v="0"/>
    <n v="0"/>
    <n v="0"/>
    <n v="0"/>
    <n v="0"/>
    <n v="0"/>
    <n v="0"/>
  </r>
  <r>
    <x v="0"/>
    <x v="196"/>
    <x v="6"/>
    <x v="1"/>
    <n v="0"/>
    <n v="0"/>
    <n v="0"/>
    <n v="0"/>
    <n v="0"/>
    <n v="0"/>
    <n v="0"/>
    <n v="0"/>
    <n v="0"/>
    <n v="0"/>
    <n v="0"/>
    <n v="0"/>
    <n v="0"/>
    <n v="0"/>
    <n v="0"/>
    <n v="0"/>
    <n v="0"/>
    <n v="0"/>
    <n v="0"/>
    <n v="0"/>
    <n v="0"/>
    <n v="0"/>
    <n v="0"/>
    <n v="0"/>
    <n v="0"/>
    <n v="0"/>
    <n v="0"/>
    <n v="0"/>
    <n v="0"/>
    <n v="0"/>
    <n v="0"/>
    <n v="0"/>
    <n v="0"/>
    <n v="0"/>
    <n v="0"/>
    <n v="0"/>
    <n v="0"/>
    <n v="0"/>
    <n v="0"/>
    <n v="0"/>
    <n v="0"/>
    <n v="0"/>
    <n v="0"/>
    <n v="0"/>
  </r>
  <r>
    <x v="0"/>
    <x v="197"/>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198"/>
    <x v="37"/>
    <x v="1"/>
    <n v="0"/>
    <n v="0"/>
    <n v="0"/>
    <n v="0"/>
    <n v="0"/>
    <n v="0"/>
    <n v="0"/>
    <n v="0"/>
    <n v="0"/>
    <n v="0"/>
    <n v="0"/>
    <n v="0"/>
    <n v="0"/>
    <n v="0"/>
    <n v="0"/>
    <n v="0"/>
    <n v="0"/>
    <n v="0"/>
    <n v="0"/>
    <n v="0"/>
    <n v="0"/>
    <n v="0"/>
    <n v="0"/>
    <n v="0"/>
    <n v="0"/>
    <n v="0"/>
    <n v="0"/>
    <n v="0"/>
    <n v="0"/>
    <n v="0"/>
    <n v="0"/>
    <n v="0"/>
    <n v="0"/>
    <n v="0"/>
    <n v="0"/>
    <n v="0"/>
    <n v="0"/>
    <n v="0"/>
    <n v="0"/>
    <n v="0"/>
    <n v="0"/>
    <n v="0"/>
    <n v="0"/>
    <n v="0"/>
  </r>
  <r>
    <x v="0"/>
    <x v="199"/>
    <x v="160"/>
    <x v="1"/>
    <n v="0"/>
    <n v="0"/>
    <n v="0"/>
    <n v="0"/>
    <n v="0"/>
    <n v="0"/>
    <n v="0"/>
    <n v="0"/>
    <n v="0"/>
    <n v="0"/>
    <n v="0"/>
    <n v="0"/>
    <n v="0"/>
    <n v="0"/>
    <n v="0"/>
    <n v="0"/>
    <n v="0"/>
    <n v="0"/>
    <n v="0"/>
    <n v="0"/>
    <n v="0"/>
    <n v="0"/>
    <n v="0"/>
    <n v="0"/>
    <n v="0"/>
    <n v="0"/>
    <n v="0"/>
    <n v="0"/>
    <n v="0"/>
    <n v="0"/>
    <n v="0"/>
    <n v="0"/>
    <n v="0"/>
    <n v="0"/>
    <n v="0"/>
    <n v="0"/>
    <n v="0"/>
    <n v="0"/>
    <n v="0"/>
    <n v="0"/>
    <n v="0"/>
    <n v="0"/>
    <n v="0"/>
    <n v="0"/>
  </r>
  <r>
    <x v="0"/>
    <x v="200"/>
    <x v="6"/>
    <x v="1"/>
    <n v="0"/>
    <n v="0"/>
    <n v="0"/>
    <n v="0"/>
    <n v="0"/>
    <n v="0"/>
    <n v="0"/>
    <n v="0"/>
    <n v="0"/>
    <n v="0"/>
    <n v="0"/>
    <n v="0"/>
    <n v="0"/>
    <n v="0"/>
    <n v="0"/>
    <n v="0"/>
    <n v="0"/>
    <n v="0"/>
    <n v="0"/>
    <n v="0"/>
    <n v="0"/>
    <n v="0"/>
    <n v="0"/>
    <n v="0"/>
    <n v="0"/>
    <n v="0"/>
    <n v="0"/>
    <n v="0"/>
    <n v="0"/>
    <n v="0"/>
    <n v="0"/>
    <n v="0"/>
    <n v="0"/>
    <n v="0"/>
    <n v="0"/>
    <n v="0"/>
    <n v="0"/>
    <n v="0"/>
    <n v="0"/>
    <n v="0"/>
    <n v="0"/>
    <n v="0"/>
    <n v="0"/>
    <n v="0"/>
  </r>
  <r>
    <x v="0"/>
    <x v="201"/>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02"/>
    <x v="161"/>
    <x v="1"/>
    <n v="0"/>
    <n v="0"/>
    <n v="0"/>
    <n v="0"/>
    <n v="0"/>
    <n v="0"/>
    <n v="0"/>
    <n v="0"/>
    <n v="0"/>
    <n v="0"/>
    <n v="0"/>
    <n v="0"/>
    <n v="0"/>
    <n v="0"/>
    <n v="0"/>
    <n v="0"/>
    <n v="0"/>
    <n v="0"/>
    <n v="0"/>
    <n v="0"/>
    <n v="0"/>
    <n v="0"/>
    <n v="0"/>
    <n v="0"/>
    <n v="0"/>
    <n v="0"/>
    <n v="0"/>
    <n v="0"/>
    <n v="0"/>
    <n v="0"/>
    <n v="0"/>
    <n v="0"/>
    <n v="0"/>
    <n v="0"/>
    <n v="0"/>
    <n v="0"/>
    <n v="0"/>
    <n v="0"/>
    <n v="0"/>
    <n v="0"/>
    <n v="0"/>
    <n v="0"/>
    <n v="0"/>
    <n v="0"/>
  </r>
  <r>
    <x v="0"/>
    <x v="203"/>
    <x v="162"/>
    <x v="1"/>
    <n v="0"/>
    <n v="0"/>
    <n v="0"/>
    <n v="0"/>
    <n v="0"/>
    <n v="0"/>
    <n v="0"/>
    <n v="0"/>
    <n v="0"/>
    <n v="0"/>
    <n v="0"/>
    <n v="0"/>
    <n v="0"/>
    <n v="0"/>
    <n v="0"/>
    <n v="0"/>
    <n v="0"/>
    <n v="0"/>
    <n v="0"/>
    <n v="0"/>
    <n v="0"/>
    <n v="0"/>
    <n v="0"/>
    <n v="0"/>
    <n v="0"/>
    <n v="0"/>
    <n v="0"/>
    <n v="0"/>
    <n v="0"/>
    <n v="0"/>
    <n v="0"/>
    <n v="0"/>
    <n v="0"/>
    <n v="0"/>
    <n v="0"/>
    <n v="0"/>
    <n v="0"/>
    <n v="0"/>
    <n v="0"/>
    <n v="0"/>
    <n v="0"/>
    <n v="0"/>
    <n v="0"/>
    <n v="0"/>
  </r>
  <r>
    <x v="0"/>
    <x v="204"/>
    <x v="163"/>
    <x v="1"/>
    <n v="0"/>
    <n v="0"/>
    <n v="0"/>
    <n v="0"/>
    <n v="0"/>
    <n v="0"/>
    <n v="0"/>
    <n v="0"/>
    <n v="0"/>
    <n v="0"/>
    <n v="0"/>
    <n v="0"/>
    <n v="0"/>
    <n v="0"/>
    <n v="0"/>
    <n v="0"/>
    <n v="0"/>
    <n v="0"/>
    <n v="0"/>
    <n v="0"/>
    <n v="0"/>
    <n v="0"/>
    <n v="0"/>
    <n v="0"/>
    <n v="0"/>
    <n v="0"/>
    <n v="0"/>
    <n v="0"/>
    <n v="0"/>
    <n v="0"/>
    <n v="0"/>
    <n v="0"/>
    <n v="0"/>
    <n v="0"/>
    <n v="0"/>
    <n v="0"/>
    <n v="0"/>
    <n v="0"/>
    <n v="0"/>
    <n v="0"/>
    <n v="0"/>
    <n v="0"/>
    <n v="0"/>
    <n v="0"/>
  </r>
  <r>
    <x v="0"/>
    <x v="205"/>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06"/>
    <x v="164"/>
    <x v="1"/>
    <n v="0"/>
    <n v="0"/>
    <n v="0"/>
    <n v="0"/>
    <n v="0"/>
    <n v="0"/>
    <n v="0"/>
    <n v="0"/>
    <n v="0"/>
    <n v="0"/>
    <n v="0"/>
    <n v="0"/>
    <n v="0"/>
    <n v="0"/>
    <n v="0"/>
    <n v="0"/>
    <n v="0"/>
    <n v="0"/>
    <n v="0"/>
    <n v="0"/>
    <n v="0"/>
    <n v="0"/>
    <n v="0"/>
    <n v="0"/>
    <n v="0"/>
    <n v="0"/>
    <n v="0"/>
    <n v="0"/>
    <n v="0"/>
    <n v="0"/>
    <n v="0"/>
    <n v="0"/>
    <n v="0"/>
    <n v="0"/>
    <n v="0"/>
    <n v="0"/>
    <n v="0"/>
    <n v="0"/>
    <n v="0"/>
    <n v="0"/>
    <n v="0"/>
    <n v="0"/>
    <n v="0"/>
    <n v="0"/>
  </r>
  <r>
    <x v="0"/>
    <x v="207"/>
    <x v="165"/>
    <x v="1"/>
    <n v="0"/>
    <n v="0"/>
    <n v="0"/>
    <n v="0"/>
    <n v="0"/>
    <n v="0"/>
    <n v="0"/>
    <n v="0"/>
    <n v="0"/>
    <n v="0"/>
    <n v="0"/>
    <n v="0"/>
    <n v="0"/>
    <n v="0"/>
    <n v="0"/>
    <n v="0"/>
    <n v="0"/>
    <n v="0"/>
    <n v="0"/>
    <n v="0"/>
    <n v="0"/>
    <n v="0"/>
    <n v="0"/>
    <n v="0"/>
    <n v="0"/>
    <n v="0"/>
    <n v="0"/>
    <n v="0"/>
    <n v="0"/>
    <n v="0"/>
    <n v="0"/>
    <n v="0"/>
    <n v="0"/>
    <n v="0"/>
    <n v="0"/>
    <n v="0"/>
    <n v="0"/>
    <n v="0"/>
    <n v="0"/>
    <n v="0"/>
    <n v="0"/>
    <n v="0"/>
    <n v="0"/>
    <n v="0"/>
  </r>
  <r>
    <x v="0"/>
    <x v="208"/>
    <x v="166"/>
    <x v="1"/>
    <n v="0"/>
    <n v="0"/>
    <n v="0"/>
    <n v="0"/>
    <n v="0"/>
    <n v="0"/>
    <n v="0"/>
    <n v="0"/>
    <n v="0"/>
    <n v="0"/>
    <n v="0"/>
    <n v="0"/>
    <n v="0"/>
    <n v="0"/>
    <n v="0"/>
    <n v="0"/>
    <n v="0"/>
    <n v="0"/>
    <n v="0"/>
    <n v="0"/>
    <n v="0"/>
    <n v="0"/>
    <n v="0"/>
    <n v="0"/>
    <n v="0"/>
    <n v="0"/>
    <n v="0"/>
    <n v="0"/>
    <n v="0"/>
    <n v="0"/>
    <n v="0"/>
    <n v="0"/>
    <n v="0"/>
    <n v="0"/>
    <n v="0"/>
    <n v="0"/>
    <n v="0"/>
    <n v="0"/>
    <n v="0"/>
    <n v="0"/>
    <n v="0"/>
    <n v="0"/>
    <n v="0"/>
    <n v="0"/>
  </r>
  <r>
    <x v="0"/>
    <x v="209"/>
    <x v="167"/>
    <x v="1"/>
    <n v="0"/>
    <n v="0"/>
    <n v="0"/>
    <n v="0"/>
    <n v="0"/>
    <n v="0"/>
    <n v="0"/>
    <n v="0"/>
    <n v="0"/>
    <n v="0"/>
    <n v="0"/>
    <n v="0"/>
    <n v="0"/>
    <n v="0"/>
    <n v="0"/>
    <n v="0"/>
    <n v="0"/>
    <n v="0"/>
    <n v="0"/>
    <n v="0"/>
    <n v="0"/>
    <n v="0"/>
    <n v="0"/>
    <n v="0"/>
    <n v="0"/>
    <n v="0"/>
    <n v="0"/>
    <n v="0"/>
    <n v="0"/>
    <n v="0"/>
    <n v="0"/>
    <n v="0"/>
    <n v="0"/>
    <n v="0"/>
    <n v="0"/>
    <n v="0"/>
    <n v="0"/>
    <n v="0"/>
    <n v="0"/>
    <n v="0"/>
    <n v="0"/>
    <n v="0"/>
    <n v="0"/>
    <n v="0"/>
  </r>
  <r>
    <x v="0"/>
    <x v="210"/>
    <x v="168"/>
    <x v="1"/>
    <n v="0"/>
    <n v="0"/>
    <n v="0"/>
    <n v="0"/>
    <n v="0"/>
    <n v="0"/>
    <n v="0"/>
    <n v="0"/>
    <n v="0"/>
    <n v="0"/>
    <n v="0"/>
    <n v="0"/>
    <n v="0"/>
    <n v="0"/>
    <n v="0"/>
    <n v="0"/>
    <n v="0"/>
    <n v="0"/>
    <n v="0"/>
    <n v="0"/>
    <n v="0"/>
    <n v="0"/>
    <n v="0"/>
    <n v="0"/>
    <n v="0"/>
    <n v="0"/>
    <n v="0"/>
    <n v="0"/>
    <n v="0"/>
    <n v="0"/>
    <n v="0"/>
    <n v="0"/>
    <n v="0"/>
    <n v="0"/>
    <n v="0"/>
    <n v="0"/>
    <n v="0"/>
    <n v="0"/>
    <n v="0"/>
    <n v="0"/>
    <n v="0"/>
    <n v="0"/>
    <n v="0"/>
    <n v="0"/>
  </r>
  <r>
    <x v="0"/>
    <x v="211"/>
    <x v="169"/>
    <x v="1"/>
    <n v="0"/>
    <n v="0"/>
    <n v="0"/>
    <n v="0"/>
    <n v="0"/>
    <n v="0"/>
    <n v="0"/>
    <n v="0"/>
    <n v="0"/>
    <n v="0"/>
    <n v="0"/>
    <n v="0"/>
    <n v="0"/>
    <n v="0"/>
    <n v="0"/>
    <n v="0"/>
    <n v="0"/>
    <n v="0"/>
    <n v="0"/>
    <n v="0"/>
    <n v="0"/>
    <n v="0"/>
    <n v="0"/>
    <n v="0"/>
    <n v="0"/>
    <n v="0"/>
    <n v="0"/>
    <n v="0"/>
    <n v="0"/>
    <n v="0"/>
    <n v="0"/>
    <n v="0"/>
    <n v="0"/>
    <n v="0"/>
    <n v="0"/>
    <n v="0"/>
    <n v="0"/>
    <n v="0"/>
    <n v="0"/>
    <n v="0"/>
    <n v="0"/>
    <n v="0"/>
    <n v="0"/>
    <n v="0"/>
  </r>
  <r>
    <x v="0"/>
    <x v="212"/>
    <x v="6"/>
    <x v="1"/>
    <n v="0"/>
    <n v="0"/>
    <n v="0"/>
    <n v="0"/>
    <n v="0"/>
    <n v="0"/>
    <n v="0"/>
    <n v="0"/>
    <n v="0"/>
    <n v="0"/>
    <n v="0"/>
    <n v="0"/>
    <n v="0"/>
    <n v="0"/>
    <n v="0"/>
    <n v="0"/>
    <n v="0"/>
    <n v="0"/>
    <n v="0"/>
    <n v="0"/>
    <n v="0"/>
    <n v="0"/>
    <n v="0"/>
    <n v="0"/>
    <n v="0"/>
    <n v="0"/>
    <n v="0"/>
    <n v="0"/>
    <n v="0"/>
    <n v="0"/>
    <n v="0"/>
    <n v="0"/>
    <n v="0"/>
    <n v="0"/>
    <n v="0"/>
    <n v="0"/>
    <n v="0"/>
    <n v="0"/>
    <n v="0"/>
    <n v="0"/>
    <n v="0"/>
    <n v="0"/>
    <n v="0"/>
    <n v="0"/>
  </r>
  <r>
    <x v="0"/>
    <x v="213"/>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14"/>
    <x v="63"/>
    <x v="1"/>
    <n v="0"/>
    <n v="0"/>
    <n v="0"/>
    <n v="0"/>
    <n v="0"/>
    <n v="0"/>
    <n v="0"/>
    <n v="0"/>
    <n v="0"/>
    <n v="0"/>
    <n v="0"/>
    <n v="0"/>
    <n v="0"/>
    <n v="0"/>
    <n v="0"/>
    <n v="0"/>
    <n v="0"/>
    <n v="0"/>
    <n v="0"/>
    <n v="0"/>
    <n v="0"/>
    <n v="0"/>
    <n v="0"/>
    <n v="0"/>
    <n v="0"/>
    <n v="0"/>
    <n v="0"/>
    <n v="0"/>
    <n v="0"/>
    <n v="0"/>
    <n v="0"/>
    <n v="0"/>
    <n v="0"/>
    <n v="0"/>
    <n v="0"/>
    <n v="0"/>
    <n v="0"/>
    <n v="0"/>
    <n v="0"/>
    <n v="0"/>
    <n v="0"/>
    <n v="0"/>
    <n v="0"/>
    <n v="0"/>
  </r>
  <r>
    <x v="0"/>
    <x v="215"/>
    <x v="6"/>
    <x v="1"/>
    <n v="0"/>
    <n v="0"/>
    <n v="0"/>
    <n v="0"/>
    <n v="0"/>
    <n v="0"/>
    <n v="0"/>
    <n v="0"/>
    <n v="0"/>
    <n v="0"/>
    <n v="0"/>
    <n v="0"/>
    <n v="0"/>
    <n v="0"/>
    <n v="0"/>
    <n v="0"/>
    <n v="0"/>
    <n v="0"/>
    <n v="0"/>
    <n v="0"/>
    <n v="0"/>
    <n v="0"/>
    <n v="0"/>
    <n v="0"/>
    <n v="0"/>
    <n v="0"/>
    <n v="0"/>
    <n v="0"/>
    <n v="0"/>
    <n v="0"/>
    <n v="0"/>
    <n v="0"/>
    <n v="0"/>
    <n v="0"/>
    <n v="0"/>
    <n v="0"/>
    <n v="0"/>
    <n v="0"/>
    <n v="0"/>
    <n v="0"/>
    <n v="0"/>
    <n v="0"/>
    <n v="0"/>
    <n v="0"/>
  </r>
  <r>
    <x v="0"/>
    <x v="216"/>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17"/>
    <x v="6"/>
    <x v="1"/>
    <n v="0"/>
    <n v="0"/>
    <n v="0"/>
    <n v="0"/>
    <n v="0"/>
    <n v="0"/>
    <n v="0"/>
    <n v="0"/>
    <n v="0"/>
    <n v="0"/>
    <n v="0"/>
    <n v="0"/>
    <n v="0"/>
    <n v="0"/>
    <n v="0"/>
    <n v="0"/>
    <n v="0"/>
    <n v="0"/>
    <n v="0"/>
    <n v="0"/>
    <n v="0"/>
    <n v="0"/>
    <n v="0"/>
    <n v="0"/>
    <n v="0"/>
    <n v="0"/>
    <n v="0"/>
    <n v="0"/>
    <n v="0"/>
    <n v="0"/>
    <n v="0"/>
    <n v="0"/>
    <n v="0"/>
    <n v="0"/>
    <n v="0"/>
    <n v="0"/>
    <n v="0"/>
    <n v="0"/>
    <n v="0"/>
    <n v="0"/>
    <n v="0"/>
    <n v="0"/>
    <n v="0"/>
    <n v="0"/>
  </r>
  <r>
    <x v="0"/>
    <x v="218"/>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19"/>
    <x v="6"/>
    <x v="1"/>
    <n v="0"/>
    <n v="0"/>
    <n v="0"/>
    <n v="0"/>
    <n v="0"/>
    <n v="0"/>
    <n v="0"/>
    <n v="0"/>
    <n v="0"/>
    <n v="0"/>
    <n v="0"/>
    <n v="0"/>
    <n v="0"/>
    <n v="0"/>
    <n v="0"/>
    <n v="0"/>
    <n v="0"/>
    <n v="0"/>
    <n v="0"/>
    <n v="0"/>
    <n v="0"/>
    <n v="0"/>
    <n v="0"/>
    <n v="0"/>
    <n v="0"/>
    <n v="0"/>
    <n v="0"/>
    <n v="0"/>
    <n v="0"/>
    <n v="0"/>
    <n v="0"/>
    <n v="0"/>
    <n v="0"/>
    <n v="0"/>
    <n v="0"/>
    <n v="0"/>
    <n v="0"/>
    <n v="0"/>
    <n v="0"/>
    <n v="0"/>
    <n v="0"/>
    <n v="0"/>
    <n v="0"/>
    <n v="0"/>
  </r>
  <r>
    <x v="0"/>
    <x v="220"/>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21"/>
    <x v="170"/>
    <x v="1"/>
    <n v="0"/>
    <n v="0"/>
    <n v="0"/>
    <n v="0"/>
    <n v="0"/>
    <n v="0"/>
    <n v="0"/>
    <n v="0"/>
    <n v="0"/>
    <n v="0"/>
    <n v="0"/>
    <n v="0"/>
    <n v="0"/>
    <n v="0"/>
    <n v="0"/>
    <n v="0"/>
    <n v="0"/>
    <n v="0"/>
    <n v="0"/>
    <n v="0"/>
    <n v="0"/>
    <n v="0"/>
    <n v="0"/>
    <n v="0"/>
    <n v="0"/>
    <n v="0"/>
    <n v="0"/>
    <n v="0"/>
    <n v="0"/>
    <n v="0"/>
    <n v="0"/>
    <n v="0"/>
    <n v="0"/>
    <n v="0"/>
    <n v="0"/>
    <n v="0"/>
    <n v="0"/>
    <n v="0"/>
    <n v="0"/>
    <n v="0"/>
    <n v="0"/>
    <n v="0"/>
    <n v="0"/>
    <n v="0"/>
  </r>
  <r>
    <x v="0"/>
    <x v="222"/>
    <x v="171"/>
    <x v="1"/>
    <n v="0"/>
    <n v="0"/>
    <n v="0"/>
    <n v="0"/>
    <n v="0"/>
    <n v="0"/>
    <n v="0"/>
    <n v="0"/>
    <n v="0"/>
    <n v="0"/>
    <n v="0"/>
    <n v="0"/>
    <n v="0"/>
    <n v="0"/>
    <n v="0"/>
    <n v="0"/>
    <n v="0"/>
    <n v="0"/>
    <n v="0"/>
    <n v="0"/>
    <n v="0"/>
    <n v="0"/>
    <n v="0"/>
    <n v="0"/>
    <n v="0"/>
    <n v="0"/>
    <n v="0"/>
    <n v="0"/>
    <n v="0"/>
    <n v="0"/>
    <n v="0"/>
    <n v="0"/>
    <n v="0"/>
    <n v="0"/>
    <n v="0"/>
    <n v="0"/>
    <n v="0"/>
    <n v="0"/>
    <n v="0"/>
    <n v="0"/>
    <n v="0"/>
    <n v="0"/>
    <n v="0"/>
    <n v="0"/>
  </r>
  <r>
    <x v="0"/>
    <x v="223"/>
    <x v="172"/>
    <x v="8"/>
    <n v="0"/>
    <n v="0"/>
    <n v="0"/>
    <n v="0"/>
    <n v="0"/>
    <n v="0"/>
    <n v="0"/>
    <n v="0"/>
    <n v="0"/>
    <n v="0"/>
    <n v="0"/>
    <n v="0"/>
    <n v="0"/>
    <n v="0"/>
    <n v="0"/>
    <n v="0"/>
    <n v="0"/>
    <n v="0"/>
    <n v="1"/>
    <n v="0"/>
    <n v="0"/>
    <n v="0"/>
    <n v="0"/>
    <n v="0"/>
    <n v="0"/>
    <n v="0"/>
    <n v="0"/>
    <n v="0"/>
    <n v="0"/>
    <n v="0"/>
    <n v="0"/>
    <n v="0"/>
    <n v="0"/>
    <n v="0"/>
    <n v="0"/>
    <n v="0"/>
    <n v="0"/>
    <n v="0"/>
    <n v="0"/>
    <n v="0"/>
    <n v="0"/>
    <n v="0"/>
    <n v="0"/>
    <n v="1"/>
  </r>
  <r>
    <x v="0"/>
    <x v="224"/>
    <x v="173"/>
    <x v="1"/>
    <n v="0"/>
    <n v="0"/>
    <n v="0"/>
    <n v="0"/>
    <n v="0"/>
    <n v="0"/>
    <n v="0"/>
    <n v="0"/>
    <n v="0"/>
    <n v="0"/>
    <n v="0"/>
    <n v="0"/>
    <n v="0"/>
    <n v="0"/>
    <n v="0"/>
    <n v="0"/>
    <n v="0"/>
    <n v="0"/>
    <n v="0"/>
    <n v="0"/>
    <n v="0"/>
    <n v="0"/>
    <n v="0"/>
    <n v="0"/>
    <n v="0"/>
    <n v="0"/>
    <n v="0"/>
    <n v="0"/>
    <n v="0"/>
    <n v="0"/>
    <n v="0"/>
    <n v="0"/>
    <n v="0"/>
    <n v="0"/>
    <n v="0"/>
    <n v="0"/>
    <n v="0"/>
    <n v="0"/>
    <n v="0"/>
    <n v="0"/>
    <n v="0"/>
    <n v="0"/>
    <n v="0"/>
    <n v="0"/>
  </r>
  <r>
    <x v="0"/>
    <x v="225"/>
    <x v="174"/>
    <x v="1"/>
    <n v="0"/>
    <n v="0"/>
    <n v="0"/>
    <n v="0"/>
    <n v="0"/>
    <n v="0"/>
    <n v="0"/>
    <n v="0"/>
    <n v="0"/>
    <n v="0"/>
    <n v="0"/>
    <n v="0"/>
    <n v="0"/>
    <n v="0"/>
    <n v="0"/>
    <n v="0"/>
    <n v="0"/>
    <n v="0"/>
    <n v="0"/>
    <n v="0"/>
    <n v="0"/>
    <n v="0"/>
    <n v="0"/>
    <n v="0"/>
    <n v="0"/>
    <n v="0"/>
    <n v="0"/>
    <n v="0"/>
    <n v="0"/>
    <n v="0"/>
    <n v="0"/>
    <n v="0"/>
    <n v="0"/>
    <n v="0"/>
    <n v="0"/>
    <n v="0"/>
    <n v="0"/>
    <n v="0"/>
    <n v="0"/>
    <n v="0"/>
    <n v="0"/>
    <n v="0"/>
    <n v="0"/>
    <n v="0"/>
  </r>
  <r>
    <x v="0"/>
    <x v="226"/>
    <x v="175"/>
    <x v="1"/>
    <n v="0"/>
    <n v="0"/>
    <n v="0"/>
    <n v="0"/>
    <n v="0"/>
    <n v="0"/>
    <n v="0"/>
    <n v="0"/>
    <n v="0"/>
    <n v="0"/>
    <n v="0"/>
    <n v="0"/>
    <n v="0"/>
    <n v="0"/>
    <n v="0"/>
    <n v="0"/>
    <n v="0"/>
    <n v="0"/>
    <n v="0"/>
    <n v="0"/>
    <n v="0"/>
    <n v="0"/>
    <n v="0"/>
    <n v="0"/>
    <n v="0"/>
    <n v="0"/>
    <n v="0"/>
    <n v="0"/>
    <n v="0"/>
    <n v="0"/>
    <n v="0"/>
    <n v="0"/>
    <n v="0"/>
    <n v="0"/>
    <n v="0"/>
    <n v="0"/>
    <n v="0"/>
    <n v="0"/>
    <n v="0"/>
    <n v="0"/>
    <n v="0"/>
    <n v="0"/>
    <n v="0"/>
    <n v="0"/>
  </r>
  <r>
    <x v="0"/>
    <x v="227"/>
    <x v="176"/>
    <x v="1"/>
    <n v="0"/>
    <n v="0"/>
    <n v="0"/>
    <n v="0"/>
    <n v="0"/>
    <n v="0"/>
    <n v="0"/>
    <n v="0"/>
    <n v="0"/>
    <n v="0"/>
    <n v="0"/>
    <n v="0"/>
    <n v="0"/>
    <n v="0"/>
    <n v="0"/>
    <n v="0"/>
    <n v="0"/>
    <n v="0"/>
    <n v="0"/>
    <n v="0"/>
    <n v="0"/>
    <n v="0"/>
    <n v="0"/>
    <n v="0"/>
    <n v="0"/>
    <n v="0"/>
    <n v="0"/>
    <n v="0"/>
    <n v="0"/>
    <n v="0"/>
    <n v="0"/>
    <n v="0"/>
    <n v="0"/>
    <n v="0"/>
    <n v="0"/>
    <n v="0"/>
    <n v="0"/>
    <n v="0"/>
    <n v="0"/>
    <n v="0"/>
    <n v="0"/>
    <n v="0"/>
    <n v="0"/>
    <n v="0"/>
  </r>
  <r>
    <x v="0"/>
    <x v="228"/>
    <x v="6"/>
    <x v="1"/>
    <n v="0"/>
    <n v="0"/>
    <n v="0"/>
    <n v="0"/>
    <n v="0"/>
    <n v="0"/>
    <n v="0"/>
    <n v="0"/>
    <n v="0"/>
    <n v="0"/>
    <n v="0"/>
    <n v="0"/>
    <n v="0"/>
    <n v="0"/>
    <n v="0"/>
    <n v="0"/>
    <n v="0"/>
    <n v="0"/>
    <n v="0"/>
    <n v="0"/>
    <n v="0"/>
    <n v="0"/>
    <n v="0"/>
    <n v="0"/>
    <n v="0"/>
    <n v="0"/>
    <n v="0"/>
    <n v="0"/>
    <n v="0"/>
    <n v="0"/>
    <n v="0"/>
    <n v="0"/>
    <n v="0"/>
    <n v="0"/>
    <n v="0"/>
    <n v="0"/>
    <n v="0"/>
    <n v="0"/>
    <n v="0"/>
    <n v="0"/>
    <n v="0"/>
    <n v="0"/>
    <n v="0"/>
    <n v="0"/>
  </r>
  <r>
    <x v="0"/>
    <x v="229"/>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30"/>
    <x v="177"/>
    <x v="9"/>
    <n v="0"/>
    <n v="0"/>
    <n v="0"/>
    <n v="0"/>
    <s v="X"/>
    <n v="0"/>
    <n v="0"/>
    <n v="0"/>
    <s v="X"/>
    <s v="X"/>
    <n v="0"/>
    <s v="X"/>
    <n v="0"/>
    <s v="X"/>
    <n v="0"/>
    <n v="0"/>
    <n v="0"/>
    <n v="0"/>
    <n v="1"/>
    <n v="0"/>
    <n v="0"/>
    <n v="1"/>
    <n v="0"/>
    <n v="0"/>
    <n v="0"/>
    <n v="0"/>
    <n v="0"/>
    <n v="0"/>
    <n v="0"/>
    <n v="0"/>
    <n v="0"/>
    <n v="0"/>
    <n v="0"/>
    <n v="0"/>
    <n v="0"/>
    <n v="0"/>
    <n v="0"/>
    <n v="0"/>
    <n v="0"/>
    <n v="0"/>
    <n v="0"/>
    <n v="0"/>
    <n v="0"/>
    <n v="2"/>
  </r>
  <r>
    <x v="0"/>
    <x v="231"/>
    <x v="178"/>
    <x v="9"/>
    <n v="0"/>
    <n v="0"/>
    <n v="0"/>
    <n v="0"/>
    <s v="X"/>
    <n v="0"/>
    <n v="0"/>
    <n v="0"/>
    <n v="0"/>
    <n v="0"/>
    <n v="0"/>
    <n v="0"/>
    <n v="0"/>
    <n v="0"/>
    <n v="0"/>
    <n v="0"/>
    <n v="0"/>
    <n v="1"/>
    <n v="0"/>
    <n v="0"/>
    <n v="0"/>
    <n v="0"/>
    <n v="0"/>
    <n v="0"/>
    <n v="0"/>
    <n v="0"/>
    <n v="1"/>
    <n v="0"/>
    <n v="1"/>
    <n v="0"/>
    <n v="0"/>
    <n v="0"/>
    <n v="1"/>
    <n v="0"/>
    <n v="0"/>
    <n v="0"/>
    <n v="0"/>
    <n v="0"/>
    <n v="0"/>
    <n v="0"/>
    <n v="0"/>
    <n v="0"/>
    <n v="0"/>
    <n v="4"/>
  </r>
  <r>
    <x v="0"/>
    <x v="232"/>
    <x v="179"/>
    <x v="9"/>
    <n v="0"/>
    <n v="0"/>
    <n v="0"/>
    <n v="0"/>
    <n v="0"/>
    <s v="X"/>
    <n v="0"/>
    <n v="0"/>
    <n v="0"/>
    <n v="0"/>
    <n v="0"/>
    <n v="0"/>
    <n v="0"/>
    <n v="1"/>
    <n v="0"/>
    <s v="X"/>
    <n v="0"/>
    <n v="0"/>
    <n v="0"/>
    <n v="0"/>
    <n v="0"/>
    <n v="0"/>
    <n v="0"/>
    <n v="0"/>
    <n v="0"/>
    <n v="0"/>
    <n v="0"/>
    <n v="0"/>
    <n v="0"/>
    <n v="0"/>
    <n v="0"/>
    <n v="0"/>
    <n v="0"/>
    <n v="0"/>
    <n v="0"/>
    <s v="X"/>
    <n v="0"/>
    <s v="X"/>
    <n v="0"/>
    <s v="X"/>
    <n v="0"/>
    <n v="0"/>
    <n v="0"/>
    <n v="1"/>
  </r>
  <r>
    <x v="0"/>
    <x v="233"/>
    <x v="180"/>
    <x v="9"/>
    <n v="0"/>
    <n v="0"/>
    <n v="0"/>
    <n v="0"/>
    <n v="0"/>
    <n v="0"/>
    <n v="0"/>
    <n v="0"/>
    <n v="0"/>
    <n v="0"/>
    <n v="0"/>
    <s v="X"/>
    <n v="0"/>
    <n v="0"/>
    <n v="0"/>
    <n v="0"/>
    <n v="0"/>
    <n v="0"/>
    <n v="1"/>
    <n v="0"/>
    <n v="0"/>
    <n v="0"/>
    <n v="0"/>
    <n v="0"/>
    <n v="0"/>
    <n v="0"/>
    <n v="0"/>
    <n v="0"/>
    <n v="0"/>
    <n v="0"/>
    <n v="0"/>
    <n v="0"/>
    <n v="0"/>
    <n v="0"/>
    <n v="0"/>
    <n v="0"/>
    <n v="0"/>
    <n v="0"/>
    <n v="0"/>
    <n v="0"/>
    <n v="0"/>
    <n v="0"/>
    <n v="0"/>
    <n v="1"/>
  </r>
  <r>
    <x v="0"/>
    <x v="234"/>
    <x v="134"/>
    <x v="0"/>
    <n v="0"/>
    <n v="0"/>
    <n v="0"/>
    <n v="0"/>
    <n v="0"/>
    <n v="0"/>
    <s v="X"/>
    <n v="0"/>
    <s v="X"/>
    <s v="X"/>
    <n v="0"/>
    <n v="0"/>
    <n v="0"/>
    <n v="1"/>
    <n v="0"/>
    <n v="0"/>
    <n v="0"/>
    <n v="1"/>
    <n v="1"/>
    <n v="1"/>
    <n v="0"/>
    <n v="0"/>
    <n v="0"/>
    <n v="1"/>
    <n v="1"/>
    <n v="0"/>
    <n v="1"/>
    <n v="1"/>
    <n v="1"/>
    <n v="0"/>
    <n v="0"/>
    <n v="0"/>
    <n v="1"/>
    <n v="0"/>
    <n v="0"/>
    <n v="0"/>
    <n v="0"/>
    <n v="0"/>
    <n v="0"/>
    <n v="0"/>
    <n v="0"/>
    <n v="0"/>
    <n v="0"/>
    <n v="10"/>
  </r>
  <r>
    <x v="0"/>
    <x v="235"/>
    <x v="135"/>
    <x v="0"/>
    <n v="0"/>
    <n v="0"/>
    <n v="0"/>
    <n v="0"/>
    <n v="0"/>
    <n v="0"/>
    <s v="X"/>
    <n v="0"/>
    <s v="X"/>
    <s v="X"/>
    <n v="0"/>
    <n v="0"/>
    <n v="0"/>
    <n v="1"/>
    <n v="0"/>
    <n v="0"/>
    <n v="0"/>
    <n v="1"/>
    <n v="1"/>
    <n v="1"/>
    <n v="0"/>
    <n v="0"/>
    <n v="0"/>
    <n v="1"/>
    <n v="1"/>
    <n v="0"/>
    <n v="1"/>
    <n v="1"/>
    <n v="1"/>
    <n v="0"/>
    <n v="0"/>
    <n v="0"/>
    <n v="1"/>
    <n v="0"/>
    <n v="0"/>
    <n v="0"/>
    <n v="0"/>
    <n v="0"/>
    <n v="0"/>
    <n v="0"/>
    <n v="0"/>
    <n v="0"/>
    <n v="0"/>
    <n v="10"/>
  </r>
  <r>
    <x v="0"/>
    <x v="236"/>
    <x v="136"/>
    <x v="0"/>
    <n v="0"/>
    <n v="0"/>
    <s v="X"/>
    <s v="X"/>
    <n v="0"/>
    <n v="0"/>
    <s v="X"/>
    <s v="X"/>
    <s v="X"/>
    <s v="X"/>
    <s v="X"/>
    <s v="X"/>
    <s v="X"/>
    <n v="1"/>
    <n v="0"/>
    <n v="0"/>
    <n v="0"/>
    <n v="1"/>
    <n v="1"/>
    <n v="1"/>
    <n v="0"/>
    <n v="0"/>
    <n v="0"/>
    <n v="1"/>
    <n v="1"/>
    <n v="0"/>
    <n v="1"/>
    <n v="1"/>
    <n v="1"/>
    <n v="0"/>
    <n v="0"/>
    <n v="0"/>
    <n v="1"/>
    <n v="0"/>
    <n v="0"/>
    <n v="0"/>
    <n v="0"/>
    <n v="0"/>
    <n v="0"/>
    <n v="0"/>
    <n v="0"/>
    <n v="0"/>
    <n v="0"/>
    <n v="10"/>
  </r>
  <r>
    <x v="0"/>
    <x v="237"/>
    <x v="137"/>
    <x v="1"/>
    <n v="0"/>
    <n v="0"/>
    <s v="X"/>
    <s v="X"/>
    <n v="0"/>
    <n v="0"/>
    <s v="X"/>
    <s v="X"/>
    <s v="X"/>
    <s v="X"/>
    <s v="X"/>
    <s v="X"/>
    <s v="X"/>
    <n v="0"/>
    <n v="0"/>
    <n v="0"/>
    <n v="0"/>
    <n v="0"/>
    <n v="0"/>
    <n v="0"/>
    <n v="0"/>
    <n v="0"/>
    <n v="0"/>
    <n v="0"/>
    <n v="0"/>
    <n v="0"/>
    <n v="0"/>
    <n v="0"/>
    <n v="0"/>
    <n v="0"/>
    <n v="0"/>
    <n v="0"/>
    <n v="0"/>
    <n v="0"/>
    <n v="0"/>
    <n v="0"/>
    <n v="0"/>
    <n v="0"/>
    <n v="0"/>
    <n v="0"/>
    <n v="0"/>
    <n v="0"/>
    <n v="0"/>
    <n v="0"/>
  </r>
  <r>
    <x v="0"/>
    <x v="238"/>
    <x v="138"/>
    <x v="1"/>
    <n v="0"/>
    <n v="0"/>
    <s v="X"/>
    <s v="X"/>
    <n v="0"/>
    <n v="0"/>
    <s v="X"/>
    <s v="X"/>
    <s v="X"/>
    <s v="X"/>
    <s v="X"/>
    <s v="X"/>
    <s v="X"/>
    <n v="0"/>
    <n v="0"/>
    <n v="0"/>
    <n v="0"/>
    <n v="0"/>
    <n v="0"/>
    <n v="0"/>
    <n v="0"/>
    <n v="0"/>
    <n v="0"/>
    <n v="0"/>
    <n v="0"/>
    <n v="0"/>
    <n v="0"/>
    <n v="0"/>
    <n v="0"/>
    <n v="0"/>
    <n v="0"/>
    <n v="0"/>
    <n v="0"/>
    <n v="0"/>
    <n v="0"/>
    <n v="0"/>
    <n v="0"/>
    <n v="0"/>
    <n v="0"/>
    <n v="0"/>
    <n v="0"/>
    <n v="0"/>
    <n v="0"/>
    <n v="0"/>
  </r>
  <r>
    <x v="0"/>
    <x v="239"/>
    <x v="139"/>
    <x v="0"/>
    <n v="0"/>
    <n v="0"/>
    <s v="X"/>
    <s v="X"/>
    <n v="0"/>
    <n v="0"/>
    <s v="X"/>
    <s v="X"/>
    <s v="X"/>
    <s v="X"/>
    <s v="X"/>
    <s v="X"/>
    <s v="X"/>
    <n v="11"/>
    <n v="0"/>
    <n v="0"/>
    <n v="0"/>
    <n v="1"/>
    <n v="1"/>
    <n v="1"/>
    <n v="0"/>
    <n v="0"/>
    <n v="0"/>
    <n v="1"/>
    <n v="1"/>
    <n v="0"/>
    <n v="1"/>
    <n v="1"/>
    <n v="1"/>
    <n v="0"/>
    <n v="0"/>
    <n v="0"/>
    <n v="1"/>
    <n v="0"/>
    <n v="0"/>
    <n v="0"/>
    <n v="0"/>
    <n v="0"/>
    <n v="0"/>
    <n v="0"/>
    <n v="0"/>
    <n v="0"/>
    <n v="0"/>
    <n v="20"/>
  </r>
  <r>
    <x v="0"/>
    <x v="240"/>
    <x v="140"/>
    <x v="0"/>
    <s v="X"/>
    <n v="0"/>
    <n v="0"/>
    <n v="0"/>
    <n v="0"/>
    <n v="0"/>
    <s v="X"/>
    <n v="0"/>
    <s v="X"/>
    <s v="X"/>
    <n v="0"/>
    <n v="0"/>
    <n v="0"/>
    <n v="1"/>
    <n v="0"/>
    <n v="0"/>
    <n v="0"/>
    <n v="1"/>
    <n v="1"/>
    <n v="1"/>
    <n v="0"/>
    <n v="0"/>
    <n v="0"/>
    <n v="1"/>
    <n v="1"/>
    <n v="0"/>
    <n v="1"/>
    <n v="1"/>
    <n v="1"/>
    <n v="0"/>
    <n v="0"/>
    <n v="0"/>
    <n v="1"/>
    <n v="0"/>
    <n v="0"/>
    <n v="0"/>
    <n v="0"/>
    <n v="0"/>
    <n v="0"/>
    <n v="0"/>
    <n v="0"/>
    <n v="0"/>
    <n v="0"/>
    <n v="10"/>
  </r>
  <r>
    <x v="0"/>
    <x v="241"/>
    <x v="141"/>
    <x v="1"/>
    <n v="0"/>
    <n v="0"/>
    <n v="0"/>
    <n v="0"/>
    <n v="0"/>
    <n v="0"/>
    <n v="0"/>
    <n v="0"/>
    <n v="0"/>
    <n v="0"/>
    <n v="0"/>
    <n v="0"/>
    <n v="0"/>
    <n v="0"/>
    <n v="0"/>
    <n v="0"/>
    <n v="0"/>
    <n v="0"/>
    <n v="0"/>
    <n v="0"/>
    <n v="0"/>
    <n v="0"/>
    <n v="0"/>
    <n v="0"/>
    <n v="0"/>
    <n v="0"/>
    <n v="0"/>
    <n v="0"/>
    <n v="0"/>
    <n v="0"/>
    <n v="0"/>
    <n v="0"/>
    <n v="0"/>
    <n v="0"/>
    <n v="0"/>
    <n v="0"/>
    <n v="0"/>
    <n v="0"/>
    <n v="0"/>
    <n v="0"/>
    <n v="0"/>
    <n v="0"/>
    <n v="0"/>
    <n v="0"/>
  </r>
  <r>
    <x v="0"/>
    <x v="242"/>
    <x v="181"/>
    <x v="1"/>
    <n v="0"/>
    <n v="0"/>
    <n v="0"/>
    <n v="0"/>
    <n v="0"/>
    <n v="0"/>
    <n v="0"/>
    <n v="0"/>
    <n v="0"/>
    <n v="0"/>
    <n v="0"/>
    <n v="0"/>
    <n v="0"/>
    <n v="0"/>
    <n v="0"/>
    <n v="0"/>
    <n v="0"/>
    <n v="0"/>
    <n v="0"/>
    <n v="0"/>
    <n v="0"/>
    <n v="0"/>
    <n v="0"/>
    <n v="0"/>
    <n v="0"/>
    <n v="0"/>
    <n v="0"/>
    <n v="0"/>
    <n v="0"/>
    <n v="0"/>
    <n v="0"/>
    <n v="0"/>
    <n v="0"/>
    <n v="0"/>
    <n v="0"/>
    <n v="0"/>
    <n v="0"/>
    <n v="0"/>
    <n v="0"/>
    <n v="0"/>
    <n v="0"/>
    <n v="0"/>
    <n v="0"/>
    <n v="0"/>
  </r>
  <r>
    <x v="0"/>
    <x v="243"/>
    <x v="144"/>
    <x v="1"/>
    <n v="0"/>
    <n v="0"/>
    <n v="0"/>
    <n v="0"/>
    <n v="0"/>
    <n v="0"/>
    <n v="0"/>
    <n v="0"/>
    <n v="0"/>
    <n v="0"/>
    <n v="0"/>
    <n v="0"/>
    <n v="0"/>
    <n v="0"/>
    <n v="0"/>
    <n v="0"/>
    <n v="0"/>
    <n v="0"/>
    <n v="0"/>
    <n v="0"/>
    <n v="0"/>
    <n v="0"/>
    <n v="0"/>
    <n v="0"/>
    <n v="0"/>
    <n v="0"/>
    <n v="0"/>
    <n v="0"/>
    <n v="0"/>
    <n v="0"/>
    <n v="0"/>
    <n v="0"/>
    <n v="0"/>
    <n v="0"/>
    <n v="0"/>
    <n v="0"/>
    <n v="0"/>
    <n v="0"/>
    <n v="0"/>
    <n v="0"/>
    <n v="0"/>
    <n v="0"/>
    <n v="0"/>
    <n v="0"/>
  </r>
  <r>
    <x v="0"/>
    <x v="244"/>
    <x v="145"/>
    <x v="0"/>
    <n v="0"/>
    <n v="0"/>
    <n v="0"/>
    <n v="0"/>
    <n v="0"/>
    <n v="0"/>
    <n v="0"/>
    <n v="0"/>
    <n v="0"/>
    <n v="0"/>
    <n v="0"/>
    <n v="0"/>
    <n v="0"/>
    <n v="0"/>
    <n v="0"/>
    <n v="0"/>
    <n v="0"/>
    <n v="0"/>
    <n v="0"/>
    <n v="1"/>
    <n v="0"/>
    <n v="0"/>
    <n v="0"/>
    <n v="0"/>
    <n v="0"/>
    <n v="0"/>
    <n v="0"/>
    <n v="0"/>
    <n v="0"/>
    <n v="0"/>
    <n v="0"/>
    <n v="0"/>
    <n v="0"/>
    <n v="0"/>
    <n v="0"/>
    <n v="0"/>
    <n v="0"/>
    <n v="0"/>
    <n v="0"/>
    <n v="0"/>
    <n v="0"/>
    <n v="0"/>
    <n v="0"/>
    <n v="1"/>
  </r>
  <r>
    <x v="0"/>
    <x v="245"/>
    <x v="146"/>
    <x v="1"/>
    <n v="0"/>
    <n v="0"/>
    <n v="0"/>
    <n v="0"/>
    <n v="0"/>
    <n v="0"/>
    <n v="0"/>
    <n v="0"/>
    <n v="0"/>
    <n v="0"/>
    <n v="0"/>
    <n v="0"/>
    <n v="0"/>
    <n v="0"/>
    <n v="0"/>
    <n v="0"/>
    <n v="0"/>
    <n v="0"/>
    <n v="0"/>
    <n v="0"/>
    <n v="0"/>
    <n v="0"/>
    <n v="0"/>
    <n v="0"/>
    <n v="0"/>
    <n v="0"/>
    <n v="0"/>
    <n v="0"/>
    <n v="0"/>
    <n v="0"/>
    <n v="0"/>
    <n v="0"/>
    <n v="0"/>
    <n v="0"/>
    <n v="0"/>
    <n v="0"/>
    <n v="0"/>
    <n v="0"/>
    <n v="0"/>
    <n v="0"/>
    <n v="0"/>
    <n v="0"/>
    <n v="0"/>
    <n v="0"/>
  </r>
  <r>
    <x v="0"/>
    <x v="246"/>
    <x v="147"/>
    <x v="1"/>
    <n v="0"/>
    <n v="0"/>
    <n v="0"/>
    <n v="0"/>
    <n v="0"/>
    <n v="0"/>
    <n v="0"/>
    <n v="0"/>
    <n v="0"/>
    <n v="0"/>
    <n v="0"/>
    <n v="0"/>
    <n v="0"/>
    <n v="0"/>
    <n v="0"/>
    <n v="0"/>
    <n v="0"/>
    <n v="0"/>
    <n v="0"/>
    <n v="0"/>
    <n v="0"/>
    <n v="0"/>
    <n v="0"/>
    <n v="0"/>
    <n v="0"/>
    <n v="0"/>
    <n v="0"/>
    <n v="0"/>
    <n v="0"/>
    <n v="0"/>
    <n v="0"/>
    <n v="0"/>
    <n v="0"/>
    <n v="0"/>
    <n v="0"/>
    <n v="0"/>
    <n v="0"/>
    <n v="0"/>
    <n v="0"/>
    <n v="0"/>
    <n v="0"/>
    <n v="0"/>
    <n v="0"/>
    <n v="0"/>
  </r>
  <r>
    <x v="0"/>
    <x v="247"/>
    <x v="182"/>
    <x v="0"/>
    <n v="0"/>
    <n v="0"/>
    <s v="X"/>
    <s v="X"/>
    <n v="0"/>
    <n v="0"/>
    <s v="X"/>
    <n v="0"/>
    <n v="0"/>
    <n v="0"/>
    <n v="0"/>
    <n v="0"/>
    <n v="0"/>
    <n v="1"/>
    <n v="0"/>
    <n v="0"/>
    <n v="0"/>
    <n v="0"/>
    <n v="0"/>
    <n v="0"/>
    <n v="0"/>
    <n v="0"/>
    <n v="0"/>
    <n v="0"/>
    <n v="0"/>
    <n v="0"/>
    <n v="0"/>
    <n v="0"/>
    <n v="0"/>
    <n v="0"/>
    <n v="0"/>
    <n v="0"/>
    <n v="0"/>
    <n v="0"/>
    <n v="0"/>
    <n v="0"/>
    <n v="0"/>
    <n v="0"/>
    <n v="0"/>
    <n v="0"/>
    <n v="0"/>
    <n v="0"/>
    <n v="0"/>
    <n v="1"/>
  </r>
  <r>
    <x v="0"/>
    <x v="248"/>
    <x v="183"/>
    <x v="0"/>
    <n v="0"/>
    <n v="0"/>
    <s v="X"/>
    <s v="X"/>
    <n v="0"/>
    <n v="0"/>
    <s v="X"/>
    <n v="0"/>
    <n v="0"/>
    <n v="0"/>
    <n v="0"/>
    <n v="0"/>
    <n v="0"/>
    <n v="1"/>
    <n v="0"/>
    <n v="0"/>
    <n v="0"/>
    <n v="0"/>
    <n v="0"/>
    <n v="0"/>
    <n v="0"/>
    <n v="0"/>
    <n v="0"/>
    <n v="0"/>
    <n v="0"/>
    <n v="0"/>
    <n v="0"/>
    <n v="0"/>
    <n v="0"/>
    <n v="0"/>
    <n v="0"/>
    <n v="0"/>
    <n v="0"/>
    <n v="0"/>
    <n v="0"/>
    <n v="0"/>
    <n v="0"/>
    <n v="0"/>
    <n v="0"/>
    <n v="0"/>
    <n v="0"/>
    <n v="0"/>
    <n v="0"/>
    <n v="1"/>
  </r>
  <r>
    <x v="0"/>
    <x v="8"/>
    <x v="6"/>
    <x v="1"/>
    <n v="0"/>
    <n v="0"/>
    <n v="0"/>
    <n v="0"/>
    <n v="0"/>
    <n v="0"/>
    <n v="0"/>
    <n v="0"/>
    <n v="0"/>
    <n v="0"/>
    <n v="0"/>
    <n v="0"/>
    <n v="0"/>
    <n v="0"/>
    <n v="0"/>
    <n v="0"/>
    <n v="0"/>
    <n v="0"/>
    <n v="0"/>
    <n v="0"/>
    <n v="0"/>
    <n v="0"/>
    <n v="0"/>
    <n v="0"/>
    <n v="0"/>
    <n v="0"/>
    <n v="0"/>
    <n v="0"/>
    <n v="0"/>
    <n v="0"/>
    <n v="0"/>
    <n v="0"/>
    <n v="0"/>
    <n v="0"/>
    <n v="0"/>
    <n v="0"/>
    <n v="0"/>
    <n v="0"/>
    <n v="0"/>
    <n v="0"/>
    <n v="0"/>
    <n v="0"/>
    <n v="0"/>
    <n v="0"/>
  </r>
  <r>
    <x v="0"/>
    <x v="249"/>
    <x v="28"/>
    <x v="1"/>
    <n v="0"/>
    <n v="0"/>
    <n v="0"/>
    <n v="0"/>
    <n v="0"/>
    <n v="0"/>
    <n v="0"/>
    <n v="0"/>
    <n v="0"/>
    <n v="0"/>
    <n v="0"/>
    <n v="0"/>
    <n v="0"/>
    <n v="0"/>
    <n v="0"/>
    <n v="0"/>
    <n v="0"/>
    <n v="0"/>
    <n v="0"/>
    <n v="0"/>
    <n v="0"/>
    <n v="0"/>
    <n v="0"/>
    <n v="0"/>
    <n v="0"/>
    <n v="0"/>
    <n v="0"/>
    <n v="0"/>
    <n v="0"/>
    <n v="0"/>
    <n v="0"/>
    <n v="0"/>
    <n v="0"/>
    <n v="0"/>
    <n v="0"/>
    <n v="0"/>
    <n v="0"/>
    <n v="0"/>
    <n v="0"/>
    <n v="0"/>
    <n v="0"/>
    <n v="0"/>
    <n v="0"/>
    <n v="0"/>
  </r>
  <r>
    <x v="0"/>
    <x v="250"/>
    <x v="6"/>
    <x v="1"/>
    <n v="0"/>
    <n v="0"/>
    <n v="0"/>
    <n v="0"/>
    <n v="0"/>
    <n v="0"/>
    <n v="0"/>
    <n v="0"/>
    <n v="0"/>
    <n v="0"/>
    <n v="0"/>
    <n v="0"/>
    <n v="0"/>
    <n v="0"/>
    <n v="0"/>
    <n v="0"/>
    <n v="0"/>
    <n v="0"/>
    <n v="0"/>
    <n v="0"/>
    <n v="0"/>
    <n v="0"/>
    <n v="0"/>
    <n v="0"/>
    <n v="0"/>
    <n v="0"/>
    <n v="0"/>
    <n v="0"/>
    <n v="0"/>
    <n v="0"/>
    <n v="0"/>
    <n v="0"/>
    <n v="0"/>
    <n v="0"/>
    <n v="0"/>
    <n v="0"/>
    <n v="0"/>
    <n v="0"/>
    <n v="0"/>
    <n v="0"/>
    <n v="0"/>
    <n v="0"/>
    <n v="0"/>
    <n v="0"/>
  </r>
  <r>
    <x v="0"/>
    <x v="251"/>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52"/>
    <x v="184"/>
    <x v="10"/>
    <n v="0"/>
    <n v="0"/>
    <s v="X"/>
    <n v="0"/>
    <n v="0"/>
    <n v="0"/>
    <s v="X"/>
    <n v="0"/>
    <s v="X"/>
    <s v="X"/>
    <s v="X"/>
    <s v="X"/>
    <s v="X"/>
    <n v="1"/>
    <n v="1"/>
    <n v="0"/>
    <n v="0"/>
    <n v="1"/>
    <n v="1"/>
    <n v="1"/>
    <n v="0"/>
    <n v="0"/>
    <n v="0"/>
    <n v="1"/>
    <n v="1"/>
    <s v="X"/>
    <n v="1"/>
    <n v="1"/>
    <n v="1"/>
    <n v="0"/>
    <n v="0"/>
    <n v="0"/>
    <n v="1"/>
    <n v="0"/>
    <n v="0"/>
    <n v="0"/>
    <n v="0"/>
    <n v="0"/>
    <n v="0"/>
    <n v="0"/>
    <n v="1"/>
    <n v="0"/>
    <n v="0"/>
    <n v="12"/>
  </r>
  <r>
    <x v="0"/>
    <x v="253"/>
    <x v="151"/>
    <x v="10"/>
    <n v="0"/>
    <n v="0"/>
    <n v="0"/>
    <n v="0"/>
    <n v="0"/>
    <n v="0"/>
    <n v="0"/>
    <n v="0"/>
    <s v="X"/>
    <s v="X"/>
    <s v="X"/>
    <s v="X"/>
    <s v="X"/>
    <n v="1"/>
    <n v="0"/>
    <n v="0"/>
    <n v="0"/>
    <n v="1"/>
    <n v="1"/>
    <n v="1"/>
    <n v="0"/>
    <n v="0"/>
    <n v="0"/>
    <n v="1"/>
    <n v="1"/>
    <s v="X"/>
    <n v="1"/>
    <n v="1"/>
    <n v="1"/>
    <n v="0"/>
    <n v="0"/>
    <n v="0"/>
    <n v="1"/>
    <n v="0"/>
    <n v="0"/>
    <n v="0"/>
    <n v="0"/>
    <n v="0"/>
    <n v="0"/>
    <n v="0"/>
    <n v="0"/>
    <n v="0"/>
    <n v="0"/>
    <n v="10"/>
  </r>
  <r>
    <x v="0"/>
    <x v="254"/>
    <x v="185"/>
    <x v="10"/>
    <n v="0"/>
    <n v="0"/>
    <n v="0"/>
    <n v="0"/>
    <n v="0"/>
    <n v="0"/>
    <s v="X"/>
    <n v="0"/>
    <n v="0"/>
    <n v="0"/>
    <n v="0"/>
    <s v="X"/>
    <s v="X"/>
    <n v="1"/>
    <n v="1"/>
    <n v="0"/>
    <n v="0"/>
    <n v="0"/>
    <n v="1"/>
    <n v="1"/>
    <n v="0"/>
    <n v="0"/>
    <n v="0"/>
    <n v="1"/>
    <n v="1"/>
    <s v="X"/>
    <n v="0"/>
    <n v="1"/>
    <n v="0"/>
    <n v="0"/>
    <n v="0"/>
    <n v="0"/>
    <n v="0"/>
    <n v="0"/>
    <n v="0"/>
    <n v="0"/>
    <n v="0"/>
    <n v="0"/>
    <n v="0"/>
    <n v="0"/>
    <n v="1"/>
    <n v="0"/>
    <n v="0"/>
    <n v="8"/>
  </r>
  <r>
    <x v="0"/>
    <x v="255"/>
    <x v="186"/>
    <x v="10"/>
    <n v="0"/>
    <n v="0"/>
    <n v="0"/>
    <n v="0"/>
    <n v="0"/>
    <n v="0"/>
    <s v="X"/>
    <n v="0"/>
    <n v="0"/>
    <n v="0"/>
    <n v="0"/>
    <s v="X"/>
    <s v="X"/>
    <n v="1"/>
    <n v="1"/>
    <n v="0"/>
    <n v="0"/>
    <n v="0"/>
    <n v="1"/>
    <n v="1"/>
    <n v="0"/>
    <n v="0"/>
    <n v="0"/>
    <n v="1"/>
    <n v="1"/>
    <s v="X"/>
    <n v="0"/>
    <n v="1"/>
    <n v="0"/>
    <n v="0"/>
    <n v="0"/>
    <n v="0"/>
    <n v="0"/>
    <n v="0"/>
    <n v="0"/>
    <n v="0"/>
    <n v="0"/>
    <n v="0"/>
    <n v="0"/>
    <n v="0"/>
    <n v="1"/>
    <n v="0"/>
    <n v="0"/>
    <n v="8"/>
  </r>
  <r>
    <x v="0"/>
    <x v="256"/>
    <x v="154"/>
    <x v="2"/>
    <n v="0"/>
    <n v="0"/>
    <n v="0"/>
    <n v="0"/>
    <n v="0"/>
    <n v="0"/>
    <n v="0"/>
    <n v="0"/>
    <n v="0"/>
    <n v="0"/>
    <n v="0"/>
    <n v="0"/>
    <n v="0"/>
    <n v="0"/>
    <n v="0"/>
    <n v="0"/>
    <n v="0"/>
    <n v="0"/>
    <n v="0"/>
    <n v="0"/>
    <n v="0"/>
    <n v="0"/>
    <n v="0"/>
    <n v="0"/>
    <n v="0"/>
    <n v="0"/>
    <n v="0"/>
    <n v="0"/>
    <n v="0"/>
    <n v="0"/>
    <n v="0"/>
    <n v="0"/>
    <n v="0"/>
    <n v="0"/>
    <n v="0"/>
    <n v="0"/>
    <n v="0"/>
    <n v="0"/>
    <n v="0"/>
    <n v="0"/>
    <n v="0"/>
    <n v="0"/>
    <n v="0"/>
    <n v="0"/>
  </r>
  <r>
    <x v="0"/>
    <x v="257"/>
    <x v="155"/>
    <x v="1"/>
    <n v="0"/>
    <n v="0"/>
    <n v="0"/>
    <n v="0"/>
    <n v="0"/>
    <n v="0"/>
    <n v="0"/>
    <n v="0"/>
    <n v="0"/>
    <n v="0"/>
    <n v="0"/>
    <n v="0"/>
    <n v="0"/>
    <n v="0"/>
    <n v="0"/>
    <n v="0"/>
    <n v="0"/>
    <n v="0"/>
    <n v="0"/>
    <n v="0"/>
    <n v="0"/>
    <n v="0"/>
    <n v="0"/>
    <n v="0"/>
    <n v="0"/>
    <n v="0"/>
    <n v="0"/>
    <n v="0"/>
    <n v="0"/>
    <n v="0"/>
    <n v="0"/>
    <n v="0"/>
    <n v="0"/>
    <n v="0"/>
    <n v="0"/>
    <n v="0"/>
    <n v="0"/>
    <n v="0"/>
    <n v="0"/>
    <n v="0"/>
    <n v="0"/>
    <n v="0"/>
    <n v="0"/>
    <n v="0"/>
  </r>
  <r>
    <x v="0"/>
    <x v="258"/>
    <x v="6"/>
    <x v="1"/>
    <n v="0"/>
    <n v="0"/>
    <n v="0"/>
    <n v="0"/>
    <n v="0"/>
    <n v="0"/>
    <n v="0"/>
    <n v="0"/>
    <n v="0"/>
    <n v="0"/>
    <n v="0"/>
    <n v="0"/>
    <n v="0"/>
    <n v="0"/>
    <n v="0"/>
    <n v="0"/>
    <n v="0"/>
    <n v="0"/>
    <n v="0"/>
    <n v="0"/>
    <n v="0"/>
    <n v="0"/>
    <n v="0"/>
    <n v="0"/>
    <n v="0"/>
    <n v="0"/>
    <n v="0"/>
    <n v="0"/>
    <n v="0"/>
    <n v="0"/>
    <n v="0"/>
    <n v="0"/>
    <n v="0"/>
    <n v="0"/>
    <n v="0"/>
    <n v="0"/>
    <n v="0"/>
    <n v="0"/>
    <n v="0"/>
    <n v="0"/>
    <n v="0"/>
    <n v="0"/>
    <n v="0"/>
    <n v="0"/>
  </r>
  <r>
    <x v="0"/>
    <x v="259"/>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60"/>
    <x v="156"/>
    <x v="1"/>
    <n v="0"/>
    <n v="0"/>
    <n v="0"/>
    <n v="0"/>
    <n v="0"/>
    <n v="0"/>
    <n v="0"/>
    <n v="0"/>
    <n v="0"/>
    <n v="0"/>
    <n v="0"/>
    <n v="0"/>
    <n v="0"/>
    <n v="0"/>
    <n v="0"/>
    <n v="0"/>
    <n v="0"/>
    <n v="0"/>
    <n v="0"/>
    <n v="0"/>
    <n v="0"/>
    <n v="0"/>
    <n v="0"/>
    <n v="0"/>
    <n v="0"/>
    <n v="0"/>
    <n v="0"/>
    <n v="0"/>
    <n v="0"/>
    <n v="0"/>
    <n v="0"/>
    <n v="0"/>
    <n v="0"/>
    <n v="0"/>
    <n v="0"/>
    <n v="0"/>
    <n v="0"/>
    <n v="0"/>
    <n v="0"/>
    <n v="0"/>
    <n v="0"/>
    <n v="0"/>
    <n v="0"/>
    <n v="0"/>
  </r>
  <r>
    <x v="0"/>
    <x v="261"/>
    <x v="157"/>
    <x v="1"/>
    <n v="0"/>
    <n v="0"/>
    <n v="0"/>
    <n v="0"/>
    <n v="0"/>
    <n v="0"/>
    <n v="0"/>
    <n v="0"/>
    <n v="0"/>
    <n v="0"/>
    <n v="0"/>
    <n v="0"/>
    <n v="0"/>
    <n v="0"/>
    <n v="0"/>
    <n v="0"/>
    <n v="0"/>
    <n v="0"/>
    <n v="0"/>
    <n v="0"/>
    <n v="0"/>
    <n v="0"/>
    <n v="0"/>
    <n v="0"/>
    <n v="0"/>
    <n v="0"/>
    <n v="0"/>
    <n v="0"/>
    <n v="0"/>
    <n v="0"/>
    <n v="0"/>
    <n v="0"/>
    <n v="0"/>
    <n v="0"/>
    <n v="0"/>
    <n v="0"/>
    <n v="0"/>
    <n v="0"/>
    <n v="0"/>
    <n v="0"/>
    <n v="0"/>
    <n v="0"/>
    <n v="0"/>
    <n v="0"/>
  </r>
  <r>
    <x v="0"/>
    <x v="262"/>
    <x v="158"/>
    <x v="1"/>
    <n v="0"/>
    <n v="0"/>
    <n v="0"/>
    <n v="0"/>
    <n v="0"/>
    <n v="0"/>
    <n v="0"/>
    <n v="0"/>
    <n v="0"/>
    <n v="0"/>
    <n v="0"/>
    <n v="0"/>
    <n v="0"/>
    <n v="0"/>
    <n v="0"/>
    <n v="0"/>
    <n v="0"/>
    <n v="0"/>
    <n v="0"/>
    <n v="0"/>
    <n v="0"/>
    <n v="0"/>
    <n v="0"/>
    <n v="0"/>
    <n v="0"/>
    <n v="0"/>
    <n v="0"/>
    <n v="0"/>
    <n v="0"/>
    <n v="0"/>
    <n v="0"/>
    <n v="0"/>
    <n v="0"/>
    <n v="0"/>
    <n v="0"/>
    <n v="0"/>
    <n v="0"/>
    <n v="0"/>
    <n v="0"/>
    <n v="0"/>
    <n v="0"/>
    <n v="0"/>
    <n v="0"/>
    <n v="0"/>
  </r>
  <r>
    <x v="0"/>
    <x v="263"/>
    <x v="159"/>
    <x v="1"/>
    <n v="0"/>
    <n v="0"/>
    <n v="0"/>
    <n v="0"/>
    <n v="0"/>
    <n v="0"/>
    <n v="0"/>
    <n v="0"/>
    <n v="0"/>
    <n v="0"/>
    <n v="0"/>
    <n v="0"/>
    <n v="0"/>
    <n v="0"/>
    <n v="0"/>
    <n v="0"/>
    <n v="0"/>
    <n v="0"/>
    <n v="0"/>
    <n v="0"/>
    <n v="0"/>
    <n v="0"/>
    <n v="0"/>
    <n v="0"/>
    <n v="0"/>
    <n v="0"/>
    <n v="0"/>
    <n v="0"/>
    <n v="0"/>
    <n v="0"/>
    <n v="0"/>
    <n v="0"/>
    <n v="0"/>
    <n v="0"/>
    <n v="0"/>
    <n v="0"/>
    <n v="0"/>
    <n v="0"/>
    <n v="0"/>
    <n v="0"/>
    <n v="0"/>
    <n v="0"/>
    <n v="0"/>
    <n v="0"/>
  </r>
  <r>
    <x v="0"/>
    <x v="264"/>
    <x v="6"/>
    <x v="1"/>
    <n v="0"/>
    <n v="0"/>
    <n v="0"/>
    <n v="0"/>
    <n v="0"/>
    <n v="0"/>
    <n v="0"/>
    <n v="0"/>
    <n v="0"/>
    <n v="0"/>
    <n v="0"/>
    <n v="0"/>
    <n v="0"/>
    <n v="0"/>
    <n v="0"/>
    <n v="0"/>
    <n v="0"/>
    <n v="0"/>
    <n v="0"/>
    <n v="0"/>
    <n v="0"/>
    <n v="0"/>
    <n v="0"/>
    <n v="0"/>
    <n v="0"/>
    <n v="0"/>
    <n v="0"/>
    <n v="0"/>
    <n v="0"/>
    <n v="0"/>
    <n v="0"/>
    <n v="0"/>
    <n v="0"/>
    <n v="0"/>
    <n v="0"/>
    <n v="0"/>
    <n v="0"/>
    <n v="0"/>
    <n v="0"/>
    <n v="0"/>
    <n v="0"/>
    <n v="0"/>
    <n v="0"/>
    <n v="0"/>
  </r>
  <r>
    <x v="0"/>
    <x v="265"/>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66"/>
    <x v="187"/>
    <x v="1"/>
    <n v="0"/>
    <n v="0"/>
    <n v="0"/>
    <n v="0"/>
    <n v="0"/>
    <n v="0"/>
    <n v="0"/>
    <n v="0"/>
    <n v="0"/>
    <n v="0"/>
    <n v="0"/>
    <n v="0"/>
    <n v="0"/>
    <n v="0"/>
    <n v="0"/>
    <n v="0"/>
    <n v="0"/>
    <n v="0"/>
    <n v="0"/>
    <n v="0"/>
    <n v="0"/>
    <n v="0"/>
    <n v="0"/>
    <n v="0"/>
    <n v="0"/>
    <n v="0"/>
    <n v="0"/>
    <n v="0"/>
    <n v="0"/>
    <n v="0"/>
    <n v="0"/>
    <n v="0"/>
    <n v="0"/>
    <n v="0"/>
    <n v="0"/>
    <n v="0"/>
    <n v="0"/>
    <n v="0"/>
    <n v="0"/>
    <n v="0"/>
    <n v="0"/>
    <n v="0"/>
    <n v="0"/>
    <n v="0"/>
  </r>
  <r>
    <x v="0"/>
    <x v="267"/>
    <x v="160"/>
    <x v="1"/>
    <n v="0"/>
    <n v="0"/>
    <n v="0"/>
    <n v="0"/>
    <n v="0"/>
    <n v="0"/>
    <n v="0"/>
    <n v="0"/>
    <n v="0"/>
    <n v="0"/>
    <n v="0"/>
    <n v="0"/>
    <n v="0"/>
    <n v="0"/>
    <n v="0"/>
    <n v="0"/>
    <n v="0"/>
    <n v="0"/>
    <n v="0"/>
    <n v="0"/>
    <n v="0"/>
    <n v="0"/>
    <n v="0"/>
    <n v="0"/>
    <n v="0"/>
    <n v="0"/>
    <n v="0"/>
    <n v="0"/>
    <n v="0"/>
    <n v="0"/>
    <n v="0"/>
    <n v="0"/>
    <n v="0"/>
    <n v="0"/>
    <n v="0"/>
    <n v="0"/>
    <n v="0"/>
    <n v="0"/>
    <n v="0"/>
    <n v="0"/>
    <n v="0"/>
    <n v="0"/>
    <n v="0"/>
    <n v="0"/>
  </r>
  <r>
    <x v="0"/>
    <x v="268"/>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69"/>
    <x v="161"/>
    <x v="1"/>
    <n v="0"/>
    <n v="0"/>
    <n v="0"/>
    <n v="0"/>
    <n v="0"/>
    <n v="0"/>
    <n v="0"/>
    <n v="0"/>
    <n v="0"/>
    <n v="0"/>
    <n v="0"/>
    <n v="0"/>
    <n v="0"/>
    <n v="0"/>
    <n v="0"/>
    <n v="0"/>
    <n v="0"/>
    <n v="0"/>
    <n v="0"/>
    <n v="0"/>
    <n v="0"/>
    <n v="0"/>
    <n v="0"/>
    <n v="0"/>
    <n v="0"/>
    <n v="0"/>
    <n v="0"/>
    <n v="0"/>
    <n v="0"/>
    <n v="0"/>
    <n v="0"/>
    <n v="0"/>
    <n v="0"/>
    <n v="0"/>
    <n v="0"/>
    <n v="0"/>
    <n v="0"/>
    <n v="0"/>
    <n v="0"/>
    <n v="0"/>
    <n v="0"/>
    <n v="0"/>
    <n v="0"/>
    <n v="0"/>
  </r>
  <r>
    <x v="0"/>
    <x v="270"/>
    <x v="162"/>
    <x v="1"/>
    <n v="0"/>
    <n v="0"/>
    <n v="0"/>
    <n v="0"/>
    <n v="0"/>
    <n v="0"/>
    <n v="0"/>
    <n v="0"/>
    <n v="0"/>
    <n v="0"/>
    <n v="0"/>
    <n v="0"/>
    <n v="0"/>
    <n v="0"/>
    <n v="0"/>
    <n v="0"/>
    <n v="0"/>
    <n v="0"/>
    <n v="0"/>
    <n v="0"/>
    <n v="0"/>
    <n v="0"/>
    <n v="0"/>
    <n v="0"/>
    <n v="0"/>
    <n v="0"/>
    <n v="0"/>
    <n v="0"/>
    <n v="0"/>
    <n v="0"/>
    <n v="0"/>
    <n v="0"/>
    <n v="0"/>
    <n v="0"/>
    <n v="0"/>
    <n v="0"/>
    <n v="0"/>
    <n v="0"/>
    <n v="0"/>
    <n v="0"/>
    <n v="0"/>
    <n v="0"/>
    <n v="0"/>
    <n v="0"/>
  </r>
  <r>
    <x v="0"/>
    <x v="271"/>
    <x v="163"/>
    <x v="1"/>
    <n v="0"/>
    <n v="0"/>
    <n v="0"/>
    <n v="0"/>
    <n v="0"/>
    <n v="0"/>
    <n v="0"/>
    <n v="0"/>
    <n v="0"/>
    <n v="0"/>
    <n v="0"/>
    <n v="0"/>
    <n v="0"/>
    <n v="0"/>
    <n v="0"/>
    <n v="0"/>
    <n v="0"/>
    <n v="0"/>
    <n v="0"/>
    <n v="0"/>
    <n v="0"/>
    <n v="0"/>
    <n v="0"/>
    <n v="0"/>
    <n v="0"/>
    <n v="0"/>
    <n v="0"/>
    <n v="0"/>
    <n v="0"/>
    <n v="0"/>
    <n v="0"/>
    <n v="0"/>
    <n v="0"/>
    <n v="0"/>
    <n v="0"/>
    <n v="0"/>
    <n v="0"/>
    <n v="0"/>
    <n v="0"/>
    <n v="0"/>
    <n v="0"/>
    <n v="0"/>
    <n v="0"/>
    <n v="0"/>
  </r>
  <r>
    <x v="0"/>
    <x v="272"/>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73"/>
    <x v="164"/>
    <x v="1"/>
    <n v="0"/>
    <n v="0"/>
    <n v="0"/>
    <n v="0"/>
    <n v="0"/>
    <n v="0"/>
    <n v="0"/>
    <n v="0"/>
    <n v="0"/>
    <n v="0"/>
    <n v="0"/>
    <n v="0"/>
    <n v="0"/>
    <n v="0"/>
    <n v="0"/>
    <n v="0"/>
    <n v="0"/>
    <n v="0"/>
    <n v="0"/>
    <n v="0"/>
    <n v="0"/>
    <n v="0"/>
    <n v="0"/>
    <n v="0"/>
    <n v="0"/>
    <n v="0"/>
    <n v="0"/>
    <n v="0"/>
    <n v="0"/>
    <n v="0"/>
    <n v="0"/>
    <n v="0"/>
    <n v="0"/>
    <n v="0"/>
    <n v="0"/>
    <n v="0"/>
    <n v="0"/>
    <n v="0"/>
    <n v="0"/>
    <n v="0"/>
    <n v="0"/>
    <n v="0"/>
    <n v="0"/>
    <n v="0"/>
  </r>
  <r>
    <x v="0"/>
    <x v="274"/>
    <x v="165"/>
    <x v="1"/>
    <n v="0"/>
    <n v="0"/>
    <n v="0"/>
    <n v="0"/>
    <n v="0"/>
    <n v="0"/>
    <n v="0"/>
    <n v="0"/>
    <n v="0"/>
    <n v="0"/>
    <n v="0"/>
    <n v="0"/>
    <n v="0"/>
    <n v="0"/>
    <n v="0"/>
    <n v="0"/>
    <n v="0"/>
    <n v="0"/>
    <n v="0"/>
    <n v="0"/>
    <n v="0"/>
    <n v="0"/>
    <n v="0"/>
    <n v="0"/>
    <n v="0"/>
    <n v="0"/>
    <n v="0"/>
    <n v="0"/>
    <n v="0"/>
    <n v="0"/>
    <n v="0"/>
    <n v="0"/>
    <n v="0"/>
    <n v="0"/>
    <n v="0"/>
    <n v="0"/>
    <n v="0"/>
    <n v="0"/>
    <n v="0"/>
    <n v="0"/>
    <n v="0"/>
    <n v="0"/>
    <n v="0"/>
    <n v="0"/>
  </r>
  <r>
    <x v="0"/>
    <x v="275"/>
    <x v="166"/>
    <x v="1"/>
    <n v="0"/>
    <n v="0"/>
    <n v="0"/>
    <n v="0"/>
    <n v="0"/>
    <n v="0"/>
    <n v="0"/>
    <n v="0"/>
    <n v="0"/>
    <n v="0"/>
    <n v="0"/>
    <n v="0"/>
    <n v="0"/>
    <n v="0"/>
    <n v="0"/>
    <n v="0"/>
    <n v="0"/>
    <n v="0"/>
    <n v="0"/>
    <n v="0"/>
    <n v="0"/>
    <n v="0"/>
    <n v="0"/>
    <n v="0"/>
    <n v="0"/>
    <n v="0"/>
    <n v="0"/>
    <n v="0"/>
    <n v="0"/>
    <n v="0"/>
    <n v="0"/>
    <n v="0"/>
    <n v="0"/>
    <n v="0"/>
    <n v="0"/>
    <n v="0"/>
    <n v="0"/>
    <n v="0"/>
    <n v="0"/>
    <n v="0"/>
    <n v="0"/>
    <n v="0"/>
    <n v="0"/>
    <n v="0"/>
  </r>
  <r>
    <x v="0"/>
    <x v="276"/>
    <x v="167"/>
    <x v="1"/>
    <n v="0"/>
    <n v="0"/>
    <n v="0"/>
    <n v="0"/>
    <n v="0"/>
    <n v="0"/>
    <n v="0"/>
    <n v="0"/>
    <n v="0"/>
    <n v="0"/>
    <n v="0"/>
    <n v="0"/>
    <n v="0"/>
    <n v="0"/>
    <n v="0"/>
    <n v="0"/>
    <n v="0"/>
    <n v="0"/>
    <n v="0"/>
    <n v="0"/>
    <n v="0"/>
    <n v="0"/>
    <n v="0"/>
    <n v="0"/>
    <n v="0"/>
    <n v="0"/>
    <n v="0"/>
    <n v="0"/>
    <n v="0"/>
    <n v="0"/>
    <n v="0"/>
    <n v="0"/>
    <n v="0"/>
    <n v="0"/>
    <n v="0"/>
    <n v="0"/>
    <n v="0"/>
    <n v="0"/>
    <n v="0"/>
    <n v="0"/>
    <n v="0"/>
    <n v="0"/>
    <n v="0"/>
    <n v="0"/>
  </r>
  <r>
    <x v="0"/>
    <x v="277"/>
    <x v="168"/>
    <x v="1"/>
    <n v="0"/>
    <n v="0"/>
    <n v="0"/>
    <n v="0"/>
    <n v="0"/>
    <n v="0"/>
    <n v="0"/>
    <n v="0"/>
    <n v="0"/>
    <n v="0"/>
    <n v="0"/>
    <n v="0"/>
    <n v="0"/>
    <n v="0"/>
    <n v="0"/>
    <n v="0"/>
    <n v="0"/>
    <n v="0"/>
    <n v="0"/>
    <n v="0"/>
    <n v="0"/>
    <n v="0"/>
    <n v="0"/>
    <n v="0"/>
    <n v="0"/>
    <n v="0"/>
    <n v="0"/>
    <n v="0"/>
    <n v="0"/>
    <n v="0"/>
    <n v="0"/>
    <n v="0"/>
    <n v="0"/>
    <n v="0"/>
    <n v="0"/>
    <n v="0"/>
    <n v="0"/>
    <n v="0"/>
    <n v="0"/>
    <n v="0"/>
    <n v="0"/>
    <n v="0"/>
    <n v="0"/>
    <n v="0"/>
  </r>
  <r>
    <x v="0"/>
    <x v="278"/>
    <x v="169"/>
    <x v="1"/>
    <n v="0"/>
    <n v="0"/>
    <n v="0"/>
    <n v="0"/>
    <n v="0"/>
    <n v="0"/>
    <n v="0"/>
    <n v="0"/>
    <n v="0"/>
    <n v="0"/>
    <n v="0"/>
    <n v="0"/>
    <n v="0"/>
    <n v="0"/>
    <n v="0"/>
    <n v="0"/>
    <n v="0"/>
    <n v="0"/>
    <n v="0"/>
    <n v="0"/>
    <n v="0"/>
    <n v="0"/>
    <n v="0"/>
    <n v="0"/>
    <n v="0"/>
    <n v="0"/>
    <n v="0"/>
    <n v="0"/>
    <n v="0"/>
    <n v="0"/>
    <n v="0"/>
    <n v="0"/>
    <n v="0"/>
    <n v="0"/>
    <n v="0"/>
    <n v="0"/>
    <n v="0"/>
    <n v="0"/>
    <n v="0"/>
    <n v="0"/>
    <n v="0"/>
    <n v="0"/>
    <n v="0"/>
    <n v="0"/>
  </r>
  <r>
    <x v="0"/>
    <x v="279"/>
    <x v="6"/>
    <x v="1"/>
    <n v="0"/>
    <n v="0"/>
    <n v="0"/>
    <n v="0"/>
    <n v="0"/>
    <n v="0"/>
    <n v="0"/>
    <n v="0"/>
    <n v="0"/>
    <n v="0"/>
    <n v="0"/>
    <n v="0"/>
    <n v="0"/>
    <n v="0"/>
    <n v="0"/>
    <n v="0"/>
    <n v="0"/>
    <n v="0"/>
    <n v="0"/>
    <n v="0"/>
    <n v="0"/>
    <n v="0"/>
    <n v="0"/>
    <n v="0"/>
    <n v="0"/>
    <n v="0"/>
    <n v="0"/>
    <n v="0"/>
    <n v="0"/>
    <n v="0"/>
    <n v="0"/>
    <n v="0"/>
    <n v="0"/>
    <n v="0"/>
    <n v="0"/>
    <n v="0"/>
    <n v="0"/>
    <n v="0"/>
    <n v="0"/>
    <n v="0"/>
    <n v="0"/>
    <n v="0"/>
    <n v="0"/>
    <n v="0"/>
  </r>
  <r>
    <x v="0"/>
    <x v="280"/>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81"/>
    <x v="6"/>
    <x v="1"/>
    <n v="0"/>
    <n v="0"/>
    <n v="0"/>
    <n v="0"/>
    <n v="0"/>
    <n v="0"/>
    <n v="0"/>
    <n v="0"/>
    <n v="0"/>
    <n v="0"/>
    <n v="0"/>
    <n v="0"/>
    <n v="0"/>
    <n v="0"/>
    <n v="0"/>
    <n v="0"/>
    <n v="0"/>
    <n v="0"/>
    <n v="0"/>
    <n v="0"/>
    <n v="0"/>
    <n v="0"/>
    <n v="0"/>
    <n v="0"/>
    <n v="0"/>
    <n v="0"/>
    <n v="0"/>
    <n v="0"/>
    <n v="0"/>
    <n v="0"/>
    <n v="0"/>
    <n v="0"/>
    <n v="0"/>
    <n v="0"/>
    <n v="0"/>
    <n v="0"/>
    <n v="0"/>
    <n v="0"/>
    <n v="0"/>
    <n v="0"/>
    <n v="0"/>
    <n v="0"/>
    <n v="0"/>
    <n v="0"/>
  </r>
  <r>
    <x v="0"/>
    <x v="282"/>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83"/>
    <x v="6"/>
    <x v="1"/>
    <n v="0"/>
    <n v="0"/>
    <n v="0"/>
    <n v="0"/>
    <n v="0"/>
    <n v="0"/>
    <n v="0"/>
    <n v="0"/>
    <n v="0"/>
    <n v="0"/>
    <n v="0"/>
    <n v="0"/>
    <n v="0"/>
    <n v="0"/>
    <n v="0"/>
    <n v="0"/>
    <n v="0"/>
    <n v="0"/>
    <n v="0"/>
    <n v="0"/>
    <n v="0"/>
    <n v="0"/>
    <n v="0"/>
    <n v="0"/>
    <n v="0"/>
    <n v="0"/>
    <n v="0"/>
    <n v="0"/>
    <n v="0"/>
    <n v="0"/>
    <n v="0"/>
    <n v="0"/>
    <n v="0"/>
    <n v="0"/>
    <n v="0"/>
    <n v="0"/>
    <n v="0"/>
    <n v="0"/>
    <n v="0"/>
    <n v="0"/>
    <n v="0"/>
    <n v="0"/>
    <n v="0"/>
    <n v="0"/>
  </r>
  <r>
    <x v="0"/>
    <x v="284"/>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85"/>
    <x v="170"/>
    <x v="1"/>
    <n v="0"/>
    <n v="0"/>
    <n v="0"/>
    <n v="0"/>
    <n v="0"/>
    <n v="0"/>
    <n v="0"/>
    <n v="0"/>
    <n v="0"/>
    <n v="0"/>
    <n v="0"/>
    <n v="0"/>
    <n v="0"/>
    <n v="0"/>
    <n v="0"/>
    <n v="0"/>
    <n v="0"/>
    <n v="0"/>
    <n v="0"/>
    <n v="0"/>
    <n v="0"/>
    <n v="0"/>
    <n v="0"/>
    <n v="0"/>
    <n v="0"/>
    <n v="0"/>
    <n v="0"/>
    <n v="0"/>
    <n v="0"/>
    <n v="0"/>
    <n v="0"/>
    <n v="0"/>
    <n v="0"/>
    <n v="0"/>
    <n v="0"/>
    <n v="0"/>
    <n v="0"/>
    <n v="0"/>
    <n v="0"/>
    <n v="0"/>
    <n v="0"/>
    <n v="0"/>
    <n v="0"/>
    <n v="0"/>
  </r>
  <r>
    <x v="0"/>
    <x v="286"/>
    <x v="171"/>
    <x v="1"/>
    <n v="0"/>
    <n v="0"/>
    <n v="0"/>
    <n v="0"/>
    <n v="0"/>
    <n v="0"/>
    <n v="0"/>
    <n v="0"/>
    <n v="0"/>
    <n v="0"/>
    <n v="0"/>
    <n v="0"/>
    <n v="0"/>
    <n v="0"/>
    <n v="0"/>
    <n v="0"/>
    <n v="0"/>
    <n v="0"/>
    <n v="0"/>
    <n v="0"/>
    <n v="0"/>
    <n v="0"/>
    <n v="0"/>
    <n v="0"/>
    <n v="0"/>
    <n v="0"/>
    <n v="0"/>
    <n v="0"/>
    <n v="0"/>
    <n v="0"/>
    <n v="0"/>
    <n v="0"/>
    <n v="0"/>
    <n v="0"/>
    <n v="0"/>
    <n v="0"/>
    <n v="0"/>
    <n v="0"/>
    <n v="0"/>
    <n v="0"/>
    <n v="0"/>
    <n v="0"/>
    <n v="0"/>
    <n v="0"/>
  </r>
  <r>
    <x v="0"/>
    <x v="287"/>
    <x v="188"/>
    <x v="1"/>
    <n v="0"/>
    <n v="0"/>
    <n v="0"/>
    <n v="0"/>
    <n v="0"/>
    <n v="0"/>
    <n v="0"/>
    <n v="0"/>
    <n v="0"/>
    <n v="0"/>
    <n v="0"/>
    <n v="0"/>
    <n v="0"/>
    <n v="0"/>
    <n v="0"/>
    <n v="0"/>
    <n v="0"/>
    <n v="0"/>
    <n v="0"/>
    <n v="0"/>
    <n v="0"/>
    <n v="0"/>
    <n v="0"/>
    <n v="0"/>
    <n v="0"/>
    <n v="0"/>
    <n v="0"/>
    <n v="0"/>
    <n v="0"/>
    <n v="0"/>
    <n v="0"/>
    <n v="0"/>
    <n v="0"/>
    <n v="0"/>
    <n v="0"/>
    <n v="0"/>
    <n v="0"/>
    <n v="0"/>
    <n v="0"/>
    <n v="0"/>
    <n v="0"/>
    <n v="0"/>
    <n v="0"/>
    <n v="0"/>
  </r>
  <r>
    <x v="0"/>
    <x v="288"/>
    <x v="173"/>
    <x v="1"/>
    <n v="0"/>
    <n v="0"/>
    <n v="0"/>
    <n v="0"/>
    <n v="0"/>
    <n v="0"/>
    <n v="0"/>
    <n v="0"/>
    <n v="0"/>
    <n v="0"/>
    <n v="0"/>
    <n v="0"/>
    <n v="0"/>
    <n v="0"/>
    <n v="0"/>
    <n v="0"/>
    <n v="0"/>
    <n v="0"/>
    <n v="0"/>
    <n v="0"/>
    <n v="0"/>
    <n v="0"/>
    <n v="0"/>
    <n v="0"/>
    <n v="0"/>
    <n v="0"/>
    <n v="0"/>
    <n v="0"/>
    <n v="0"/>
    <n v="0"/>
    <n v="0"/>
    <n v="0"/>
    <n v="0"/>
    <n v="0"/>
    <n v="0"/>
    <n v="0"/>
    <n v="0"/>
    <n v="0"/>
    <n v="0"/>
    <n v="0"/>
    <n v="0"/>
    <n v="0"/>
    <n v="0"/>
    <n v="0"/>
  </r>
  <r>
    <x v="0"/>
    <x v="289"/>
    <x v="174"/>
    <x v="1"/>
    <n v="0"/>
    <n v="0"/>
    <n v="0"/>
    <n v="0"/>
    <n v="0"/>
    <n v="0"/>
    <n v="0"/>
    <n v="0"/>
    <n v="0"/>
    <n v="0"/>
    <n v="0"/>
    <n v="0"/>
    <n v="0"/>
    <n v="0"/>
    <n v="0"/>
    <n v="0"/>
    <n v="0"/>
    <n v="0"/>
    <n v="0"/>
    <n v="0"/>
    <n v="0"/>
    <n v="0"/>
    <n v="0"/>
    <n v="0"/>
    <n v="0"/>
    <n v="0"/>
    <n v="0"/>
    <n v="0"/>
    <n v="0"/>
    <n v="0"/>
    <n v="0"/>
    <n v="0"/>
    <n v="0"/>
    <n v="0"/>
    <n v="0"/>
    <n v="0"/>
    <n v="0"/>
    <n v="0"/>
    <n v="0"/>
    <n v="0"/>
    <n v="0"/>
    <n v="0"/>
    <n v="0"/>
    <n v="0"/>
  </r>
  <r>
    <x v="0"/>
    <x v="290"/>
    <x v="175"/>
    <x v="1"/>
    <n v="0"/>
    <n v="0"/>
    <n v="0"/>
    <n v="0"/>
    <n v="0"/>
    <n v="0"/>
    <n v="0"/>
    <n v="0"/>
    <n v="0"/>
    <n v="0"/>
    <n v="0"/>
    <n v="0"/>
    <n v="0"/>
    <n v="0"/>
    <n v="0"/>
    <n v="0"/>
    <n v="0"/>
    <n v="0"/>
    <n v="0"/>
    <n v="0"/>
    <n v="0"/>
    <n v="0"/>
    <n v="0"/>
    <n v="0"/>
    <n v="0"/>
    <n v="0"/>
    <n v="0"/>
    <n v="0"/>
    <n v="0"/>
    <n v="0"/>
    <n v="0"/>
    <n v="0"/>
    <n v="0"/>
    <n v="0"/>
    <n v="0"/>
    <n v="0"/>
    <n v="0"/>
    <n v="0"/>
    <n v="0"/>
    <n v="0"/>
    <n v="0"/>
    <n v="0"/>
    <n v="0"/>
    <n v="0"/>
  </r>
  <r>
    <x v="0"/>
    <x v="291"/>
    <x v="176"/>
    <x v="1"/>
    <n v="0"/>
    <n v="0"/>
    <n v="0"/>
    <n v="0"/>
    <n v="0"/>
    <n v="0"/>
    <n v="0"/>
    <n v="0"/>
    <n v="0"/>
    <n v="0"/>
    <n v="0"/>
    <n v="0"/>
    <n v="0"/>
    <n v="0"/>
    <n v="0"/>
    <n v="0"/>
    <n v="0"/>
    <n v="0"/>
    <n v="0"/>
    <n v="0"/>
    <n v="0"/>
    <n v="0"/>
    <n v="0"/>
    <n v="0"/>
    <n v="0"/>
    <n v="0"/>
    <n v="0"/>
    <n v="0"/>
    <n v="0"/>
    <n v="0"/>
    <n v="0"/>
    <n v="0"/>
    <n v="0"/>
    <n v="0"/>
    <n v="0"/>
    <n v="0"/>
    <n v="0"/>
    <n v="0"/>
    <n v="0"/>
    <n v="0"/>
    <n v="0"/>
    <n v="0"/>
    <n v="0"/>
    <n v="0"/>
  </r>
  <r>
    <x v="0"/>
    <x v="292"/>
    <x v="6"/>
    <x v="1"/>
    <n v="0"/>
    <n v="0"/>
    <n v="0"/>
    <n v="0"/>
    <n v="0"/>
    <n v="0"/>
    <n v="0"/>
    <n v="0"/>
    <n v="0"/>
    <n v="0"/>
    <n v="0"/>
    <n v="0"/>
    <n v="0"/>
    <n v="0"/>
    <n v="0"/>
    <n v="0"/>
    <n v="0"/>
    <n v="0"/>
    <n v="0"/>
    <n v="0"/>
    <n v="0"/>
    <n v="0"/>
    <n v="0"/>
    <n v="0"/>
    <n v="0"/>
    <n v="0"/>
    <n v="0"/>
    <n v="0"/>
    <n v="0"/>
    <n v="0"/>
    <n v="0"/>
    <n v="0"/>
    <n v="0"/>
    <n v="0"/>
    <n v="0"/>
    <n v="0"/>
    <n v="0"/>
    <n v="0"/>
    <n v="0"/>
    <n v="0"/>
    <n v="0"/>
    <n v="0"/>
    <n v="0"/>
    <n v="0"/>
  </r>
  <r>
    <x v="0"/>
    <x v="293"/>
    <x v="6"/>
    <x v="1"/>
    <n v="0"/>
    <n v="0"/>
    <n v="0"/>
    <n v="0"/>
    <n v="0"/>
    <n v="0"/>
    <n v="0"/>
    <n v="0"/>
    <n v="0"/>
    <n v="0"/>
    <n v="0"/>
    <n v="0"/>
    <n v="0"/>
    <n v="0"/>
    <n v="0"/>
    <n v="0"/>
    <n v="0"/>
    <n v="0"/>
    <n v="0"/>
    <n v="0"/>
    <n v="0"/>
    <n v="0"/>
    <n v="0"/>
    <n v="0"/>
    <n v="0"/>
    <n v="0"/>
    <n v="0"/>
    <n v="0"/>
    <n v="0"/>
    <n v="0"/>
    <n v="0"/>
    <n v="0"/>
    <n v="0"/>
    <n v="0"/>
    <n v="0"/>
    <n v="0"/>
    <n v="0"/>
    <n v="0"/>
    <n v="0"/>
    <n v="0"/>
    <n v="0"/>
    <n v="0"/>
    <n v="0"/>
    <n v="0"/>
  </r>
  <r>
    <x v="0"/>
    <x v="8"/>
    <x v="6"/>
    <x v="1"/>
    <n v="0"/>
    <n v="0"/>
    <n v="0"/>
    <n v="0"/>
    <n v="0"/>
    <n v="0"/>
    <n v="0"/>
    <n v="0"/>
    <n v="0"/>
    <n v="0"/>
    <n v="0"/>
    <n v="0"/>
    <n v="0"/>
    <n v="0"/>
    <n v="0"/>
    <n v="0"/>
    <n v="0"/>
    <n v="0"/>
    <n v="0"/>
    <n v="0"/>
    <n v="0"/>
    <n v="0"/>
    <n v="0"/>
    <n v="0"/>
    <n v="0"/>
    <n v="0"/>
    <n v="0"/>
    <n v="0"/>
    <n v="0"/>
    <n v="0"/>
    <n v="0"/>
    <n v="0"/>
    <n v="0"/>
    <n v="0"/>
    <n v="0"/>
    <n v="0"/>
    <n v="0"/>
    <n v="0"/>
    <n v="0"/>
    <n v="0"/>
    <n v="0"/>
    <n v="0"/>
    <n v="0"/>
    <n v="0"/>
  </r>
  <r>
    <x v="0"/>
    <x v="294"/>
    <x v="189"/>
    <x v="1"/>
    <n v="0"/>
    <n v="0"/>
    <n v="0"/>
    <n v="0"/>
    <n v="0"/>
    <n v="0"/>
    <n v="0"/>
    <n v="0"/>
    <n v="0"/>
    <n v="0"/>
    <n v="0"/>
    <n v="0"/>
    <n v="0"/>
    <n v="0"/>
    <n v="0"/>
    <n v="0"/>
    <n v="0"/>
    <n v="0"/>
    <n v="0"/>
    <n v="0"/>
    <n v="0"/>
    <n v="0"/>
    <n v="0"/>
    <n v="0"/>
    <n v="0"/>
    <n v="0"/>
    <n v="0"/>
    <n v="0"/>
    <n v="0"/>
    <n v="0"/>
    <n v="0"/>
    <n v="0"/>
    <n v="0"/>
    <n v="0"/>
    <n v="0"/>
    <n v="0"/>
    <n v="0"/>
    <n v="0"/>
    <n v="0"/>
    <n v="0"/>
    <n v="0"/>
    <n v="0"/>
    <n v="0"/>
    <n v="0"/>
  </r>
  <r>
    <x v="0"/>
    <x v="295"/>
    <x v="190"/>
    <x v="1"/>
    <n v="0"/>
    <n v="0"/>
    <n v="0"/>
    <n v="0"/>
    <n v="0"/>
    <n v="0"/>
    <n v="0"/>
    <n v="0"/>
    <n v="0"/>
    <n v="0"/>
    <n v="0"/>
    <n v="0"/>
    <n v="0"/>
    <n v="0"/>
    <n v="0"/>
    <n v="0"/>
    <n v="0"/>
    <n v="0"/>
    <n v="0"/>
    <n v="0"/>
    <n v="0"/>
    <n v="0"/>
    <n v="0"/>
    <n v="0"/>
    <n v="0"/>
    <n v="0"/>
    <n v="0"/>
    <n v="0"/>
    <n v="0"/>
    <n v="0"/>
    <n v="0"/>
    <n v="0"/>
    <n v="0"/>
    <n v="0"/>
    <n v="0"/>
    <n v="0"/>
    <n v="0"/>
    <n v="0"/>
    <n v="0"/>
    <n v="0"/>
    <n v="0"/>
    <n v="0"/>
    <n v="0"/>
    <n v="0"/>
  </r>
  <r>
    <x v="0"/>
    <x v="296"/>
    <x v="6"/>
    <x v="1"/>
    <n v="0"/>
    <n v="0"/>
    <n v="0"/>
    <n v="0"/>
    <n v="0"/>
    <n v="0"/>
    <n v="0"/>
    <n v="0"/>
    <n v="0"/>
    <n v="0"/>
    <n v="0"/>
    <n v="0"/>
    <n v="0"/>
    <n v="0"/>
    <n v="0"/>
    <n v="0"/>
    <n v="0"/>
    <n v="0"/>
    <n v="0"/>
    <n v="0"/>
    <n v="0"/>
    <n v="0"/>
    <n v="0"/>
    <n v="0"/>
    <n v="0"/>
    <n v="0"/>
    <n v="0"/>
    <n v="0"/>
    <n v="0"/>
    <n v="0"/>
    <n v="0"/>
    <n v="0"/>
    <n v="0"/>
    <n v="0"/>
    <n v="0"/>
    <n v="0"/>
    <n v="0"/>
    <n v="0"/>
    <n v="0"/>
    <n v="0"/>
    <n v="0"/>
    <n v="0"/>
    <n v="0"/>
    <n v="0"/>
  </r>
  <r>
    <x v="0"/>
    <x v="297"/>
    <x v="6"/>
    <x v="1"/>
    <n v="0"/>
    <n v="0"/>
    <n v="0"/>
    <n v="0"/>
    <n v="0"/>
    <n v="0"/>
    <n v="0"/>
    <n v="0"/>
    <n v="0"/>
    <n v="0"/>
    <n v="0"/>
    <n v="0"/>
    <n v="0"/>
    <n v="0"/>
    <n v="0"/>
    <n v="0"/>
    <n v="0"/>
    <n v="0"/>
    <n v="0"/>
    <n v="0"/>
    <n v="0"/>
    <n v="0"/>
    <n v="0"/>
    <n v="0"/>
    <n v="0"/>
    <n v="0"/>
    <n v="0"/>
    <n v="0"/>
    <n v="0"/>
    <n v="0"/>
    <n v="0"/>
    <n v="0"/>
    <n v="0"/>
    <n v="0"/>
    <n v="0"/>
    <n v="0"/>
    <n v="0"/>
    <n v="0"/>
    <n v="0"/>
    <n v="0"/>
    <n v="0"/>
    <n v="0"/>
    <n v="0"/>
    <n v="0"/>
  </r>
  <r>
    <x v="0"/>
    <x v="298"/>
    <x v="191"/>
    <x v="11"/>
    <m/>
    <m/>
    <m/>
    <m/>
    <m/>
    <m/>
    <m/>
    <m/>
    <m/>
    <m/>
    <m/>
    <m/>
    <m/>
    <m/>
    <m/>
    <m/>
    <m/>
    <m/>
    <m/>
    <m/>
    <m/>
    <m/>
    <m/>
    <m/>
    <m/>
    <m/>
    <m/>
    <m/>
    <m/>
    <m/>
    <m/>
    <m/>
    <m/>
    <m/>
    <m/>
    <m/>
    <m/>
    <m/>
    <m/>
    <m/>
    <m/>
    <m/>
    <s v="x"/>
    <n v="0"/>
  </r>
  <r>
    <x v="0"/>
    <x v="299"/>
    <x v="192"/>
    <x v="11"/>
    <m/>
    <m/>
    <m/>
    <m/>
    <m/>
    <m/>
    <m/>
    <m/>
    <m/>
    <m/>
    <m/>
    <m/>
    <m/>
    <m/>
    <m/>
    <m/>
    <m/>
    <m/>
    <m/>
    <m/>
    <m/>
    <m/>
    <m/>
    <m/>
    <m/>
    <m/>
    <m/>
    <m/>
    <m/>
    <m/>
    <m/>
    <m/>
    <m/>
    <m/>
    <m/>
    <m/>
    <m/>
    <m/>
    <m/>
    <m/>
    <m/>
    <m/>
    <n v="1"/>
    <n v="1"/>
  </r>
  <r>
    <x v="0"/>
    <x v="300"/>
    <x v="193"/>
    <x v="11"/>
    <m/>
    <m/>
    <m/>
    <m/>
    <m/>
    <m/>
    <m/>
    <m/>
    <m/>
    <m/>
    <m/>
    <m/>
    <m/>
    <m/>
    <m/>
    <m/>
    <m/>
    <m/>
    <m/>
    <m/>
    <m/>
    <m/>
    <m/>
    <m/>
    <m/>
    <m/>
    <m/>
    <m/>
    <m/>
    <m/>
    <m/>
    <m/>
    <m/>
    <m/>
    <m/>
    <m/>
    <m/>
    <m/>
    <m/>
    <m/>
    <m/>
    <m/>
    <s v="x"/>
    <n v="0"/>
  </r>
  <r>
    <x v="0"/>
    <x v="301"/>
    <x v="194"/>
    <x v="11"/>
    <m/>
    <m/>
    <m/>
    <m/>
    <m/>
    <m/>
    <m/>
    <m/>
    <m/>
    <m/>
    <m/>
    <m/>
    <m/>
    <m/>
    <m/>
    <m/>
    <m/>
    <m/>
    <m/>
    <m/>
    <m/>
    <m/>
    <m/>
    <m/>
    <m/>
    <m/>
    <m/>
    <m/>
    <m/>
    <m/>
    <m/>
    <m/>
    <m/>
    <m/>
    <m/>
    <m/>
    <m/>
    <m/>
    <m/>
    <m/>
    <m/>
    <m/>
    <s v="x"/>
    <n v="0"/>
  </r>
  <r>
    <x v="0"/>
    <x v="302"/>
    <x v="195"/>
    <x v="11"/>
    <m/>
    <m/>
    <m/>
    <m/>
    <m/>
    <m/>
    <m/>
    <m/>
    <m/>
    <m/>
    <m/>
    <m/>
    <m/>
    <m/>
    <m/>
    <m/>
    <m/>
    <m/>
    <m/>
    <m/>
    <m/>
    <m/>
    <m/>
    <m/>
    <m/>
    <m/>
    <m/>
    <m/>
    <m/>
    <m/>
    <m/>
    <m/>
    <m/>
    <m/>
    <m/>
    <m/>
    <m/>
    <m/>
    <m/>
    <m/>
    <m/>
    <m/>
    <n v="1"/>
    <n v="1"/>
  </r>
  <r>
    <x v="0"/>
    <x v="303"/>
    <x v="196"/>
    <x v="11"/>
    <m/>
    <m/>
    <m/>
    <m/>
    <m/>
    <m/>
    <m/>
    <m/>
    <m/>
    <m/>
    <m/>
    <m/>
    <m/>
    <m/>
    <m/>
    <m/>
    <m/>
    <m/>
    <m/>
    <m/>
    <m/>
    <m/>
    <m/>
    <m/>
    <m/>
    <m/>
    <m/>
    <m/>
    <m/>
    <m/>
    <m/>
    <m/>
    <m/>
    <m/>
    <m/>
    <m/>
    <m/>
    <m/>
    <m/>
    <m/>
    <m/>
    <m/>
    <n v="1"/>
    <n v="1"/>
  </r>
  <r>
    <x v="0"/>
    <x v="304"/>
    <x v="197"/>
    <x v="11"/>
    <m/>
    <m/>
    <m/>
    <m/>
    <m/>
    <m/>
    <m/>
    <m/>
    <m/>
    <m/>
    <m/>
    <m/>
    <m/>
    <m/>
    <m/>
    <m/>
    <m/>
    <m/>
    <m/>
    <m/>
    <m/>
    <m/>
    <m/>
    <m/>
    <m/>
    <m/>
    <m/>
    <m/>
    <m/>
    <m/>
    <m/>
    <m/>
    <m/>
    <m/>
    <m/>
    <m/>
    <m/>
    <m/>
    <m/>
    <m/>
    <m/>
    <m/>
    <n v="1"/>
    <n v="1"/>
  </r>
  <r>
    <x v="0"/>
    <x v="305"/>
    <x v="198"/>
    <x v="11"/>
    <m/>
    <m/>
    <m/>
    <m/>
    <m/>
    <m/>
    <m/>
    <m/>
    <m/>
    <m/>
    <m/>
    <m/>
    <m/>
    <m/>
    <m/>
    <m/>
    <m/>
    <m/>
    <m/>
    <m/>
    <m/>
    <m/>
    <m/>
    <m/>
    <m/>
    <m/>
    <m/>
    <m/>
    <m/>
    <m/>
    <m/>
    <m/>
    <m/>
    <m/>
    <m/>
    <m/>
    <m/>
    <m/>
    <m/>
    <m/>
    <m/>
    <m/>
    <s v="x"/>
    <n v="0"/>
  </r>
  <r>
    <x v="0"/>
    <x v="306"/>
    <x v="199"/>
    <x v="11"/>
    <m/>
    <m/>
    <m/>
    <m/>
    <m/>
    <m/>
    <m/>
    <m/>
    <m/>
    <m/>
    <m/>
    <m/>
    <m/>
    <m/>
    <m/>
    <m/>
    <m/>
    <m/>
    <m/>
    <m/>
    <m/>
    <m/>
    <m/>
    <m/>
    <m/>
    <m/>
    <m/>
    <m/>
    <m/>
    <m/>
    <m/>
    <m/>
    <m/>
    <m/>
    <m/>
    <m/>
    <m/>
    <m/>
    <m/>
    <m/>
    <m/>
    <m/>
    <n v="1"/>
    <n v="1"/>
  </r>
  <r>
    <x v="0"/>
    <x v="307"/>
    <x v="200"/>
    <x v="11"/>
    <m/>
    <m/>
    <m/>
    <m/>
    <m/>
    <m/>
    <m/>
    <m/>
    <m/>
    <m/>
    <m/>
    <m/>
    <m/>
    <m/>
    <m/>
    <m/>
    <m/>
    <m/>
    <m/>
    <m/>
    <m/>
    <m/>
    <m/>
    <m/>
    <m/>
    <m/>
    <m/>
    <m/>
    <m/>
    <m/>
    <m/>
    <m/>
    <m/>
    <m/>
    <m/>
    <m/>
    <m/>
    <m/>
    <m/>
    <m/>
    <m/>
    <m/>
    <n v="1"/>
    <n v="1"/>
  </r>
  <r>
    <x v="0"/>
    <x v="308"/>
    <x v="201"/>
    <x v="11"/>
    <m/>
    <m/>
    <m/>
    <m/>
    <m/>
    <m/>
    <m/>
    <m/>
    <m/>
    <m/>
    <m/>
    <m/>
    <m/>
    <m/>
    <m/>
    <m/>
    <m/>
    <m/>
    <m/>
    <m/>
    <m/>
    <m/>
    <m/>
    <m/>
    <m/>
    <m/>
    <m/>
    <m/>
    <m/>
    <m/>
    <m/>
    <m/>
    <m/>
    <m/>
    <m/>
    <m/>
    <m/>
    <m/>
    <m/>
    <m/>
    <m/>
    <m/>
    <n v="1"/>
    <n v="1"/>
  </r>
  <r>
    <x v="0"/>
    <x v="309"/>
    <x v="202"/>
    <x v="11"/>
    <m/>
    <m/>
    <m/>
    <m/>
    <m/>
    <m/>
    <m/>
    <m/>
    <m/>
    <m/>
    <m/>
    <m/>
    <m/>
    <m/>
    <m/>
    <m/>
    <m/>
    <m/>
    <m/>
    <m/>
    <m/>
    <m/>
    <m/>
    <m/>
    <m/>
    <m/>
    <m/>
    <m/>
    <m/>
    <m/>
    <m/>
    <m/>
    <m/>
    <m/>
    <m/>
    <m/>
    <m/>
    <m/>
    <m/>
    <m/>
    <m/>
    <m/>
    <n v="1"/>
    <n v="1"/>
  </r>
  <r>
    <x v="0"/>
    <x v="310"/>
    <x v="203"/>
    <x v="11"/>
    <m/>
    <m/>
    <m/>
    <m/>
    <m/>
    <m/>
    <m/>
    <m/>
    <m/>
    <m/>
    <m/>
    <m/>
    <m/>
    <m/>
    <m/>
    <m/>
    <m/>
    <m/>
    <m/>
    <m/>
    <m/>
    <m/>
    <m/>
    <m/>
    <m/>
    <m/>
    <m/>
    <m/>
    <m/>
    <m/>
    <m/>
    <m/>
    <m/>
    <m/>
    <m/>
    <m/>
    <m/>
    <m/>
    <m/>
    <m/>
    <m/>
    <m/>
    <s v="NA"/>
    <n v="0"/>
  </r>
  <r>
    <x v="0"/>
    <x v="311"/>
    <x v="204"/>
    <x v="11"/>
    <m/>
    <m/>
    <m/>
    <m/>
    <m/>
    <m/>
    <m/>
    <m/>
    <m/>
    <m/>
    <m/>
    <m/>
    <m/>
    <m/>
    <m/>
    <m/>
    <m/>
    <m/>
    <m/>
    <m/>
    <m/>
    <m/>
    <m/>
    <m/>
    <m/>
    <m/>
    <m/>
    <m/>
    <m/>
    <m/>
    <m/>
    <m/>
    <m/>
    <m/>
    <m/>
    <m/>
    <m/>
    <m/>
    <m/>
    <m/>
    <m/>
    <m/>
    <s v="x"/>
    <n v="0"/>
  </r>
  <r>
    <x v="0"/>
    <x v="312"/>
    <x v="205"/>
    <x v="11"/>
    <m/>
    <m/>
    <m/>
    <m/>
    <m/>
    <m/>
    <m/>
    <m/>
    <m/>
    <m/>
    <m/>
    <m/>
    <m/>
    <m/>
    <m/>
    <m/>
    <m/>
    <m/>
    <m/>
    <m/>
    <m/>
    <m/>
    <m/>
    <m/>
    <m/>
    <m/>
    <m/>
    <m/>
    <m/>
    <m/>
    <m/>
    <m/>
    <m/>
    <m/>
    <m/>
    <m/>
    <m/>
    <m/>
    <m/>
    <m/>
    <m/>
    <m/>
    <n v="1"/>
    <n v="1"/>
  </r>
  <r>
    <x v="0"/>
    <x v="313"/>
    <x v="206"/>
    <x v="11"/>
    <m/>
    <m/>
    <m/>
    <m/>
    <m/>
    <m/>
    <m/>
    <m/>
    <m/>
    <m/>
    <m/>
    <m/>
    <m/>
    <m/>
    <m/>
    <m/>
    <m/>
    <m/>
    <m/>
    <m/>
    <m/>
    <m/>
    <m/>
    <m/>
    <m/>
    <m/>
    <m/>
    <m/>
    <m/>
    <m/>
    <m/>
    <m/>
    <m/>
    <m/>
    <m/>
    <m/>
    <m/>
    <m/>
    <m/>
    <m/>
    <m/>
    <m/>
    <n v="1"/>
    <n v="1"/>
  </r>
  <r>
    <x v="0"/>
    <x v="314"/>
    <x v="203"/>
    <x v="11"/>
    <m/>
    <m/>
    <m/>
    <m/>
    <m/>
    <m/>
    <m/>
    <m/>
    <m/>
    <m/>
    <m/>
    <m/>
    <m/>
    <m/>
    <m/>
    <m/>
    <m/>
    <m/>
    <m/>
    <m/>
    <m/>
    <m/>
    <m/>
    <m/>
    <m/>
    <m/>
    <m/>
    <m/>
    <m/>
    <m/>
    <m/>
    <m/>
    <m/>
    <m/>
    <m/>
    <m/>
    <m/>
    <m/>
    <m/>
    <m/>
    <m/>
    <m/>
    <s v="NA"/>
    <n v="0"/>
  </r>
  <r>
    <x v="0"/>
    <x v="315"/>
    <x v="203"/>
    <x v="11"/>
    <m/>
    <m/>
    <m/>
    <m/>
    <m/>
    <m/>
    <m/>
    <m/>
    <m/>
    <m/>
    <m/>
    <m/>
    <m/>
    <m/>
    <m/>
    <m/>
    <m/>
    <m/>
    <m/>
    <m/>
    <m/>
    <m/>
    <m/>
    <m/>
    <m/>
    <m/>
    <m/>
    <m/>
    <m/>
    <m/>
    <m/>
    <m/>
    <m/>
    <m/>
    <m/>
    <m/>
    <m/>
    <m/>
    <m/>
    <m/>
    <m/>
    <m/>
    <s v="NA"/>
    <n v="0"/>
  </r>
  <r>
    <x v="0"/>
    <x v="316"/>
    <x v="203"/>
    <x v="11"/>
    <m/>
    <m/>
    <m/>
    <m/>
    <m/>
    <m/>
    <m/>
    <m/>
    <m/>
    <m/>
    <m/>
    <m/>
    <m/>
    <m/>
    <m/>
    <m/>
    <m/>
    <m/>
    <m/>
    <m/>
    <m/>
    <m/>
    <m/>
    <m/>
    <m/>
    <m/>
    <m/>
    <m/>
    <m/>
    <m/>
    <m/>
    <m/>
    <m/>
    <m/>
    <m/>
    <m/>
    <m/>
    <m/>
    <m/>
    <m/>
    <m/>
    <m/>
    <s v="NA"/>
    <n v="0"/>
  </r>
  <r>
    <x v="0"/>
    <x v="317"/>
    <x v="207"/>
    <x v="11"/>
    <m/>
    <m/>
    <m/>
    <m/>
    <m/>
    <m/>
    <m/>
    <m/>
    <m/>
    <m/>
    <m/>
    <m/>
    <m/>
    <m/>
    <m/>
    <m/>
    <m/>
    <m/>
    <m/>
    <m/>
    <m/>
    <m/>
    <m/>
    <m/>
    <m/>
    <m/>
    <m/>
    <m/>
    <m/>
    <m/>
    <m/>
    <m/>
    <m/>
    <m/>
    <m/>
    <m/>
    <m/>
    <m/>
    <m/>
    <m/>
    <m/>
    <m/>
    <n v="1"/>
    <n v="1"/>
  </r>
  <r>
    <x v="0"/>
    <x v="318"/>
    <x v="208"/>
    <x v="11"/>
    <m/>
    <m/>
    <m/>
    <m/>
    <m/>
    <m/>
    <m/>
    <m/>
    <m/>
    <m/>
    <m/>
    <m/>
    <m/>
    <m/>
    <m/>
    <m/>
    <m/>
    <m/>
    <m/>
    <m/>
    <m/>
    <m/>
    <m/>
    <m/>
    <m/>
    <m/>
    <m/>
    <m/>
    <m/>
    <m/>
    <m/>
    <m/>
    <m/>
    <m/>
    <m/>
    <m/>
    <m/>
    <m/>
    <m/>
    <m/>
    <m/>
    <m/>
    <n v="1"/>
    <n v="1"/>
  </r>
  <r>
    <x v="0"/>
    <x v="319"/>
    <x v="203"/>
    <x v="11"/>
    <m/>
    <m/>
    <m/>
    <m/>
    <m/>
    <m/>
    <m/>
    <m/>
    <m/>
    <m/>
    <m/>
    <m/>
    <m/>
    <m/>
    <m/>
    <m/>
    <m/>
    <m/>
    <m/>
    <m/>
    <m/>
    <m/>
    <m/>
    <m/>
    <m/>
    <m/>
    <m/>
    <m/>
    <m/>
    <m/>
    <m/>
    <m/>
    <m/>
    <m/>
    <m/>
    <m/>
    <m/>
    <m/>
    <m/>
    <m/>
    <m/>
    <m/>
    <s v="NA"/>
    <n v="0"/>
  </r>
  <r>
    <x v="0"/>
    <x v="320"/>
    <x v="209"/>
    <x v="11"/>
    <m/>
    <m/>
    <m/>
    <m/>
    <m/>
    <m/>
    <m/>
    <m/>
    <m/>
    <m/>
    <m/>
    <m/>
    <m/>
    <m/>
    <m/>
    <m/>
    <m/>
    <m/>
    <m/>
    <m/>
    <m/>
    <m/>
    <m/>
    <m/>
    <m/>
    <m/>
    <m/>
    <m/>
    <m/>
    <m/>
    <m/>
    <m/>
    <m/>
    <m/>
    <m/>
    <m/>
    <m/>
    <m/>
    <m/>
    <m/>
    <m/>
    <m/>
    <n v="1"/>
    <n v="1"/>
  </r>
  <r>
    <x v="0"/>
    <x v="321"/>
    <x v="203"/>
    <x v="11"/>
    <m/>
    <m/>
    <m/>
    <m/>
    <m/>
    <m/>
    <m/>
    <m/>
    <m/>
    <m/>
    <m/>
    <m/>
    <m/>
    <m/>
    <m/>
    <m/>
    <m/>
    <m/>
    <m/>
    <m/>
    <m/>
    <m/>
    <m/>
    <m/>
    <m/>
    <m/>
    <m/>
    <m/>
    <m/>
    <m/>
    <m/>
    <m/>
    <m/>
    <m/>
    <m/>
    <m/>
    <m/>
    <m/>
    <m/>
    <m/>
    <m/>
    <m/>
    <s v="NA"/>
    <n v="0"/>
  </r>
  <r>
    <x v="0"/>
    <x v="322"/>
    <x v="210"/>
    <x v="11"/>
    <m/>
    <m/>
    <m/>
    <m/>
    <m/>
    <m/>
    <m/>
    <m/>
    <m/>
    <m/>
    <m/>
    <m/>
    <m/>
    <m/>
    <m/>
    <m/>
    <m/>
    <m/>
    <m/>
    <m/>
    <m/>
    <m/>
    <m/>
    <m/>
    <m/>
    <m/>
    <m/>
    <m/>
    <m/>
    <m/>
    <m/>
    <m/>
    <m/>
    <m/>
    <m/>
    <m/>
    <m/>
    <m/>
    <m/>
    <m/>
    <m/>
    <m/>
    <n v="1"/>
    <n v="1"/>
  </r>
  <r>
    <x v="0"/>
    <x v="323"/>
    <x v="203"/>
    <x v="11"/>
    <m/>
    <m/>
    <m/>
    <m/>
    <m/>
    <m/>
    <m/>
    <m/>
    <m/>
    <m/>
    <m/>
    <m/>
    <m/>
    <m/>
    <m/>
    <m/>
    <m/>
    <m/>
    <m/>
    <m/>
    <m/>
    <m/>
    <m/>
    <m/>
    <m/>
    <m/>
    <m/>
    <m/>
    <m/>
    <m/>
    <m/>
    <m/>
    <m/>
    <m/>
    <m/>
    <m/>
    <m/>
    <m/>
    <m/>
    <m/>
    <m/>
    <m/>
    <s v="NA"/>
    <n v="0"/>
  </r>
  <r>
    <x v="0"/>
    <x v="324"/>
    <x v="211"/>
    <x v="11"/>
    <m/>
    <m/>
    <m/>
    <m/>
    <m/>
    <m/>
    <m/>
    <m/>
    <m/>
    <m/>
    <m/>
    <m/>
    <m/>
    <m/>
    <m/>
    <m/>
    <m/>
    <m/>
    <m/>
    <m/>
    <m/>
    <m/>
    <m/>
    <m/>
    <m/>
    <m/>
    <m/>
    <m/>
    <m/>
    <m/>
    <m/>
    <m/>
    <m/>
    <m/>
    <m/>
    <m/>
    <m/>
    <m/>
    <m/>
    <m/>
    <m/>
    <m/>
    <n v="1"/>
    <n v="1"/>
  </r>
  <r>
    <x v="0"/>
    <x v="325"/>
    <x v="203"/>
    <x v="11"/>
    <m/>
    <m/>
    <m/>
    <m/>
    <m/>
    <m/>
    <m/>
    <m/>
    <m/>
    <m/>
    <m/>
    <m/>
    <m/>
    <m/>
    <m/>
    <m/>
    <m/>
    <m/>
    <m/>
    <m/>
    <m/>
    <m/>
    <m/>
    <m/>
    <m/>
    <m/>
    <m/>
    <m/>
    <m/>
    <m/>
    <m/>
    <m/>
    <m/>
    <m/>
    <m/>
    <m/>
    <m/>
    <m/>
    <m/>
    <m/>
    <m/>
    <m/>
    <s v="NA"/>
    <n v="0"/>
  </r>
  <r>
    <x v="0"/>
    <x v="326"/>
    <x v="212"/>
    <x v="11"/>
    <m/>
    <m/>
    <m/>
    <m/>
    <m/>
    <m/>
    <m/>
    <m/>
    <m/>
    <m/>
    <m/>
    <m/>
    <m/>
    <m/>
    <m/>
    <m/>
    <m/>
    <m/>
    <m/>
    <m/>
    <m/>
    <m/>
    <m/>
    <m/>
    <m/>
    <m/>
    <m/>
    <m/>
    <m/>
    <m/>
    <m/>
    <m/>
    <m/>
    <m/>
    <m/>
    <m/>
    <m/>
    <m/>
    <m/>
    <m/>
    <m/>
    <m/>
    <n v="1"/>
    <n v="1"/>
  </r>
  <r>
    <x v="0"/>
    <x v="327"/>
    <x v="213"/>
    <x v="11"/>
    <m/>
    <m/>
    <m/>
    <m/>
    <m/>
    <m/>
    <m/>
    <m/>
    <m/>
    <m/>
    <m/>
    <m/>
    <m/>
    <m/>
    <m/>
    <m/>
    <m/>
    <m/>
    <m/>
    <m/>
    <m/>
    <m/>
    <m/>
    <m/>
    <m/>
    <m/>
    <m/>
    <m/>
    <m/>
    <m/>
    <m/>
    <m/>
    <m/>
    <m/>
    <m/>
    <m/>
    <m/>
    <m/>
    <m/>
    <m/>
    <m/>
    <m/>
    <n v="1"/>
    <n v="1"/>
  </r>
  <r>
    <x v="0"/>
    <x v="328"/>
    <x v="214"/>
    <x v="11"/>
    <m/>
    <m/>
    <m/>
    <m/>
    <m/>
    <m/>
    <m/>
    <m/>
    <m/>
    <m/>
    <m/>
    <m/>
    <m/>
    <m/>
    <m/>
    <m/>
    <m/>
    <m/>
    <m/>
    <m/>
    <m/>
    <m/>
    <m/>
    <m/>
    <m/>
    <m/>
    <m/>
    <m/>
    <m/>
    <m/>
    <m/>
    <m/>
    <m/>
    <m/>
    <m/>
    <m/>
    <m/>
    <m/>
    <m/>
    <m/>
    <m/>
    <m/>
    <n v="1"/>
    <n v="1"/>
  </r>
  <r>
    <x v="0"/>
    <x v="329"/>
    <x v="215"/>
    <x v="11"/>
    <m/>
    <m/>
    <m/>
    <m/>
    <m/>
    <m/>
    <m/>
    <m/>
    <m/>
    <m/>
    <m/>
    <m/>
    <m/>
    <m/>
    <m/>
    <m/>
    <m/>
    <m/>
    <m/>
    <m/>
    <m/>
    <m/>
    <m/>
    <m/>
    <m/>
    <m/>
    <m/>
    <m/>
    <m/>
    <m/>
    <m/>
    <m/>
    <m/>
    <m/>
    <m/>
    <m/>
    <m/>
    <m/>
    <m/>
    <m/>
    <m/>
    <m/>
    <n v="1"/>
    <n v="1"/>
  </r>
  <r>
    <x v="0"/>
    <x v="330"/>
    <x v="216"/>
    <x v="11"/>
    <m/>
    <m/>
    <m/>
    <m/>
    <m/>
    <m/>
    <m/>
    <m/>
    <m/>
    <m/>
    <m/>
    <m/>
    <m/>
    <m/>
    <m/>
    <m/>
    <m/>
    <m/>
    <m/>
    <m/>
    <m/>
    <m/>
    <m/>
    <m/>
    <m/>
    <m/>
    <m/>
    <m/>
    <m/>
    <m/>
    <m/>
    <m/>
    <m/>
    <m/>
    <m/>
    <m/>
    <m/>
    <m/>
    <m/>
    <m/>
    <m/>
    <m/>
    <s v="x"/>
    <n v="0"/>
  </r>
  <r>
    <x v="0"/>
    <x v="331"/>
    <x v="217"/>
    <x v="11"/>
    <m/>
    <m/>
    <m/>
    <m/>
    <m/>
    <m/>
    <m/>
    <m/>
    <m/>
    <m/>
    <m/>
    <m/>
    <m/>
    <m/>
    <m/>
    <m/>
    <m/>
    <m/>
    <m/>
    <m/>
    <m/>
    <m/>
    <m/>
    <m/>
    <m/>
    <m/>
    <m/>
    <m/>
    <m/>
    <m/>
    <m/>
    <m/>
    <m/>
    <m/>
    <m/>
    <m/>
    <m/>
    <m/>
    <m/>
    <m/>
    <m/>
    <m/>
    <n v="1"/>
    <n v="1"/>
  </r>
  <r>
    <x v="0"/>
    <x v="332"/>
    <x v="218"/>
    <x v="11"/>
    <m/>
    <m/>
    <m/>
    <m/>
    <m/>
    <m/>
    <m/>
    <m/>
    <m/>
    <m/>
    <m/>
    <m/>
    <m/>
    <m/>
    <m/>
    <m/>
    <m/>
    <m/>
    <m/>
    <m/>
    <m/>
    <m/>
    <m/>
    <m/>
    <m/>
    <m/>
    <m/>
    <m/>
    <m/>
    <m/>
    <m/>
    <m/>
    <m/>
    <m/>
    <m/>
    <m/>
    <m/>
    <m/>
    <m/>
    <m/>
    <m/>
    <m/>
    <n v="1"/>
    <n v="1"/>
  </r>
  <r>
    <x v="0"/>
    <x v="333"/>
    <x v="219"/>
    <x v="11"/>
    <m/>
    <m/>
    <m/>
    <m/>
    <m/>
    <m/>
    <m/>
    <m/>
    <m/>
    <m/>
    <m/>
    <m/>
    <m/>
    <m/>
    <m/>
    <m/>
    <m/>
    <m/>
    <m/>
    <m/>
    <m/>
    <m/>
    <m/>
    <m/>
    <m/>
    <m/>
    <m/>
    <m/>
    <m/>
    <m/>
    <m/>
    <m/>
    <m/>
    <m/>
    <m/>
    <m/>
    <m/>
    <m/>
    <m/>
    <m/>
    <m/>
    <m/>
    <n v="1"/>
    <n v="1"/>
  </r>
  <r>
    <x v="0"/>
    <x v="334"/>
    <x v="203"/>
    <x v="11"/>
    <m/>
    <m/>
    <m/>
    <m/>
    <m/>
    <m/>
    <m/>
    <m/>
    <m/>
    <m/>
    <m/>
    <m/>
    <m/>
    <m/>
    <m/>
    <m/>
    <m/>
    <m/>
    <m/>
    <m/>
    <m/>
    <m/>
    <m/>
    <m/>
    <m/>
    <m/>
    <m/>
    <m/>
    <m/>
    <m/>
    <m/>
    <m/>
    <m/>
    <m/>
    <m/>
    <m/>
    <m/>
    <m/>
    <m/>
    <m/>
    <m/>
    <m/>
    <s v="NA"/>
    <n v="0"/>
  </r>
  <r>
    <x v="0"/>
    <x v="335"/>
    <x v="203"/>
    <x v="11"/>
    <m/>
    <m/>
    <m/>
    <m/>
    <m/>
    <m/>
    <m/>
    <m/>
    <m/>
    <m/>
    <m/>
    <m/>
    <m/>
    <m/>
    <m/>
    <m/>
    <m/>
    <m/>
    <m/>
    <m/>
    <m/>
    <m/>
    <m/>
    <m/>
    <m/>
    <m/>
    <m/>
    <m/>
    <m/>
    <m/>
    <m/>
    <m/>
    <m/>
    <m/>
    <m/>
    <m/>
    <m/>
    <m/>
    <m/>
    <m/>
    <m/>
    <m/>
    <s v="NA"/>
    <n v="0"/>
  </r>
  <r>
    <x v="0"/>
    <x v="336"/>
    <x v="203"/>
    <x v="11"/>
    <m/>
    <m/>
    <m/>
    <m/>
    <m/>
    <m/>
    <m/>
    <m/>
    <m/>
    <m/>
    <m/>
    <m/>
    <m/>
    <m/>
    <m/>
    <m/>
    <m/>
    <m/>
    <m/>
    <m/>
    <m/>
    <m/>
    <m/>
    <m/>
    <m/>
    <m/>
    <m/>
    <m/>
    <m/>
    <m/>
    <m/>
    <m/>
    <m/>
    <m/>
    <m/>
    <m/>
    <m/>
    <m/>
    <m/>
    <m/>
    <m/>
    <m/>
    <s v="NA"/>
    <n v="0"/>
  </r>
  <r>
    <x v="0"/>
    <x v="337"/>
    <x v="220"/>
    <x v="11"/>
    <m/>
    <m/>
    <m/>
    <m/>
    <m/>
    <m/>
    <m/>
    <m/>
    <m/>
    <m/>
    <m/>
    <m/>
    <m/>
    <m/>
    <m/>
    <m/>
    <m/>
    <m/>
    <m/>
    <m/>
    <m/>
    <m/>
    <m/>
    <m/>
    <m/>
    <m/>
    <m/>
    <m/>
    <m/>
    <m/>
    <m/>
    <m/>
    <m/>
    <m/>
    <m/>
    <m/>
    <m/>
    <m/>
    <m/>
    <m/>
    <m/>
    <m/>
    <n v="1"/>
    <n v="1"/>
  </r>
  <r>
    <x v="0"/>
    <x v="338"/>
    <x v="203"/>
    <x v="11"/>
    <m/>
    <m/>
    <m/>
    <m/>
    <m/>
    <m/>
    <m/>
    <m/>
    <m/>
    <m/>
    <m/>
    <m/>
    <m/>
    <m/>
    <m/>
    <m/>
    <m/>
    <m/>
    <m/>
    <m/>
    <m/>
    <m/>
    <m/>
    <m/>
    <m/>
    <m/>
    <m/>
    <m/>
    <m/>
    <m/>
    <m/>
    <m/>
    <m/>
    <m/>
    <m/>
    <m/>
    <m/>
    <m/>
    <m/>
    <m/>
    <m/>
    <m/>
    <s v="NA"/>
    <n v="0"/>
  </r>
  <r>
    <x v="0"/>
    <x v="339"/>
    <x v="203"/>
    <x v="11"/>
    <m/>
    <m/>
    <m/>
    <m/>
    <m/>
    <m/>
    <m/>
    <m/>
    <m/>
    <m/>
    <m/>
    <m/>
    <m/>
    <m/>
    <m/>
    <m/>
    <m/>
    <m/>
    <m/>
    <m/>
    <m/>
    <m/>
    <m/>
    <m/>
    <m/>
    <m/>
    <m/>
    <m/>
    <m/>
    <m/>
    <m/>
    <m/>
    <m/>
    <m/>
    <m/>
    <m/>
    <m/>
    <m/>
    <m/>
    <m/>
    <m/>
    <m/>
    <s v="NA"/>
    <n v="0"/>
  </r>
  <r>
    <x v="0"/>
    <x v="340"/>
    <x v="221"/>
    <x v="11"/>
    <m/>
    <m/>
    <m/>
    <m/>
    <m/>
    <m/>
    <m/>
    <m/>
    <m/>
    <m/>
    <m/>
    <m/>
    <m/>
    <m/>
    <m/>
    <m/>
    <m/>
    <m/>
    <m/>
    <m/>
    <m/>
    <m/>
    <m/>
    <m/>
    <m/>
    <m/>
    <m/>
    <m/>
    <m/>
    <m/>
    <m/>
    <m/>
    <m/>
    <m/>
    <m/>
    <m/>
    <m/>
    <m/>
    <m/>
    <m/>
    <m/>
    <m/>
    <n v="1"/>
    <n v="1"/>
  </r>
  <r>
    <x v="0"/>
    <x v="341"/>
    <x v="222"/>
    <x v="11"/>
    <m/>
    <m/>
    <m/>
    <m/>
    <m/>
    <m/>
    <m/>
    <m/>
    <m/>
    <m/>
    <m/>
    <m/>
    <m/>
    <m/>
    <m/>
    <m/>
    <m/>
    <m/>
    <m/>
    <m/>
    <m/>
    <m/>
    <m/>
    <m/>
    <m/>
    <m/>
    <m/>
    <m/>
    <m/>
    <m/>
    <m/>
    <m/>
    <m/>
    <m/>
    <m/>
    <m/>
    <m/>
    <m/>
    <m/>
    <m/>
    <m/>
    <m/>
    <s v="NA"/>
    <n v="0"/>
  </r>
  <r>
    <x v="0"/>
    <x v="342"/>
    <x v="203"/>
    <x v="11"/>
    <m/>
    <m/>
    <m/>
    <m/>
    <m/>
    <m/>
    <m/>
    <m/>
    <m/>
    <m/>
    <m/>
    <m/>
    <m/>
    <m/>
    <m/>
    <m/>
    <m/>
    <m/>
    <m/>
    <m/>
    <m/>
    <m/>
    <m/>
    <m/>
    <m/>
    <m/>
    <m/>
    <m/>
    <m/>
    <m/>
    <m/>
    <m/>
    <m/>
    <m/>
    <m/>
    <m/>
    <m/>
    <m/>
    <m/>
    <m/>
    <m/>
    <m/>
    <s v="NA"/>
    <n v="0"/>
  </r>
  <r>
    <x v="0"/>
    <x v="343"/>
    <x v="223"/>
    <x v="11"/>
    <m/>
    <m/>
    <m/>
    <m/>
    <m/>
    <m/>
    <m/>
    <m/>
    <m/>
    <m/>
    <m/>
    <m/>
    <m/>
    <m/>
    <m/>
    <m/>
    <m/>
    <m/>
    <m/>
    <m/>
    <m/>
    <m/>
    <m/>
    <m/>
    <m/>
    <m/>
    <m/>
    <m/>
    <m/>
    <m/>
    <m/>
    <m/>
    <m/>
    <m/>
    <m/>
    <m/>
    <m/>
    <m/>
    <m/>
    <m/>
    <m/>
    <m/>
    <n v="1"/>
    <n v="1"/>
  </r>
  <r>
    <x v="0"/>
    <x v="344"/>
    <x v="224"/>
    <x v="11"/>
    <m/>
    <m/>
    <m/>
    <m/>
    <m/>
    <m/>
    <m/>
    <m/>
    <m/>
    <m/>
    <m/>
    <m/>
    <m/>
    <m/>
    <m/>
    <m/>
    <m/>
    <m/>
    <m/>
    <m/>
    <m/>
    <m/>
    <m/>
    <m/>
    <m/>
    <m/>
    <m/>
    <m/>
    <m/>
    <m/>
    <m/>
    <m/>
    <m/>
    <m/>
    <m/>
    <m/>
    <m/>
    <m/>
    <m/>
    <m/>
    <m/>
    <m/>
    <n v="1"/>
    <n v="1"/>
  </r>
  <r>
    <x v="1"/>
    <x v="345"/>
    <x v="225"/>
    <x v="11"/>
    <m/>
    <m/>
    <m/>
    <m/>
    <m/>
    <m/>
    <m/>
    <m/>
    <m/>
    <m/>
    <m/>
    <m/>
    <m/>
    <m/>
    <m/>
    <m/>
    <m/>
    <m/>
    <m/>
    <m/>
    <m/>
    <m/>
    <m/>
    <m/>
    <m/>
    <m/>
    <m/>
    <m/>
    <m/>
    <m/>
    <m/>
    <m/>
    <m/>
    <m/>
    <m/>
    <m/>
    <m/>
    <m/>
    <m/>
    <m/>
    <m/>
    <m/>
    <m/>
    <m/>
  </r>
  <r>
    <x v="1"/>
    <x v="345"/>
    <x v="225"/>
    <x v="11"/>
    <n v="0"/>
    <n v="0"/>
    <n v="0"/>
    <n v="0"/>
    <n v="0"/>
    <n v="0"/>
    <n v="0"/>
    <n v="0"/>
    <n v="0"/>
    <n v="0"/>
    <n v="0"/>
    <n v="0"/>
    <n v="0"/>
    <n v="38"/>
    <n v="4"/>
    <n v="0"/>
    <n v="0"/>
    <n v="25"/>
    <n v="31"/>
    <n v="26"/>
    <n v="0"/>
    <n v="1"/>
    <n v="0"/>
    <n v="25"/>
    <n v="24"/>
    <n v="0"/>
    <n v="21"/>
    <n v="24"/>
    <n v="21"/>
    <n v="0"/>
    <n v="0"/>
    <n v="0"/>
    <n v="22"/>
    <n v="0"/>
    <n v="0"/>
    <n v="0"/>
    <n v="0"/>
    <n v="0"/>
    <n v="0"/>
    <n v="0"/>
    <n v="7"/>
    <n v="0"/>
    <n v="26"/>
    <n v="29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993FDA-0F98-443C-99B7-BB38BD847775}" name="PivotTable3"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3:D111" firstHeaderRow="2" firstDataRow="2" firstDataCol="3"/>
  <pivotFields count="48">
    <pivotField compact="0" outline="0" showAll="0">
      <items count="3">
        <item x="0"/>
        <item x="1"/>
        <item t="default"/>
      </items>
    </pivotField>
    <pivotField axis="axisRow" compact="0" outline="0" showAll="0" sortType="ascending" defaultSubtotal="0">
      <items count="346">
        <item h="1" x="8"/>
        <item x="48"/>
        <item x="49"/>
        <item x="50"/>
        <item x="51"/>
        <item x="52"/>
        <item x="53"/>
        <item x="9"/>
        <item x="18"/>
        <item x="19"/>
        <item x="20"/>
        <item x="21"/>
        <item x="22"/>
        <item x="23"/>
        <item x="24"/>
        <item x="25"/>
        <item x="10"/>
        <item x="11"/>
        <item x="12"/>
        <item x="13"/>
        <item x="14"/>
        <item x="15"/>
        <item x="16"/>
        <item x="17"/>
        <item x="58"/>
        <item x="67"/>
        <item x="68"/>
        <item x="69"/>
        <item x="70"/>
        <item x="71"/>
        <item x="72"/>
        <item x="73"/>
        <item x="74"/>
        <item x="75"/>
        <item x="76"/>
        <item x="59"/>
        <item x="77"/>
        <item x="78"/>
        <item x="79"/>
        <item x="80"/>
        <item x="60"/>
        <item x="61"/>
        <item x="62"/>
        <item x="63"/>
        <item x="64"/>
        <item x="65"/>
        <item x="66"/>
        <item x="0"/>
        <item x="1"/>
        <item x="2"/>
        <item x="3"/>
        <item x="4"/>
        <item x="5"/>
        <item x="6"/>
        <item x="7"/>
        <item x="116"/>
        <item x="125"/>
        <item x="126"/>
        <item x="127"/>
        <item x="128"/>
        <item x="129"/>
        <item x="130"/>
        <item x="131"/>
        <item x="132"/>
        <item x="133"/>
        <item x="134"/>
        <item x="117"/>
        <item x="135"/>
        <item x="136"/>
        <item x="137"/>
        <item x="138"/>
        <item x="139"/>
        <item x="140"/>
        <item x="141"/>
        <item x="118"/>
        <item x="119"/>
        <item x="120"/>
        <item x="121"/>
        <item x="122"/>
        <item x="123"/>
        <item x="124"/>
        <item x="26"/>
        <item x="35"/>
        <item x="27"/>
        <item x="28"/>
        <item x="29"/>
        <item x="30"/>
        <item x="31"/>
        <item x="32"/>
        <item x="33"/>
        <item x="34"/>
        <item x="81"/>
        <item x="90"/>
        <item x="91"/>
        <item x="92"/>
        <item x="93"/>
        <item x="94"/>
        <item x="95"/>
        <item x="96"/>
        <item x="82"/>
        <item x="83"/>
        <item x="84"/>
        <item x="85"/>
        <item x="86"/>
        <item x="87"/>
        <item x="88"/>
        <item x="89"/>
        <item x="54"/>
        <item x="55"/>
        <item x="56"/>
        <item x="57"/>
        <item x="44"/>
        <item x="45"/>
        <item x="46"/>
        <item x="47"/>
        <item x="142"/>
        <item x="143"/>
        <item x="144"/>
        <item x="145"/>
        <item x="146"/>
        <item x="147"/>
        <item x="148"/>
        <item x="149"/>
        <item x="97"/>
        <item x="106"/>
        <item x="107"/>
        <item x="108"/>
        <item x="109"/>
        <item x="110"/>
        <item x="111"/>
        <item x="112"/>
        <item x="113"/>
        <item x="114"/>
        <item x="115"/>
        <item x="98"/>
        <item x="99"/>
        <item x="100"/>
        <item x="101"/>
        <item x="102"/>
        <item x="103"/>
        <item x="104"/>
        <item x="105"/>
        <item x="36"/>
        <item x="37"/>
        <item x="38"/>
        <item x="39"/>
        <item x="40"/>
        <item x="41"/>
        <item x="42"/>
        <item x="43"/>
        <item x="202"/>
        <item x="203"/>
        <item x="204"/>
        <item x="205"/>
        <item x="159"/>
        <item x="168"/>
        <item x="169"/>
        <item x="170"/>
        <item x="171"/>
        <item x="172"/>
        <item x="173"/>
        <item x="174"/>
        <item x="175"/>
        <item x="176"/>
        <item x="177"/>
        <item x="160"/>
        <item x="161"/>
        <item x="162"/>
        <item x="163"/>
        <item x="164"/>
        <item x="165"/>
        <item x="166"/>
        <item x="167"/>
        <item x="214"/>
        <item x="215"/>
        <item x="216"/>
        <item x="150"/>
        <item x="151"/>
        <item x="152"/>
        <item x="153"/>
        <item x="154"/>
        <item x="155"/>
        <item x="156"/>
        <item x="157"/>
        <item x="158"/>
        <item x="221"/>
        <item x="222"/>
        <item x="223"/>
        <item x="224"/>
        <item x="225"/>
        <item x="226"/>
        <item x="227"/>
        <item x="228"/>
        <item x="229"/>
        <item x="217"/>
        <item x="218"/>
        <item x="178"/>
        <item x="179"/>
        <item x="180"/>
        <item x="181"/>
        <item x="182"/>
        <item x="183"/>
        <item x="206"/>
        <item x="207"/>
        <item x="208"/>
        <item x="209"/>
        <item x="210"/>
        <item x="211"/>
        <item x="212"/>
        <item x="213"/>
        <item x="198"/>
        <item x="199"/>
        <item x="200"/>
        <item x="201"/>
        <item x="230"/>
        <item x="231"/>
        <item x="232"/>
        <item x="233"/>
        <item x="219"/>
        <item x="220"/>
        <item x="184"/>
        <item x="185"/>
        <item x="186"/>
        <item x="187"/>
        <item x="188"/>
        <item x="189"/>
        <item x="190"/>
        <item x="191"/>
        <item x="192"/>
        <item x="193"/>
        <item x="194"/>
        <item x="195"/>
        <item x="196"/>
        <item x="197"/>
        <item x="269"/>
        <item x="270"/>
        <item x="271"/>
        <item x="272"/>
        <item x="242"/>
        <item x="243"/>
        <item x="244"/>
        <item x="245"/>
        <item x="246"/>
        <item x="247"/>
        <item x="248"/>
        <item x="234"/>
        <item x="235"/>
        <item x="236"/>
        <item x="237"/>
        <item x="238"/>
        <item x="239"/>
        <item x="240"/>
        <item x="241"/>
        <item x="285"/>
        <item x="286"/>
        <item x="287"/>
        <item x="288"/>
        <item x="289"/>
        <item x="290"/>
        <item x="291"/>
        <item x="292"/>
        <item x="293"/>
        <item x="281"/>
        <item x="282"/>
        <item x="249"/>
        <item x="250"/>
        <item x="251"/>
        <item x="273"/>
        <item x="274"/>
        <item x="275"/>
        <item x="276"/>
        <item x="277"/>
        <item x="278"/>
        <item x="279"/>
        <item x="280"/>
        <item x="266"/>
        <item x="267"/>
        <item x="268"/>
        <item x="294"/>
        <item x="295"/>
        <item x="296"/>
        <item x="297"/>
        <item x="283"/>
        <item x="284"/>
        <item x="252"/>
        <item x="253"/>
        <item x="254"/>
        <item x="255"/>
        <item x="256"/>
        <item x="257"/>
        <item x="258"/>
        <item x="259"/>
        <item x="260"/>
        <item x="261"/>
        <item x="262"/>
        <item x="263"/>
        <item x="264"/>
        <item x="265"/>
        <item x="298"/>
        <item x="307"/>
        <item x="308"/>
        <item x="309"/>
        <item x="310"/>
        <item x="311"/>
        <item x="312"/>
        <item x="313"/>
        <item x="314"/>
        <item x="315"/>
        <item x="316"/>
        <item x="299"/>
        <item x="317"/>
        <item x="318"/>
        <item x="319"/>
        <item x="320"/>
        <item x="321"/>
        <item x="322"/>
        <item x="323"/>
        <item x="324"/>
        <item x="325"/>
        <item x="326"/>
        <item x="300"/>
        <item x="327"/>
        <item x="328"/>
        <item x="329"/>
        <item x="330"/>
        <item x="331"/>
        <item x="332"/>
        <item x="333"/>
        <item x="334"/>
        <item x="335"/>
        <item x="336"/>
        <item x="301"/>
        <item x="337"/>
        <item x="338"/>
        <item x="339"/>
        <item x="340"/>
        <item x="341"/>
        <item x="342"/>
        <item x="343"/>
        <item x="344"/>
        <item x="302"/>
        <item x="303"/>
        <item x="304"/>
        <item x="305"/>
        <item x="306"/>
        <item x="345"/>
      </items>
    </pivotField>
    <pivotField axis="axisRow" compact="0" outline="0" showAll="0">
      <items count="227">
        <item h="1" x="6"/>
        <item x="166"/>
        <item x="124"/>
        <item x="77"/>
        <item x="78"/>
        <item x="161"/>
        <item x="123"/>
        <item x="187"/>
        <item x="37"/>
        <item x="61"/>
        <item x="30"/>
        <item x="164"/>
        <item x="46"/>
        <item x="63"/>
        <item x="195"/>
        <item x="92"/>
        <item x="213"/>
        <item x="85"/>
        <item x="165"/>
        <item x="110"/>
        <item x="111"/>
        <item x="66"/>
        <item x="146"/>
        <item x="142"/>
        <item x="10"/>
        <item x="11"/>
        <item x="14"/>
        <item x="137"/>
        <item x="144"/>
        <item x="181"/>
        <item x="145"/>
        <item x="12"/>
        <item x="8"/>
        <item x="7"/>
        <item x="9"/>
        <item x="140"/>
        <item x="141"/>
        <item x="136"/>
        <item x="139"/>
        <item x="135"/>
        <item x="134"/>
        <item x="133"/>
        <item x="15"/>
        <item x="147"/>
        <item x="16"/>
        <item x="138"/>
        <item x="13"/>
        <item x="22"/>
        <item x="182"/>
        <item x="183"/>
        <item x="178"/>
        <item x="3"/>
        <item x="90"/>
        <item x="79"/>
        <item x="112"/>
        <item x="99"/>
        <item x="76"/>
        <item x="119"/>
        <item x="120"/>
        <item x="50"/>
        <item x="45"/>
        <item x="117"/>
        <item x="47"/>
        <item x="49"/>
        <item x="21"/>
        <item x="82"/>
        <item x="122"/>
        <item x="189"/>
        <item x="97"/>
        <item x="98"/>
        <item x="108"/>
        <item x="48"/>
        <item x="107"/>
        <item x="101"/>
        <item x="102"/>
        <item x="173"/>
        <item x="116"/>
        <item x="126"/>
        <item x="127"/>
        <item x="128"/>
        <item x="87"/>
        <item x="44"/>
        <item x="51"/>
        <item x="113"/>
        <item x="52"/>
        <item x="71"/>
        <item x="57"/>
        <item x="54"/>
        <item x="53"/>
        <item x="65"/>
        <item x="149"/>
        <item x="148"/>
        <item x="28"/>
        <item x="150"/>
        <item x="26"/>
        <item x="23"/>
        <item x="25"/>
        <item x="24"/>
        <item x="27"/>
        <item x="171"/>
        <item x="64"/>
        <item x="80"/>
        <item x="81"/>
        <item x="96"/>
        <item x="56"/>
        <item x="55"/>
        <item x="93"/>
        <item x="42"/>
        <item x="203"/>
        <item x="60"/>
        <item x="95"/>
        <item x="188"/>
        <item x="172"/>
        <item x="84"/>
        <item x="168"/>
        <item x="74"/>
        <item x="20"/>
        <item x="73"/>
        <item x="131"/>
        <item x="106"/>
        <item x="88"/>
        <item x="72"/>
        <item x="89"/>
        <item x="121"/>
        <item x="94"/>
        <item x="68"/>
        <item x="67"/>
        <item x="69"/>
        <item x="163"/>
        <item x="40"/>
        <item x="162"/>
        <item x="39"/>
        <item x="129"/>
        <item x="4"/>
        <item x="62"/>
        <item x="143"/>
        <item x="19"/>
        <item x="18"/>
        <item x="17"/>
        <item x="91"/>
        <item x="100"/>
        <item x="174"/>
        <item x="2"/>
        <item x="1"/>
        <item x="0"/>
        <item x="132"/>
        <item x="125"/>
        <item x="169"/>
        <item x="43"/>
        <item x="170"/>
        <item x="175"/>
        <item x="191"/>
        <item x="200"/>
        <item x="201"/>
        <item x="202"/>
        <item x="204"/>
        <item x="206"/>
        <item x="205"/>
        <item x="207"/>
        <item x="209"/>
        <item x="210"/>
        <item x="192"/>
        <item x="211"/>
        <item x="212"/>
        <item x="214"/>
        <item x="215"/>
        <item x="216"/>
        <item x="217"/>
        <item x="218"/>
        <item x="219"/>
        <item x="193"/>
        <item x="220"/>
        <item x="221"/>
        <item x="208"/>
        <item x="194"/>
        <item x="223"/>
        <item x="224"/>
        <item x="196"/>
        <item x="197"/>
        <item x="198"/>
        <item x="199"/>
        <item x="176"/>
        <item x="103"/>
        <item x="105"/>
        <item x="104"/>
        <item x="70"/>
        <item x="35"/>
        <item x="36"/>
        <item x="153"/>
        <item x="186"/>
        <item x="154"/>
        <item x="184"/>
        <item x="155"/>
        <item x="34"/>
        <item x="151"/>
        <item x="152"/>
        <item x="185"/>
        <item x="31"/>
        <item x="32"/>
        <item x="33"/>
        <item x="167"/>
        <item x="86"/>
        <item x="41"/>
        <item x="38"/>
        <item x="160"/>
        <item x="179"/>
        <item x="222"/>
        <item x="59"/>
        <item x="118"/>
        <item x="58"/>
        <item x="114"/>
        <item x="115"/>
        <item x="29"/>
        <item x="75"/>
        <item x="5"/>
        <item x="130"/>
        <item x="180"/>
        <item x="83"/>
        <item x="177"/>
        <item x="190"/>
        <item x="109"/>
        <item x="159"/>
        <item x="158"/>
        <item x="156"/>
        <item x="157"/>
        <item x="225"/>
        <item t="default"/>
      </items>
    </pivotField>
    <pivotField axis="axisRow" compact="0" outline="0" showAll="0" defaultSubtotal="0">
      <items count="12">
        <item h="1" sd="0" x="1"/>
        <item x="0"/>
        <item x="6"/>
        <item x="8"/>
        <item x="10"/>
        <item x="3"/>
        <item x="9"/>
        <item x="2"/>
        <item x="4"/>
        <item x="7"/>
        <item x="5"/>
        <item x="1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3">
    <field x="3"/>
    <field x="1"/>
    <field x="2"/>
  </rowFields>
  <rowItems count="107">
    <i>
      <x v="1"/>
      <x v="7"/>
      <x v="33"/>
    </i>
    <i r="1">
      <x v="9"/>
      <x v="138"/>
    </i>
    <i r="1">
      <x v="10"/>
      <x v="137"/>
    </i>
    <i r="1">
      <x v="11"/>
      <x v="136"/>
    </i>
    <i r="1">
      <x v="12"/>
      <x v="116"/>
    </i>
    <i r="1">
      <x v="14"/>
      <x v="47"/>
    </i>
    <i r="1">
      <x v="16"/>
      <x v="32"/>
    </i>
    <i r="1">
      <x v="17"/>
      <x v="34"/>
    </i>
    <i r="1">
      <x v="18"/>
      <x v="24"/>
    </i>
    <i r="1">
      <x v="19"/>
      <x v="25"/>
    </i>
    <i r="1">
      <x v="21"/>
      <x v="46"/>
    </i>
    <i r="1">
      <x v="47"/>
      <x v="144"/>
    </i>
    <i r="1">
      <x v="48"/>
      <x v="143"/>
    </i>
    <i r="1">
      <x v="154"/>
      <x v="41"/>
    </i>
    <i r="1">
      <x v="156"/>
      <x v="135"/>
    </i>
    <i r="1">
      <x v="158"/>
      <x v="30"/>
    </i>
    <i r="1">
      <x v="167"/>
      <x v="37"/>
    </i>
    <i r="1">
      <x v="168"/>
      <x v="27"/>
    </i>
    <i r="1">
      <x v="170"/>
      <x v="38"/>
    </i>
    <i r="1">
      <x v="183"/>
      <x v="145"/>
    </i>
    <i r="1">
      <x v="223"/>
      <x v="190"/>
    </i>
    <i r="1">
      <x v="240"/>
      <x v="30"/>
    </i>
    <i r="1">
      <x v="243"/>
      <x v="48"/>
    </i>
    <i r="1">
      <x v="244"/>
      <x v="49"/>
    </i>
    <i r="1">
      <x v="245"/>
      <x v="40"/>
    </i>
    <i r="1">
      <x v="246"/>
      <x v="39"/>
    </i>
    <i r="1">
      <x v="247"/>
      <x v="37"/>
    </i>
    <i r="1">
      <x v="250"/>
      <x v="38"/>
    </i>
    <i r="1">
      <x v="251"/>
      <x v="35"/>
    </i>
    <i>
      <x v="2"/>
      <x v="176"/>
      <x v="146"/>
    </i>
    <i>
      <x v="3"/>
      <x v="187"/>
      <x v="112"/>
    </i>
    <i>
      <x v="4"/>
      <x v="284"/>
      <x v="191"/>
    </i>
    <i r="1">
      <x v="285"/>
      <x v="194"/>
    </i>
    <i r="1">
      <x v="286"/>
      <x v="196"/>
    </i>
    <i r="1">
      <x v="287"/>
      <x v="189"/>
    </i>
    <i>
      <x v="5"/>
      <x v="145"/>
      <x v="193"/>
    </i>
    <i r="1">
      <x v="220"/>
      <x v="194"/>
    </i>
    <i r="1">
      <x v="221"/>
      <x v="195"/>
    </i>
    <i>
      <x v="6"/>
      <x v="214"/>
      <x v="218"/>
    </i>
    <i r="1">
      <x v="215"/>
      <x v="50"/>
    </i>
    <i r="1">
      <x v="216"/>
      <x v="205"/>
    </i>
    <i r="1">
      <x v="217"/>
      <x v="216"/>
    </i>
    <i>
      <x v="7"/>
      <x v="20"/>
      <x v="31"/>
    </i>
    <i r="1">
      <x v="22"/>
      <x v="26"/>
    </i>
    <i r="1">
      <x v="23"/>
      <x v="42"/>
    </i>
    <i r="1">
      <x v="50"/>
      <x v="51"/>
    </i>
    <i r="1">
      <x v="142"/>
      <x v="197"/>
    </i>
    <i r="1">
      <x v="143"/>
      <x v="198"/>
    </i>
    <i r="1">
      <x v="144"/>
      <x v="199"/>
    </i>
    <i r="1">
      <x v="165"/>
      <x v="40"/>
    </i>
    <i r="1">
      <x v="166"/>
      <x v="39"/>
    </i>
    <i r="1">
      <x v="222"/>
      <x v="188"/>
    </i>
    <i r="1">
      <x v="288"/>
      <x v="190"/>
    </i>
    <i>
      <x v="8"/>
      <x v="30"/>
      <x v="209"/>
    </i>
    <i>
      <x v="9"/>
      <x v="178"/>
      <x v="78"/>
    </i>
    <i>
      <x v="10"/>
      <x v="104"/>
      <x v="85"/>
    </i>
    <i r="1">
      <x v="132"/>
      <x v="103"/>
    </i>
    <i r="1">
      <x v="138"/>
      <x v="113"/>
    </i>
    <i>
      <x v="11"/>
      <x v="298"/>
      <x v="151"/>
    </i>
    <i r="1">
      <x v="299"/>
      <x v="152"/>
    </i>
    <i r="1">
      <x v="300"/>
      <x v="153"/>
    </i>
    <i r="1">
      <x v="301"/>
      <x v="154"/>
    </i>
    <i r="1">
      <x v="302"/>
      <x v="108"/>
    </i>
    <i r="1">
      <x v="303"/>
      <x v="155"/>
    </i>
    <i r="1">
      <x v="304"/>
      <x v="157"/>
    </i>
    <i r="1">
      <x v="305"/>
      <x v="156"/>
    </i>
    <i r="1">
      <x v="306"/>
      <x v="108"/>
    </i>
    <i r="1">
      <x v="307"/>
      <x v="108"/>
    </i>
    <i r="1">
      <x v="308"/>
      <x v="108"/>
    </i>
    <i r="1">
      <x v="309"/>
      <x v="161"/>
    </i>
    <i r="1">
      <x v="310"/>
      <x v="158"/>
    </i>
    <i r="1">
      <x v="311"/>
      <x v="173"/>
    </i>
    <i r="1">
      <x v="312"/>
      <x v="108"/>
    </i>
    <i r="1">
      <x v="313"/>
      <x v="159"/>
    </i>
    <i r="1">
      <x v="314"/>
      <x v="108"/>
    </i>
    <i r="1">
      <x v="315"/>
      <x v="160"/>
    </i>
    <i r="1">
      <x v="316"/>
      <x v="108"/>
    </i>
    <i r="1">
      <x v="317"/>
      <x v="162"/>
    </i>
    <i r="1">
      <x v="318"/>
      <x v="108"/>
    </i>
    <i r="1">
      <x v="319"/>
      <x v="163"/>
    </i>
    <i r="1">
      <x v="320"/>
      <x v="170"/>
    </i>
    <i r="1">
      <x v="321"/>
      <x v="16"/>
    </i>
    <i r="1">
      <x v="322"/>
      <x v="164"/>
    </i>
    <i r="1">
      <x v="323"/>
      <x v="165"/>
    </i>
    <i r="1">
      <x v="324"/>
      <x v="166"/>
    </i>
    <i r="1">
      <x v="325"/>
      <x v="167"/>
    </i>
    <i r="1">
      <x v="326"/>
      <x v="168"/>
    </i>
    <i r="1">
      <x v="327"/>
      <x v="169"/>
    </i>
    <i r="1">
      <x v="328"/>
      <x v="108"/>
    </i>
    <i r="1">
      <x v="329"/>
      <x v="108"/>
    </i>
    <i r="1">
      <x v="330"/>
      <x v="108"/>
    </i>
    <i r="1">
      <x v="331"/>
      <x v="174"/>
    </i>
    <i r="1">
      <x v="332"/>
      <x v="171"/>
    </i>
    <i r="1">
      <x v="333"/>
      <x v="108"/>
    </i>
    <i r="1">
      <x v="334"/>
      <x v="108"/>
    </i>
    <i r="1">
      <x v="335"/>
      <x v="172"/>
    </i>
    <i r="1">
      <x v="336"/>
      <x v="206"/>
    </i>
    <i r="1">
      <x v="337"/>
      <x v="108"/>
    </i>
    <i r="1">
      <x v="338"/>
      <x v="175"/>
    </i>
    <i r="1">
      <x v="339"/>
      <x v="176"/>
    </i>
    <i r="1">
      <x v="340"/>
      <x v="14"/>
    </i>
    <i r="1">
      <x v="341"/>
      <x v="177"/>
    </i>
    <i r="1">
      <x v="342"/>
      <x v="178"/>
    </i>
    <i r="1">
      <x v="343"/>
      <x v="179"/>
    </i>
    <i r="1">
      <x v="344"/>
      <x v="180"/>
    </i>
    <i r="1">
      <x v="345"/>
      <x v="225"/>
    </i>
    <i t="grand">
      <x/>
    </i>
  </rowItems>
  <colItems count="1">
    <i/>
  </colItems>
  <dataFields count="1">
    <dataField name="Sum of SUM" fld="4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X17" dT="2025-06-03T22:44:13.11" personId="{71886C6D-FBAE-4308-9BE1-14A92699F395}" id="{4E443A99-3978-4052-BAFB-E37070D20923}">
    <text>S17: + OPAA-0015 RMA</text>
  </threadedComment>
  <threadedComment ref="AX18" dT="2025-06-03T22:44:22.74" personId="{71886C6D-FBAE-4308-9BE1-14A92699F395}" id="{F6AC7071-F1F5-4973-8D5A-815CB9840EAD}">
    <text xml:space="preserve">S17: + OPAA-0015 RMA
</text>
  </threadedComment>
  <threadedComment ref="AX19" dT="2025-06-03T22:44:36.69" personId="{71886C6D-FBAE-4308-9BE1-14A92699F395}" id="{96E9392C-2686-481B-9FDB-EF9B9E3A1595}">
    <text xml:space="preserve">S17: + OPAA-0015 RMA
</text>
  </threadedComment>
  <threadedComment ref="AX20" dT="2025-06-03T20:45:37.33" personId="{71886C6D-FBAE-4308-9BE1-14A92699F395}" id="{26DF925A-2458-4514-9C39-91A38519ABBA}">
    <text xml:space="preserve">S1: OPAA-0015 RMA
S17: + OPAA-0015 RMA
</text>
  </threadedComment>
  <threadedComment ref="AY20" dT="2025-05-02T18:33:50.77" personId="{71886C6D-FBAE-4308-9BE1-14A92699F395}" id="{E5F68EE2-A4C3-4B30-91DA-DB7BF85256D3}">
    <text>S1: 4/17/2025</text>
  </threadedComment>
  <threadedComment ref="AZ20" dT="2025-05-02T18:34:01.54" personId="{71886C6D-FBAE-4308-9BE1-14A92699F395}" id="{1523AE91-1EB0-4326-AF3C-F28E02C5C7D7}">
    <text>S1: LSG 4/29/2025</text>
  </threadedComment>
  <threadedComment ref="AX21" dT="2025-06-03T20:46:16.27" personId="{71886C6D-FBAE-4308-9BE1-14A92699F395}" id="{D76BDDFF-CDC9-4BC1-B10C-E2784970BDA1}">
    <text xml:space="preserve">S3: OPAA-0016 RMA
S4: OPAA-0016 RMA
S8: OPAA-0015 RMA
S13: OPAA-0016 Fenagh, OPAA-0020 CTS
S17: + OPAA-0015 RMA
</text>
  </threadedComment>
  <threadedComment ref="AY21" dT="2025-05-02T18:35:28.61" personId="{71886C6D-FBAE-4308-9BE1-14A92699F395}" id="{8B65CCCB-F42D-4255-AD3F-11E08EF2AB06}">
    <text>S3: MS 4/28/2025
S4: MS 4/28/2025
S8: MS 5/28/2025
S13: MS 7/16/2025</text>
  </threadedComment>
  <threadedComment ref="AZ21" dT="2025-05-02T18:35:43.62" personId="{71886C6D-FBAE-4308-9BE1-14A92699F395}" id="{82F9A260-1859-46DA-B6CB-918A485C71B1}">
    <text>S3: LSG 4/29/2025
S4: LSG 4/29/2025
S8: LSG 6/2/2025
S13: LSG 7/18/2025</text>
  </threadedComment>
  <threadedComment ref="AX23" dT="2025-06-03T20:46:39.99" personId="{71886C6D-FBAE-4308-9BE1-14A92699F395}" id="{78B0F437-CCE6-4C63-B226-053E2AAA3D3E}">
    <text xml:space="preserve">S3: OPAA-0015 RMA
S4: OPAA-0015 RMA
S8: OPAA-0015 RMA
S17: + OPAA-0015 RMA
</text>
  </threadedComment>
  <threadedComment ref="AY23" dT="2025-05-02T18:36:28.69" personId="{71886C6D-FBAE-4308-9BE1-14A92699F395}" id="{161F6B43-955E-48C8-8F36-164DBDCEFA0D}">
    <text>S3: MS 4/28/2025
S4: MS 4/28/2025
S8: MS 5/28/2025
S13: MS 7/16/2025</text>
  </threadedComment>
  <threadedComment ref="AZ23" dT="2025-05-02T18:36:46.68" personId="{71886C6D-FBAE-4308-9BE1-14A92699F395}" id="{4400E82B-0FF3-4DBB-95BE-CBE1D6CE485D}">
    <text>S3: LSG 4/29/2025
S4: LSG 4/29/2025
S8: LSG 6/2/2025
S13: LSG 7/18/2025</text>
  </threadedComment>
  <threadedComment ref="AX32" dT="2025-06-03T20:47:18.55" personId="{71886C6D-FBAE-4308-9BE1-14A92699F395}" id="{976678A0-3EB7-4193-8069-B2FE419822E9}">
    <text xml:space="preserve">S3: OPAA-0015, OPAA-0027, Caltrans Authorizations -  RMA
S4: OPAA-0015, OPAA-0027, Caltrans Authorizations -  RMA
</text>
  </threadedComment>
  <threadedComment ref="AY32" dT="2025-05-02T18:37:14.10" personId="{71886C6D-FBAE-4308-9BE1-14A92699F395}" id="{8A0866C8-CB1F-41FC-9502-13E5B7020A3C}">
    <text>S3: MS 4/28/2025
S4: MS 4/28/2025</text>
  </threadedComment>
  <threadedComment ref="AZ32" dT="2025-05-02T18:37:39.40" personId="{71886C6D-FBAE-4308-9BE1-14A92699F395}" id="{C3987EBF-657D-4A41-9FD7-81FE152C98DC}">
    <text>S3: LSG 4/29/2025
S4: LSG 4/29/2025</text>
  </threadedComment>
  <threadedComment ref="AX46" dT="2025-04-02T23:33:22.31" personId="{71886C6D-FBAE-4308-9BE1-14A92699F395}" id="{F7AB080F-DCE0-41A6-A650-E1781E9CD1E1}">
    <text>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S41: OPAA-0016 Fenagh, OPAA-0020 CTS</text>
  </threadedComment>
  <threadedComment ref="AX46" dT="2025-07-17T23:43:28.69" personId="{237B32C1-1D5E-43A7-906B-C9D141F70D03}" id="{4C205BBA-A2B2-4F71-A1E0-D7774DC86651}" parentId="{F7AB080F-DCE0-41A6-A650-E1781E9CD1E1}">
    <text>Updated in Delta 16: 
S13: OPAA-0015 RMA, OPAA-0020 CTS</text>
  </threadedComment>
  <threadedComment ref="AX46" dT="2025-11-26T21:54:37.47" personId="{237B32C1-1D5E-43A7-906B-C9D141F70D03}" id="{AB0AFE0C-CC4F-4EF7-B5B1-F91F390CB3BD}" parentId="{F7AB080F-DCE0-41A6-A650-E1781E9CD1E1}">
    <text xml:space="preserve">Updated in Delta 21: Stage 9: RMA OPAA-0015, FENAGH OPAA-0016, and CTS OPAA-0020
</text>
  </threadedComment>
  <threadedComment ref="AX46" dT="2026-03-10T20:04:16.26" personId="{71886C6D-FBAE-4308-9BE1-14A92699F395}" id="{0310B43D-A5C7-4249-A4F9-6C337840BD0F}" parentId="{F7AB080F-DCE0-41A6-A650-E1781E9CD1E1}">
    <text>Updated in Delta 27: Stage 15: OPAA-0016 Fenagh, OPAA-0020 CTS</text>
  </threadedComment>
  <threadedComment ref="AY46" dT="2025-05-02T18:38:10.70" personId="{71886C6D-FBAE-4308-9BE1-14A92699F395}" id="{0EEFAA73-3A1D-41AC-8F4B-4DE5630646A0}">
    <text>S3: MS 4/28/2025
S13: MS 7/16/2025</text>
  </threadedComment>
  <threadedComment ref="AY46" dT="2025-09-19T22:54:46.54" personId="{237B32C1-1D5E-43A7-906B-C9D141F70D03}" id="{5F36C399-E863-48F5-B846-776181A5B3AD}" parentId="{0EEFAA73-3A1D-41AC-8F4B-4DE5630646A0}">
    <text>S26: NC 9/18/2025</text>
  </threadedComment>
  <threadedComment ref="AZ46" dT="2025-05-02T18:38:41.83" personId="{71886C6D-FBAE-4308-9BE1-14A92699F395}" id="{92886B9E-34A7-4169-9297-B0F3C9D1B5FE}">
    <text>S3: LSG 4/29/2025
S13: LSG 7/18/2025</text>
  </threadedComment>
  <threadedComment ref="AZ46" dT="2025-09-19T22:55:27.06" personId="{237B32C1-1D5E-43A7-906B-C9D141F70D03}" id="{8EE94AD4-E06E-4140-A179-BB60DB5BB681}" parentId="{92886B9E-34A7-4169-9297-B0F3C9D1B5FE}">
    <text>S26: LSG 9/18/2025</text>
  </threadedComment>
  <threadedComment ref="AX47" dT="2025-07-17T23:43:49.19" personId="{237B32C1-1D5E-43A7-906B-C9D141F70D03}" id="{B78E7707-8DED-48A0-8298-8361F4F36142}">
    <text xml:space="preserve">Updated in Delta 16: 
S13: OPAA-0015 RMA, OPAA-0020 CTS
</text>
  </threadedComment>
  <threadedComment ref="AY47" dT="2025-05-02T18:38:31.89" personId="{71886C6D-FBAE-4308-9BE1-14A92699F395}" id="{35541C7F-388A-44A0-9D96-7D3135A60BE4}">
    <text>S3: MS 4/28/2025</text>
  </threadedComment>
  <threadedComment ref="AY47" dT="2025-09-19T22:55:02.42" personId="{237B32C1-1D5E-43A7-906B-C9D141F70D03}" id="{E3D4608E-6D09-4B45-BFD6-FDCD407AF7E4}" parentId="{35541C7F-388A-44A0-9D96-7D3135A60BE4}">
    <text xml:space="preserve">S26: NC 9/18/2025
</text>
  </threadedComment>
  <threadedComment ref="AZ47" dT="2025-05-02T18:38:53.92" personId="{71886C6D-FBAE-4308-9BE1-14A92699F395}" id="{0DE1DF99-6F7B-433E-A4E1-B1812F13C7D6}">
    <text>S3: LSG 4/29/2025</text>
  </threadedComment>
  <threadedComment ref="AZ47" dT="2025-09-19T22:55:29.66" personId="{237B32C1-1D5E-43A7-906B-C9D141F70D03}" id="{EFB4E487-2918-48AE-8543-E2C4787D126B}" parentId="{0DE1DF99-6F7B-433E-A4E1-B1812F13C7D6}">
    <text xml:space="preserve">S26: LSG 9/18/2025
</text>
  </threadedComment>
  <threadedComment ref="AX48" dT="2025-04-02T23:33:22.31" personId="{71886C6D-FBAE-4308-9BE1-14A92699F395}" id="{D58B796B-EC61-46C2-A2AD-41677CA61BFD}">
    <text xml:space="preserve">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text>
  </threadedComment>
  <threadedComment ref="AX48" dT="2025-11-26T21:54:50.84" personId="{237B32C1-1D5E-43A7-906B-C9D141F70D03}" id="{C951D904-EC92-4EA6-9718-7BD3BB8551A6}" parentId="{D58B796B-EC61-46C2-A2AD-41677CA61BFD}">
    <text xml:space="preserve">Updated in Delta 21: Stage 9: RMA OPAA-0015, FENAGH OPAA-0016, and CTS OPAA-0020
</text>
  </threadedComment>
  <threadedComment ref="AY48" dT="2025-07-21T17:44:32.30" personId="{71886C6D-FBAE-4308-9BE1-14A92699F395}" id="{62DD1DD7-FAAD-425F-A927-EAFED191CED7}">
    <text>S13: MS 7/16/2025</text>
  </threadedComment>
  <threadedComment ref="AY48" dT="2025-09-19T22:55:04.65" personId="{237B32C1-1D5E-43A7-906B-C9D141F70D03}" id="{61FFE6A4-E289-4699-A6BC-AAB95DEBFEB6}" parentId="{62DD1DD7-FAAD-425F-A927-EAFED191CED7}">
    <text xml:space="preserve">S26: NC 9/18/2025
</text>
  </threadedComment>
  <threadedComment ref="AZ48" dT="2025-07-21T17:44:53.28" personId="{71886C6D-FBAE-4308-9BE1-14A92699F395}" id="{93FDA1E1-0077-45B9-A3DE-DD4656213054}">
    <text>S13: MS 7/18/2025</text>
  </threadedComment>
  <threadedComment ref="AZ48" dT="2025-09-19T22:55:31.76" personId="{237B32C1-1D5E-43A7-906B-C9D141F70D03}" id="{667999A5-2A82-49A0-AF4D-34668EC3D51E}" parentId="{93FDA1E1-0077-45B9-A3DE-DD4656213054}">
    <text xml:space="preserve">S26: LSG 9/18/2025
</text>
  </threadedComment>
  <threadedComment ref="AY49" dT="2025-09-19T22:55:09.13" personId="{237B32C1-1D5E-43A7-906B-C9D141F70D03}" id="{ABC3B9E3-27B2-41D2-8025-AD43AD0F4E9B}">
    <text xml:space="preserve">S26: NC 9/18/2025
</text>
  </threadedComment>
  <threadedComment ref="AZ49" dT="2025-09-19T22:55:35.34" personId="{237B32C1-1D5E-43A7-906B-C9D141F70D03}" id="{9B4908F9-417D-4666-984C-8E1FACE08C19}">
    <text xml:space="preserve">S26: LSG 9/18/2025
</text>
  </threadedComment>
</ThreadedComments>
</file>

<file path=xl/threadedComments/threadedComment2.xml><?xml version="1.0" encoding="utf-8"?>
<ThreadedComments xmlns="http://schemas.microsoft.com/office/spreadsheetml/2018/threadedcomments" xmlns:x="http://schemas.openxmlformats.org/spreadsheetml/2006/main">
  <threadedComment ref="AX8" dT="2025-04-02T21:39:56.20" personId="{71886C6D-FBAE-4308-9BE1-14A92699F395}" id="{6EE925FF-2E76-40F2-915E-77CE905D458D}">
    <text>S10: OPAA-0020 CTS
S20: OPAA-0020 CTS
S33: OPAA-0020 CTS</text>
  </threadedComment>
  <threadedComment ref="AY10" dT="2025-05-02T18:45:42.74" personId="{71886C6D-FBAE-4308-9BE1-14A92699F395}" id="{2ACF7B1F-4C37-48FA-9EA0-557DB20868D1}">
    <text>S1: MS 4/17/2025</text>
  </threadedComment>
  <threadedComment ref="AZ10" dT="2025-05-02T18:46:02.55" personId="{71886C6D-FBAE-4308-9BE1-14A92699F395}" id="{91CE270D-4DA0-4821-9FB2-6585387D4741}">
    <text>S1: LSG 4/29/2025</text>
  </threadedComment>
  <threadedComment ref="AX15" dT="2025-06-03T23:37:57.63" personId="{71886C6D-FBAE-4308-9BE1-14A92699F395}" id="{A63F1079-E018-4D2B-8409-7FB67F7A304A}">
    <text>S8: OPAA-0015 RMA
S14: /OPAA-0015 RMA
S17: /OPAA-0015 RMA</text>
  </threadedComment>
  <threadedComment ref="AY15" dT="2025-05-02T18:48:01.73" personId="{71886C6D-FBAE-4308-9BE1-14A92699F395}" id="{F942A3A7-1EFC-411D-9FB2-FF68EE0A770C}">
    <text>S3: MS 4/28/2025
S4: MS 4/28/2025
S8: MS 5/28/2025</text>
  </threadedComment>
  <threadedComment ref="AZ15" dT="2025-05-02T18:48:18.59" personId="{71886C6D-FBAE-4308-9BE1-14A92699F395}" id="{23FA9CBC-06E7-43DA-A004-AC2176AF2158}">
    <text>S3: LSG 4/29/2025
S4: LSG 4/29/2025
S8: LSG 6/2/2025</text>
  </threadedComment>
  <threadedComment ref="AX18" dT="2025-06-03T23:56:54.20" personId="{71886C6D-FBAE-4308-9BE1-14A92699F395}" id="{0AACF613-8FAA-4DC2-901A-9202C3866310}">
    <text>S14: /OPAA-0015 RMA
S17: /OPAA-0015 RMA</text>
  </threadedComment>
  <threadedComment ref="AY18" dT="2025-05-02T18:46:48.83" personId="{71886C6D-FBAE-4308-9BE1-14A92699F395}" id="{C390D9FD-43EB-47E4-B4EA-4BF12388803F}">
    <text>S1: MS 4/17/2025</text>
  </threadedComment>
  <threadedComment ref="AZ18" dT="2025-05-02T18:46:59.77" personId="{71886C6D-FBAE-4308-9BE1-14A92699F395}" id="{99369FAE-722E-4194-B23D-F6FEB1D99AC4}">
    <text>S1: LSG 4/29/2025</text>
  </threadedComment>
  <threadedComment ref="AX21" dT="2025-06-03T23:38:45.36" personId="{71886C6D-FBAE-4308-9BE1-14A92699F395}" id="{25ABF21D-F8AB-4292-8535-083237A86559}">
    <text>S8: OPAA-0015 RMA
S14: /OPAA-0015 RMA
S17: /OPAA-0015 RMA</text>
  </threadedComment>
  <threadedComment ref="AY21" dT="2025-05-02T18:49:24.74" personId="{71886C6D-FBAE-4308-9BE1-14A92699F395}" id="{B00FCB54-CF75-4877-A8CA-426F2B3CA0F7}">
    <text>S3: MS 4/28/2025
S4: MS 4/28/2025
S8: MS 5/28/2025
S13: MS 7/16/2025</text>
  </threadedComment>
  <threadedComment ref="AZ21" dT="2025-05-02T18:49:42.51" personId="{71886C6D-FBAE-4308-9BE1-14A92699F395}" id="{0AF8B7CB-DE00-460B-92A9-DB38AE5D17F2}">
    <text>S3: LSG 4/29/2025
S4: LSG 4/29/2025
S8: LSG 6/2/2025
S13: LSG 7/18/2025</text>
  </threadedComment>
  <threadedComment ref="AX22" dT="2025-06-03T23:58:16.78" personId="{71886C6D-FBAE-4308-9BE1-14A92699F395}" id="{95D5598A-E6F8-4164-BBC7-81D56C8D6A6F}">
    <text>S14: /OPAA-0015 RMA</text>
  </threadedComment>
  <threadedComment ref="AY22" dT="2025-05-02T18:50:08.80" personId="{71886C6D-FBAE-4308-9BE1-14A92699F395}" id="{C7E6D223-B346-4FCA-87AE-64CF7A244A6E}">
    <text>S3: MS 4/28/2025
S13: MS 7/16/2025</text>
  </threadedComment>
  <threadedComment ref="AZ22" dT="2025-05-02T18:50:18.03" personId="{71886C6D-FBAE-4308-9BE1-14A92699F395}" id="{48135A88-BF32-43FF-AD59-5D90E06BB6FD}">
    <text>S3: LSG 4/29/2025</text>
  </threadedComment>
  <threadedComment ref="AX24" dT="2025-04-02T23:33:22.31" personId="{71886C6D-FBAE-4308-9BE1-14A92699F395}" id="{A0BFD02C-E184-4A14-A329-1221901F15CD}">
    <text>S8: OPAA-0015 RMA
S14: /OPAA-0015 RMA
S17: /OPAA-0015 RMA</text>
  </threadedComment>
  <threadedComment ref="AY24" dT="2025-05-02T18:50:40.54" personId="{71886C6D-FBAE-4308-9BE1-14A92699F395}" id="{25C3D2D7-CCB1-42E7-AE45-C415C5D0F950}">
    <text>S3: MS 4/28/2025
S4: MS 4/28/2025
S8: MS 5/28/2025
S13: MS 7/16/2025</text>
  </threadedComment>
  <threadedComment ref="AZ24" dT="2025-05-02T18:50:49.11" personId="{71886C6D-FBAE-4308-9BE1-14A92699F395}" id="{C6EA78B5-879F-4787-AC38-F556D187B0BC}">
    <text>S3: LSG 4/29/2025
S4: LSG 4/29/2025
S8: LSG 5/28/2025
S13: LSG 7/18/2025</text>
  </threadedComment>
  <threadedComment ref="AX30" dT="2025-06-03T23:40:00.00" personId="{71886C6D-FBAE-4308-9BE1-14A92699F395}" id="{83E181EA-40FE-4250-A4C7-800E5F913EF7}">
    <text xml:space="preserve">S3: OPAA-0015 RMA and James Stuckey, Nick Alvarez, Richard Gonzalez
S7: OPAA-0015, OPAA-0020 RMA, CTS, and James Stuckey, Nick Alvarez, Richard Gonzalez
S8: OPAA-0015 RMA
S14: OPAA-0015, OPAA-0020 RMA, CTS, and James Stuckey, Nick Alvarez, Richard Gonzalez
S17: OPAA-0015 RMA / OPAA-0020 CTS
</text>
  </threadedComment>
  <threadedComment ref="AX30" dT="2025-09-16T18:08:09.45" personId="{237B32C1-1D5E-43A7-906B-C9D141F70D03}" id="{97C9A5AF-A8EF-4E4D-A728-C386E7340335}" parentId="{83E181EA-40FE-4250-A4C7-800E5F913EF7}">
    <text xml:space="preserve">9/16/25: Delta 18 Edit: Stage 7 and Stage 14: listing of Brandon Doyel and Nathan Chalk in addition to previous.
</text>
  </threadedComment>
  <threadedComment ref="AY30" dT="2025-05-02T18:51:17.76" personId="{71886C6D-FBAE-4308-9BE1-14A92699F395}" id="{77E96D4B-AFB8-4A9D-A668-F398568EAF17}">
    <text>S3: MS 4/28/2025
S4: MS 4/28/2025
S8: N/A
S13: MS 7/16/2025</text>
  </threadedComment>
  <threadedComment ref="AZ30" dT="2025-05-02T18:51:40.34" personId="{71886C6D-FBAE-4308-9BE1-14A92699F395}" id="{B2713C6B-13D5-4528-B1E8-9C03D1F186AF}">
    <text>S3: LSG 4/29/2025
S4:  LSG 4/29/2025
S8: N/A
S13: 7/18/2025</text>
  </threadedComment>
  <threadedComment ref="AY45" dT="2025-07-21T18:08:23.63" personId="{71886C6D-FBAE-4308-9BE1-14A92699F395}" id="{EE12B01C-3224-4CE0-8D0C-CBB69B0054D3}">
    <text>S13: MS 7/16/2025 &amp; NC</text>
  </threadedComment>
  <threadedComment ref="AZ45" dT="2025-07-21T18:08:42.39" personId="{71886C6D-FBAE-4308-9BE1-14A92699F395}" id="{4468126A-BC49-4A0C-8B5D-2F1A7AF0F529}">
    <text>S13: LSG 7/16/2025</text>
  </threadedComment>
  <threadedComment ref="AX46" dT="2025-06-04T00:18:21.89" personId="{71886C6D-FBAE-4308-9BE1-14A92699F395}" id="{BE8566F2-904B-4A0E-98FF-BB3315BFAB7F}">
    <text>S26: OPAA-0020 CTS
S41: OPAA-0020 CTS</text>
  </threadedComment>
  <threadedComment ref="AY46" dT="2025-07-21T18:08:28.22" personId="{71886C6D-FBAE-4308-9BE1-14A92699F395}" id="{A64752A8-06F3-4222-9B2B-137A206CEB6E}">
    <text xml:space="preserve">S13: MS 7/16/2025 &amp; NC
</text>
  </threadedComment>
  <threadedComment ref="AY46" dT="2025-09-19T22:56:16.83" personId="{237B32C1-1D5E-43A7-906B-C9D141F70D03}" id="{9C6D49A3-9F94-44AC-A391-926AB194414D}" parentId="{A64752A8-06F3-4222-9B2B-137A206CEB6E}">
    <text>S26: NC 9/18/25</text>
  </threadedComment>
  <threadedComment ref="AZ46" dT="2025-07-21T18:09:00.31" personId="{71886C6D-FBAE-4308-9BE1-14A92699F395}" id="{71457A9E-44B5-45D5-A456-3F8136AB4ADE}">
    <text>S13: LSG 7/18/2025</text>
  </threadedComment>
  <threadedComment ref="AZ46" dT="2025-09-19T22:55:57.59" personId="{237B32C1-1D5E-43A7-906B-C9D141F70D03}" id="{8026159A-F372-4C30-83BB-357A48E06C6B}" parentId="{71457A9E-44B5-45D5-A456-3F8136AB4ADE}">
    <text xml:space="preserve">S26: LSG 9/18/2025
</text>
  </threadedComment>
  <threadedComment ref="AY48" dT="2025-09-19T22:56:22.10" personId="{237B32C1-1D5E-43A7-906B-C9D141F70D03}" id="{32A0AB1E-8A7F-4905-97F8-E834F2271774}">
    <text xml:space="preserve">S26: NC 9/18/25
</text>
  </threadedComment>
  <threadedComment ref="AZ48" dT="2025-09-19T22:56:01.71" personId="{237B32C1-1D5E-43A7-906B-C9D141F70D03}" id="{FAD274BE-F4F5-409C-B7A9-51C12315C129}">
    <text xml:space="preserve">S26: LSG 9/18/2025
</text>
  </threadedComment>
</ThreadedComments>
</file>

<file path=xl/threadedComments/threadedComment3.xml><?xml version="1.0" encoding="utf-8"?>
<ThreadedComments xmlns="http://schemas.microsoft.com/office/spreadsheetml/2018/threadedcomments" xmlns:x="http://schemas.openxmlformats.org/spreadsheetml/2006/main">
  <threadedComment ref="AX9" dT="2025-06-04T00:59:01.83" personId="{71886C6D-FBAE-4308-9BE1-14A92699F395}" id="{4FCDD634-6002-4CF2-A215-1570DE6096E9}">
    <text>S14: /OPAA-0015 RMA
S17: /OPAA-0015 RMA</text>
  </threadedComment>
  <threadedComment ref="AX10" dT="2025-06-04T00:59:08.51" personId="{71886C6D-FBAE-4308-9BE1-14A92699F395}" id="{AE1B7D54-A0C3-4E73-9965-1F14781146AE}">
    <text>S14: /OPAA-0015 RMA
S17: /OPAA-0015 RMA</text>
  </threadedComment>
  <threadedComment ref="AX11" dT="2025-06-04T00:50:37.73" personId="{71886C6D-FBAE-4308-9BE1-14A92699F395}" id="{343BA6B6-8ACF-4897-9A91-273A50F594C2}">
    <text>S8: OPAA-0015 RMA
S14: /OPAA-0015 RMA
S17: /OPAA-0015 RMA</text>
  </threadedComment>
  <threadedComment ref="AY11" dT="2025-05-02T21:12:50.84" personId="{71886C6D-FBAE-4308-9BE1-14A92699F395}" id="{C445A394-986C-461F-885A-786CBA2F7246}">
    <text>S3: MS 4/28/2025
S4: MS 4/28/2025
S8: MS 5/28/2025
S13: MS 7/16/2025</text>
  </threadedComment>
  <threadedComment ref="AZ11" dT="2025-05-02T21:13:10.21" personId="{71886C6D-FBAE-4308-9BE1-14A92699F395}" id="{A46C90FC-5CA0-4765-A264-46E737FCD23F}">
    <text>S3: LSG 4/29/2025
S4: LSG 4/29/2025
S8: LSG 6/3/2025
S13: LSG 7/18/2025</text>
  </threadedComment>
  <threadedComment ref="AX14" dT="2025-06-04T00:50:41.64" personId="{71886C6D-FBAE-4308-9BE1-14A92699F395}" id="{4767AF1D-1E7E-4340-A28C-806EF460535A}">
    <text>S8: OPAA-0015 RMA
S14: /OPAA-0015 RMA
S17: /OPAA-0015 RMA
S20: +OPAA-0016, Fenagh, CTS
S28: +OPAA-0016, Fenagh, CTS</text>
  </threadedComment>
  <threadedComment ref="AY14" dT="2025-05-02T21:13:42.59" personId="{71886C6D-FBAE-4308-9BE1-14A92699F395}" id="{EB1CA7A7-C41B-44FC-914D-B27C629751D8}">
    <text>S3: MS 4/28/2025
S4: MS 4/28/2025
S8: MS 5/28/2025
S13: MS 7/16/2025</text>
  </threadedComment>
  <threadedComment ref="AZ14" dT="2025-05-02T21:14:02.75" personId="{71886C6D-FBAE-4308-9BE1-14A92699F395}" id="{ACC317AD-3C9D-480B-8111-A9BCA46858E1}">
    <text>S3: LSG 4/29/2025
S4: LSG 4/29/2025
S8: LSG 6/3/2025
S13: LSG 7/18/2025</text>
  </threadedComment>
  <threadedComment ref="AX15" dT="2025-06-04T00:59:54.91" personId="{71886C6D-FBAE-4308-9BE1-14A92699F395}" id="{A6ED429D-1EA0-48E5-87E3-02B0477552ED}">
    <text>S14: /OPAA-0015 RMA
S17: /OPAA-0015 RMA</text>
  </threadedComment>
  <threadedComment ref="AY15" dT="2025-05-02T21:09:48.42" personId="{71886C6D-FBAE-4308-9BE1-14A92699F395}" id="{A99E821A-80B5-49DA-BF3F-193275B0A4BE}">
    <text>S1: MS 4/17/2025</text>
  </threadedComment>
  <threadedComment ref="AZ15" dT="2025-05-02T21:10:04.89" personId="{71886C6D-FBAE-4308-9BE1-14A92699F395}" id="{019228DA-9BE6-40AC-B25E-D3D6F4BEA410}">
    <text>S1: LSG 4/29/2025</text>
  </threadedComment>
  <threadedComment ref="AX22" dT="2025-06-04T00:58:05.85" personId="{71886C6D-FBAE-4308-9BE1-14A92699F395}" id="{9AAC2D23-7FCC-4474-B773-5CFA83B79A6B}">
    <text xml:space="preserve">S14: + OPAA-0027
</text>
  </threadedComment>
  <threadedComment ref="AY22" dT="2025-05-02T21:15:29.62" personId="{71886C6D-FBAE-4308-9BE1-14A92699F395}" id="{5FE903D6-377A-428B-B073-5655334C2557}">
    <text>S3: MS 4/28/2025
S4: MS 4/28/2025</text>
  </threadedComment>
  <threadedComment ref="AZ22" dT="2025-05-02T21:15:49.92" personId="{71886C6D-FBAE-4308-9BE1-14A92699F395}" id="{EF99C3E6-B5C2-4926-9AB0-7E489DC0D727}">
    <text>S3: LSG 4/29/2025
S4: LSG 4/29/2025</text>
  </threadedComment>
  <threadedComment ref="AX23" dT="2025-06-04T00:58:17.00" personId="{71886C6D-FBAE-4308-9BE1-14A92699F395}" id="{80DF0DFC-2B37-4C47-B9F0-A6B02BEAC27D}">
    <text xml:space="preserve">S14: + OPAA-0027
</text>
  </threadedComment>
  <threadedComment ref="AY23" dT="2025-05-02T21:17:03.41" personId="{71886C6D-FBAE-4308-9BE1-14A92699F395}" id="{1386CDA6-9AF9-424F-A9C0-DEFF84DE4E4A}">
    <text>S3: MS 4/28/2025
S4: MS 4/28/2025</text>
  </threadedComment>
  <threadedComment ref="AZ23" dT="2025-05-02T21:17:24.33" personId="{71886C6D-FBAE-4308-9BE1-14A92699F395}" id="{CB58F1D2-AEAD-4A85-942B-922BBC3A14CD}">
    <text>S3: LSG 4/29/2025
S4: LSG 4/29/2025</text>
  </threadedComment>
  <threadedComment ref="AX29" dT="2025-04-02T23:42:01.95" personId="{71886C6D-FBAE-4308-9BE1-14A92699F395}" id="{9C3A29B0-7D9A-4CD5-A97E-CD2500824C49}">
    <text>S3: OPAA-0011 RMA
S7: OPAA-0015 RMA
S9: OPAA-0015 RMA
S14: OPAA-0015/OPAA-0016, OPAA-0020 RMA, Fenagh, CTS
S26: OPAA-0015 RMA</text>
  </threadedComment>
  <threadedComment ref="AX29" dT="2025-05-08T17:21:56.33" personId="{636CE13A-8C5A-4013-9EC6-BA4F1FE16D4A}" id="{499DEF99-4D93-45F5-92C6-C7EC820F225A}" parentId="{9C3A29B0-7D9A-4CD5-A97E-CD2500824C49}">
    <text>CTS ONLY FOR STAGE 41.</text>
  </threadedComment>
  <threadedComment ref="AX29" dT="2025-07-17T23:44:19.04" personId="{237B32C1-1D5E-43A7-906B-C9D141F70D03}" id="{5CF90955-8BF1-4AB7-A138-82189D75C29D}" parentId="{9C3A29B0-7D9A-4CD5-A97E-CD2500824C49}">
    <text xml:space="preserve">Updated in Delta 16: 
S13: OPAA-0015 RMA, OPAA-0020 CTS
</text>
  </threadedComment>
  <threadedComment ref="AX29" dT="2025-12-09T17:47:07.37" personId="{237B32C1-1D5E-43A7-906B-C9D141F70D03}" id="{4E40C9A0-C79C-42EA-97D8-00FEC9006C4E}" parentId="{9C3A29B0-7D9A-4CD5-A97E-CD2500824C49}">
    <text>Updated in Delta 22: Stage 9: RMA OPAA-0015, FENAGH OPAA-0016, and CTS OPAA-0020</text>
  </threadedComment>
  <threadedComment ref="AY29" dT="2025-05-02T21:18:01.97" personId="{71886C6D-FBAE-4308-9BE1-14A92699F395}" id="{FB928D4D-3AA0-43F2-A022-874EE9D59E6B}">
    <text>S3: MS 4/28/2025
S13: MS 7/16/2025 &amp; NC</text>
  </threadedComment>
  <threadedComment ref="AY29" dT="2025-09-19T22:56:42.09" personId="{237B32C1-1D5E-43A7-906B-C9D141F70D03}" id="{DEC27E0A-FAE7-4DB3-A52B-3011A547EBB9}" parentId="{FB928D4D-3AA0-43F2-A022-874EE9D59E6B}">
    <text xml:space="preserve">S26: NC 9/18/25
</text>
  </threadedComment>
  <threadedComment ref="AZ29" dT="2025-05-02T21:18:21.80" personId="{71886C6D-FBAE-4308-9BE1-14A92699F395}" id="{DD0BB21A-2D90-44FB-A4B1-2429FE3E1314}">
    <text>S3: LSG 4/29/2025
S13: LSG 7/18/2025</text>
  </threadedComment>
  <threadedComment ref="AZ29" dT="2025-09-19T22:57:06.17" personId="{237B32C1-1D5E-43A7-906B-C9D141F70D03}" id="{42C3FF4A-A58D-424D-9D06-A974F1CB3857}" parentId="{DD0BB21A-2D90-44FB-A4B1-2429FE3E1314}">
    <text>S26: LSG 9/18/25</text>
  </threadedComment>
  <threadedComment ref="AX30" dT="2025-04-02T23:42:01.95" personId="{71886C6D-FBAE-4308-9BE1-14A92699F395}" id="{43160316-0B2A-498F-910C-ADAEEF4AEA70}">
    <text>S9: OPAA-0015 RMA
S14: OPAA-0015/OPAA-0016, OPAA-0020 RMA, Fenagh, CTS
S26: OPAA-0015 RMA</text>
  </threadedComment>
  <threadedComment ref="AX30" dT="2025-05-08T17:21:56.33" personId="{636CE13A-8C5A-4013-9EC6-BA4F1FE16D4A}" id="{2F334B82-6D7C-47EE-B297-C3EEC4E8CA64}" parentId="{43160316-0B2A-498F-910C-ADAEEF4AEA70}">
    <text>CTS ONLY FOR STAGE 41.</text>
  </threadedComment>
  <threadedComment ref="AX30" dT="2025-07-17T23:44:33.91" personId="{237B32C1-1D5E-43A7-906B-C9D141F70D03}" id="{C7339AA3-747D-4D4C-B49F-33A480F10EAC}" parentId="{43160316-0B2A-498F-910C-ADAEEF4AEA70}">
    <text xml:space="preserve">Updated in Delta 16: 
S13: OPAA-0015 RMA, OPAA-0020 CTS
</text>
  </threadedComment>
  <threadedComment ref="AX30" dT="2025-12-09T17:47:17.96" personId="{237B32C1-1D5E-43A7-906B-C9D141F70D03}" id="{57CA7860-EB7C-47AF-A387-7B22ADC6A109}" parentId="{43160316-0B2A-498F-910C-ADAEEF4AEA70}">
    <text>Updated in Delta 22: Stage 9: RMA OPAA-0015, FENAGH OPAA-0016, and CTS OPAA-0020</text>
  </threadedComment>
  <threadedComment ref="AY30" dT="2025-07-21T18:19:10.09" personId="{71886C6D-FBAE-4308-9BE1-14A92699F395}" id="{38520267-838A-4746-8F7D-3BCE3B4EF3C7}">
    <text>S13: MS 7/16/2025 &amp; NC</text>
  </threadedComment>
  <threadedComment ref="AY30" dT="2025-09-19T22:56:46.33" personId="{237B32C1-1D5E-43A7-906B-C9D141F70D03}" id="{5BB6D8CB-1718-47DD-9B02-70D90CED78DE}" parentId="{38520267-838A-4746-8F7D-3BCE3B4EF3C7}">
    <text xml:space="preserve">S26: NC 9/18/25
</text>
  </threadedComment>
  <threadedComment ref="AZ30" dT="2025-07-21T18:19:37.94" personId="{71886C6D-FBAE-4308-9BE1-14A92699F395}" id="{CF706FF9-7907-4916-B3FB-6BD77839DECC}">
    <text>S13: LSG 7/18/2025</text>
  </threadedComment>
  <threadedComment ref="AZ30" dT="2025-09-19T22:57:08.97" personId="{237B32C1-1D5E-43A7-906B-C9D141F70D03}" id="{AF283BF0-BE8A-4E76-9EE5-0F1A268A91BB}" parentId="{CF706FF9-7907-4916-B3FB-6BD77839DECC}">
    <text xml:space="preserve">S26: LSG 9/18/25
</text>
  </threadedComment>
  <threadedComment ref="AX31" dT="2025-04-02T23:42:01.95" personId="{71886C6D-FBAE-4308-9BE1-14A92699F395}" id="{D908291A-02B0-4BF3-8BBF-C2565C12096E}">
    <text>S7: OPAA-0015 RMA
S14: OPAA-0015/OPAA-0016, OPAA-0020 RMA, Fenagh, CTS
S26: OPAA-0015 RMA</text>
  </threadedComment>
  <threadedComment ref="AX31" dT="2025-05-08T17:21:56.33" personId="{636CE13A-8C5A-4013-9EC6-BA4F1FE16D4A}" id="{A08D6B0D-74CF-4587-B522-A34F56AFA549}" parentId="{D908291A-02B0-4BF3-8BBF-C2565C12096E}">
    <text>CTS ONLY FOR STAGE 41.</text>
  </threadedComment>
  <threadedComment ref="AX31" dT="2025-07-17T23:44:38.86" personId="{237B32C1-1D5E-43A7-906B-C9D141F70D03}" id="{581A9243-7936-4212-BCC5-F62C9D742C75}" parentId="{D908291A-02B0-4BF3-8BBF-C2565C12096E}">
    <text xml:space="preserve">Updated in Delta 16: 
S13: OPAA-0015 RMA, OPAA-0020 CTS
</text>
  </threadedComment>
  <threadedComment ref="AY31" dT="2025-07-21T18:19:13.53" personId="{71886C6D-FBAE-4308-9BE1-14A92699F395}" id="{4E7B042E-81C8-431F-94AC-84223767088B}">
    <text>S13: MS 7/16/2025 &amp; NC</text>
  </threadedComment>
  <threadedComment ref="AY31" dT="2025-09-19T22:56:51.59" personId="{237B32C1-1D5E-43A7-906B-C9D141F70D03}" id="{D2F0FA3D-C35F-487A-9DFF-70F4A71DA695}" parentId="{4E7B042E-81C8-431F-94AC-84223767088B}">
    <text xml:space="preserve">S26: NC 9/18/25
</text>
  </threadedComment>
  <threadedComment ref="AZ31" dT="2025-07-21T18:19:42.35" personId="{71886C6D-FBAE-4308-9BE1-14A92699F395}" id="{E39B44BF-FF79-4038-BE14-26EA38F6E579}">
    <text>S13: LSG 7/18/2025</text>
  </threadedComment>
  <threadedComment ref="AZ31" dT="2025-09-19T22:57:12.79" personId="{237B32C1-1D5E-43A7-906B-C9D141F70D03}" id="{AA602897-2727-4648-8183-B119A25F0E68}" parentId="{E39B44BF-FF79-4038-BE14-26EA38F6E579}">
    <text xml:space="preserve">S26: LSG 9/18/25
</text>
  </threadedComment>
  <threadedComment ref="AX32" dT="2025-04-02T23:42:01.95" personId="{71886C6D-FBAE-4308-9BE1-14A92699F395}" id="{0612EA9C-D15F-4262-81AC-C89AC436EAEA}">
    <text>S7: OPAA-0015 RMA
S14: OPAA-0015/OPAA-0016, OPAA-0020 RMA, Fenagh, CTS
S26: OPAA-0015, OPAA-0016, OPAA-0020 RMA, Fenagh, CTS</text>
  </threadedComment>
  <threadedComment ref="AX32" dT="2025-05-08T17:21:56.33" personId="{636CE13A-8C5A-4013-9EC6-BA4F1FE16D4A}" id="{436EF16D-8865-4C66-95E7-B5E96B50214B}" parentId="{0612EA9C-D15F-4262-81AC-C89AC436EAEA}">
    <text>CTS ONLY FOR STAGE 41.</text>
  </threadedComment>
  <threadedComment ref="AX32" dT="2025-07-17T23:44:48.29" personId="{237B32C1-1D5E-43A7-906B-C9D141F70D03}" id="{7F58BAD1-8611-4850-BEC7-A37C857A4DD7}" parentId="{0612EA9C-D15F-4262-81AC-C89AC436EAEA}">
    <text>Updated in Delta 16: 
S13: OPAA-0015 RMA, OPAA-0020 CTS</text>
  </threadedComment>
  <threadedComment ref="AY32" dT="2025-07-21T18:19:16.74" personId="{71886C6D-FBAE-4308-9BE1-14A92699F395}" id="{85560CA2-0D5C-4B1A-A7A6-80ADD8663354}">
    <text>S13: MS 7/16/2025 &amp; NC</text>
  </threadedComment>
  <threadedComment ref="AY32" dT="2025-09-19T22:56:54.34" personId="{237B32C1-1D5E-43A7-906B-C9D141F70D03}" id="{001B0A5A-EF94-485B-9DED-5122568064D0}" parentId="{85560CA2-0D5C-4B1A-A7A6-80ADD8663354}">
    <text xml:space="preserve">S26: NC 9/18/25
</text>
  </threadedComment>
  <threadedComment ref="AZ32" dT="2025-07-21T18:19:45.37" personId="{71886C6D-FBAE-4308-9BE1-14A92699F395}" id="{4E33B765-158A-4748-B969-FD37C0FAE36E}">
    <text>S13: LSG 7/18/2025</text>
  </threadedComment>
  <threadedComment ref="AZ32" dT="2025-09-19T22:57:15.44" personId="{237B32C1-1D5E-43A7-906B-C9D141F70D03}" id="{8CE1C7F8-6EF4-404B-8E57-7C93F83B24F4}" parentId="{4E33B765-158A-4748-B969-FD37C0FAE36E}">
    <text xml:space="preserve">S26: LSG 9/18/25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microsoft.com/office/2017/10/relationships/threadedComment" Target="../threadedComments/threadedComment1.xml"/><Relationship Id="rId5" Type="http://schemas.openxmlformats.org/officeDocument/2006/relationships/comments" Target="../comments2.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microsoft.com/office/2017/10/relationships/threadedComment" Target="../threadedComments/threadedComment3.xml"/><Relationship Id="rId5" Type="http://schemas.openxmlformats.org/officeDocument/2006/relationships/comments" Target="../comments4.xml"/><Relationship Id="rId4" Type="http://schemas.openxmlformats.org/officeDocument/2006/relationships/vmlDrawing" Target="../drawings/vmlDrawing10.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vmlDrawing" Target="../drawings/vmlDrawing12.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vmlDrawing" Target="../drawings/vmlDrawing14.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vmlDrawing" Target="../drawings/vmlDrawing16.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vmlDrawing" Target="../drawings/vmlDrawing18.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vmlDrawing" Target="../drawings/vmlDrawing20.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vmlDrawing" Target="../drawings/vmlDrawing22.v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8" Type="http://schemas.openxmlformats.org/officeDocument/2006/relationships/image" Target="../media/image46.emf"/><Relationship Id="rId13" Type="http://schemas.openxmlformats.org/officeDocument/2006/relationships/oleObject" Target="../embeddings/oleObject5.bin"/><Relationship Id="rId18" Type="http://schemas.openxmlformats.org/officeDocument/2006/relationships/image" Target="../media/image51.emf"/><Relationship Id="rId26" Type="http://schemas.openxmlformats.org/officeDocument/2006/relationships/image" Target="../media/image55.emf"/><Relationship Id="rId3" Type="http://schemas.openxmlformats.org/officeDocument/2006/relationships/drawing" Target="../drawings/drawing13.xml"/><Relationship Id="rId21" Type="http://schemas.openxmlformats.org/officeDocument/2006/relationships/oleObject" Target="../embeddings/oleObject9.bin"/><Relationship Id="rId7" Type="http://schemas.openxmlformats.org/officeDocument/2006/relationships/oleObject" Target="../embeddings/oleObject2.bin"/><Relationship Id="rId12" Type="http://schemas.openxmlformats.org/officeDocument/2006/relationships/image" Target="../media/image48.emf"/><Relationship Id="rId17" Type="http://schemas.openxmlformats.org/officeDocument/2006/relationships/oleObject" Target="../embeddings/oleObject7.bin"/><Relationship Id="rId25" Type="http://schemas.openxmlformats.org/officeDocument/2006/relationships/oleObject" Target="../embeddings/oleObject11.bin"/><Relationship Id="rId2" Type="http://schemas.openxmlformats.org/officeDocument/2006/relationships/printerSettings" Target="../printerSettings/printerSettings15.bin"/><Relationship Id="rId16" Type="http://schemas.openxmlformats.org/officeDocument/2006/relationships/image" Target="../media/image50.emf"/><Relationship Id="rId20" Type="http://schemas.openxmlformats.org/officeDocument/2006/relationships/image" Target="../media/image52.emf"/><Relationship Id="rId1" Type="http://schemas.openxmlformats.org/officeDocument/2006/relationships/hyperlink" Target="https://sft.oshpd.ca.gov/s/NcX76NxTSBzHq9T" TargetMode="External"/><Relationship Id="rId6" Type="http://schemas.openxmlformats.org/officeDocument/2006/relationships/image" Target="../media/image45.emf"/><Relationship Id="rId11" Type="http://schemas.openxmlformats.org/officeDocument/2006/relationships/oleObject" Target="../embeddings/oleObject4.bin"/><Relationship Id="rId24" Type="http://schemas.openxmlformats.org/officeDocument/2006/relationships/image" Target="../media/image54.emf"/><Relationship Id="rId5" Type="http://schemas.openxmlformats.org/officeDocument/2006/relationships/oleObject" Target="../embeddings/oleObject1.bin"/><Relationship Id="rId15" Type="http://schemas.openxmlformats.org/officeDocument/2006/relationships/oleObject" Target="../embeddings/oleObject6.bin"/><Relationship Id="rId23" Type="http://schemas.openxmlformats.org/officeDocument/2006/relationships/oleObject" Target="../embeddings/oleObject10.bin"/><Relationship Id="rId10" Type="http://schemas.openxmlformats.org/officeDocument/2006/relationships/image" Target="../media/image47.emf"/><Relationship Id="rId19" Type="http://schemas.openxmlformats.org/officeDocument/2006/relationships/oleObject" Target="../embeddings/oleObject8.bin"/><Relationship Id="rId4" Type="http://schemas.openxmlformats.org/officeDocument/2006/relationships/vmlDrawing" Target="../drawings/vmlDrawing24.vml"/><Relationship Id="rId9" Type="http://schemas.openxmlformats.org/officeDocument/2006/relationships/oleObject" Target="../embeddings/oleObject3.bin"/><Relationship Id="rId14" Type="http://schemas.openxmlformats.org/officeDocument/2006/relationships/image" Target="../media/image49.emf"/><Relationship Id="rId22" Type="http://schemas.openxmlformats.org/officeDocument/2006/relationships/image" Target="../media/image5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79998168889431442"/>
  </sheetPr>
  <dimension ref="A2"/>
  <sheetViews>
    <sheetView topLeftCell="A21" zoomScaleNormal="100" workbookViewId="0">
      <selection activeCell="V10" sqref="V10"/>
    </sheetView>
  </sheetViews>
  <sheetFormatPr baseColWidth="10" defaultColWidth="8.83203125" defaultRowHeight="15" x14ac:dyDescent="0.2"/>
  <cols>
    <col min="21" max="21" width="9.1640625" customWidth="1"/>
  </cols>
  <sheetData>
    <row r="2" spans="1:1" ht="26" x14ac:dyDescent="0.3">
      <c r="A2" s="64" t="s">
        <v>4253</v>
      </c>
    </row>
  </sheetData>
  <sheetProtection algorithmName="SHA-512" hashValue="JYVZF4xgJaEl4jWuKM6Qf1iMzkxzbv80eIAszJwXcxExc0OPVeoX8ukUSp3mZO0Jrdogh3cBaacCL7E+0RNpqQ==" saltValue="gL+l9fBM86Bq0kh0h/gFcg==" spinCount="100000" sheet="1" objects="1" formatCells="0" formatColumns="0" formatRows="0" insertRows="0" deleteRows="0" selectLockedCells="1" selectUnlockedCells="1"/>
  <printOptions horizontalCentered="1"/>
  <pageMargins left="0.3" right="0.3" top="1.6" bottom="0.3" header="0" footer="0"/>
  <pageSetup scale="85" orientation="portrait" useFirstPageNumber="1" r:id="rId1"/>
  <headerFooter>
    <oddFooter>&amp;CSTATE OF CALIFORNIA - HEALTH AND HUMAN SERVICES AGENCY&amp;RS-M&amp;P&amp;LOSH-FD-303A (R04.26)</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A6B78-02AA-4A81-970F-16BBFD8C140E}">
  <sheetPr codeName="Sheet15">
    <tabColor theme="7" tint="0.79998168889431442"/>
  </sheetPr>
  <dimension ref="A1"/>
  <sheetViews>
    <sheetView zoomScale="85" zoomScaleNormal="85" workbookViewId="0">
      <selection activeCell="AB14" sqref="AB14"/>
    </sheetView>
  </sheetViews>
  <sheetFormatPr baseColWidth="10" defaultColWidth="8.83203125" defaultRowHeight="15" x14ac:dyDescent="0.2"/>
  <sheetData/>
  <sheetProtection algorithmName="SHA-512" hashValue="6izC4EXey51sPKBkjjtTempLHT1zYaazyNI5eT5EM/dgfJ9iiVMVjBURyDeA/TwyYdEB9B4SuMt2E5frxivkuA==" saltValue="yriCtzDsQedT/M5iFeFu5g==" spinCount="100000" sheet="1" objects="1" formatCells="0" formatColumns="0" formatRows="0" insertRows="0" deleteRows="0"/>
  <pageMargins left="0.7" right="0.7" top="0.75" bottom="0.75" header="0.3" footer="0.3"/>
  <pageSetup orientation="portrait" useFirstPageNumber="1" horizontalDpi="1200" verticalDpi="1200" r:id="rId1"/>
  <headerFooter>
    <oddFooter>&amp;RS-T&amp;P&amp;LOSH-FD-303A (R04.26)</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E450-4BD1-44AB-8AE8-93DB5003F3D5}">
  <sheetPr>
    <tabColor rgb="FFF68F7E"/>
  </sheetPr>
  <dimension ref="A3:D111"/>
  <sheetViews>
    <sheetView topLeftCell="A11" zoomScale="70" zoomScaleNormal="70" workbookViewId="0">
      <selection activeCell="C10" sqref="C10"/>
    </sheetView>
  </sheetViews>
  <sheetFormatPr baseColWidth="10" defaultColWidth="8.83203125" defaultRowHeight="15" x14ac:dyDescent="0.2"/>
  <cols>
    <col min="1" max="1" width="16.6640625" customWidth="1"/>
    <col min="2" max="2" width="11.5" bestFit="1" customWidth="1"/>
    <col min="3" max="3" width="203.1640625" bestFit="1" customWidth="1"/>
    <col min="4" max="4" width="5.1640625" bestFit="1" customWidth="1"/>
  </cols>
  <sheetData>
    <row r="3" spans="1:4" x14ac:dyDescent="0.2">
      <c r="A3" s="407" t="s">
        <v>4696</v>
      </c>
    </row>
    <row r="4" spans="1:4" x14ac:dyDescent="0.2">
      <c r="A4" s="407" t="s">
        <v>4667</v>
      </c>
      <c r="B4" s="407" t="s">
        <v>4665</v>
      </c>
      <c r="C4" s="407" t="s">
        <v>600</v>
      </c>
      <c r="D4" t="s">
        <v>4697</v>
      </c>
    </row>
    <row r="5" spans="1:4" x14ac:dyDescent="0.2">
      <c r="A5" t="s">
        <v>4579</v>
      </c>
      <c r="B5" t="s">
        <v>48</v>
      </c>
      <c r="C5" t="s">
        <v>4671</v>
      </c>
      <c r="D5">
        <v>10</v>
      </c>
    </row>
    <row r="6" spans="1:4" x14ac:dyDescent="0.2">
      <c r="B6" t="s">
        <v>58</v>
      </c>
      <c r="C6" t="s">
        <v>4672</v>
      </c>
      <c r="D6">
        <v>1</v>
      </c>
    </row>
    <row r="7" spans="1:4" x14ac:dyDescent="0.2">
      <c r="B7" t="s">
        <v>59</v>
      </c>
      <c r="C7" t="s">
        <v>4673</v>
      </c>
      <c r="D7">
        <v>1</v>
      </c>
    </row>
    <row r="8" spans="1:4" x14ac:dyDescent="0.2">
      <c r="B8" t="s">
        <v>60</v>
      </c>
      <c r="C8" t="s">
        <v>4674</v>
      </c>
      <c r="D8">
        <v>1</v>
      </c>
    </row>
    <row r="9" spans="1:4" x14ac:dyDescent="0.2">
      <c r="B9" t="s">
        <v>61</v>
      </c>
      <c r="C9" t="s">
        <v>4675</v>
      </c>
      <c r="D9">
        <v>0</v>
      </c>
    </row>
    <row r="10" spans="1:4" x14ac:dyDescent="0.2">
      <c r="B10" t="s">
        <v>63</v>
      </c>
      <c r="C10" t="s">
        <v>4676</v>
      </c>
      <c r="D10">
        <v>1</v>
      </c>
    </row>
    <row r="11" spans="1:4" x14ac:dyDescent="0.2">
      <c r="B11" t="s">
        <v>49</v>
      </c>
      <c r="C11" t="s">
        <v>4677</v>
      </c>
      <c r="D11">
        <v>10</v>
      </c>
    </row>
    <row r="12" spans="1:4" x14ac:dyDescent="0.2">
      <c r="B12" t="s">
        <v>50</v>
      </c>
      <c r="C12" t="s">
        <v>4678</v>
      </c>
      <c r="D12">
        <v>10</v>
      </c>
    </row>
    <row r="13" spans="1:4" x14ac:dyDescent="0.2">
      <c r="B13" t="s">
        <v>51</v>
      </c>
      <c r="C13" t="s">
        <v>4679</v>
      </c>
      <c r="D13">
        <v>10</v>
      </c>
    </row>
    <row r="14" spans="1:4" x14ac:dyDescent="0.2">
      <c r="B14" t="s">
        <v>52</v>
      </c>
      <c r="C14" t="s">
        <v>4680</v>
      </c>
      <c r="D14">
        <v>10</v>
      </c>
    </row>
    <row r="15" spans="1:4" x14ac:dyDescent="0.2">
      <c r="B15" t="s">
        <v>54</v>
      </c>
      <c r="C15" t="s">
        <v>4682</v>
      </c>
      <c r="D15">
        <v>10</v>
      </c>
    </row>
    <row r="16" spans="1:4" x14ac:dyDescent="0.2">
      <c r="B16" t="s">
        <v>38</v>
      </c>
      <c r="C16" t="s">
        <v>4686</v>
      </c>
      <c r="D16">
        <v>2</v>
      </c>
    </row>
    <row r="17" spans="2:4" x14ac:dyDescent="0.2">
      <c r="B17" t="s">
        <v>39</v>
      </c>
      <c r="C17" t="s">
        <v>4687</v>
      </c>
      <c r="D17">
        <v>2</v>
      </c>
    </row>
    <row r="18" spans="2:4" x14ac:dyDescent="0.2">
      <c r="B18" t="s">
        <v>305</v>
      </c>
      <c r="C18" t="s">
        <v>4748</v>
      </c>
      <c r="D18">
        <v>10</v>
      </c>
    </row>
    <row r="19" spans="2:4" x14ac:dyDescent="0.2">
      <c r="B19" t="s">
        <v>324</v>
      </c>
      <c r="C19" t="s">
        <v>4754</v>
      </c>
      <c r="D19">
        <v>1</v>
      </c>
    </row>
    <row r="20" spans="2:4" x14ac:dyDescent="0.2">
      <c r="B20" t="s">
        <v>327</v>
      </c>
      <c r="C20" t="s">
        <v>4755</v>
      </c>
      <c r="D20">
        <v>10</v>
      </c>
    </row>
    <row r="21" spans="2:4" x14ac:dyDescent="0.2">
      <c r="B21" t="s">
        <v>311</v>
      </c>
      <c r="C21" t="s">
        <v>4751</v>
      </c>
      <c r="D21">
        <v>10</v>
      </c>
    </row>
    <row r="22" spans="2:4" x14ac:dyDescent="0.2">
      <c r="B22" t="s">
        <v>313</v>
      </c>
      <c r="C22" t="s">
        <v>4752</v>
      </c>
      <c r="D22">
        <v>10</v>
      </c>
    </row>
    <row r="23" spans="2:4" x14ac:dyDescent="0.2">
      <c r="B23" t="s">
        <v>317</v>
      </c>
      <c r="C23" t="s">
        <v>4753</v>
      </c>
      <c r="D23">
        <v>10</v>
      </c>
    </row>
    <row r="24" spans="2:4" x14ac:dyDescent="0.2">
      <c r="B24" t="s">
        <v>303</v>
      </c>
      <c r="C24" t="s">
        <v>4747</v>
      </c>
      <c r="D24">
        <v>2</v>
      </c>
    </row>
    <row r="25" spans="2:4" x14ac:dyDescent="0.2">
      <c r="B25" t="s">
        <v>355</v>
      </c>
      <c r="C25" t="s">
        <v>4759</v>
      </c>
      <c r="D25">
        <v>1</v>
      </c>
    </row>
    <row r="26" spans="2:4" x14ac:dyDescent="0.2">
      <c r="B26" t="s">
        <v>447</v>
      </c>
      <c r="C26" t="s">
        <v>4755</v>
      </c>
      <c r="D26">
        <v>1</v>
      </c>
    </row>
    <row r="27" spans="2:4" x14ac:dyDescent="0.2">
      <c r="B27" t="s">
        <v>450</v>
      </c>
      <c r="C27" t="s">
        <v>4761</v>
      </c>
      <c r="D27">
        <v>1</v>
      </c>
    </row>
    <row r="28" spans="2:4" x14ac:dyDescent="0.2">
      <c r="B28" t="s">
        <v>451</v>
      </c>
      <c r="C28" t="s">
        <v>4762</v>
      </c>
      <c r="D28">
        <v>1</v>
      </c>
    </row>
    <row r="29" spans="2:4" x14ac:dyDescent="0.2">
      <c r="B29" t="s">
        <v>437</v>
      </c>
      <c r="C29" t="s">
        <v>4749</v>
      </c>
      <c r="D29">
        <v>10</v>
      </c>
    </row>
    <row r="30" spans="2:4" x14ac:dyDescent="0.2">
      <c r="B30" t="s">
        <v>438</v>
      </c>
      <c r="C30" t="s">
        <v>4750</v>
      </c>
      <c r="D30">
        <v>10</v>
      </c>
    </row>
    <row r="31" spans="2:4" x14ac:dyDescent="0.2">
      <c r="B31" t="s">
        <v>439</v>
      </c>
      <c r="C31" t="s">
        <v>4751</v>
      </c>
      <c r="D31">
        <v>10</v>
      </c>
    </row>
    <row r="32" spans="2:4" x14ac:dyDescent="0.2">
      <c r="B32" t="s">
        <v>442</v>
      </c>
      <c r="C32" t="s">
        <v>4753</v>
      </c>
      <c r="D32">
        <v>20</v>
      </c>
    </row>
    <row r="33" spans="1:4" x14ac:dyDescent="0.2">
      <c r="B33" t="s">
        <v>443</v>
      </c>
      <c r="C33" t="s">
        <v>4760</v>
      </c>
      <c r="D33">
        <v>10</v>
      </c>
    </row>
    <row r="34" spans="1:4" x14ac:dyDescent="0.2">
      <c r="A34" t="s">
        <v>4587</v>
      </c>
      <c r="B34" t="s">
        <v>289</v>
      </c>
      <c r="C34" t="s">
        <v>4764</v>
      </c>
      <c r="D34">
        <v>4</v>
      </c>
    </row>
    <row r="35" spans="1:4" ht="13.75" customHeight="1" x14ac:dyDescent="0.2">
      <c r="A35" t="s">
        <v>4588</v>
      </c>
      <c r="B35" t="s">
        <v>416</v>
      </c>
      <c r="C35" t="s">
        <v>4766</v>
      </c>
      <c r="D35">
        <v>1</v>
      </c>
    </row>
    <row r="36" spans="1:4" x14ac:dyDescent="0.2">
      <c r="A36" t="s">
        <v>4589</v>
      </c>
      <c r="B36" t="s">
        <v>455</v>
      </c>
      <c r="C36" t="s">
        <v>4771</v>
      </c>
      <c r="D36">
        <v>12</v>
      </c>
    </row>
    <row r="37" spans="1:4" x14ac:dyDescent="0.2">
      <c r="B37" t="s">
        <v>457</v>
      </c>
      <c r="C37" t="s">
        <v>4756</v>
      </c>
      <c r="D37">
        <v>10</v>
      </c>
    </row>
    <row r="38" spans="1:4" x14ac:dyDescent="0.2">
      <c r="B38" t="s">
        <v>458</v>
      </c>
      <c r="C38" t="s">
        <v>4772</v>
      </c>
      <c r="D38">
        <v>8</v>
      </c>
    </row>
    <row r="39" spans="1:4" x14ac:dyDescent="0.2">
      <c r="B39" t="s">
        <v>460</v>
      </c>
      <c r="C39" t="s">
        <v>4773</v>
      </c>
      <c r="D39">
        <v>8</v>
      </c>
    </row>
    <row r="40" spans="1:4" x14ac:dyDescent="0.2">
      <c r="A40" t="s">
        <v>4586</v>
      </c>
      <c r="B40" t="s">
        <v>82</v>
      </c>
      <c r="C40" t="s">
        <v>4695</v>
      </c>
      <c r="D40">
        <v>1</v>
      </c>
    </row>
    <row r="41" spans="1:4" x14ac:dyDescent="0.2">
      <c r="B41" t="s">
        <v>349</v>
      </c>
      <c r="C41" t="s">
        <v>4756</v>
      </c>
      <c r="D41">
        <v>4</v>
      </c>
    </row>
    <row r="42" spans="1:4" x14ac:dyDescent="0.2">
      <c r="B42" t="s">
        <v>351</v>
      </c>
      <c r="C42" t="s">
        <v>4757</v>
      </c>
      <c r="D42">
        <v>5</v>
      </c>
    </row>
    <row r="43" spans="1:4" x14ac:dyDescent="0.2">
      <c r="A43" t="s">
        <v>543</v>
      </c>
      <c r="B43" t="s">
        <v>429</v>
      </c>
      <c r="C43" t="s">
        <v>4767</v>
      </c>
      <c r="D43">
        <v>2</v>
      </c>
    </row>
    <row r="44" spans="1:4" x14ac:dyDescent="0.2">
      <c r="B44" t="s">
        <v>431</v>
      </c>
      <c r="C44" t="s">
        <v>4768</v>
      </c>
      <c r="D44">
        <v>4</v>
      </c>
    </row>
    <row r="45" spans="1:4" x14ac:dyDescent="0.2">
      <c r="B45" t="s">
        <v>433</v>
      </c>
      <c r="C45" t="s">
        <v>4769</v>
      </c>
      <c r="D45">
        <v>1</v>
      </c>
    </row>
    <row r="46" spans="1:4" x14ac:dyDescent="0.2">
      <c r="B46" t="s">
        <v>434</v>
      </c>
      <c r="C46" t="s">
        <v>4770</v>
      </c>
      <c r="D46">
        <v>1</v>
      </c>
    </row>
    <row r="47" spans="1:4" x14ac:dyDescent="0.2">
      <c r="A47" t="s">
        <v>4466</v>
      </c>
      <c r="B47" t="s">
        <v>53</v>
      </c>
      <c r="C47" t="s">
        <v>4681</v>
      </c>
      <c r="D47">
        <v>0</v>
      </c>
    </row>
    <row r="48" spans="1:4" x14ac:dyDescent="0.2">
      <c r="B48" t="s">
        <v>55</v>
      </c>
      <c r="C48" t="s">
        <v>4683</v>
      </c>
      <c r="D48">
        <v>0</v>
      </c>
    </row>
    <row r="49" spans="1:4" x14ac:dyDescent="0.2">
      <c r="B49" t="s">
        <v>56</v>
      </c>
      <c r="C49" t="s">
        <v>4684</v>
      </c>
      <c r="D49">
        <v>0</v>
      </c>
    </row>
    <row r="50" spans="1:4" x14ac:dyDescent="0.2">
      <c r="B50" t="s">
        <v>41</v>
      </c>
      <c r="C50" t="s">
        <v>4688</v>
      </c>
      <c r="D50">
        <v>0</v>
      </c>
    </row>
    <row r="51" spans="1:4" x14ac:dyDescent="0.2">
      <c r="B51" t="s">
        <v>79</v>
      </c>
      <c r="C51" t="s">
        <v>4692</v>
      </c>
      <c r="D51">
        <v>12</v>
      </c>
    </row>
    <row r="52" spans="1:4" x14ac:dyDescent="0.2">
      <c r="B52" t="s">
        <v>80</v>
      </c>
      <c r="C52" t="s">
        <v>4693</v>
      </c>
      <c r="D52">
        <v>1</v>
      </c>
    </row>
    <row r="53" spans="1:4" x14ac:dyDescent="0.2">
      <c r="B53" t="s">
        <v>81</v>
      </c>
      <c r="C53" t="s">
        <v>4694</v>
      </c>
      <c r="D53">
        <v>10</v>
      </c>
    </row>
    <row r="54" spans="1:4" x14ac:dyDescent="0.2">
      <c r="B54" t="s">
        <v>307</v>
      </c>
      <c r="C54" t="s">
        <v>4749</v>
      </c>
      <c r="D54">
        <v>0</v>
      </c>
    </row>
    <row r="55" spans="1:4" x14ac:dyDescent="0.2">
      <c r="B55" t="s">
        <v>309</v>
      </c>
      <c r="C55" t="s">
        <v>4750</v>
      </c>
      <c r="D55">
        <v>0</v>
      </c>
    </row>
    <row r="56" spans="1:4" x14ac:dyDescent="0.2">
      <c r="B56" t="s">
        <v>353</v>
      </c>
      <c r="C56" t="s">
        <v>4758</v>
      </c>
      <c r="D56">
        <v>0</v>
      </c>
    </row>
    <row r="57" spans="1:4" x14ac:dyDescent="0.2">
      <c r="B57" t="s">
        <v>461</v>
      </c>
      <c r="C57" t="s">
        <v>4759</v>
      </c>
      <c r="D57">
        <v>0</v>
      </c>
    </row>
    <row r="58" spans="1:4" x14ac:dyDescent="0.2">
      <c r="A58" t="s">
        <v>4468</v>
      </c>
      <c r="B58" t="s">
        <v>140</v>
      </c>
      <c r="C58" t="s">
        <v>4685</v>
      </c>
      <c r="D58">
        <v>0</v>
      </c>
    </row>
    <row r="59" spans="1:4" x14ac:dyDescent="0.2">
      <c r="A59" t="s">
        <v>4519</v>
      </c>
      <c r="B59" t="s">
        <v>293</v>
      </c>
      <c r="C59" t="s">
        <v>4765</v>
      </c>
      <c r="D59">
        <v>0</v>
      </c>
    </row>
    <row r="60" spans="1:4" x14ac:dyDescent="0.2">
      <c r="A60" t="s">
        <v>3572</v>
      </c>
      <c r="B60" t="s">
        <v>170</v>
      </c>
      <c r="C60" t="s">
        <v>4689</v>
      </c>
      <c r="D60">
        <v>0</v>
      </c>
    </row>
    <row r="61" spans="1:4" x14ac:dyDescent="0.2">
      <c r="B61" t="s">
        <v>220</v>
      </c>
      <c r="C61" t="s">
        <v>4690</v>
      </c>
      <c r="D61">
        <v>0</v>
      </c>
    </row>
    <row r="62" spans="1:4" x14ac:dyDescent="0.2">
      <c r="B62" t="s">
        <v>196</v>
      </c>
      <c r="C62" t="s">
        <v>4691</v>
      </c>
      <c r="D62">
        <v>0</v>
      </c>
    </row>
    <row r="63" spans="1:4" x14ac:dyDescent="0.2">
      <c r="A63" t="s">
        <v>4763</v>
      </c>
      <c r="B63" t="s">
        <v>4700</v>
      </c>
      <c r="C63" t="s">
        <v>4472</v>
      </c>
      <c r="D63">
        <v>0</v>
      </c>
    </row>
    <row r="64" spans="1:4" x14ac:dyDescent="0.2">
      <c r="B64" t="s">
        <v>4709</v>
      </c>
      <c r="C64" t="s">
        <v>4494</v>
      </c>
      <c r="D64">
        <v>1</v>
      </c>
    </row>
    <row r="65" spans="2:4" x14ac:dyDescent="0.2">
      <c r="B65" t="s">
        <v>4710</v>
      </c>
      <c r="C65" t="s">
        <v>4495</v>
      </c>
      <c r="D65">
        <v>1</v>
      </c>
    </row>
    <row r="66" spans="2:4" x14ac:dyDescent="0.2">
      <c r="B66" t="s">
        <v>4711</v>
      </c>
      <c r="C66" t="s">
        <v>4547</v>
      </c>
      <c r="D66">
        <v>1</v>
      </c>
    </row>
    <row r="67" spans="2:4" x14ac:dyDescent="0.2">
      <c r="B67" t="s">
        <v>4712</v>
      </c>
      <c r="C67" t="s">
        <v>4612</v>
      </c>
      <c r="D67">
        <v>0</v>
      </c>
    </row>
    <row r="68" spans="2:4" x14ac:dyDescent="0.2">
      <c r="B68" t="s">
        <v>4713</v>
      </c>
      <c r="C68" t="s">
        <v>4496</v>
      </c>
      <c r="D68">
        <v>0</v>
      </c>
    </row>
    <row r="69" spans="2:4" x14ac:dyDescent="0.2">
      <c r="B69" t="s">
        <v>4714</v>
      </c>
      <c r="C69" t="s">
        <v>4655</v>
      </c>
      <c r="D69">
        <v>1</v>
      </c>
    </row>
    <row r="70" spans="2:4" x14ac:dyDescent="0.2">
      <c r="B70" t="s">
        <v>4715</v>
      </c>
      <c r="C70" t="s">
        <v>4621</v>
      </c>
      <c r="D70">
        <v>1</v>
      </c>
    </row>
    <row r="71" spans="2:4" x14ac:dyDescent="0.2">
      <c r="B71" t="s">
        <v>4716</v>
      </c>
      <c r="C71" t="s">
        <v>4612</v>
      </c>
      <c r="D71">
        <v>0</v>
      </c>
    </row>
    <row r="72" spans="2:4" x14ac:dyDescent="0.2">
      <c r="B72" t="s">
        <v>4717</v>
      </c>
      <c r="C72" t="s">
        <v>4612</v>
      </c>
      <c r="D72">
        <v>0</v>
      </c>
    </row>
    <row r="73" spans="2:4" x14ac:dyDescent="0.2">
      <c r="B73" t="s">
        <v>4718</v>
      </c>
      <c r="C73" t="s">
        <v>4612</v>
      </c>
      <c r="D73">
        <v>0</v>
      </c>
    </row>
    <row r="74" spans="2:4" x14ac:dyDescent="0.2">
      <c r="B74" t="s">
        <v>4701</v>
      </c>
      <c r="C74" t="s">
        <v>4490</v>
      </c>
      <c r="D74">
        <v>1</v>
      </c>
    </row>
    <row r="75" spans="2:4" x14ac:dyDescent="0.2">
      <c r="B75" t="s">
        <v>4719</v>
      </c>
      <c r="C75" t="s">
        <v>4534</v>
      </c>
      <c r="D75">
        <v>1</v>
      </c>
    </row>
    <row r="76" spans="2:4" x14ac:dyDescent="0.2">
      <c r="B76" t="s">
        <v>4720</v>
      </c>
      <c r="C76" t="s">
        <v>4535</v>
      </c>
      <c r="D76">
        <v>1</v>
      </c>
    </row>
    <row r="77" spans="2:4" x14ac:dyDescent="0.2">
      <c r="B77" t="s">
        <v>4721</v>
      </c>
      <c r="C77" t="s">
        <v>4612</v>
      </c>
      <c r="D77">
        <v>0</v>
      </c>
    </row>
    <row r="78" spans="2:4" x14ac:dyDescent="0.2">
      <c r="B78" t="s">
        <v>4722</v>
      </c>
      <c r="C78" t="s">
        <v>4622</v>
      </c>
      <c r="D78">
        <v>1</v>
      </c>
    </row>
    <row r="79" spans="2:4" x14ac:dyDescent="0.2">
      <c r="B79" t="s">
        <v>4723</v>
      </c>
      <c r="C79" t="s">
        <v>4612</v>
      </c>
      <c r="D79">
        <v>0</v>
      </c>
    </row>
    <row r="80" spans="2:4" x14ac:dyDescent="0.2">
      <c r="B80" t="s">
        <v>4724</v>
      </c>
      <c r="C80" t="s">
        <v>4623</v>
      </c>
      <c r="D80">
        <v>1</v>
      </c>
    </row>
    <row r="81" spans="2:4" x14ac:dyDescent="0.2">
      <c r="B81" t="s">
        <v>4725</v>
      </c>
      <c r="C81" t="s">
        <v>4612</v>
      </c>
      <c r="D81">
        <v>0</v>
      </c>
    </row>
    <row r="82" spans="2:4" x14ac:dyDescent="0.2">
      <c r="B82" t="s">
        <v>4726</v>
      </c>
      <c r="C82" t="s">
        <v>4499</v>
      </c>
      <c r="D82">
        <v>1</v>
      </c>
    </row>
    <row r="83" spans="2:4" x14ac:dyDescent="0.2">
      <c r="B83" t="s">
        <v>4727</v>
      </c>
      <c r="C83" t="s">
        <v>4612</v>
      </c>
      <c r="D83">
        <v>0</v>
      </c>
    </row>
    <row r="84" spans="2:4" x14ac:dyDescent="0.2">
      <c r="B84" t="s">
        <v>4728</v>
      </c>
      <c r="C84" t="s">
        <v>4593</v>
      </c>
      <c r="D84">
        <v>1</v>
      </c>
    </row>
    <row r="85" spans="2:4" x14ac:dyDescent="0.2">
      <c r="B85" t="s">
        <v>4702</v>
      </c>
      <c r="C85" t="s">
        <v>4497</v>
      </c>
      <c r="D85">
        <v>0</v>
      </c>
    </row>
    <row r="86" spans="2:4" x14ac:dyDescent="0.2">
      <c r="B86" t="s">
        <v>4729</v>
      </c>
      <c r="C86" t="s">
        <v>4480</v>
      </c>
      <c r="D86">
        <v>1</v>
      </c>
    </row>
    <row r="87" spans="2:4" x14ac:dyDescent="0.2">
      <c r="B87" t="s">
        <v>4730</v>
      </c>
      <c r="C87" t="s">
        <v>4500</v>
      </c>
      <c r="D87">
        <v>1</v>
      </c>
    </row>
    <row r="88" spans="2:4" x14ac:dyDescent="0.2">
      <c r="B88" t="s">
        <v>4731</v>
      </c>
      <c r="C88" t="s">
        <v>4501</v>
      </c>
      <c r="D88">
        <v>1</v>
      </c>
    </row>
    <row r="89" spans="2:4" x14ac:dyDescent="0.2">
      <c r="B89" t="s">
        <v>4732</v>
      </c>
      <c r="C89" t="s">
        <v>4502</v>
      </c>
      <c r="D89">
        <v>0</v>
      </c>
    </row>
    <row r="90" spans="2:4" x14ac:dyDescent="0.2">
      <c r="B90" t="s">
        <v>4733</v>
      </c>
      <c r="C90" t="s">
        <v>4503</v>
      </c>
      <c r="D90">
        <v>1</v>
      </c>
    </row>
    <row r="91" spans="2:4" x14ac:dyDescent="0.2">
      <c r="B91" t="s">
        <v>4734</v>
      </c>
      <c r="C91" t="s">
        <v>4504</v>
      </c>
      <c r="D91">
        <v>1</v>
      </c>
    </row>
    <row r="92" spans="2:4" x14ac:dyDescent="0.2">
      <c r="B92" t="s">
        <v>4735</v>
      </c>
      <c r="C92" t="s">
        <v>4624</v>
      </c>
      <c r="D92">
        <v>1</v>
      </c>
    </row>
    <row r="93" spans="2:4" x14ac:dyDescent="0.2">
      <c r="B93" t="s">
        <v>4736</v>
      </c>
      <c r="C93" t="s">
        <v>4612</v>
      </c>
      <c r="D93">
        <v>0</v>
      </c>
    </row>
    <row r="94" spans="2:4" x14ac:dyDescent="0.2">
      <c r="B94" t="s">
        <v>4737</v>
      </c>
      <c r="C94" t="s">
        <v>4612</v>
      </c>
      <c r="D94">
        <v>0</v>
      </c>
    </row>
    <row r="95" spans="2:4" x14ac:dyDescent="0.2">
      <c r="B95" t="s">
        <v>4738</v>
      </c>
      <c r="C95" t="s">
        <v>4612</v>
      </c>
      <c r="D95">
        <v>0</v>
      </c>
    </row>
    <row r="96" spans="2:4" x14ac:dyDescent="0.2">
      <c r="B96" t="s">
        <v>4703</v>
      </c>
      <c r="C96" t="s">
        <v>4491</v>
      </c>
      <c r="D96">
        <v>0</v>
      </c>
    </row>
    <row r="97" spans="1:4" x14ac:dyDescent="0.2">
      <c r="B97" t="s">
        <v>4739</v>
      </c>
      <c r="C97" t="s">
        <v>4505</v>
      </c>
      <c r="D97">
        <v>1</v>
      </c>
    </row>
    <row r="98" spans="1:4" x14ac:dyDescent="0.2">
      <c r="B98" t="s">
        <v>4740</v>
      </c>
      <c r="C98" t="s">
        <v>4612</v>
      </c>
      <c r="D98">
        <v>0</v>
      </c>
    </row>
    <row r="99" spans="1:4" x14ac:dyDescent="0.2">
      <c r="B99" t="s">
        <v>4741</v>
      </c>
      <c r="C99" t="s">
        <v>4612</v>
      </c>
      <c r="D99">
        <v>0</v>
      </c>
    </row>
    <row r="100" spans="1:4" x14ac:dyDescent="0.2">
      <c r="B100" t="s">
        <v>4742</v>
      </c>
      <c r="C100" t="s">
        <v>4517</v>
      </c>
      <c r="D100">
        <v>1</v>
      </c>
    </row>
    <row r="101" spans="1:4" x14ac:dyDescent="0.2">
      <c r="B101" t="s">
        <v>4743</v>
      </c>
      <c r="C101" t="s">
        <v>4774</v>
      </c>
      <c r="D101">
        <v>0</v>
      </c>
    </row>
    <row r="102" spans="1:4" x14ac:dyDescent="0.2">
      <c r="B102" t="s">
        <v>4744</v>
      </c>
      <c r="C102" t="s">
        <v>4612</v>
      </c>
      <c r="D102">
        <v>0</v>
      </c>
    </row>
    <row r="103" spans="1:4" x14ac:dyDescent="0.2">
      <c r="B103" t="s">
        <v>4745</v>
      </c>
      <c r="C103" t="s">
        <v>4566</v>
      </c>
      <c r="D103">
        <v>1</v>
      </c>
    </row>
    <row r="104" spans="1:4" x14ac:dyDescent="0.2">
      <c r="B104" t="s">
        <v>4746</v>
      </c>
      <c r="C104" t="s">
        <v>4625</v>
      </c>
      <c r="D104">
        <v>1</v>
      </c>
    </row>
    <row r="105" spans="1:4" x14ac:dyDescent="0.2">
      <c r="B105" t="s">
        <v>4704</v>
      </c>
      <c r="C105" t="s">
        <v>4645</v>
      </c>
      <c r="D105">
        <v>1</v>
      </c>
    </row>
    <row r="106" spans="1:4" x14ac:dyDescent="0.2">
      <c r="B106" t="s">
        <v>4705</v>
      </c>
      <c r="C106" t="s">
        <v>4537</v>
      </c>
      <c r="D106">
        <v>1</v>
      </c>
    </row>
    <row r="107" spans="1:4" x14ac:dyDescent="0.2">
      <c r="B107" t="s">
        <v>4706</v>
      </c>
      <c r="C107" t="s">
        <v>4492</v>
      </c>
      <c r="D107">
        <v>1</v>
      </c>
    </row>
    <row r="108" spans="1:4" x14ac:dyDescent="0.2">
      <c r="B108" t="s">
        <v>4707</v>
      </c>
      <c r="C108" t="s">
        <v>4516</v>
      </c>
      <c r="D108">
        <v>0</v>
      </c>
    </row>
    <row r="109" spans="1:4" x14ac:dyDescent="0.2">
      <c r="B109" t="s">
        <v>4708</v>
      </c>
      <c r="C109" t="s">
        <v>4493</v>
      </c>
      <c r="D109">
        <v>1</v>
      </c>
    </row>
    <row r="110" spans="1:4" x14ac:dyDescent="0.2">
      <c r="B110" t="s">
        <v>4763</v>
      </c>
      <c r="C110" t="s">
        <v>4763</v>
      </c>
      <c r="D110">
        <v>295</v>
      </c>
    </row>
    <row r="111" spans="1:4" x14ac:dyDescent="0.2">
      <c r="A111" t="s">
        <v>4670</v>
      </c>
      <c r="D111">
        <v>590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17C9B-0BCA-421A-8758-3D2F967CE5FE}">
  <sheetPr>
    <tabColor rgb="FFF68F7E"/>
    <pageSetUpPr fitToPage="1"/>
  </sheetPr>
  <dimension ref="B1:BA100"/>
  <sheetViews>
    <sheetView zoomScale="55" zoomScaleNormal="55" workbookViewId="0">
      <pane xSplit="4" ySplit="3" topLeftCell="E5" activePane="bottomRight" state="frozen"/>
      <selection pane="topRight" activeCell="E1" sqref="E1"/>
      <selection pane="bottomLeft" activeCell="A3" sqref="A3"/>
      <selection pane="bottomRight" activeCell="R11" sqref="R11"/>
    </sheetView>
  </sheetViews>
  <sheetFormatPr baseColWidth="10" defaultColWidth="8.83203125" defaultRowHeight="15" x14ac:dyDescent="0.2"/>
  <cols>
    <col min="1" max="1" width="2.83203125" style="458" customWidth="1"/>
    <col min="2" max="2" width="7" style="458" customWidth="1"/>
    <col min="3" max="3" width="9.83203125" style="392" customWidth="1"/>
    <col min="4" max="4" width="60.1640625" style="459" customWidth="1"/>
    <col min="5" max="5" width="14.83203125" style="460" customWidth="1"/>
    <col min="6" max="18" width="6.5" style="458" customWidth="1"/>
    <col min="19" max="19" width="7.5" style="458" customWidth="1"/>
    <col min="20" max="21" width="6.5" style="458" customWidth="1"/>
    <col min="22" max="22" width="6.5" style="520" customWidth="1"/>
    <col min="23" max="25" width="6.5" style="458" customWidth="1"/>
    <col min="26" max="26" width="6.5" style="520" customWidth="1"/>
    <col min="27" max="27" width="6.5" style="458" customWidth="1"/>
    <col min="28" max="28" width="6.5" style="520" customWidth="1"/>
    <col min="29" max="34" width="6.5" style="458" customWidth="1"/>
    <col min="35" max="37" width="6.5" style="520" customWidth="1"/>
    <col min="38" max="39" width="6.5" style="458" customWidth="1"/>
    <col min="40" max="40" width="6.5" style="520" customWidth="1"/>
    <col min="41" max="41" width="6.5" style="458" customWidth="1"/>
    <col min="42" max="42" width="6.5" style="520" customWidth="1"/>
    <col min="43" max="43" width="6.5" style="458" customWidth="1"/>
    <col min="44" max="44" width="6.5" style="520" customWidth="1"/>
    <col min="45" max="48" width="6.5" style="458" customWidth="1"/>
    <col min="49" max="49" width="3.1640625" style="458" customWidth="1"/>
    <col min="50" max="53" width="7" style="458" customWidth="1"/>
    <col min="54" max="54" width="2.5" style="458" customWidth="1"/>
    <col min="55" max="16384" width="8.83203125" style="458"/>
  </cols>
  <sheetData>
    <row r="1" spans="2:53" s="495" customFormat="1" ht="121.75" customHeight="1" thickBot="1" x14ac:dyDescent="0.25">
      <c r="C1" s="496"/>
      <c r="D1" s="497"/>
      <c r="E1" s="498"/>
      <c r="F1" s="504" t="str">
        <f>VLOOKUP(F2,'A-Project Info'!$D25:$F66,3)</f>
        <v>Piers</v>
      </c>
      <c r="G1" s="504" t="str">
        <f>VLOOKUP(G2,'A-Project Info'!$D25:$F66,3)</f>
        <v>Mass Ex</v>
      </c>
      <c r="H1" s="504" t="str">
        <f>VLOOKUP(H2,'A-Project Info'!$D25:$F66,3)</f>
        <v>Initial Pier/Column Cap</v>
      </c>
      <c r="I1" s="504" t="str">
        <f>VLOOKUP(I2,'A-Project Info'!$D25:$F66,3)</f>
        <v>Initial Wall Cap</v>
      </c>
      <c r="J1" s="504" t="str">
        <f>VLOOKUP(J2,'A-Project Info'!$D25:$F66,3)</f>
        <v>B1L Waterproofing</v>
      </c>
      <c r="K1" s="504" t="str">
        <f>VLOOKUP(K2,'A-Project Info'!$D25:$F66,3)</f>
        <v>B1L Utilities</v>
      </c>
      <c r="L1" s="504" t="str">
        <f>VLOOKUP(L2,'A-Project Info'!$D25:$F66,3)</f>
        <v>B1L Column Cap, Wall Cap &amp; Deep Grade Beam</v>
      </c>
      <c r="M1" s="504" t="str">
        <f>VLOOKUP(M2,'A-Project Info'!$D25:$F66,3)</f>
        <v>Initial Deep Grade Beam</v>
      </c>
      <c r="N1" s="504" t="str">
        <f>VLOOKUP(N2,'A-Project Info'!$D25:$F66,3)</f>
        <v>Elevator Pit Slabs</v>
      </c>
      <c r="O1" s="504" t="str">
        <f>VLOOKUP(O2,'A-Project Info'!$D25:$F66,3)</f>
        <v>Elevator Pit Walls</v>
      </c>
      <c r="P1" s="504" t="str">
        <f>VLOOKUP(P2,'A-Project Info'!$D25:$F66,3)</f>
        <v>Initial Slab on Grade</v>
      </c>
      <c r="Q1" s="504" t="str">
        <f>VLOOKUP(Q2,'A-Project Info'!$D25:$F66,3)</f>
        <v>Initial Concrete Perimeter Wall</v>
      </c>
      <c r="R1" s="504" t="str">
        <f>VLOOKUP(R2,'A-Project Info'!$D25:$F66,3)</f>
        <v>Initial Shear Wall</v>
      </c>
      <c r="S1" s="504" t="str">
        <f>VLOOKUP(S2,'A-Project Info'!$D25:$F66,3)</f>
        <v>Pier &amp; Wall Caps &amp; Deep Grade Beams</v>
      </c>
      <c r="T1" s="504" t="str">
        <f>VLOOKUP(T2,'A-Project Info'!$D25:$F66,3)</f>
        <v>Utility Racks</v>
      </c>
      <c r="U1" s="504" t="str">
        <f>VLOOKUP(U2,'A-Project Info'!$D25:$F66,3)</f>
        <v>Area A Underslab Utilities</v>
      </c>
      <c r="V1" s="512" t="str">
        <f>VLOOKUP(V2,'A-Project Info'!$D25:$F66,3)</f>
        <v>Not Used</v>
      </c>
      <c r="W1" s="504" t="str">
        <f>VLOOKUP(W2,'A-Project Info'!$D25:$F66,3)</f>
        <v>Slab on Grades &amp; Shallow Grade Beams</v>
      </c>
      <c r="X1" s="504" t="str">
        <f>VLOOKUP(X2,'A-Project Info'!$D25:$F66,3)</f>
        <v>Perimeter Concrete Walls</v>
      </c>
      <c r="Y1" s="504" t="str">
        <f>VLOOKUP(Y2,'A-Project Info'!$D25:$F66,3)</f>
        <v>Shear Walls</v>
      </c>
      <c r="Z1" s="512" t="str">
        <f>VLOOKUP(Z2,'A-Project Info'!$D25:$F66,3)</f>
        <v>Not Used</v>
      </c>
      <c r="AA1" s="504" t="str">
        <f>VLOOKUP(AA2,'A-Project Info'!$D25:$F66,3)</f>
        <v>Tieback cover</v>
      </c>
      <c r="AB1" s="512" t="str">
        <f>VLOOKUP(AB2,'A-Project Info'!$D25:$F66,3)</f>
        <v>Not Used</v>
      </c>
      <c r="AC1" s="504" t="str">
        <f>VLOOKUP(AC2,'A-Project Info'!$D25:$F66,3)</f>
        <v>Concrete Tank Floors</v>
      </c>
      <c r="AD1" s="504" t="str">
        <f>VLOOKUP(AD2,'A-Project Info'!$D25:$F66,3)</f>
        <v>Interior Tank Shear Walls</v>
      </c>
      <c r="AE1" s="504" t="str">
        <f>VLOOKUP(AE2,'A-Project Info'!$D25:$F66,3)</f>
        <v>Stub Columns</v>
      </c>
      <c r="AF1" s="504" t="str">
        <f>VLOOKUP(AF2,'A-Project Info'!$D25:$F66,3)</f>
        <v>Trestle SOG infills</v>
      </c>
      <c r="AG1" s="504" t="str">
        <f>VLOOKUP(AG2,'A-Project Info'!$D25:$F66,3)</f>
        <v>Interior Shear Walls</v>
      </c>
      <c r="AH1" s="504" t="str">
        <f>VLOOKUP(AH2,'A-Project Info'!$D25:$F66,3)</f>
        <v>SOG, Chiller Room, &amp; Tank Wall leave-outs</v>
      </c>
      <c r="AI1" s="512" t="str">
        <f>VLOOKUP(AI2,'A-Project Info'!$D25:$F66,3)</f>
        <v>Not Used</v>
      </c>
      <c r="AJ1" s="512" t="str">
        <f>VLOOKUP(AJ2,'A-Project Info'!$D25:$F66,3)</f>
        <v>Not Used</v>
      </c>
      <c r="AK1" s="512" t="str">
        <f>VLOOKUP(AK2,'A-Project Info'!$D25:$F66,3)</f>
        <v>Not Used</v>
      </c>
      <c r="AL1" s="504" t="str">
        <f>VLOOKUP(AL2,'A-Project Info'!$D25:$F66,3)</f>
        <v>Tower Crane 1 SOG infills</v>
      </c>
      <c r="AM1" s="504" t="str">
        <f>VLOOKUP(AM2,'A-Project Info'!$D25:$F66,3)</f>
        <v>Temp Switchgear Conduit Grout</v>
      </c>
      <c r="AN1" s="512" t="str">
        <f>VLOOKUP(AN2,'A-Project Info'!$D25:$F66,3)</f>
        <v>Not Used</v>
      </c>
      <c r="AO1" s="504" t="str">
        <f>VLOOKUP(AO2,'A-Project Info'!$D25:$F66,3)</f>
        <v>Area B Underslab Utilities</v>
      </c>
      <c r="AP1" s="512" t="str">
        <f>VLOOKUP(AP2,'A-Project Info'!$D25:$F66,3)</f>
        <v>Not Used</v>
      </c>
      <c r="AQ1" s="504" t="str">
        <f>VLOOKUP(AQ2,'A-Project Info'!$D25:$F66,3)</f>
        <v>Area C Underslab Utilities</v>
      </c>
      <c r="AR1" s="512" t="str">
        <f>VLOOKUP(AR2,'A-Project Info'!$D25:$F66,3)</f>
        <v>Not Used</v>
      </c>
      <c r="AS1" s="504" t="str">
        <f>VLOOKUP(AS2,'A-Project Info'!$D25:$F66,3)</f>
        <v>Area D Underslab Utilities</v>
      </c>
      <c r="AT1" s="504" t="str">
        <f>VLOOKUP(AT2,'A-Project Info'!$D25:$F66,3)</f>
        <v>Column Base Plates</v>
      </c>
      <c r="AU1" s="504" t="str">
        <f>VLOOKUP(AU2,'A-Project Info'!$D25:$F66,3)</f>
        <v>Construction Final</v>
      </c>
      <c r="AV1" s="505"/>
    </row>
    <row r="2" spans="2:53" s="495" customFormat="1" ht="87.5" hidden="1" customHeight="1" thickBot="1" x14ac:dyDescent="0.25">
      <c r="C2" s="496"/>
      <c r="D2" s="497"/>
      <c r="E2" s="498"/>
      <c r="F2" s="502">
        <v>1</v>
      </c>
      <c r="G2" s="503">
        <v>2</v>
      </c>
      <c r="H2" s="502">
        <v>3</v>
      </c>
      <c r="I2" s="503">
        <v>4</v>
      </c>
      <c r="J2" s="502">
        <v>5</v>
      </c>
      <c r="K2" s="503">
        <v>6</v>
      </c>
      <c r="L2" s="502">
        <v>7</v>
      </c>
      <c r="M2" s="503">
        <v>8</v>
      </c>
      <c r="N2" s="502">
        <v>9</v>
      </c>
      <c r="O2" s="503">
        <v>10</v>
      </c>
      <c r="P2" s="502">
        <v>11</v>
      </c>
      <c r="Q2" s="503">
        <v>12</v>
      </c>
      <c r="R2" s="502">
        <v>13</v>
      </c>
      <c r="S2" s="503">
        <v>14</v>
      </c>
      <c r="T2" s="502">
        <v>15</v>
      </c>
      <c r="U2" s="503">
        <v>16</v>
      </c>
      <c r="V2" s="513">
        <v>17</v>
      </c>
      <c r="W2" s="503">
        <v>18</v>
      </c>
      <c r="X2" s="502">
        <v>19</v>
      </c>
      <c r="Y2" s="503">
        <v>20</v>
      </c>
      <c r="Z2" s="513">
        <v>21</v>
      </c>
      <c r="AA2" s="503">
        <v>22</v>
      </c>
      <c r="AB2" s="513">
        <v>23</v>
      </c>
      <c r="AC2" s="503">
        <v>24</v>
      </c>
      <c r="AD2" s="502">
        <v>25</v>
      </c>
      <c r="AE2" s="503">
        <v>26</v>
      </c>
      <c r="AF2" s="502">
        <v>27</v>
      </c>
      <c r="AG2" s="503">
        <v>28</v>
      </c>
      <c r="AH2" s="502">
        <v>29</v>
      </c>
      <c r="AI2" s="521">
        <v>30</v>
      </c>
      <c r="AJ2" s="513">
        <v>31</v>
      </c>
      <c r="AK2" s="521">
        <v>32</v>
      </c>
      <c r="AL2" s="502">
        <v>33</v>
      </c>
      <c r="AM2" s="503">
        <v>34</v>
      </c>
      <c r="AN2" s="513">
        <v>35</v>
      </c>
      <c r="AO2" s="503">
        <v>36</v>
      </c>
      <c r="AP2" s="513">
        <v>37</v>
      </c>
      <c r="AQ2" s="503">
        <v>38</v>
      </c>
      <c r="AR2" s="513">
        <v>39</v>
      </c>
      <c r="AS2" s="503">
        <v>40</v>
      </c>
      <c r="AT2" s="502">
        <v>41</v>
      </c>
      <c r="AU2" s="503">
        <v>42</v>
      </c>
    </row>
    <row r="3" spans="2:53" s="461" customFormat="1" ht="67" thickBot="1" x14ac:dyDescent="0.25">
      <c r="B3" s="433" t="s">
        <v>4664</v>
      </c>
      <c r="C3" s="433" t="s">
        <v>4665</v>
      </c>
      <c r="D3" s="444" t="s">
        <v>600</v>
      </c>
      <c r="E3" s="432" t="s">
        <v>4667</v>
      </c>
      <c r="F3" s="499" t="s">
        <v>4822</v>
      </c>
      <c r="G3" s="500" t="s">
        <v>4821</v>
      </c>
      <c r="H3" s="500" t="s">
        <v>4820</v>
      </c>
      <c r="I3" s="500" t="s">
        <v>4819</v>
      </c>
      <c r="J3" s="500" t="s">
        <v>4818</v>
      </c>
      <c r="K3" s="500" t="s">
        <v>4817</v>
      </c>
      <c r="L3" s="500" t="s">
        <v>4816</v>
      </c>
      <c r="M3" s="500" t="s">
        <v>4815</v>
      </c>
      <c r="N3" s="500" t="s">
        <v>4814</v>
      </c>
      <c r="O3" s="500" t="s">
        <v>4813</v>
      </c>
      <c r="P3" s="500" t="s">
        <v>4812</v>
      </c>
      <c r="Q3" s="500" t="s">
        <v>4811</v>
      </c>
      <c r="R3" s="500" t="s">
        <v>4810</v>
      </c>
      <c r="S3" s="500" t="s">
        <v>4809</v>
      </c>
      <c r="T3" s="500" t="s">
        <v>4808</v>
      </c>
      <c r="U3" s="500" t="s">
        <v>4807</v>
      </c>
      <c r="V3" s="514" t="s">
        <v>4806</v>
      </c>
      <c r="W3" s="500" t="s">
        <v>4805</v>
      </c>
      <c r="X3" s="500" t="s">
        <v>4804</v>
      </c>
      <c r="Y3" s="500" t="s">
        <v>4803</v>
      </c>
      <c r="Z3" s="514" t="s">
        <v>4802</v>
      </c>
      <c r="AA3" s="500" t="s">
        <v>4801</v>
      </c>
      <c r="AB3" s="514" t="s">
        <v>4800</v>
      </c>
      <c r="AC3" s="500" t="s">
        <v>4799</v>
      </c>
      <c r="AD3" s="500" t="s">
        <v>4798</v>
      </c>
      <c r="AE3" s="500" t="s">
        <v>4797</v>
      </c>
      <c r="AF3" s="500" t="s">
        <v>4796</v>
      </c>
      <c r="AG3" s="500" t="s">
        <v>4795</v>
      </c>
      <c r="AH3" s="500" t="s">
        <v>4794</v>
      </c>
      <c r="AI3" s="514" t="s">
        <v>4793</v>
      </c>
      <c r="AJ3" s="514" t="s">
        <v>4792</v>
      </c>
      <c r="AK3" s="514" t="s">
        <v>4791</v>
      </c>
      <c r="AL3" s="500" t="s">
        <v>4790</v>
      </c>
      <c r="AM3" s="500" t="s">
        <v>4789</v>
      </c>
      <c r="AN3" s="514" t="s">
        <v>4788</v>
      </c>
      <c r="AO3" s="500" t="s">
        <v>4787</v>
      </c>
      <c r="AP3" s="514" t="s">
        <v>4786</v>
      </c>
      <c r="AQ3" s="500" t="s">
        <v>4785</v>
      </c>
      <c r="AR3" s="514" t="s">
        <v>4784</v>
      </c>
      <c r="AS3" s="500" t="s">
        <v>4783</v>
      </c>
      <c r="AT3" s="500" t="s">
        <v>4782</v>
      </c>
      <c r="AU3" s="500" t="s">
        <v>4781</v>
      </c>
      <c r="AV3" s="501" t="s">
        <v>4699</v>
      </c>
      <c r="AW3" s="490"/>
      <c r="AX3" s="491" t="s">
        <v>4775</v>
      </c>
      <c r="AY3" s="492" t="s">
        <v>4776</v>
      </c>
      <c r="AZ3" s="493" t="s">
        <v>4697</v>
      </c>
      <c r="BA3" s="494" t="s">
        <v>4780</v>
      </c>
    </row>
    <row r="4" spans="2:53" ht="48" x14ac:dyDescent="0.2">
      <c r="B4" s="462" t="s">
        <v>4422</v>
      </c>
      <c r="C4" s="434" t="s">
        <v>38</v>
      </c>
      <c r="D4" s="463" t="s">
        <v>4686</v>
      </c>
      <c r="E4" s="431" t="s">
        <v>4579</v>
      </c>
      <c r="F4" s="430"/>
      <c r="G4" s="412"/>
      <c r="H4" s="412"/>
      <c r="I4" s="412"/>
      <c r="J4" s="412"/>
      <c r="K4" s="412"/>
      <c r="L4" s="412"/>
      <c r="M4" s="412"/>
      <c r="N4" s="412" t="s">
        <v>4776</v>
      </c>
      <c r="O4" s="412" t="s">
        <v>4776</v>
      </c>
      <c r="P4" s="412" t="s">
        <v>4776</v>
      </c>
      <c r="Q4" s="412"/>
      <c r="R4" s="412"/>
      <c r="S4" s="412"/>
      <c r="T4" s="412"/>
      <c r="U4" s="412"/>
      <c r="V4" s="515"/>
      <c r="W4" s="412" t="s">
        <v>4775</v>
      </c>
      <c r="X4" s="412"/>
      <c r="Y4" s="412" t="s">
        <v>4776</v>
      </c>
      <c r="Z4" s="515"/>
      <c r="AA4" s="412"/>
      <c r="AB4" s="515"/>
      <c r="AC4" s="412" t="s">
        <v>4775</v>
      </c>
      <c r="AD4" s="412"/>
      <c r="AE4" s="412"/>
      <c r="AF4" s="412"/>
      <c r="AG4" s="412"/>
      <c r="AH4" s="412"/>
      <c r="AI4" s="515"/>
      <c r="AJ4" s="515"/>
      <c r="AK4" s="515"/>
      <c r="AL4" s="412" t="s">
        <v>4776</v>
      </c>
      <c r="AM4" s="412"/>
      <c r="AN4" s="515"/>
      <c r="AO4" s="412"/>
      <c r="AP4" s="515"/>
      <c r="AQ4" s="412"/>
      <c r="AR4" s="515"/>
      <c r="AS4" s="412"/>
      <c r="AT4" s="412"/>
      <c r="AU4" s="412"/>
      <c r="AV4" s="429"/>
      <c r="AW4" s="392"/>
      <c r="AX4" s="464">
        <f t="shared" ref="AX4:AX35" si="0">COUNTIF(F4:AV4,"*Open*")</f>
        <v>2</v>
      </c>
      <c r="AY4" s="465">
        <f t="shared" ref="AY4:AY35" si="1">COUNTIF(F4:AV4,"*Done*")</f>
        <v>5</v>
      </c>
      <c r="AZ4" s="465">
        <f t="shared" ref="AZ4:AZ35" si="2">AX4+AY4</f>
        <v>7</v>
      </c>
      <c r="BA4" s="466">
        <f t="shared" ref="BA4:BA35" si="3">AY4/AZ4</f>
        <v>0.7142857142857143</v>
      </c>
    </row>
    <row r="5" spans="2:53" ht="48" x14ac:dyDescent="0.2">
      <c r="B5" s="467" t="s">
        <v>4422</v>
      </c>
      <c r="C5" s="409" t="s">
        <v>39</v>
      </c>
      <c r="D5" s="468" t="s">
        <v>4687</v>
      </c>
      <c r="E5" s="428" t="s">
        <v>4579</v>
      </c>
      <c r="F5" s="426"/>
      <c r="G5" s="409"/>
      <c r="H5" s="409"/>
      <c r="I5" s="409"/>
      <c r="J5" s="409"/>
      <c r="K5" s="409"/>
      <c r="L5" s="409"/>
      <c r="M5" s="409"/>
      <c r="N5" s="409" t="s">
        <v>4776</v>
      </c>
      <c r="O5" s="409" t="s">
        <v>4776</v>
      </c>
      <c r="P5" s="409" t="s">
        <v>4776</v>
      </c>
      <c r="Q5" s="409"/>
      <c r="R5" s="409"/>
      <c r="S5" s="409"/>
      <c r="T5" s="409"/>
      <c r="U5" s="409"/>
      <c r="V5" s="516"/>
      <c r="W5" s="409" t="s">
        <v>4775</v>
      </c>
      <c r="X5" s="409"/>
      <c r="Y5" s="409" t="s">
        <v>4776</v>
      </c>
      <c r="Z5" s="516"/>
      <c r="AA5" s="409"/>
      <c r="AB5" s="516"/>
      <c r="AC5" s="409" t="s">
        <v>4775</v>
      </c>
      <c r="AD5" s="409"/>
      <c r="AE5" s="409"/>
      <c r="AF5" s="409"/>
      <c r="AG5" s="409"/>
      <c r="AH5" s="409"/>
      <c r="AI5" s="516"/>
      <c r="AJ5" s="516"/>
      <c r="AK5" s="516"/>
      <c r="AL5" s="409" t="s">
        <v>4776</v>
      </c>
      <c r="AM5" s="409"/>
      <c r="AN5" s="516"/>
      <c r="AO5" s="409"/>
      <c r="AP5" s="516"/>
      <c r="AQ5" s="409"/>
      <c r="AR5" s="516"/>
      <c r="AS5" s="409"/>
      <c r="AT5" s="409"/>
      <c r="AU5" s="409"/>
      <c r="AV5" s="425"/>
      <c r="AW5" s="392"/>
      <c r="AX5" s="467">
        <f t="shared" si="0"/>
        <v>2</v>
      </c>
      <c r="AY5" s="469">
        <f t="shared" si="1"/>
        <v>5</v>
      </c>
      <c r="AZ5" s="469">
        <f t="shared" si="2"/>
        <v>7</v>
      </c>
      <c r="BA5" s="470">
        <f t="shared" si="3"/>
        <v>0.7142857142857143</v>
      </c>
    </row>
    <row r="6" spans="2:53" ht="48" x14ac:dyDescent="0.2">
      <c r="B6" s="467" t="s">
        <v>4422</v>
      </c>
      <c r="C6" s="409" t="s">
        <v>48</v>
      </c>
      <c r="D6" s="468" t="s">
        <v>4671</v>
      </c>
      <c r="E6" s="428" t="s">
        <v>4579</v>
      </c>
      <c r="F6" s="426"/>
      <c r="G6" s="409"/>
      <c r="H6" s="409"/>
      <c r="I6" s="409"/>
      <c r="J6" s="409"/>
      <c r="K6" s="409"/>
      <c r="L6" s="409" t="s">
        <v>4776</v>
      </c>
      <c r="M6" s="409"/>
      <c r="N6" s="409" t="s">
        <v>4776</v>
      </c>
      <c r="O6" s="409" t="s">
        <v>4776</v>
      </c>
      <c r="P6" s="409"/>
      <c r="Q6" s="409"/>
      <c r="R6" s="409"/>
      <c r="S6" s="409" t="s">
        <v>4775</v>
      </c>
      <c r="T6" s="409"/>
      <c r="U6" s="409"/>
      <c r="V6" s="516"/>
      <c r="W6" s="409" t="s">
        <v>4775</v>
      </c>
      <c r="X6" s="409" t="s">
        <v>4775</v>
      </c>
      <c r="Y6" s="409" t="s">
        <v>4775</v>
      </c>
      <c r="Z6" s="516"/>
      <c r="AA6" s="409"/>
      <c r="AB6" s="516"/>
      <c r="AC6" s="409" t="s">
        <v>4775</v>
      </c>
      <c r="AD6" s="409" t="s">
        <v>4775</v>
      </c>
      <c r="AE6" s="409"/>
      <c r="AF6" s="409" t="s">
        <v>4775</v>
      </c>
      <c r="AG6" s="409" t="s">
        <v>4775</v>
      </c>
      <c r="AH6" s="409" t="s">
        <v>4775</v>
      </c>
      <c r="AI6" s="516"/>
      <c r="AJ6" s="516"/>
      <c r="AK6" s="516"/>
      <c r="AL6" s="409" t="s">
        <v>4775</v>
      </c>
      <c r="AM6" s="409"/>
      <c r="AN6" s="516"/>
      <c r="AO6" s="409"/>
      <c r="AP6" s="516"/>
      <c r="AQ6" s="409"/>
      <c r="AR6" s="516"/>
      <c r="AS6" s="409"/>
      <c r="AT6" s="409"/>
      <c r="AU6" s="409"/>
      <c r="AV6" s="425"/>
      <c r="AW6" s="392"/>
      <c r="AX6" s="467">
        <f t="shared" si="0"/>
        <v>10</v>
      </c>
      <c r="AY6" s="469">
        <f t="shared" si="1"/>
        <v>3</v>
      </c>
      <c r="AZ6" s="469">
        <f t="shared" si="2"/>
        <v>13</v>
      </c>
      <c r="BA6" s="470">
        <f t="shared" si="3"/>
        <v>0.23076923076923078</v>
      </c>
    </row>
    <row r="7" spans="2:53" ht="48" x14ac:dyDescent="0.2">
      <c r="B7" s="467" t="s">
        <v>4422</v>
      </c>
      <c r="C7" s="409" t="s">
        <v>49</v>
      </c>
      <c r="D7" s="468" t="s">
        <v>4677</v>
      </c>
      <c r="E7" s="428" t="s">
        <v>4579</v>
      </c>
      <c r="F7" s="426"/>
      <c r="G7" s="409"/>
      <c r="H7" s="409"/>
      <c r="I7" s="409"/>
      <c r="J7" s="409"/>
      <c r="K7" s="409"/>
      <c r="L7" s="409" t="s">
        <v>4776</v>
      </c>
      <c r="M7" s="409"/>
      <c r="N7" s="409" t="s">
        <v>4776</v>
      </c>
      <c r="O7" s="409" t="s">
        <v>4776</v>
      </c>
      <c r="P7" s="409"/>
      <c r="Q7" s="409"/>
      <c r="R7" s="409"/>
      <c r="S7" s="409" t="s">
        <v>4775</v>
      </c>
      <c r="T7" s="409"/>
      <c r="U7" s="409"/>
      <c r="V7" s="516"/>
      <c r="W7" s="409" t="s">
        <v>4775</v>
      </c>
      <c r="X7" s="409" t="s">
        <v>4775</v>
      </c>
      <c r="Y7" s="409" t="s">
        <v>4775</v>
      </c>
      <c r="Z7" s="516"/>
      <c r="AA7" s="409"/>
      <c r="AB7" s="516"/>
      <c r="AC7" s="409" t="s">
        <v>4775</v>
      </c>
      <c r="AD7" s="409" t="s">
        <v>4775</v>
      </c>
      <c r="AE7" s="409"/>
      <c r="AF7" s="409" t="s">
        <v>4775</v>
      </c>
      <c r="AG7" s="409" t="s">
        <v>4775</v>
      </c>
      <c r="AH7" s="409" t="s">
        <v>4775</v>
      </c>
      <c r="AI7" s="516"/>
      <c r="AJ7" s="516"/>
      <c r="AK7" s="516"/>
      <c r="AL7" s="409" t="s">
        <v>4775</v>
      </c>
      <c r="AM7" s="409"/>
      <c r="AN7" s="516"/>
      <c r="AO7" s="409"/>
      <c r="AP7" s="516"/>
      <c r="AQ7" s="409"/>
      <c r="AR7" s="516"/>
      <c r="AS7" s="409"/>
      <c r="AT7" s="409"/>
      <c r="AU7" s="409"/>
      <c r="AV7" s="425"/>
      <c r="AW7" s="392"/>
      <c r="AX7" s="467">
        <f t="shared" si="0"/>
        <v>10</v>
      </c>
      <c r="AY7" s="469">
        <f t="shared" si="1"/>
        <v>3</v>
      </c>
      <c r="AZ7" s="469">
        <f t="shared" si="2"/>
        <v>13</v>
      </c>
      <c r="BA7" s="470">
        <f t="shared" si="3"/>
        <v>0.23076923076923078</v>
      </c>
    </row>
    <row r="8" spans="2:53" ht="48" x14ac:dyDescent="0.2">
      <c r="B8" s="467" t="s">
        <v>4422</v>
      </c>
      <c r="C8" s="409" t="s">
        <v>50</v>
      </c>
      <c r="D8" s="468" t="s">
        <v>4678</v>
      </c>
      <c r="E8" s="428" t="s">
        <v>4579</v>
      </c>
      <c r="F8" s="426"/>
      <c r="G8" s="409"/>
      <c r="H8" s="409"/>
      <c r="I8" s="409"/>
      <c r="J8" s="409"/>
      <c r="K8" s="409"/>
      <c r="L8" s="409" t="s">
        <v>4776</v>
      </c>
      <c r="M8" s="409"/>
      <c r="N8" s="409" t="s">
        <v>4776</v>
      </c>
      <c r="O8" s="409" t="s">
        <v>4776</v>
      </c>
      <c r="P8" s="409"/>
      <c r="Q8" s="409"/>
      <c r="R8" s="409"/>
      <c r="S8" s="409" t="s">
        <v>4775</v>
      </c>
      <c r="T8" s="409"/>
      <c r="U8" s="409"/>
      <c r="V8" s="516"/>
      <c r="W8" s="409" t="s">
        <v>4775</v>
      </c>
      <c r="X8" s="409" t="s">
        <v>4775</v>
      </c>
      <c r="Y8" s="409" t="s">
        <v>4775</v>
      </c>
      <c r="Z8" s="516"/>
      <c r="AA8" s="409"/>
      <c r="AB8" s="516"/>
      <c r="AC8" s="409" t="s">
        <v>4775</v>
      </c>
      <c r="AD8" s="409" t="s">
        <v>4775</v>
      </c>
      <c r="AE8" s="409"/>
      <c r="AF8" s="409" t="s">
        <v>4775</v>
      </c>
      <c r="AG8" s="409" t="s">
        <v>4775</v>
      </c>
      <c r="AH8" s="409" t="s">
        <v>4775</v>
      </c>
      <c r="AI8" s="516"/>
      <c r="AJ8" s="516"/>
      <c r="AK8" s="516"/>
      <c r="AL8" s="409" t="s">
        <v>4775</v>
      </c>
      <c r="AM8" s="409"/>
      <c r="AN8" s="516"/>
      <c r="AO8" s="409"/>
      <c r="AP8" s="516"/>
      <c r="AQ8" s="409"/>
      <c r="AR8" s="516"/>
      <c r="AS8" s="409"/>
      <c r="AT8" s="409"/>
      <c r="AU8" s="409"/>
      <c r="AV8" s="425"/>
      <c r="AW8" s="392"/>
      <c r="AX8" s="467">
        <f t="shared" si="0"/>
        <v>10</v>
      </c>
      <c r="AY8" s="469">
        <f t="shared" si="1"/>
        <v>3</v>
      </c>
      <c r="AZ8" s="469">
        <f t="shared" si="2"/>
        <v>13</v>
      </c>
      <c r="BA8" s="470">
        <f t="shared" si="3"/>
        <v>0.23076923076923078</v>
      </c>
    </row>
    <row r="9" spans="2:53" ht="48" x14ac:dyDescent="0.2">
      <c r="B9" s="467" t="s">
        <v>4422</v>
      </c>
      <c r="C9" s="409" t="s">
        <v>51</v>
      </c>
      <c r="D9" s="468" t="s">
        <v>4679</v>
      </c>
      <c r="E9" s="428" t="s">
        <v>4579</v>
      </c>
      <c r="F9" s="426" t="s">
        <v>4776</v>
      </c>
      <c r="G9" s="409"/>
      <c r="H9" s="409"/>
      <c r="I9" s="409"/>
      <c r="J9" s="409"/>
      <c r="K9" s="409"/>
      <c r="L9" s="409" t="s">
        <v>4776</v>
      </c>
      <c r="M9" s="409"/>
      <c r="N9" s="409" t="s">
        <v>4776</v>
      </c>
      <c r="O9" s="409" t="s">
        <v>4776</v>
      </c>
      <c r="P9" s="409"/>
      <c r="Q9" s="409"/>
      <c r="R9" s="409"/>
      <c r="S9" s="409" t="s">
        <v>4775</v>
      </c>
      <c r="T9" s="409"/>
      <c r="U9" s="409"/>
      <c r="V9" s="516"/>
      <c r="W9" s="409" t="s">
        <v>4775</v>
      </c>
      <c r="X9" s="409" t="s">
        <v>4775</v>
      </c>
      <c r="Y9" s="409" t="s">
        <v>4775</v>
      </c>
      <c r="Z9" s="516"/>
      <c r="AA9" s="409"/>
      <c r="AB9" s="516"/>
      <c r="AC9" s="409" t="s">
        <v>4775</v>
      </c>
      <c r="AD9" s="409" t="s">
        <v>4775</v>
      </c>
      <c r="AE9" s="409"/>
      <c r="AF9" s="409" t="s">
        <v>4775</v>
      </c>
      <c r="AG9" s="409" t="s">
        <v>4775</v>
      </c>
      <c r="AH9" s="409" t="s">
        <v>4775</v>
      </c>
      <c r="AI9" s="516"/>
      <c r="AJ9" s="516"/>
      <c r="AK9" s="516"/>
      <c r="AL9" s="409" t="s">
        <v>4775</v>
      </c>
      <c r="AM9" s="409"/>
      <c r="AN9" s="516"/>
      <c r="AO9" s="409"/>
      <c r="AP9" s="516"/>
      <c r="AQ9" s="409"/>
      <c r="AR9" s="516"/>
      <c r="AS9" s="409"/>
      <c r="AT9" s="409"/>
      <c r="AU9" s="409"/>
      <c r="AV9" s="425"/>
      <c r="AW9" s="392"/>
      <c r="AX9" s="467">
        <f t="shared" si="0"/>
        <v>10</v>
      </c>
      <c r="AY9" s="469">
        <f t="shared" si="1"/>
        <v>4</v>
      </c>
      <c r="AZ9" s="469">
        <f t="shared" si="2"/>
        <v>14</v>
      </c>
      <c r="BA9" s="470">
        <f t="shared" si="3"/>
        <v>0.2857142857142857</v>
      </c>
    </row>
    <row r="10" spans="2:53" ht="48" x14ac:dyDescent="0.2">
      <c r="B10" s="467" t="s">
        <v>4422</v>
      </c>
      <c r="C10" s="409" t="s">
        <v>52</v>
      </c>
      <c r="D10" s="468" t="s">
        <v>4680</v>
      </c>
      <c r="E10" s="428" t="s">
        <v>4579</v>
      </c>
      <c r="F10" s="426"/>
      <c r="G10" s="409"/>
      <c r="H10" s="409" t="s">
        <v>4776</v>
      </c>
      <c r="I10" s="409" t="s">
        <v>4776</v>
      </c>
      <c r="J10" s="409"/>
      <c r="K10" s="409"/>
      <c r="L10" s="409" t="s">
        <v>4776</v>
      </c>
      <c r="M10" s="409" t="s">
        <v>4776</v>
      </c>
      <c r="N10" s="409" t="s">
        <v>4776</v>
      </c>
      <c r="O10" s="409" t="s">
        <v>4776</v>
      </c>
      <c r="P10" s="409" t="s">
        <v>4776</v>
      </c>
      <c r="Q10" s="409" t="s">
        <v>4776</v>
      </c>
      <c r="R10" s="409" t="s">
        <v>4776</v>
      </c>
      <c r="S10" s="409" t="s">
        <v>4775</v>
      </c>
      <c r="T10" s="409"/>
      <c r="U10" s="409"/>
      <c r="V10" s="516"/>
      <c r="W10" s="409" t="s">
        <v>4775</v>
      </c>
      <c r="X10" s="409" t="s">
        <v>4775</v>
      </c>
      <c r="Y10" s="409" t="s">
        <v>4775</v>
      </c>
      <c r="Z10" s="516"/>
      <c r="AA10" s="409"/>
      <c r="AB10" s="516"/>
      <c r="AC10" s="409" t="s">
        <v>4775</v>
      </c>
      <c r="AD10" s="409" t="s">
        <v>4775</v>
      </c>
      <c r="AE10" s="409"/>
      <c r="AF10" s="409" t="s">
        <v>4775</v>
      </c>
      <c r="AG10" s="409" t="s">
        <v>4775</v>
      </c>
      <c r="AH10" s="409" t="s">
        <v>4775</v>
      </c>
      <c r="AI10" s="516"/>
      <c r="AJ10" s="516"/>
      <c r="AK10" s="516"/>
      <c r="AL10" s="409" t="s">
        <v>4775</v>
      </c>
      <c r="AM10" s="409"/>
      <c r="AN10" s="516"/>
      <c r="AO10" s="409"/>
      <c r="AP10" s="516"/>
      <c r="AQ10" s="409"/>
      <c r="AR10" s="516"/>
      <c r="AS10" s="409"/>
      <c r="AT10" s="409"/>
      <c r="AU10" s="409"/>
      <c r="AV10" s="425"/>
      <c r="AW10" s="392"/>
      <c r="AX10" s="467">
        <f t="shared" si="0"/>
        <v>10</v>
      </c>
      <c r="AY10" s="469">
        <f t="shared" si="1"/>
        <v>9</v>
      </c>
      <c r="AZ10" s="469">
        <f t="shared" si="2"/>
        <v>19</v>
      </c>
      <c r="BA10" s="470">
        <f t="shared" si="3"/>
        <v>0.47368421052631576</v>
      </c>
    </row>
    <row r="11" spans="2:53" ht="48" x14ac:dyDescent="0.2">
      <c r="B11" s="467" t="s">
        <v>4422</v>
      </c>
      <c r="C11" s="409" t="s">
        <v>54</v>
      </c>
      <c r="D11" s="468" t="s">
        <v>4682</v>
      </c>
      <c r="E11" s="428" t="s">
        <v>4579</v>
      </c>
      <c r="F11" s="426"/>
      <c r="G11" s="409"/>
      <c r="H11" s="409" t="s">
        <v>4776</v>
      </c>
      <c r="I11" s="409" t="s">
        <v>4776</v>
      </c>
      <c r="J11" s="409"/>
      <c r="K11" s="409"/>
      <c r="L11" s="409" t="s">
        <v>4776</v>
      </c>
      <c r="M11" s="409" t="s">
        <v>4776</v>
      </c>
      <c r="N11" s="409"/>
      <c r="O11" s="409"/>
      <c r="P11" s="409" t="s">
        <v>4776</v>
      </c>
      <c r="Q11" s="409" t="s">
        <v>4776</v>
      </c>
      <c r="R11" s="409" t="s">
        <v>4776</v>
      </c>
      <c r="S11" s="409" t="s">
        <v>4775</v>
      </c>
      <c r="T11" s="409"/>
      <c r="U11" s="409"/>
      <c r="V11" s="516"/>
      <c r="W11" s="409" t="s">
        <v>4775</v>
      </c>
      <c r="X11" s="409" t="s">
        <v>4775</v>
      </c>
      <c r="Y11" s="409" t="s">
        <v>4775</v>
      </c>
      <c r="Z11" s="516"/>
      <c r="AA11" s="409"/>
      <c r="AB11" s="516"/>
      <c r="AC11" s="409" t="s">
        <v>4775</v>
      </c>
      <c r="AD11" s="409" t="s">
        <v>4775</v>
      </c>
      <c r="AE11" s="409"/>
      <c r="AF11" s="409" t="s">
        <v>4775</v>
      </c>
      <c r="AG11" s="409" t="s">
        <v>4775</v>
      </c>
      <c r="AH11" s="409" t="s">
        <v>4775</v>
      </c>
      <c r="AI11" s="516"/>
      <c r="AJ11" s="516"/>
      <c r="AK11" s="516"/>
      <c r="AL11" s="409" t="s">
        <v>4775</v>
      </c>
      <c r="AM11" s="409"/>
      <c r="AN11" s="516"/>
      <c r="AO11" s="409"/>
      <c r="AP11" s="516"/>
      <c r="AQ11" s="409"/>
      <c r="AR11" s="516"/>
      <c r="AS11" s="409"/>
      <c r="AT11" s="409"/>
      <c r="AU11" s="409"/>
      <c r="AV11" s="425"/>
      <c r="AW11" s="392"/>
      <c r="AX11" s="467">
        <f t="shared" si="0"/>
        <v>10</v>
      </c>
      <c r="AY11" s="469">
        <f t="shared" si="1"/>
        <v>7</v>
      </c>
      <c r="AZ11" s="469">
        <f t="shared" si="2"/>
        <v>17</v>
      </c>
      <c r="BA11" s="470">
        <f t="shared" si="3"/>
        <v>0.41176470588235292</v>
      </c>
    </row>
    <row r="12" spans="2:53" ht="48" x14ac:dyDescent="0.2">
      <c r="B12" s="467" t="s">
        <v>4422</v>
      </c>
      <c r="C12" s="409" t="s">
        <v>58</v>
      </c>
      <c r="D12" s="468" t="s">
        <v>4672</v>
      </c>
      <c r="E12" s="428" t="s">
        <v>4579</v>
      </c>
      <c r="F12" s="426"/>
      <c r="G12" s="409"/>
      <c r="H12" s="409"/>
      <c r="I12" s="409"/>
      <c r="J12" s="409"/>
      <c r="K12" s="409"/>
      <c r="L12" s="409"/>
      <c r="M12" s="409"/>
      <c r="N12" s="409"/>
      <c r="O12" s="409"/>
      <c r="P12" s="409"/>
      <c r="Q12" s="409"/>
      <c r="R12" s="409"/>
      <c r="S12" s="409"/>
      <c r="T12" s="409"/>
      <c r="U12" s="409"/>
      <c r="V12" s="516"/>
      <c r="W12" s="409"/>
      <c r="X12" s="409" t="s">
        <v>4775</v>
      </c>
      <c r="Y12" s="409"/>
      <c r="Z12" s="516"/>
      <c r="AA12" s="409"/>
      <c r="AB12" s="516"/>
      <c r="AC12" s="409"/>
      <c r="AD12" s="409"/>
      <c r="AE12" s="409"/>
      <c r="AF12" s="409"/>
      <c r="AG12" s="409"/>
      <c r="AH12" s="409"/>
      <c r="AI12" s="516"/>
      <c r="AJ12" s="516"/>
      <c r="AK12" s="516"/>
      <c r="AL12" s="409"/>
      <c r="AM12" s="409"/>
      <c r="AN12" s="516"/>
      <c r="AO12" s="409"/>
      <c r="AP12" s="516"/>
      <c r="AQ12" s="409"/>
      <c r="AR12" s="516"/>
      <c r="AS12" s="409"/>
      <c r="AT12" s="409"/>
      <c r="AU12" s="409"/>
      <c r="AV12" s="425"/>
      <c r="AW12" s="392"/>
      <c r="AX12" s="467">
        <f t="shared" si="0"/>
        <v>1</v>
      </c>
      <c r="AY12" s="469">
        <f t="shared" si="1"/>
        <v>0</v>
      </c>
      <c r="AZ12" s="469">
        <f t="shared" si="2"/>
        <v>1</v>
      </c>
      <c r="BA12" s="470">
        <f t="shared" si="3"/>
        <v>0</v>
      </c>
    </row>
    <row r="13" spans="2:53" ht="48" x14ac:dyDescent="0.2">
      <c r="B13" s="467" t="s">
        <v>4422</v>
      </c>
      <c r="C13" s="409" t="s">
        <v>59</v>
      </c>
      <c r="D13" s="468" t="s">
        <v>4673</v>
      </c>
      <c r="E13" s="428" t="s">
        <v>4579</v>
      </c>
      <c r="F13" s="426"/>
      <c r="G13" s="409"/>
      <c r="H13" s="409"/>
      <c r="I13" s="409"/>
      <c r="J13" s="409"/>
      <c r="K13" s="409"/>
      <c r="L13" s="409"/>
      <c r="M13" s="409"/>
      <c r="N13" s="409"/>
      <c r="O13" s="409"/>
      <c r="P13" s="409"/>
      <c r="Q13" s="409"/>
      <c r="R13" s="409"/>
      <c r="S13" s="409"/>
      <c r="T13" s="409"/>
      <c r="U13" s="409"/>
      <c r="V13" s="516"/>
      <c r="W13" s="409"/>
      <c r="X13" s="409" t="s">
        <v>4775</v>
      </c>
      <c r="Y13" s="409"/>
      <c r="Z13" s="516"/>
      <c r="AA13" s="409"/>
      <c r="AB13" s="516"/>
      <c r="AC13" s="409"/>
      <c r="AD13" s="409"/>
      <c r="AE13" s="409"/>
      <c r="AF13" s="409"/>
      <c r="AG13" s="409"/>
      <c r="AH13" s="409"/>
      <c r="AI13" s="516"/>
      <c r="AJ13" s="516"/>
      <c r="AK13" s="516"/>
      <c r="AL13" s="409"/>
      <c r="AM13" s="409"/>
      <c r="AN13" s="516"/>
      <c r="AO13" s="409"/>
      <c r="AP13" s="516"/>
      <c r="AQ13" s="409"/>
      <c r="AR13" s="516"/>
      <c r="AS13" s="409"/>
      <c r="AT13" s="409"/>
      <c r="AU13" s="409"/>
      <c r="AV13" s="425"/>
      <c r="AW13" s="392"/>
      <c r="AX13" s="467">
        <f t="shared" si="0"/>
        <v>1</v>
      </c>
      <c r="AY13" s="469">
        <f t="shared" si="1"/>
        <v>0</v>
      </c>
      <c r="AZ13" s="469">
        <f t="shared" si="2"/>
        <v>1</v>
      </c>
      <c r="BA13" s="470">
        <f t="shared" si="3"/>
        <v>0</v>
      </c>
    </row>
    <row r="14" spans="2:53" ht="48" x14ac:dyDescent="0.2">
      <c r="B14" s="467" t="s">
        <v>4422</v>
      </c>
      <c r="C14" s="409" t="s">
        <v>60</v>
      </c>
      <c r="D14" s="468" t="s">
        <v>4674</v>
      </c>
      <c r="E14" s="428" t="s">
        <v>4579</v>
      </c>
      <c r="F14" s="426"/>
      <c r="G14" s="409"/>
      <c r="H14" s="409"/>
      <c r="I14" s="409"/>
      <c r="J14" s="409"/>
      <c r="K14" s="409"/>
      <c r="L14" s="409"/>
      <c r="M14" s="409"/>
      <c r="N14" s="409"/>
      <c r="O14" s="409"/>
      <c r="P14" s="409"/>
      <c r="Q14" s="409"/>
      <c r="R14" s="409"/>
      <c r="S14" s="409"/>
      <c r="T14" s="409"/>
      <c r="U14" s="409"/>
      <c r="V14" s="516"/>
      <c r="W14" s="409"/>
      <c r="X14" s="409" t="s">
        <v>4775</v>
      </c>
      <c r="Y14" s="409"/>
      <c r="Z14" s="516"/>
      <c r="AA14" s="409"/>
      <c r="AB14" s="516"/>
      <c r="AC14" s="409"/>
      <c r="AD14" s="409"/>
      <c r="AE14" s="409"/>
      <c r="AF14" s="409"/>
      <c r="AG14" s="409"/>
      <c r="AH14" s="409"/>
      <c r="AI14" s="516"/>
      <c r="AJ14" s="516"/>
      <c r="AK14" s="516"/>
      <c r="AL14" s="409"/>
      <c r="AM14" s="409"/>
      <c r="AN14" s="516"/>
      <c r="AO14" s="409"/>
      <c r="AP14" s="516"/>
      <c r="AQ14" s="409"/>
      <c r="AR14" s="516"/>
      <c r="AS14" s="409"/>
      <c r="AT14" s="409"/>
      <c r="AU14" s="409"/>
      <c r="AV14" s="425"/>
      <c r="AW14" s="392"/>
      <c r="AX14" s="467">
        <f t="shared" si="0"/>
        <v>1</v>
      </c>
      <c r="AY14" s="469">
        <f t="shared" si="1"/>
        <v>0</v>
      </c>
      <c r="AZ14" s="469">
        <f t="shared" si="2"/>
        <v>1</v>
      </c>
      <c r="BA14" s="470">
        <f t="shared" si="3"/>
        <v>0</v>
      </c>
    </row>
    <row r="15" spans="2:53" ht="64" x14ac:dyDescent="0.2">
      <c r="B15" s="467" t="s">
        <v>4422</v>
      </c>
      <c r="C15" s="409" t="s">
        <v>63</v>
      </c>
      <c r="D15" s="468" t="s">
        <v>4676</v>
      </c>
      <c r="E15" s="428" t="s">
        <v>4579</v>
      </c>
      <c r="F15" s="426"/>
      <c r="G15" s="409"/>
      <c r="H15" s="409" t="s">
        <v>4776</v>
      </c>
      <c r="I15" s="409" t="s">
        <v>4776</v>
      </c>
      <c r="J15" s="409"/>
      <c r="K15" s="409"/>
      <c r="L15" s="409" t="s">
        <v>4776</v>
      </c>
      <c r="M15" s="409"/>
      <c r="N15" s="409"/>
      <c r="O15" s="409"/>
      <c r="P15" s="409"/>
      <c r="Q15" s="409"/>
      <c r="R15" s="409"/>
      <c r="S15" s="409" t="s">
        <v>4775</v>
      </c>
      <c r="T15" s="409"/>
      <c r="U15" s="409"/>
      <c r="V15" s="516"/>
      <c r="W15" s="409"/>
      <c r="X15" s="409"/>
      <c r="Y15" s="409"/>
      <c r="Z15" s="516"/>
      <c r="AA15" s="409"/>
      <c r="AB15" s="516"/>
      <c r="AC15" s="409"/>
      <c r="AD15" s="409"/>
      <c r="AE15" s="409"/>
      <c r="AF15" s="409"/>
      <c r="AG15" s="409"/>
      <c r="AH15" s="409"/>
      <c r="AI15" s="516"/>
      <c r="AJ15" s="516"/>
      <c r="AK15" s="516"/>
      <c r="AL15" s="409"/>
      <c r="AM15" s="409"/>
      <c r="AN15" s="516"/>
      <c r="AO15" s="409"/>
      <c r="AP15" s="516"/>
      <c r="AQ15" s="409"/>
      <c r="AR15" s="516"/>
      <c r="AS15" s="409"/>
      <c r="AT15" s="409"/>
      <c r="AU15" s="409"/>
      <c r="AV15" s="425"/>
      <c r="AW15" s="392"/>
      <c r="AX15" s="467">
        <f t="shared" si="0"/>
        <v>1</v>
      </c>
      <c r="AY15" s="469">
        <f t="shared" si="1"/>
        <v>3</v>
      </c>
      <c r="AZ15" s="469">
        <f t="shared" si="2"/>
        <v>4</v>
      </c>
      <c r="BA15" s="470">
        <f t="shared" si="3"/>
        <v>0.75</v>
      </c>
    </row>
    <row r="16" spans="2:53" ht="48" x14ac:dyDescent="0.2">
      <c r="B16" s="467" t="s">
        <v>4422</v>
      </c>
      <c r="C16" s="409" t="s">
        <v>79</v>
      </c>
      <c r="D16" s="468" t="s">
        <v>4692</v>
      </c>
      <c r="E16" s="428" t="s">
        <v>4466</v>
      </c>
      <c r="F16" s="426"/>
      <c r="G16" s="409"/>
      <c r="H16" s="409" t="s">
        <v>4776</v>
      </c>
      <c r="I16" s="409"/>
      <c r="J16" s="409"/>
      <c r="K16" s="409"/>
      <c r="L16" s="409" t="s">
        <v>4776</v>
      </c>
      <c r="M16" s="409"/>
      <c r="N16" s="409" t="s">
        <v>4776</v>
      </c>
      <c r="O16" s="409" t="s">
        <v>4776</v>
      </c>
      <c r="P16" s="409" t="s">
        <v>4776</v>
      </c>
      <c r="Q16" s="409" t="s">
        <v>4776</v>
      </c>
      <c r="R16" s="409" t="s">
        <v>4776</v>
      </c>
      <c r="S16" s="409" t="s">
        <v>4775</v>
      </c>
      <c r="T16" s="409" t="s">
        <v>4775</v>
      </c>
      <c r="U16" s="409"/>
      <c r="V16" s="516"/>
      <c r="W16" s="409" t="s">
        <v>4775</v>
      </c>
      <c r="X16" s="409" t="s">
        <v>4775</v>
      </c>
      <c r="Y16" s="409" t="s">
        <v>4775</v>
      </c>
      <c r="Z16" s="516"/>
      <c r="AA16" s="409"/>
      <c r="AB16" s="516"/>
      <c r="AC16" s="409" t="s">
        <v>4775</v>
      </c>
      <c r="AD16" s="409" t="s">
        <v>4775</v>
      </c>
      <c r="AE16" s="409" t="s">
        <v>4776</v>
      </c>
      <c r="AF16" s="409" t="s">
        <v>4775</v>
      </c>
      <c r="AG16" s="409" t="s">
        <v>4775</v>
      </c>
      <c r="AH16" s="409" t="s">
        <v>4775</v>
      </c>
      <c r="AI16" s="516"/>
      <c r="AJ16" s="516"/>
      <c r="AK16" s="516"/>
      <c r="AL16" s="409" t="s">
        <v>4775</v>
      </c>
      <c r="AM16" s="409"/>
      <c r="AN16" s="516"/>
      <c r="AO16" s="409"/>
      <c r="AP16" s="516"/>
      <c r="AQ16" s="409"/>
      <c r="AR16" s="516"/>
      <c r="AS16" s="409"/>
      <c r="AT16" s="409" t="s">
        <v>4775</v>
      </c>
      <c r="AU16" s="409"/>
      <c r="AV16" s="425"/>
      <c r="AW16" s="392"/>
      <c r="AX16" s="467">
        <f t="shared" si="0"/>
        <v>12</v>
      </c>
      <c r="AY16" s="469">
        <f t="shared" si="1"/>
        <v>8</v>
      </c>
      <c r="AZ16" s="469">
        <f t="shared" si="2"/>
        <v>20</v>
      </c>
      <c r="BA16" s="470">
        <f t="shared" si="3"/>
        <v>0.4</v>
      </c>
    </row>
    <row r="17" spans="2:53" ht="48" x14ac:dyDescent="0.2">
      <c r="B17" s="467" t="s">
        <v>4422</v>
      </c>
      <c r="C17" s="409" t="s">
        <v>80</v>
      </c>
      <c r="D17" s="468" t="s">
        <v>4693</v>
      </c>
      <c r="E17" s="428" t="s">
        <v>4466</v>
      </c>
      <c r="F17" s="426"/>
      <c r="G17" s="409"/>
      <c r="H17" s="409" t="s">
        <v>4776</v>
      </c>
      <c r="I17" s="409"/>
      <c r="J17" s="409"/>
      <c r="K17" s="409"/>
      <c r="L17" s="409" t="s">
        <v>4776</v>
      </c>
      <c r="M17" s="409"/>
      <c r="N17" s="409"/>
      <c r="O17" s="409"/>
      <c r="P17" s="409"/>
      <c r="Q17" s="409"/>
      <c r="R17" s="409"/>
      <c r="S17" s="409" t="s">
        <v>4775</v>
      </c>
      <c r="T17" s="409"/>
      <c r="U17" s="409"/>
      <c r="V17" s="516"/>
      <c r="W17" s="409"/>
      <c r="X17" s="409"/>
      <c r="Y17" s="409"/>
      <c r="Z17" s="516"/>
      <c r="AA17" s="409"/>
      <c r="AB17" s="516"/>
      <c r="AC17" s="409"/>
      <c r="AD17" s="409"/>
      <c r="AE17" s="409" t="s">
        <v>4776</v>
      </c>
      <c r="AF17" s="409"/>
      <c r="AG17" s="409"/>
      <c r="AH17" s="409"/>
      <c r="AI17" s="516"/>
      <c r="AJ17" s="516"/>
      <c r="AK17" s="516"/>
      <c r="AL17" s="409"/>
      <c r="AM17" s="409"/>
      <c r="AN17" s="516"/>
      <c r="AO17" s="409"/>
      <c r="AP17" s="516"/>
      <c r="AQ17" s="409"/>
      <c r="AR17" s="516"/>
      <c r="AS17" s="409"/>
      <c r="AT17" s="409"/>
      <c r="AU17" s="409"/>
      <c r="AV17" s="425"/>
      <c r="AW17" s="392"/>
      <c r="AX17" s="467">
        <f t="shared" si="0"/>
        <v>1</v>
      </c>
      <c r="AY17" s="469">
        <f t="shared" si="1"/>
        <v>3</v>
      </c>
      <c r="AZ17" s="469">
        <f t="shared" si="2"/>
        <v>4</v>
      </c>
      <c r="BA17" s="470">
        <f t="shared" si="3"/>
        <v>0.75</v>
      </c>
    </row>
    <row r="18" spans="2:53" ht="48" x14ac:dyDescent="0.2">
      <c r="B18" s="467" t="s">
        <v>4422</v>
      </c>
      <c r="C18" s="409" t="s">
        <v>81</v>
      </c>
      <c r="D18" s="468" t="s">
        <v>4694</v>
      </c>
      <c r="E18" s="428" t="s">
        <v>4466</v>
      </c>
      <c r="F18" s="426"/>
      <c r="G18" s="409"/>
      <c r="H18" s="409"/>
      <c r="I18" s="409"/>
      <c r="J18" s="409"/>
      <c r="K18" s="409"/>
      <c r="L18" s="409"/>
      <c r="M18" s="409"/>
      <c r="N18" s="409" t="s">
        <v>4776</v>
      </c>
      <c r="O18" s="409" t="s">
        <v>4776</v>
      </c>
      <c r="P18" s="409" t="s">
        <v>4776</v>
      </c>
      <c r="Q18" s="409" t="s">
        <v>4776</v>
      </c>
      <c r="R18" s="409" t="s">
        <v>4776</v>
      </c>
      <c r="S18" s="409" t="s">
        <v>4775</v>
      </c>
      <c r="T18" s="409"/>
      <c r="U18" s="409"/>
      <c r="V18" s="516"/>
      <c r="W18" s="409" t="s">
        <v>4775</v>
      </c>
      <c r="X18" s="409" t="s">
        <v>4775</v>
      </c>
      <c r="Y18" s="409" t="s">
        <v>4775</v>
      </c>
      <c r="Z18" s="516"/>
      <c r="AA18" s="409"/>
      <c r="AB18" s="516"/>
      <c r="AC18" s="409" t="s">
        <v>4775</v>
      </c>
      <c r="AD18" s="409" t="s">
        <v>4775</v>
      </c>
      <c r="AE18" s="409" t="s">
        <v>4776</v>
      </c>
      <c r="AF18" s="409" t="s">
        <v>4775</v>
      </c>
      <c r="AG18" s="409" t="s">
        <v>4775</v>
      </c>
      <c r="AH18" s="409" t="s">
        <v>4775</v>
      </c>
      <c r="AI18" s="516"/>
      <c r="AJ18" s="516"/>
      <c r="AK18" s="516"/>
      <c r="AL18" s="409" t="s">
        <v>4775</v>
      </c>
      <c r="AM18" s="409"/>
      <c r="AN18" s="516"/>
      <c r="AO18" s="409"/>
      <c r="AP18" s="516"/>
      <c r="AQ18" s="409"/>
      <c r="AR18" s="516"/>
      <c r="AS18" s="409"/>
      <c r="AT18" s="409"/>
      <c r="AU18" s="409"/>
      <c r="AV18" s="425"/>
      <c r="AW18" s="392"/>
      <c r="AX18" s="467">
        <f t="shared" si="0"/>
        <v>10</v>
      </c>
      <c r="AY18" s="469">
        <f t="shared" si="1"/>
        <v>6</v>
      </c>
      <c r="AZ18" s="469">
        <f t="shared" si="2"/>
        <v>16</v>
      </c>
      <c r="BA18" s="470">
        <f t="shared" si="3"/>
        <v>0.375</v>
      </c>
    </row>
    <row r="19" spans="2:53" ht="48" x14ac:dyDescent="0.2">
      <c r="B19" s="467" t="s">
        <v>4422</v>
      </c>
      <c r="C19" s="409" t="s">
        <v>82</v>
      </c>
      <c r="D19" s="468" t="s">
        <v>4695</v>
      </c>
      <c r="E19" s="428" t="s">
        <v>4586</v>
      </c>
      <c r="F19" s="426"/>
      <c r="G19" s="409"/>
      <c r="H19" s="409"/>
      <c r="I19" s="409"/>
      <c r="J19" s="409"/>
      <c r="K19" s="409"/>
      <c r="L19" s="409"/>
      <c r="M19" s="409"/>
      <c r="N19" s="409"/>
      <c r="O19" s="409"/>
      <c r="P19" s="409"/>
      <c r="Q19" s="409"/>
      <c r="R19" s="409"/>
      <c r="S19" s="409"/>
      <c r="T19" s="409"/>
      <c r="U19" s="409"/>
      <c r="V19" s="516"/>
      <c r="W19" s="409"/>
      <c r="X19" s="409"/>
      <c r="Y19" s="409"/>
      <c r="Z19" s="516"/>
      <c r="AA19" s="409"/>
      <c r="AB19" s="516"/>
      <c r="AC19" s="409"/>
      <c r="AD19" s="409"/>
      <c r="AE19" s="409" t="s">
        <v>4776</v>
      </c>
      <c r="AF19" s="409"/>
      <c r="AG19" s="409"/>
      <c r="AH19" s="409"/>
      <c r="AI19" s="516"/>
      <c r="AJ19" s="516"/>
      <c r="AK19" s="516"/>
      <c r="AL19" s="409"/>
      <c r="AM19" s="409"/>
      <c r="AN19" s="516"/>
      <c r="AO19" s="409"/>
      <c r="AP19" s="516"/>
      <c r="AQ19" s="409"/>
      <c r="AR19" s="516"/>
      <c r="AS19" s="409"/>
      <c r="AT19" s="409" t="s">
        <v>4775</v>
      </c>
      <c r="AU19" s="409"/>
      <c r="AV19" s="425"/>
      <c r="AW19" s="392"/>
      <c r="AX19" s="467">
        <f t="shared" si="0"/>
        <v>1</v>
      </c>
      <c r="AY19" s="469">
        <f t="shared" si="1"/>
        <v>1</v>
      </c>
      <c r="AZ19" s="469">
        <f t="shared" si="2"/>
        <v>2</v>
      </c>
      <c r="BA19" s="470">
        <f t="shared" si="3"/>
        <v>0.5</v>
      </c>
    </row>
    <row r="20" spans="2:53" ht="48" x14ac:dyDescent="0.2">
      <c r="B20" s="467" t="s">
        <v>4422</v>
      </c>
      <c r="C20" s="409" t="s">
        <v>289</v>
      </c>
      <c r="D20" s="468" t="s">
        <v>4764</v>
      </c>
      <c r="E20" s="428" t="s">
        <v>4587</v>
      </c>
      <c r="F20" s="426"/>
      <c r="G20" s="409"/>
      <c r="H20" s="409"/>
      <c r="I20" s="409"/>
      <c r="J20" s="409"/>
      <c r="K20" s="409"/>
      <c r="L20" s="409"/>
      <c r="M20" s="409"/>
      <c r="N20" s="409" t="s">
        <v>4776</v>
      </c>
      <c r="O20" s="409" t="s">
        <v>4776</v>
      </c>
      <c r="P20" s="409" t="s">
        <v>4776</v>
      </c>
      <c r="Q20" s="409"/>
      <c r="R20" s="409"/>
      <c r="S20" s="409"/>
      <c r="T20" s="409"/>
      <c r="U20" s="409"/>
      <c r="V20" s="516"/>
      <c r="W20" s="409" t="s">
        <v>4775</v>
      </c>
      <c r="X20" s="409"/>
      <c r="Y20" s="409" t="s">
        <v>4775</v>
      </c>
      <c r="Z20" s="516"/>
      <c r="AA20" s="409"/>
      <c r="AB20" s="516"/>
      <c r="AC20" s="409" t="s">
        <v>4775</v>
      </c>
      <c r="AD20" s="409"/>
      <c r="AE20" s="409"/>
      <c r="AF20" s="409"/>
      <c r="AG20" s="409"/>
      <c r="AH20" s="409"/>
      <c r="AI20" s="516"/>
      <c r="AJ20" s="516"/>
      <c r="AK20" s="516"/>
      <c r="AL20" s="409" t="s">
        <v>4775</v>
      </c>
      <c r="AM20" s="409"/>
      <c r="AN20" s="516"/>
      <c r="AO20" s="409"/>
      <c r="AP20" s="516"/>
      <c r="AQ20" s="409"/>
      <c r="AR20" s="516"/>
      <c r="AS20" s="409"/>
      <c r="AT20" s="409"/>
      <c r="AU20" s="409"/>
      <c r="AV20" s="425"/>
      <c r="AW20" s="392"/>
      <c r="AX20" s="467">
        <f t="shared" si="0"/>
        <v>4</v>
      </c>
      <c r="AY20" s="469">
        <f t="shared" si="1"/>
        <v>3</v>
      </c>
      <c r="AZ20" s="469">
        <f t="shared" si="2"/>
        <v>7</v>
      </c>
      <c r="BA20" s="470">
        <f t="shared" si="3"/>
        <v>0.42857142857142855</v>
      </c>
    </row>
    <row r="21" spans="2:53" ht="48" x14ac:dyDescent="0.2">
      <c r="B21" s="467" t="s">
        <v>4422</v>
      </c>
      <c r="C21" s="409" t="s">
        <v>303</v>
      </c>
      <c r="D21" s="468" t="s">
        <v>4779</v>
      </c>
      <c r="E21" s="428" t="s">
        <v>4579</v>
      </c>
      <c r="F21" s="426"/>
      <c r="G21" s="409"/>
      <c r="H21" s="409" t="s">
        <v>4776</v>
      </c>
      <c r="I21" s="409" t="s">
        <v>4776</v>
      </c>
      <c r="J21" s="409"/>
      <c r="K21" s="409"/>
      <c r="L21" s="409" t="s">
        <v>4776</v>
      </c>
      <c r="M21" s="409" t="s">
        <v>4776</v>
      </c>
      <c r="N21" s="409"/>
      <c r="O21" s="409"/>
      <c r="P21" s="409"/>
      <c r="Q21" s="409"/>
      <c r="R21" s="409"/>
      <c r="S21" s="409" t="s">
        <v>4775</v>
      </c>
      <c r="T21" s="409"/>
      <c r="U21" s="409"/>
      <c r="V21" s="516"/>
      <c r="W21" s="409" t="s">
        <v>4775</v>
      </c>
      <c r="X21" s="409"/>
      <c r="Y21" s="409"/>
      <c r="Z21" s="516"/>
      <c r="AA21" s="409"/>
      <c r="AB21" s="516"/>
      <c r="AC21" s="409"/>
      <c r="AD21" s="409"/>
      <c r="AE21" s="409"/>
      <c r="AF21" s="409"/>
      <c r="AG21" s="409"/>
      <c r="AH21" s="409"/>
      <c r="AI21" s="516"/>
      <c r="AJ21" s="516"/>
      <c r="AK21" s="516"/>
      <c r="AL21" s="409"/>
      <c r="AM21" s="409"/>
      <c r="AN21" s="516"/>
      <c r="AO21" s="409"/>
      <c r="AP21" s="516"/>
      <c r="AQ21" s="409"/>
      <c r="AR21" s="516"/>
      <c r="AS21" s="409"/>
      <c r="AT21" s="409"/>
      <c r="AU21" s="409"/>
      <c r="AV21" s="425"/>
      <c r="AW21" s="392"/>
      <c r="AX21" s="467">
        <f t="shared" si="0"/>
        <v>2</v>
      </c>
      <c r="AY21" s="469">
        <f t="shared" si="1"/>
        <v>4</v>
      </c>
      <c r="AZ21" s="469">
        <f t="shared" si="2"/>
        <v>6</v>
      </c>
      <c r="BA21" s="470">
        <f t="shared" si="3"/>
        <v>0.66666666666666663</v>
      </c>
    </row>
    <row r="22" spans="2:53" ht="48" x14ac:dyDescent="0.2">
      <c r="B22" s="467" t="s">
        <v>4422</v>
      </c>
      <c r="C22" s="409" t="s">
        <v>305</v>
      </c>
      <c r="D22" s="468" t="s">
        <v>4748</v>
      </c>
      <c r="E22" s="428" t="s">
        <v>4579</v>
      </c>
      <c r="F22" s="426" t="s">
        <v>4776</v>
      </c>
      <c r="G22" s="409"/>
      <c r="H22" s="409"/>
      <c r="I22" s="409"/>
      <c r="J22" s="409"/>
      <c r="K22" s="409"/>
      <c r="L22" s="409" t="s">
        <v>4776</v>
      </c>
      <c r="M22" s="409"/>
      <c r="N22" s="409" t="s">
        <v>4776</v>
      </c>
      <c r="O22" s="409" t="s">
        <v>4776</v>
      </c>
      <c r="P22" s="409"/>
      <c r="Q22" s="409"/>
      <c r="R22" s="409"/>
      <c r="S22" s="409" t="s">
        <v>4775</v>
      </c>
      <c r="T22" s="409"/>
      <c r="U22" s="409"/>
      <c r="V22" s="516"/>
      <c r="W22" s="409" t="s">
        <v>4775</v>
      </c>
      <c r="X22" s="409" t="s">
        <v>4775</v>
      </c>
      <c r="Y22" s="409" t="s">
        <v>4775</v>
      </c>
      <c r="Z22" s="516"/>
      <c r="AA22" s="409"/>
      <c r="AB22" s="516"/>
      <c r="AC22" s="409" t="s">
        <v>4775</v>
      </c>
      <c r="AD22" s="409" t="s">
        <v>4775</v>
      </c>
      <c r="AE22" s="409"/>
      <c r="AF22" s="409" t="s">
        <v>4775</v>
      </c>
      <c r="AG22" s="409" t="s">
        <v>4775</v>
      </c>
      <c r="AH22" s="409" t="s">
        <v>4775</v>
      </c>
      <c r="AI22" s="516"/>
      <c r="AJ22" s="516"/>
      <c r="AK22" s="516"/>
      <c r="AL22" s="409" t="s">
        <v>4775</v>
      </c>
      <c r="AM22" s="409"/>
      <c r="AN22" s="516"/>
      <c r="AO22" s="409"/>
      <c r="AP22" s="516"/>
      <c r="AQ22" s="409"/>
      <c r="AR22" s="516"/>
      <c r="AS22" s="409"/>
      <c r="AT22" s="409"/>
      <c r="AU22" s="409"/>
      <c r="AV22" s="425"/>
      <c r="AW22" s="392"/>
      <c r="AX22" s="467">
        <f t="shared" si="0"/>
        <v>10</v>
      </c>
      <c r="AY22" s="469">
        <f t="shared" si="1"/>
        <v>4</v>
      </c>
      <c r="AZ22" s="469">
        <f t="shared" si="2"/>
        <v>14</v>
      </c>
      <c r="BA22" s="470">
        <f t="shared" si="3"/>
        <v>0.2857142857142857</v>
      </c>
    </row>
    <row r="23" spans="2:53" ht="48" x14ac:dyDescent="0.2">
      <c r="B23" s="467" t="s">
        <v>4422</v>
      </c>
      <c r="C23" s="409" t="s">
        <v>311</v>
      </c>
      <c r="D23" s="468" t="s">
        <v>4751</v>
      </c>
      <c r="E23" s="428" t="s">
        <v>4579</v>
      </c>
      <c r="F23" s="426"/>
      <c r="G23" s="409"/>
      <c r="H23" s="409" t="s">
        <v>4776</v>
      </c>
      <c r="I23" s="409" t="s">
        <v>4776</v>
      </c>
      <c r="J23" s="409"/>
      <c r="K23" s="409"/>
      <c r="L23" s="409" t="s">
        <v>4776</v>
      </c>
      <c r="M23" s="409" t="s">
        <v>4776</v>
      </c>
      <c r="N23" s="409" t="s">
        <v>4776</v>
      </c>
      <c r="O23" s="409" t="s">
        <v>4776</v>
      </c>
      <c r="P23" s="409" t="s">
        <v>4776</v>
      </c>
      <c r="Q23" s="409" t="s">
        <v>4776</v>
      </c>
      <c r="R23" s="409" t="s">
        <v>4776</v>
      </c>
      <c r="S23" s="409" t="s">
        <v>4775</v>
      </c>
      <c r="T23" s="409"/>
      <c r="U23" s="409"/>
      <c r="V23" s="516"/>
      <c r="W23" s="409" t="s">
        <v>4775</v>
      </c>
      <c r="X23" s="409" t="s">
        <v>4775</v>
      </c>
      <c r="Y23" s="409" t="s">
        <v>4775</v>
      </c>
      <c r="Z23" s="516"/>
      <c r="AA23" s="409"/>
      <c r="AB23" s="516"/>
      <c r="AC23" s="409" t="s">
        <v>4775</v>
      </c>
      <c r="AD23" s="409" t="s">
        <v>4775</v>
      </c>
      <c r="AE23" s="409"/>
      <c r="AF23" s="409" t="s">
        <v>4775</v>
      </c>
      <c r="AG23" s="409" t="s">
        <v>4775</v>
      </c>
      <c r="AH23" s="409" t="s">
        <v>4775</v>
      </c>
      <c r="AI23" s="516"/>
      <c r="AJ23" s="516"/>
      <c r="AK23" s="516"/>
      <c r="AL23" s="409" t="s">
        <v>4775</v>
      </c>
      <c r="AM23" s="409"/>
      <c r="AN23" s="516"/>
      <c r="AO23" s="409"/>
      <c r="AP23" s="516"/>
      <c r="AQ23" s="409"/>
      <c r="AR23" s="516"/>
      <c r="AS23" s="409"/>
      <c r="AT23" s="409"/>
      <c r="AU23" s="409"/>
      <c r="AV23" s="425"/>
      <c r="AW23" s="392"/>
      <c r="AX23" s="467">
        <f t="shared" si="0"/>
        <v>10</v>
      </c>
      <c r="AY23" s="469">
        <f t="shared" si="1"/>
        <v>9</v>
      </c>
      <c r="AZ23" s="469">
        <f t="shared" si="2"/>
        <v>19</v>
      </c>
      <c r="BA23" s="470">
        <f t="shared" si="3"/>
        <v>0.47368421052631576</v>
      </c>
    </row>
    <row r="24" spans="2:53" ht="48" x14ac:dyDescent="0.2">
      <c r="B24" s="467" t="s">
        <v>4422</v>
      </c>
      <c r="C24" s="409" t="s">
        <v>313</v>
      </c>
      <c r="D24" s="468" t="s">
        <v>4752</v>
      </c>
      <c r="E24" s="428" t="s">
        <v>4579</v>
      </c>
      <c r="F24" s="426"/>
      <c r="G24" s="409"/>
      <c r="H24" s="409" t="s">
        <v>4776</v>
      </c>
      <c r="I24" s="409"/>
      <c r="J24" s="409"/>
      <c r="K24" s="409" t="s">
        <v>4776</v>
      </c>
      <c r="L24" s="409" t="s">
        <v>4776</v>
      </c>
      <c r="M24" s="409"/>
      <c r="N24" s="409" t="s">
        <v>4776</v>
      </c>
      <c r="O24" s="409" t="s">
        <v>4776</v>
      </c>
      <c r="P24" s="409" t="s">
        <v>4776</v>
      </c>
      <c r="Q24" s="409" t="s">
        <v>4776</v>
      </c>
      <c r="R24" s="409" t="s">
        <v>4776</v>
      </c>
      <c r="S24" s="409" t="s">
        <v>4775</v>
      </c>
      <c r="T24" s="409"/>
      <c r="U24" s="409"/>
      <c r="V24" s="516"/>
      <c r="W24" s="409" t="s">
        <v>4775</v>
      </c>
      <c r="X24" s="409" t="s">
        <v>4775</v>
      </c>
      <c r="Y24" s="409" t="s">
        <v>4775</v>
      </c>
      <c r="Z24" s="516"/>
      <c r="AA24" s="409"/>
      <c r="AB24" s="516"/>
      <c r="AC24" s="409" t="s">
        <v>4775</v>
      </c>
      <c r="AD24" s="409" t="s">
        <v>4775</v>
      </c>
      <c r="AE24" s="409"/>
      <c r="AF24" s="409" t="s">
        <v>4775</v>
      </c>
      <c r="AG24" s="409" t="s">
        <v>4775</v>
      </c>
      <c r="AH24" s="409" t="s">
        <v>4775</v>
      </c>
      <c r="AI24" s="516"/>
      <c r="AJ24" s="516"/>
      <c r="AK24" s="516"/>
      <c r="AL24" s="409" t="s">
        <v>4775</v>
      </c>
      <c r="AM24" s="409"/>
      <c r="AN24" s="516"/>
      <c r="AO24" s="409"/>
      <c r="AP24" s="516"/>
      <c r="AQ24" s="409"/>
      <c r="AR24" s="516"/>
      <c r="AS24" s="409"/>
      <c r="AT24" s="409"/>
      <c r="AU24" s="409"/>
      <c r="AV24" s="425"/>
      <c r="AW24" s="392"/>
      <c r="AX24" s="467">
        <f t="shared" si="0"/>
        <v>10</v>
      </c>
      <c r="AY24" s="469">
        <f t="shared" si="1"/>
        <v>8</v>
      </c>
      <c r="AZ24" s="469">
        <f t="shared" si="2"/>
        <v>18</v>
      </c>
      <c r="BA24" s="470">
        <f t="shared" si="3"/>
        <v>0.44444444444444442</v>
      </c>
    </row>
    <row r="25" spans="2:53" ht="48" x14ac:dyDescent="0.2">
      <c r="B25" s="467" t="s">
        <v>4422</v>
      </c>
      <c r="C25" s="409" t="s">
        <v>317</v>
      </c>
      <c r="D25" s="468" t="s">
        <v>4753</v>
      </c>
      <c r="E25" s="428" t="s">
        <v>4579</v>
      </c>
      <c r="F25" s="426"/>
      <c r="G25" s="409"/>
      <c r="H25" s="409" t="s">
        <v>4776</v>
      </c>
      <c r="I25" s="409" t="s">
        <v>4776</v>
      </c>
      <c r="J25" s="409"/>
      <c r="K25" s="409"/>
      <c r="L25" s="409" t="s">
        <v>4776</v>
      </c>
      <c r="M25" s="409" t="s">
        <v>4776</v>
      </c>
      <c r="N25" s="409" t="s">
        <v>4776</v>
      </c>
      <c r="O25" s="409" t="s">
        <v>4776</v>
      </c>
      <c r="P25" s="409" t="s">
        <v>4776</v>
      </c>
      <c r="Q25" s="409" t="s">
        <v>4776</v>
      </c>
      <c r="R25" s="409" t="s">
        <v>4776</v>
      </c>
      <c r="S25" s="409" t="s">
        <v>4775</v>
      </c>
      <c r="T25" s="409"/>
      <c r="U25" s="409"/>
      <c r="V25" s="516"/>
      <c r="W25" s="409" t="s">
        <v>4775</v>
      </c>
      <c r="X25" s="409" t="s">
        <v>4775</v>
      </c>
      <c r="Y25" s="409" t="s">
        <v>4775</v>
      </c>
      <c r="Z25" s="516"/>
      <c r="AA25" s="409"/>
      <c r="AB25" s="516"/>
      <c r="AC25" s="409" t="s">
        <v>4775</v>
      </c>
      <c r="AD25" s="409" t="s">
        <v>4775</v>
      </c>
      <c r="AE25" s="409"/>
      <c r="AF25" s="409" t="s">
        <v>4775</v>
      </c>
      <c r="AG25" s="409" t="s">
        <v>4775</v>
      </c>
      <c r="AH25" s="409" t="s">
        <v>4775</v>
      </c>
      <c r="AI25" s="516"/>
      <c r="AJ25" s="516"/>
      <c r="AK25" s="516"/>
      <c r="AL25" s="409" t="s">
        <v>4775</v>
      </c>
      <c r="AM25" s="409"/>
      <c r="AN25" s="516"/>
      <c r="AO25" s="409"/>
      <c r="AP25" s="516"/>
      <c r="AQ25" s="409"/>
      <c r="AR25" s="516"/>
      <c r="AS25" s="409"/>
      <c r="AT25" s="409"/>
      <c r="AU25" s="409"/>
      <c r="AV25" s="425"/>
      <c r="AW25" s="392"/>
      <c r="AX25" s="467">
        <f t="shared" si="0"/>
        <v>10</v>
      </c>
      <c r="AY25" s="469">
        <f t="shared" si="1"/>
        <v>9</v>
      </c>
      <c r="AZ25" s="469">
        <f t="shared" si="2"/>
        <v>19</v>
      </c>
      <c r="BA25" s="470">
        <f t="shared" si="3"/>
        <v>0.47368421052631576</v>
      </c>
    </row>
    <row r="26" spans="2:53" ht="48" x14ac:dyDescent="0.2">
      <c r="B26" s="467" t="s">
        <v>4422</v>
      </c>
      <c r="C26" s="409" t="s">
        <v>324</v>
      </c>
      <c r="D26" s="468" t="s">
        <v>4754</v>
      </c>
      <c r="E26" s="428" t="s">
        <v>4579</v>
      </c>
      <c r="F26" s="426"/>
      <c r="G26" s="409"/>
      <c r="H26" s="409"/>
      <c r="I26" s="409"/>
      <c r="J26" s="409"/>
      <c r="K26" s="409"/>
      <c r="L26" s="409"/>
      <c r="M26" s="409"/>
      <c r="N26" s="409"/>
      <c r="O26" s="409"/>
      <c r="P26" s="409"/>
      <c r="Q26" s="409"/>
      <c r="R26" s="409"/>
      <c r="S26" s="409"/>
      <c r="T26" s="409"/>
      <c r="U26" s="409"/>
      <c r="V26" s="516"/>
      <c r="W26" s="409"/>
      <c r="X26" s="409" t="s">
        <v>4775</v>
      </c>
      <c r="Y26" s="409"/>
      <c r="Z26" s="516"/>
      <c r="AA26" s="409"/>
      <c r="AB26" s="516"/>
      <c r="AC26" s="409"/>
      <c r="AD26" s="409"/>
      <c r="AE26" s="409"/>
      <c r="AF26" s="409"/>
      <c r="AG26" s="409"/>
      <c r="AH26" s="409"/>
      <c r="AI26" s="516"/>
      <c r="AJ26" s="516"/>
      <c r="AK26" s="516"/>
      <c r="AL26" s="409"/>
      <c r="AM26" s="409"/>
      <c r="AN26" s="516"/>
      <c r="AO26" s="409"/>
      <c r="AP26" s="516"/>
      <c r="AQ26" s="409"/>
      <c r="AR26" s="516"/>
      <c r="AS26" s="409"/>
      <c r="AT26" s="409"/>
      <c r="AU26" s="409"/>
      <c r="AV26" s="425"/>
      <c r="AW26" s="392"/>
      <c r="AX26" s="467">
        <f t="shared" si="0"/>
        <v>1</v>
      </c>
      <c r="AY26" s="469">
        <f t="shared" si="1"/>
        <v>0</v>
      </c>
      <c r="AZ26" s="469">
        <f t="shared" si="2"/>
        <v>1</v>
      </c>
      <c r="BA26" s="470">
        <f t="shared" si="3"/>
        <v>0</v>
      </c>
    </row>
    <row r="27" spans="2:53" ht="48" x14ac:dyDescent="0.2">
      <c r="B27" s="467" t="s">
        <v>4422</v>
      </c>
      <c r="C27" s="409" t="s">
        <v>327</v>
      </c>
      <c r="D27" s="468" t="s">
        <v>4755</v>
      </c>
      <c r="E27" s="428" t="s">
        <v>4579</v>
      </c>
      <c r="F27" s="426"/>
      <c r="G27" s="409"/>
      <c r="H27" s="409" t="s">
        <v>4776</v>
      </c>
      <c r="I27" s="409" t="s">
        <v>4776</v>
      </c>
      <c r="J27" s="409"/>
      <c r="K27" s="409"/>
      <c r="L27" s="409" t="s">
        <v>4776</v>
      </c>
      <c r="M27" s="409" t="s">
        <v>4776</v>
      </c>
      <c r="N27" s="409"/>
      <c r="O27" s="409"/>
      <c r="P27" s="409"/>
      <c r="Q27" s="409"/>
      <c r="R27" s="409" t="s">
        <v>4776</v>
      </c>
      <c r="S27" s="409" t="s">
        <v>4775</v>
      </c>
      <c r="T27" s="409"/>
      <c r="U27" s="409"/>
      <c r="V27" s="516"/>
      <c r="W27" s="409" t="s">
        <v>4775</v>
      </c>
      <c r="X27" s="409" t="s">
        <v>4775</v>
      </c>
      <c r="Y27" s="409" t="s">
        <v>4775</v>
      </c>
      <c r="Z27" s="516"/>
      <c r="AA27" s="409"/>
      <c r="AB27" s="516"/>
      <c r="AC27" s="409" t="s">
        <v>4775</v>
      </c>
      <c r="AD27" s="409" t="s">
        <v>4775</v>
      </c>
      <c r="AE27" s="409"/>
      <c r="AF27" s="409" t="s">
        <v>4775</v>
      </c>
      <c r="AG27" s="409" t="s">
        <v>4775</v>
      </c>
      <c r="AH27" s="409" t="s">
        <v>4775</v>
      </c>
      <c r="AI27" s="516"/>
      <c r="AJ27" s="516"/>
      <c r="AK27" s="516"/>
      <c r="AL27" s="409" t="s">
        <v>4775</v>
      </c>
      <c r="AM27" s="409"/>
      <c r="AN27" s="516"/>
      <c r="AO27" s="409"/>
      <c r="AP27" s="516"/>
      <c r="AQ27" s="409"/>
      <c r="AR27" s="516"/>
      <c r="AS27" s="409"/>
      <c r="AT27" s="409"/>
      <c r="AU27" s="409"/>
      <c r="AV27" s="425"/>
      <c r="AW27" s="392"/>
      <c r="AX27" s="467">
        <f t="shared" si="0"/>
        <v>10</v>
      </c>
      <c r="AY27" s="469">
        <f t="shared" si="1"/>
        <v>5</v>
      </c>
      <c r="AZ27" s="469">
        <f t="shared" si="2"/>
        <v>15</v>
      </c>
      <c r="BA27" s="470">
        <f t="shared" si="3"/>
        <v>0.33333333333333331</v>
      </c>
    </row>
    <row r="28" spans="2:53" ht="48" x14ac:dyDescent="0.2">
      <c r="B28" s="467" t="s">
        <v>4422</v>
      </c>
      <c r="C28" s="409" t="s">
        <v>349</v>
      </c>
      <c r="D28" s="468" t="s">
        <v>4756</v>
      </c>
      <c r="E28" s="428" t="s">
        <v>4586</v>
      </c>
      <c r="F28" s="426"/>
      <c r="G28" s="409"/>
      <c r="H28" s="409"/>
      <c r="I28" s="409"/>
      <c r="J28" s="409"/>
      <c r="K28" s="409"/>
      <c r="L28" s="409"/>
      <c r="M28" s="409"/>
      <c r="N28" s="409"/>
      <c r="O28" s="409"/>
      <c r="P28" s="409"/>
      <c r="Q28" s="409"/>
      <c r="R28" s="409" t="s">
        <v>4776</v>
      </c>
      <c r="S28" s="409"/>
      <c r="T28" s="409"/>
      <c r="U28" s="409"/>
      <c r="V28" s="516"/>
      <c r="W28" s="409"/>
      <c r="X28" s="409" t="s">
        <v>4775</v>
      </c>
      <c r="Y28" s="409" t="s">
        <v>4775</v>
      </c>
      <c r="Z28" s="516"/>
      <c r="AA28" s="409"/>
      <c r="AB28" s="516"/>
      <c r="AC28" s="409"/>
      <c r="AD28" s="409" t="s">
        <v>4775</v>
      </c>
      <c r="AE28" s="409"/>
      <c r="AF28" s="409"/>
      <c r="AG28" s="409" t="s">
        <v>4775</v>
      </c>
      <c r="AH28" s="409"/>
      <c r="AI28" s="516"/>
      <c r="AJ28" s="516"/>
      <c r="AK28" s="516"/>
      <c r="AL28" s="409"/>
      <c r="AM28" s="409"/>
      <c r="AN28" s="516"/>
      <c r="AO28" s="409"/>
      <c r="AP28" s="516"/>
      <c r="AQ28" s="409"/>
      <c r="AR28" s="516"/>
      <c r="AS28" s="409"/>
      <c r="AT28" s="409"/>
      <c r="AU28" s="409"/>
      <c r="AV28" s="425"/>
      <c r="AW28" s="392"/>
      <c r="AX28" s="467">
        <f t="shared" si="0"/>
        <v>4</v>
      </c>
      <c r="AY28" s="469">
        <f t="shared" si="1"/>
        <v>1</v>
      </c>
      <c r="AZ28" s="469">
        <f t="shared" si="2"/>
        <v>5</v>
      </c>
      <c r="BA28" s="470">
        <f t="shared" si="3"/>
        <v>0.2</v>
      </c>
    </row>
    <row r="29" spans="2:53" ht="48" x14ac:dyDescent="0.2">
      <c r="B29" s="467" t="s">
        <v>4422</v>
      </c>
      <c r="C29" s="409" t="s">
        <v>351</v>
      </c>
      <c r="D29" s="468" t="s">
        <v>4757</v>
      </c>
      <c r="E29" s="428" t="s">
        <v>4586</v>
      </c>
      <c r="F29" s="426"/>
      <c r="G29" s="409"/>
      <c r="H29" s="409"/>
      <c r="I29" s="409"/>
      <c r="J29" s="409"/>
      <c r="K29" s="409"/>
      <c r="L29" s="409"/>
      <c r="M29" s="409"/>
      <c r="N29" s="409"/>
      <c r="O29" s="409"/>
      <c r="P29" s="409"/>
      <c r="Q29" s="409" t="s">
        <v>4776</v>
      </c>
      <c r="R29" s="409" t="s">
        <v>4776</v>
      </c>
      <c r="S29" s="409"/>
      <c r="T29" s="409"/>
      <c r="U29" s="409"/>
      <c r="V29" s="516"/>
      <c r="W29" s="409"/>
      <c r="X29" s="409" t="s">
        <v>4775</v>
      </c>
      <c r="Y29" s="409" t="s">
        <v>4775</v>
      </c>
      <c r="Z29" s="516"/>
      <c r="AA29" s="409"/>
      <c r="AB29" s="516"/>
      <c r="AC29" s="409"/>
      <c r="AD29" s="409" t="s">
        <v>4775</v>
      </c>
      <c r="AE29" s="409" t="s">
        <v>4776</v>
      </c>
      <c r="AF29" s="409"/>
      <c r="AG29" s="409" t="s">
        <v>4775</v>
      </c>
      <c r="AH29" s="409"/>
      <c r="AI29" s="516"/>
      <c r="AJ29" s="516"/>
      <c r="AK29" s="516"/>
      <c r="AL29" s="409"/>
      <c r="AM29" s="409"/>
      <c r="AN29" s="516"/>
      <c r="AO29" s="409"/>
      <c r="AP29" s="516"/>
      <c r="AQ29" s="409"/>
      <c r="AR29" s="516"/>
      <c r="AS29" s="409"/>
      <c r="AT29" s="409" t="s">
        <v>4775</v>
      </c>
      <c r="AU29" s="409"/>
      <c r="AV29" s="425"/>
      <c r="AW29" s="392"/>
      <c r="AX29" s="467">
        <f t="shared" si="0"/>
        <v>5</v>
      </c>
      <c r="AY29" s="469">
        <f t="shared" si="1"/>
        <v>3</v>
      </c>
      <c r="AZ29" s="469">
        <f t="shared" si="2"/>
        <v>8</v>
      </c>
      <c r="BA29" s="470">
        <f t="shared" si="3"/>
        <v>0.375</v>
      </c>
    </row>
    <row r="30" spans="2:53" ht="48" x14ac:dyDescent="0.2">
      <c r="B30" s="467" t="s">
        <v>4422</v>
      </c>
      <c r="C30" s="409" t="s">
        <v>355</v>
      </c>
      <c r="D30" s="468" t="s">
        <v>4759</v>
      </c>
      <c r="E30" s="428" t="s">
        <v>4579</v>
      </c>
      <c r="F30" s="426"/>
      <c r="G30" s="409"/>
      <c r="H30" s="409"/>
      <c r="I30" s="409"/>
      <c r="J30" s="409"/>
      <c r="K30" s="409"/>
      <c r="L30" s="409"/>
      <c r="M30" s="409"/>
      <c r="N30" s="409"/>
      <c r="O30" s="409"/>
      <c r="P30" s="409"/>
      <c r="Q30" s="409"/>
      <c r="R30" s="409"/>
      <c r="S30" s="409"/>
      <c r="T30" s="409"/>
      <c r="U30" s="409"/>
      <c r="V30" s="516"/>
      <c r="W30" s="409"/>
      <c r="X30" s="409"/>
      <c r="Y30" s="409"/>
      <c r="Z30" s="516"/>
      <c r="AA30" s="409"/>
      <c r="AB30" s="516"/>
      <c r="AC30" s="409"/>
      <c r="AD30" s="409"/>
      <c r="AE30" s="409" t="s">
        <v>4776</v>
      </c>
      <c r="AF30" s="409"/>
      <c r="AG30" s="409"/>
      <c r="AH30" s="409"/>
      <c r="AI30" s="516"/>
      <c r="AJ30" s="516"/>
      <c r="AK30" s="516"/>
      <c r="AL30" s="409"/>
      <c r="AM30" s="409"/>
      <c r="AN30" s="516"/>
      <c r="AO30" s="409"/>
      <c r="AP30" s="516"/>
      <c r="AQ30" s="409"/>
      <c r="AR30" s="516"/>
      <c r="AS30" s="409"/>
      <c r="AT30" s="409" t="s">
        <v>4775</v>
      </c>
      <c r="AU30" s="409"/>
      <c r="AV30" s="425"/>
      <c r="AW30" s="392"/>
      <c r="AX30" s="467">
        <f t="shared" si="0"/>
        <v>1</v>
      </c>
      <c r="AY30" s="469">
        <f t="shared" si="1"/>
        <v>1</v>
      </c>
      <c r="AZ30" s="469">
        <f t="shared" si="2"/>
        <v>2</v>
      </c>
      <c r="BA30" s="470">
        <f t="shared" si="3"/>
        <v>0.5</v>
      </c>
    </row>
    <row r="31" spans="2:53" ht="64" x14ac:dyDescent="0.2">
      <c r="B31" s="467" t="s">
        <v>4422</v>
      </c>
      <c r="C31" s="409" t="s">
        <v>416</v>
      </c>
      <c r="D31" s="468" t="s">
        <v>4766</v>
      </c>
      <c r="E31" s="428" t="s">
        <v>4823</v>
      </c>
      <c r="F31" s="426"/>
      <c r="G31" s="409"/>
      <c r="H31" s="409"/>
      <c r="I31" s="409"/>
      <c r="J31" s="409"/>
      <c r="K31" s="409"/>
      <c r="L31" s="409"/>
      <c r="M31" s="409"/>
      <c r="N31" s="409"/>
      <c r="O31" s="409"/>
      <c r="P31" s="409"/>
      <c r="Q31" s="409"/>
      <c r="R31" s="409"/>
      <c r="S31" s="409"/>
      <c r="T31" s="409"/>
      <c r="U31" s="409"/>
      <c r="V31" s="516"/>
      <c r="W31" s="409"/>
      <c r="X31" s="409" t="s">
        <v>4775</v>
      </c>
      <c r="Y31" s="409"/>
      <c r="Z31" s="516"/>
      <c r="AA31" s="409"/>
      <c r="AB31" s="516"/>
      <c r="AC31" s="409"/>
      <c r="AD31" s="409"/>
      <c r="AE31" s="409"/>
      <c r="AF31" s="409"/>
      <c r="AG31" s="409"/>
      <c r="AH31" s="409"/>
      <c r="AI31" s="516"/>
      <c r="AJ31" s="516"/>
      <c r="AK31" s="516"/>
      <c r="AL31" s="409"/>
      <c r="AM31" s="409"/>
      <c r="AN31" s="516"/>
      <c r="AO31" s="409"/>
      <c r="AP31" s="516"/>
      <c r="AQ31" s="409"/>
      <c r="AR31" s="516"/>
      <c r="AS31" s="409"/>
      <c r="AT31" s="409"/>
      <c r="AU31" s="409"/>
      <c r="AV31" s="425"/>
      <c r="AW31" s="392"/>
      <c r="AX31" s="467">
        <f t="shared" si="0"/>
        <v>1</v>
      </c>
      <c r="AY31" s="469">
        <f t="shared" si="1"/>
        <v>0</v>
      </c>
      <c r="AZ31" s="469">
        <f t="shared" si="2"/>
        <v>1</v>
      </c>
      <c r="BA31" s="470">
        <f t="shared" si="3"/>
        <v>0</v>
      </c>
    </row>
    <row r="32" spans="2:53" ht="48" x14ac:dyDescent="0.2">
      <c r="B32" s="467" t="s">
        <v>4422</v>
      </c>
      <c r="C32" s="409" t="s">
        <v>429</v>
      </c>
      <c r="D32" s="468" t="s">
        <v>4767</v>
      </c>
      <c r="E32" s="428" t="s">
        <v>543</v>
      </c>
      <c r="F32" s="426"/>
      <c r="G32" s="409"/>
      <c r="H32" s="409"/>
      <c r="I32" s="409"/>
      <c r="J32" s="409" t="s">
        <v>4776</v>
      </c>
      <c r="K32" s="409"/>
      <c r="L32" s="409"/>
      <c r="M32" s="409"/>
      <c r="N32" s="409" t="s">
        <v>4776</v>
      </c>
      <c r="O32" s="409" t="s">
        <v>4776</v>
      </c>
      <c r="P32" s="409"/>
      <c r="Q32" s="409" t="s">
        <v>4776</v>
      </c>
      <c r="R32" s="409"/>
      <c r="S32" s="409" t="s">
        <v>4776</v>
      </c>
      <c r="T32" s="409"/>
      <c r="U32" s="409"/>
      <c r="V32" s="516"/>
      <c r="W32" s="409"/>
      <c r="X32" s="409" t="s">
        <v>4775</v>
      </c>
      <c r="Y32" s="409"/>
      <c r="Z32" s="516"/>
      <c r="AA32" s="409" t="s">
        <v>4775</v>
      </c>
      <c r="AB32" s="516"/>
      <c r="AC32" s="409"/>
      <c r="AD32" s="409"/>
      <c r="AE32" s="409"/>
      <c r="AF32" s="409"/>
      <c r="AG32" s="409"/>
      <c r="AH32" s="409"/>
      <c r="AI32" s="516"/>
      <c r="AJ32" s="516"/>
      <c r="AK32" s="516"/>
      <c r="AL32" s="409"/>
      <c r="AM32" s="409"/>
      <c r="AN32" s="516"/>
      <c r="AO32" s="409"/>
      <c r="AP32" s="516"/>
      <c r="AQ32" s="409"/>
      <c r="AR32" s="516"/>
      <c r="AS32" s="409"/>
      <c r="AT32" s="409"/>
      <c r="AU32" s="409"/>
      <c r="AV32" s="425"/>
      <c r="AW32" s="392"/>
      <c r="AX32" s="467">
        <f t="shared" si="0"/>
        <v>2</v>
      </c>
      <c r="AY32" s="469">
        <f t="shared" si="1"/>
        <v>5</v>
      </c>
      <c r="AZ32" s="469">
        <f t="shared" si="2"/>
        <v>7</v>
      </c>
      <c r="BA32" s="470">
        <f t="shared" si="3"/>
        <v>0.7142857142857143</v>
      </c>
    </row>
    <row r="33" spans="2:53" ht="48" x14ac:dyDescent="0.2">
      <c r="B33" s="467" t="s">
        <v>4422</v>
      </c>
      <c r="C33" s="409" t="s">
        <v>431</v>
      </c>
      <c r="D33" s="468" t="s">
        <v>4768</v>
      </c>
      <c r="E33" s="428" t="s">
        <v>543</v>
      </c>
      <c r="F33" s="426"/>
      <c r="G33" s="409"/>
      <c r="H33" s="409"/>
      <c r="I33" s="409"/>
      <c r="J33" s="409" t="s">
        <v>4776</v>
      </c>
      <c r="K33" s="409"/>
      <c r="L33" s="409"/>
      <c r="M33" s="409"/>
      <c r="N33" s="409"/>
      <c r="O33" s="409"/>
      <c r="P33" s="409"/>
      <c r="Q33" s="409"/>
      <c r="R33" s="409"/>
      <c r="S33" s="409"/>
      <c r="T33" s="409"/>
      <c r="U33" s="409"/>
      <c r="V33" s="516"/>
      <c r="W33" s="409" t="s">
        <v>4775</v>
      </c>
      <c r="X33" s="409"/>
      <c r="Y33" s="409"/>
      <c r="Z33" s="516"/>
      <c r="AA33" s="409"/>
      <c r="AB33" s="516"/>
      <c r="AC33" s="409"/>
      <c r="AD33" s="409"/>
      <c r="AE33" s="409"/>
      <c r="AF33" s="409" t="s">
        <v>4775</v>
      </c>
      <c r="AG33" s="409"/>
      <c r="AH33" s="409" t="s">
        <v>4775</v>
      </c>
      <c r="AI33" s="516"/>
      <c r="AJ33" s="516"/>
      <c r="AK33" s="516"/>
      <c r="AL33" s="409" t="s">
        <v>4775</v>
      </c>
      <c r="AM33" s="409"/>
      <c r="AN33" s="516"/>
      <c r="AO33" s="409"/>
      <c r="AP33" s="516"/>
      <c r="AQ33" s="409"/>
      <c r="AR33" s="516"/>
      <c r="AS33" s="409"/>
      <c r="AT33" s="409"/>
      <c r="AU33" s="409"/>
      <c r="AV33" s="425"/>
      <c r="AW33" s="392"/>
      <c r="AX33" s="467">
        <f t="shared" si="0"/>
        <v>4</v>
      </c>
      <c r="AY33" s="469">
        <f t="shared" si="1"/>
        <v>1</v>
      </c>
      <c r="AZ33" s="469">
        <f t="shared" si="2"/>
        <v>5</v>
      </c>
      <c r="BA33" s="470">
        <f t="shared" si="3"/>
        <v>0.2</v>
      </c>
    </row>
    <row r="34" spans="2:53" ht="48" x14ac:dyDescent="0.2">
      <c r="B34" s="467" t="s">
        <v>4422</v>
      </c>
      <c r="C34" s="409" t="s">
        <v>433</v>
      </c>
      <c r="D34" s="468" t="s">
        <v>4769</v>
      </c>
      <c r="E34" s="428" t="s">
        <v>543</v>
      </c>
      <c r="F34" s="426"/>
      <c r="G34" s="409"/>
      <c r="H34" s="409"/>
      <c r="I34" s="409"/>
      <c r="J34" s="409"/>
      <c r="K34" s="409" t="s">
        <v>4776</v>
      </c>
      <c r="L34" s="409"/>
      <c r="M34" s="409"/>
      <c r="N34" s="409"/>
      <c r="O34" s="409"/>
      <c r="P34" s="409"/>
      <c r="Q34" s="409"/>
      <c r="R34" s="409"/>
      <c r="S34" s="409" t="s">
        <v>4775</v>
      </c>
      <c r="T34" s="409"/>
      <c r="U34" s="409" t="s">
        <v>4776</v>
      </c>
      <c r="V34" s="516"/>
      <c r="W34" s="409"/>
      <c r="X34" s="409"/>
      <c r="Y34" s="409"/>
      <c r="Z34" s="516"/>
      <c r="AA34" s="409"/>
      <c r="AB34" s="516"/>
      <c r="AC34" s="409"/>
      <c r="AD34" s="409"/>
      <c r="AE34" s="409"/>
      <c r="AF34" s="409"/>
      <c r="AG34" s="409"/>
      <c r="AH34" s="409"/>
      <c r="AI34" s="516"/>
      <c r="AJ34" s="516"/>
      <c r="AK34" s="516"/>
      <c r="AL34" s="409"/>
      <c r="AM34" s="409"/>
      <c r="AN34" s="516"/>
      <c r="AO34" s="409" t="s">
        <v>4776</v>
      </c>
      <c r="AP34" s="516"/>
      <c r="AQ34" s="409" t="s">
        <v>4776</v>
      </c>
      <c r="AR34" s="516"/>
      <c r="AS34" s="409" t="s">
        <v>4776</v>
      </c>
      <c r="AT34" s="409"/>
      <c r="AU34" s="409"/>
      <c r="AV34" s="425"/>
      <c r="AW34" s="392"/>
      <c r="AX34" s="467">
        <f t="shared" si="0"/>
        <v>1</v>
      </c>
      <c r="AY34" s="469">
        <f t="shared" si="1"/>
        <v>5</v>
      </c>
      <c r="AZ34" s="469">
        <f t="shared" si="2"/>
        <v>6</v>
      </c>
      <c r="BA34" s="470">
        <f t="shared" si="3"/>
        <v>0.83333333333333337</v>
      </c>
    </row>
    <row r="35" spans="2:53" ht="64" x14ac:dyDescent="0.2">
      <c r="B35" s="467" t="s">
        <v>4422</v>
      </c>
      <c r="C35" s="409" t="s">
        <v>434</v>
      </c>
      <c r="D35" s="468" t="s">
        <v>4770</v>
      </c>
      <c r="E35" s="428" t="s">
        <v>543</v>
      </c>
      <c r="F35" s="426"/>
      <c r="G35" s="409"/>
      <c r="H35" s="409"/>
      <c r="I35" s="409"/>
      <c r="J35" s="409"/>
      <c r="K35" s="409"/>
      <c r="L35" s="409"/>
      <c r="M35" s="409"/>
      <c r="N35" s="409"/>
      <c r="O35" s="409"/>
      <c r="P35" s="409"/>
      <c r="Q35" s="409" t="s">
        <v>4776</v>
      </c>
      <c r="R35" s="409"/>
      <c r="S35" s="409"/>
      <c r="T35" s="409"/>
      <c r="U35" s="409"/>
      <c r="V35" s="516"/>
      <c r="W35" s="409"/>
      <c r="X35" s="409" t="s">
        <v>4775</v>
      </c>
      <c r="Y35" s="409"/>
      <c r="Z35" s="516"/>
      <c r="AA35" s="409"/>
      <c r="AB35" s="516"/>
      <c r="AC35" s="409"/>
      <c r="AD35" s="409"/>
      <c r="AE35" s="409"/>
      <c r="AF35" s="409"/>
      <c r="AG35" s="409"/>
      <c r="AH35" s="409"/>
      <c r="AI35" s="516"/>
      <c r="AJ35" s="516"/>
      <c r="AK35" s="516"/>
      <c r="AL35" s="409"/>
      <c r="AM35" s="409"/>
      <c r="AN35" s="516"/>
      <c r="AO35" s="409"/>
      <c r="AP35" s="516"/>
      <c r="AQ35" s="409"/>
      <c r="AR35" s="516"/>
      <c r="AS35" s="409"/>
      <c r="AT35" s="409"/>
      <c r="AU35" s="409"/>
      <c r="AV35" s="425"/>
      <c r="AW35" s="392"/>
      <c r="AX35" s="467">
        <f t="shared" si="0"/>
        <v>1</v>
      </c>
      <c r="AY35" s="469">
        <f t="shared" si="1"/>
        <v>1</v>
      </c>
      <c r="AZ35" s="469">
        <f t="shared" si="2"/>
        <v>2</v>
      </c>
      <c r="BA35" s="470">
        <f t="shared" si="3"/>
        <v>0.5</v>
      </c>
    </row>
    <row r="36" spans="2:53" ht="48" x14ac:dyDescent="0.2">
      <c r="B36" s="467" t="s">
        <v>4422</v>
      </c>
      <c r="C36" s="409" t="s">
        <v>437</v>
      </c>
      <c r="D36" s="468" t="s">
        <v>4778</v>
      </c>
      <c r="E36" s="428" t="s">
        <v>4579</v>
      </c>
      <c r="F36" s="426"/>
      <c r="G36" s="409"/>
      <c r="H36" s="409"/>
      <c r="I36" s="409"/>
      <c r="J36" s="409"/>
      <c r="K36" s="409"/>
      <c r="L36" s="409" t="s">
        <v>4776</v>
      </c>
      <c r="M36" s="409"/>
      <c r="N36" s="409" t="s">
        <v>4776</v>
      </c>
      <c r="O36" s="409" t="s">
        <v>4776</v>
      </c>
      <c r="P36" s="409"/>
      <c r="Q36" s="409"/>
      <c r="R36" s="409"/>
      <c r="S36" s="409" t="s">
        <v>4775</v>
      </c>
      <c r="T36" s="409"/>
      <c r="U36" s="409"/>
      <c r="V36" s="516"/>
      <c r="W36" s="409" t="s">
        <v>4775</v>
      </c>
      <c r="X36" s="409" t="s">
        <v>4775</v>
      </c>
      <c r="Y36" s="409" t="s">
        <v>4775</v>
      </c>
      <c r="Z36" s="516"/>
      <c r="AA36" s="409"/>
      <c r="AB36" s="516"/>
      <c r="AC36" s="409" t="s">
        <v>4775</v>
      </c>
      <c r="AD36" s="409" t="s">
        <v>4775</v>
      </c>
      <c r="AE36" s="409"/>
      <c r="AF36" s="409" t="s">
        <v>4775</v>
      </c>
      <c r="AG36" s="409" t="s">
        <v>4775</v>
      </c>
      <c r="AH36" s="409" t="s">
        <v>4775</v>
      </c>
      <c r="AI36" s="516"/>
      <c r="AJ36" s="516"/>
      <c r="AK36" s="516"/>
      <c r="AL36" s="409" t="s">
        <v>4775</v>
      </c>
      <c r="AM36" s="409"/>
      <c r="AN36" s="516"/>
      <c r="AO36" s="409"/>
      <c r="AP36" s="516"/>
      <c r="AQ36" s="409"/>
      <c r="AR36" s="516"/>
      <c r="AS36" s="409"/>
      <c r="AT36" s="409"/>
      <c r="AU36" s="409"/>
      <c r="AV36" s="425"/>
      <c r="AW36" s="392"/>
      <c r="AX36" s="467">
        <f t="shared" ref="AX36:AX67" si="4">COUNTIF(F36:AV36,"*Open*")</f>
        <v>10</v>
      </c>
      <c r="AY36" s="469">
        <f t="shared" ref="AY36:AY67" si="5">COUNTIF(F36:AV36,"*Done*")</f>
        <v>3</v>
      </c>
      <c r="AZ36" s="469">
        <f t="shared" ref="AZ36:AZ47" si="6">AX36+AY36</f>
        <v>13</v>
      </c>
      <c r="BA36" s="470">
        <f t="shared" ref="BA36:BA47" si="7">AY36/AZ36</f>
        <v>0.23076923076923078</v>
      </c>
    </row>
    <row r="37" spans="2:53" ht="48" x14ac:dyDescent="0.2">
      <c r="B37" s="467" t="s">
        <v>4422</v>
      </c>
      <c r="C37" s="409" t="s">
        <v>438</v>
      </c>
      <c r="D37" s="468" t="s">
        <v>4777</v>
      </c>
      <c r="E37" s="428" t="s">
        <v>4579</v>
      </c>
      <c r="F37" s="426"/>
      <c r="G37" s="409"/>
      <c r="H37" s="409"/>
      <c r="I37" s="409"/>
      <c r="J37" s="409"/>
      <c r="K37" s="409"/>
      <c r="L37" s="409" t="s">
        <v>4776</v>
      </c>
      <c r="M37" s="409"/>
      <c r="N37" s="409" t="s">
        <v>4776</v>
      </c>
      <c r="O37" s="409" t="s">
        <v>4776</v>
      </c>
      <c r="P37" s="409"/>
      <c r="Q37" s="409"/>
      <c r="R37" s="409"/>
      <c r="S37" s="409" t="s">
        <v>4775</v>
      </c>
      <c r="T37" s="409"/>
      <c r="U37" s="409"/>
      <c r="V37" s="516"/>
      <c r="W37" s="409" t="s">
        <v>4775</v>
      </c>
      <c r="X37" s="409" t="s">
        <v>4775</v>
      </c>
      <c r="Y37" s="409" t="s">
        <v>4775</v>
      </c>
      <c r="Z37" s="516"/>
      <c r="AA37" s="409"/>
      <c r="AB37" s="516"/>
      <c r="AC37" s="409" t="s">
        <v>4775</v>
      </c>
      <c r="AD37" s="409" t="s">
        <v>4775</v>
      </c>
      <c r="AE37" s="409"/>
      <c r="AF37" s="409" t="s">
        <v>4775</v>
      </c>
      <c r="AG37" s="409" t="s">
        <v>4775</v>
      </c>
      <c r="AH37" s="409" t="s">
        <v>4775</v>
      </c>
      <c r="AI37" s="516"/>
      <c r="AJ37" s="516"/>
      <c r="AK37" s="516"/>
      <c r="AL37" s="409" t="s">
        <v>4775</v>
      </c>
      <c r="AM37" s="409"/>
      <c r="AN37" s="516"/>
      <c r="AO37" s="409"/>
      <c r="AP37" s="516"/>
      <c r="AQ37" s="409"/>
      <c r="AR37" s="516"/>
      <c r="AS37" s="409"/>
      <c r="AT37" s="409"/>
      <c r="AU37" s="409"/>
      <c r="AV37" s="425"/>
      <c r="AW37" s="392"/>
      <c r="AX37" s="467">
        <f t="shared" si="4"/>
        <v>10</v>
      </c>
      <c r="AY37" s="469">
        <f t="shared" si="5"/>
        <v>3</v>
      </c>
      <c r="AZ37" s="469">
        <f t="shared" si="6"/>
        <v>13</v>
      </c>
      <c r="BA37" s="470">
        <f t="shared" si="7"/>
        <v>0.23076923076923078</v>
      </c>
    </row>
    <row r="38" spans="2:53" ht="48" x14ac:dyDescent="0.2">
      <c r="B38" s="467" t="s">
        <v>4422</v>
      </c>
      <c r="C38" s="409" t="s">
        <v>439</v>
      </c>
      <c r="D38" s="468" t="s">
        <v>4751</v>
      </c>
      <c r="E38" s="428" t="s">
        <v>4579</v>
      </c>
      <c r="F38" s="426"/>
      <c r="G38" s="409"/>
      <c r="H38" s="409" t="s">
        <v>4776</v>
      </c>
      <c r="I38" s="409" t="s">
        <v>4776</v>
      </c>
      <c r="J38" s="409"/>
      <c r="K38" s="409"/>
      <c r="L38" s="409" t="s">
        <v>4776</v>
      </c>
      <c r="M38" s="409" t="s">
        <v>4776</v>
      </c>
      <c r="N38" s="409" t="s">
        <v>4776</v>
      </c>
      <c r="O38" s="409" t="s">
        <v>4776</v>
      </c>
      <c r="P38" s="409" t="s">
        <v>4776</v>
      </c>
      <c r="Q38" s="409" t="s">
        <v>4776</v>
      </c>
      <c r="R38" s="409" t="s">
        <v>4776</v>
      </c>
      <c r="S38" s="409" t="s">
        <v>4775</v>
      </c>
      <c r="T38" s="409"/>
      <c r="U38" s="409"/>
      <c r="V38" s="516"/>
      <c r="W38" s="409" t="s">
        <v>4775</v>
      </c>
      <c r="X38" s="409" t="s">
        <v>4775</v>
      </c>
      <c r="Y38" s="409" t="s">
        <v>4775</v>
      </c>
      <c r="Z38" s="516"/>
      <c r="AA38" s="409"/>
      <c r="AB38" s="516"/>
      <c r="AC38" s="409" t="s">
        <v>4775</v>
      </c>
      <c r="AD38" s="409" t="s">
        <v>4775</v>
      </c>
      <c r="AE38" s="409"/>
      <c r="AF38" s="409" t="s">
        <v>4775</v>
      </c>
      <c r="AG38" s="409" t="s">
        <v>4775</v>
      </c>
      <c r="AH38" s="409" t="s">
        <v>4775</v>
      </c>
      <c r="AI38" s="516"/>
      <c r="AJ38" s="516"/>
      <c r="AK38" s="516"/>
      <c r="AL38" s="409" t="s">
        <v>4775</v>
      </c>
      <c r="AM38" s="409"/>
      <c r="AN38" s="516"/>
      <c r="AO38" s="409"/>
      <c r="AP38" s="516"/>
      <c r="AQ38" s="409"/>
      <c r="AR38" s="516"/>
      <c r="AS38" s="409"/>
      <c r="AT38" s="409"/>
      <c r="AU38" s="409"/>
      <c r="AV38" s="425"/>
      <c r="AW38" s="392"/>
      <c r="AX38" s="467">
        <f t="shared" si="4"/>
        <v>10</v>
      </c>
      <c r="AY38" s="469">
        <f t="shared" si="5"/>
        <v>9</v>
      </c>
      <c r="AZ38" s="469">
        <f t="shared" si="6"/>
        <v>19</v>
      </c>
      <c r="BA38" s="470">
        <f t="shared" si="7"/>
        <v>0.47368421052631576</v>
      </c>
    </row>
    <row r="39" spans="2:53" ht="48" x14ac:dyDescent="0.2">
      <c r="B39" s="467" t="s">
        <v>4422</v>
      </c>
      <c r="C39" s="409" t="s">
        <v>442</v>
      </c>
      <c r="D39" s="468" t="s">
        <v>4753</v>
      </c>
      <c r="E39" s="428" t="s">
        <v>4579</v>
      </c>
      <c r="F39" s="426"/>
      <c r="G39" s="409"/>
      <c r="H39" s="409" t="s">
        <v>4776</v>
      </c>
      <c r="I39" s="409" t="s">
        <v>4776</v>
      </c>
      <c r="J39" s="409"/>
      <c r="K39" s="409"/>
      <c r="L39" s="409" t="s">
        <v>4776</v>
      </c>
      <c r="M39" s="409" t="s">
        <v>4776</v>
      </c>
      <c r="N39" s="409" t="s">
        <v>4776</v>
      </c>
      <c r="O39" s="409" t="s">
        <v>4776</v>
      </c>
      <c r="P39" s="409" t="s">
        <v>4776</v>
      </c>
      <c r="Q39" s="409" t="s">
        <v>4776</v>
      </c>
      <c r="R39" s="409" t="s">
        <v>4776</v>
      </c>
      <c r="S39" s="409" t="s">
        <v>4775</v>
      </c>
      <c r="T39" s="409"/>
      <c r="U39" s="409"/>
      <c r="V39" s="516"/>
      <c r="W39" s="409" t="s">
        <v>4775</v>
      </c>
      <c r="X39" s="409" t="s">
        <v>4775</v>
      </c>
      <c r="Y39" s="409" t="s">
        <v>4775</v>
      </c>
      <c r="Z39" s="516"/>
      <c r="AA39" s="409"/>
      <c r="AB39" s="516"/>
      <c r="AC39" s="409" t="s">
        <v>4775</v>
      </c>
      <c r="AD39" s="409" t="s">
        <v>4775</v>
      </c>
      <c r="AE39" s="409"/>
      <c r="AF39" s="409" t="s">
        <v>4775</v>
      </c>
      <c r="AG39" s="409" t="s">
        <v>4775</v>
      </c>
      <c r="AH39" s="409" t="s">
        <v>4775</v>
      </c>
      <c r="AI39" s="516"/>
      <c r="AJ39" s="516"/>
      <c r="AK39" s="516"/>
      <c r="AL39" s="409" t="s">
        <v>4775</v>
      </c>
      <c r="AM39" s="409"/>
      <c r="AN39" s="516"/>
      <c r="AO39" s="409"/>
      <c r="AP39" s="516"/>
      <c r="AQ39" s="409"/>
      <c r="AR39" s="516"/>
      <c r="AS39" s="409"/>
      <c r="AT39" s="409"/>
      <c r="AU39" s="409"/>
      <c r="AV39" s="425"/>
      <c r="AW39" s="392"/>
      <c r="AX39" s="467">
        <f t="shared" si="4"/>
        <v>10</v>
      </c>
      <c r="AY39" s="469">
        <f t="shared" si="5"/>
        <v>9</v>
      </c>
      <c r="AZ39" s="469">
        <f t="shared" si="6"/>
        <v>19</v>
      </c>
      <c r="BA39" s="470">
        <f t="shared" si="7"/>
        <v>0.47368421052631576</v>
      </c>
    </row>
    <row r="40" spans="2:53" ht="48" x14ac:dyDescent="0.2">
      <c r="B40" s="467" t="s">
        <v>4422</v>
      </c>
      <c r="C40" s="409" t="s">
        <v>443</v>
      </c>
      <c r="D40" s="468" t="s">
        <v>4760</v>
      </c>
      <c r="E40" s="428" t="s">
        <v>4579</v>
      </c>
      <c r="F40" s="426" t="s">
        <v>4776</v>
      </c>
      <c r="G40" s="409"/>
      <c r="H40" s="409"/>
      <c r="I40" s="409"/>
      <c r="J40" s="409"/>
      <c r="K40" s="409"/>
      <c r="L40" s="409" t="s">
        <v>4776</v>
      </c>
      <c r="M40" s="409"/>
      <c r="N40" s="409" t="s">
        <v>4776</v>
      </c>
      <c r="O40" s="409" t="s">
        <v>4776</v>
      </c>
      <c r="P40" s="409"/>
      <c r="Q40" s="409"/>
      <c r="R40" s="409"/>
      <c r="S40" s="409" t="s">
        <v>4775</v>
      </c>
      <c r="T40" s="409"/>
      <c r="U40" s="409"/>
      <c r="V40" s="516"/>
      <c r="W40" s="409" t="s">
        <v>4775</v>
      </c>
      <c r="X40" s="409" t="s">
        <v>4775</v>
      </c>
      <c r="Y40" s="409" t="s">
        <v>4775</v>
      </c>
      <c r="Z40" s="516"/>
      <c r="AA40" s="409"/>
      <c r="AB40" s="516"/>
      <c r="AC40" s="409" t="s">
        <v>4775</v>
      </c>
      <c r="AD40" s="409" t="s">
        <v>4775</v>
      </c>
      <c r="AE40" s="409"/>
      <c r="AF40" s="409" t="s">
        <v>4775</v>
      </c>
      <c r="AG40" s="409" t="s">
        <v>4775</v>
      </c>
      <c r="AH40" s="409" t="s">
        <v>4775</v>
      </c>
      <c r="AI40" s="516"/>
      <c r="AJ40" s="516"/>
      <c r="AK40" s="516"/>
      <c r="AL40" s="409" t="s">
        <v>4775</v>
      </c>
      <c r="AM40" s="409"/>
      <c r="AN40" s="516"/>
      <c r="AO40" s="409"/>
      <c r="AP40" s="516"/>
      <c r="AQ40" s="409"/>
      <c r="AR40" s="516"/>
      <c r="AS40" s="409"/>
      <c r="AT40" s="409"/>
      <c r="AU40" s="409"/>
      <c r="AV40" s="425"/>
      <c r="AW40" s="392"/>
      <c r="AX40" s="467">
        <f t="shared" si="4"/>
        <v>10</v>
      </c>
      <c r="AY40" s="469">
        <f t="shared" si="5"/>
        <v>4</v>
      </c>
      <c r="AZ40" s="469">
        <f t="shared" si="6"/>
        <v>14</v>
      </c>
      <c r="BA40" s="470">
        <f t="shared" si="7"/>
        <v>0.2857142857142857</v>
      </c>
    </row>
    <row r="41" spans="2:53" ht="48" x14ac:dyDescent="0.2">
      <c r="B41" s="467" t="s">
        <v>4422</v>
      </c>
      <c r="C41" s="409" t="s">
        <v>447</v>
      </c>
      <c r="D41" s="468" t="s">
        <v>4755</v>
      </c>
      <c r="E41" s="428" t="s">
        <v>4579</v>
      </c>
      <c r="F41" s="426"/>
      <c r="G41" s="409"/>
      <c r="H41" s="409"/>
      <c r="I41" s="409"/>
      <c r="J41" s="409"/>
      <c r="K41" s="409"/>
      <c r="L41" s="409"/>
      <c r="M41" s="409"/>
      <c r="N41" s="409"/>
      <c r="O41" s="409"/>
      <c r="P41" s="409"/>
      <c r="Q41" s="409"/>
      <c r="R41" s="409"/>
      <c r="S41" s="409"/>
      <c r="T41" s="409"/>
      <c r="U41" s="409"/>
      <c r="V41" s="516"/>
      <c r="W41" s="409"/>
      <c r="X41" s="409"/>
      <c r="Y41" s="409" t="s">
        <v>4775</v>
      </c>
      <c r="Z41" s="516"/>
      <c r="AA41" s="409"/>
      <c r="AB41" s="516"/>
      <c r="AC41" s="409"/>
      <c r="AD41" s="409"/>
      <c r="AE41" s="409"/>
      <c r="AF41" s="409"/>
      <c r="AG41" s="409"/>
      <c r="AH41" s="409"/>
      <c r="AI41" s="516"/>
      <c r="AJ41" s="516"/>
      <c r="AK41" s="516"/>
      <c r="AL41" s="409"/>
      <c r="AM41" s="409"/>
      <c r="AN41" s="516"/>
      <c r="AO41" s="409"/>
      <c r="AP41" s="516"/>
      <c r="AQ41" s="409"/>
      <c r="AR41" s="516"/>
      <c r="AS41" s="409"/>
      <c r="AT41" s="409"/>
      <c r="AU41" s="409"/>
      <c r="AV41" s="425"/>
      <c r="AW41" s="392"/>
      <c r="AX41" s="467">
        <f t="shared" si="4"/>
        <v>1</v>
      </c>
      <c r="AY41" s="469">
        <f t="shared" si="5"/>
        <v>0</v>
      </c>
      <c r="AZ41" s="469">
        <f t="shared" si="6"/>
        <v>1</v>
      </c>
      <c r="BA41" s="470">
        <f t="shared" si="7"/>
        <v>0</v>
      </c>
    </row>
    <row r="42" spans="2:53" ht="80" x14ac:dyDescent="0.2">
      <c r="B42" s="467" t="s">
        <v>4422</v>
      </c>
      <c r="C42" s="409" t="s">
        <v>450</v>
      </c>
      <c r="D42" s="468" t="s">
        <v>4761</v>
      </c>
      <c r="E42" s="428" t="s">
        <v>4579</v>
      </c>
      <c r="F42" s="426"/>
      <c r="G42" s="409"/>
      <c r="H42" s="409" t="s">
        <v>4776</v>
      </c>
      <c r="I42" s="409" t="s">
        <v>4776</v>
      </c>
      <c r="J42" s="409"/>
      <c r="K42" s="409"/>
      <c r="L42" s="409" t="s">
        <v>4776</v>
      </c>
      <c r="M42" s="409"/>
      <c r="N42" s="409"/>
      <c r="O42" s="409"/>
      <c r="P42" s="409"/>
      <c r="Q42" s="409"/>
      <c r="R42" s="409"/>
      <c r="S42" s="409" t="s">
        <v>4775</v>
      </c>
      <c r="T42" s="409"/>
      <c r="U42" s="409"/>
      <c r="V42" s="516"/>
      <c r="W42" s="409"/>
      <c r="X42" s="409"/>
      <c r="Y42" s="409"/>
      <c r="Z42" s="516"/>
      <c r="AA42" s="409"/>
      <c r="AB42" s="516"/>
      <c r="AC42" s="409"/>
      <c r="AD42" s="409"/>
      <c r="AE42" s="409"/>
      <c r="AF42" s="409"/>
      <c r="AG42" s="409"/>
      <c r="AH42" s="409"/>
      <c r="AI42" s="516"/>
      <c r="AJ42" s="516"/>
      <c r="AK42" s="516"/>
      <c r="AL42" s="409"/>
      <c r="AM42" s="409"/>
      <c r="AN42" s="516"/>
      <c r="AO42" s="409"/>
      <c r="AP42" s="516"/>
      <c r="AQ42" s="409"/>
      <c r="AR42" s="516"/>
      <c r="AS42" s="409"/>
      <c r="AT42" s="409"/>
      <c r="AU42" s="409"/>
      <c r="AV42" s="425"/>
      <c r="AW42" s="392"/>
      <c r="AX42" s="467">
        <f t="shared" si="4"/>
        <v>1</v>
      </c>
      <c r="AY42" s="469">
        <f t="shared" si="5"/>
        <v>3</v>
      </c>
      <c r="AZ42" s="469">
        <f t="shared" si="6"/>
        <v>4</v>
      </c>
      <c r="BA42" s="470">
        <f t="shared" si="7"/>
        <v>0.75</v>
      </c>
    </row>
    <row r="43" spans="2:53" ht="80" x14ac:dyDescent="0.2">
      <c r="B43" s="467" t="s">
        <v>4422</v>
      </c>
      <c r="C43" s="409" t="s">
        <v>451</v>
      </c>
      <c r="D43" s="468" t="s">
        <v>4762</v>
      </c>
      <c r="E43" s="428" t="s">
        <v>4579</v>
      </c>
      <c r="F43" s="426"/>
      <c r="G43" s="409"/>
      <c r="H43" s="409" t="s">
        <v>4776</v>
      </c>
      <c r="I43" s="409" t="s">
        <v>4776</v>
      </c>
      <c r="J43" s="409"/>
      <c r="K43" s="409"/>
      <c r="L43" s="409" t="s">
        <v>4776</v>
      </c>
      <c r="M43" s="409"/>
      <c r="N43" s="409"/>
      <c r="O43" s="409"/>
      <c r="P43" s="409"/>
      <c r="Q43" s="409"/>
      <c r="R43" s="409"/>
      <c r="S43" s="409" t="s">
        <v>4775</v>
      </c>
      <c r="T43" s="409"/>
      <c r="U43" s="409"/>
      <c r="V43" s="516"/>
      <c r="W43" s="409"/>
      <c r="X43" s="409"/>
      <c r="Y43" s="409"/>
      <c r="Z43" s="516"/>
      <c r="AA43" s="409"/>
      <c r="AB43" s="516"/>
      <c r="AC43" s="409"/>
      <c r="AD43" s="409"/>
      <c r="AE43" s="409"/>
      <c r="AF43" s="409"/>
      <c r="AG43" s="409"/>
      <c r="AH43" s="409"/>
      <c r="AI43" s="516"/>
      <c r="AJ43" s="516"/>
      <c r="AK43" s="516"/>
      <c r="AL43" s="409"/>
      <c r="AM43" s="409"/>
      <c r="AN43" s="516"/>
      <c r="AO43" s="409"/>
      <c r="AP43" s="516"/>
      <c r="AQ43" s="409"/>
      <c r="AR43" s="516"/>
      <c r="AS43" s="409"/>
      <c r="AT43" s="409"/>
      <c r="AU43" s="409"/>
      <c r="AV43" s="425"/>
      <c r="AW43" s="392"/>
      <c r="AX43" s="467">
        <f t="shared" si="4"/>
        <v>1</v>
      </c>
      <c r="AY43" s="469">
        <f t="shared" si="5"/>
        <v>3</v>
      </c>
      <c r="AZ43" s="469">
        <f t="shared" si="6"/>
        <v>4</v>
      </c>
      <c r="BA43" s="470">
        <f t="shared" si="7"/>
        <v>0.75</v>
      </c>
    </row>
    <row r="44" spans="2:53" ht="48" x14ac:dyDescent="0.2">
      <c r="B44" s="467" t="s">
        <v>4422</v>
      </c>
      <c r="C44" s="409" t="s">
        <v>455</v>
      </c>
      <c r="D44" s="468" t="s">
        <v>4771</v>
      </c>
      <c r="E44" s="428" t="s">
        <v>4589</v>
      </c>
      <c r="F44" s="426"/>
      <c r="G44" s="409"/>
      <c r="H44" s="409" t="s">
        <v>4776</v>
      </c>
      <c r="I44" s="409"/>
      <c r="J44" s="409"/>
      <c r="K44" s="409"/>
      <c r="L44" s="409" t="s">
        <v>4776</v>
      </c>
      <c r="M44" s="409"/>
      <c r="N44" s="409" t="s">
        <v>4776</v>
      </c>
      <c r="O44" s="409" t="s">
        <v>4776</v>
      </c>
      <c r="P44" s="409" t="s">
        <v>4776</v>
      </c>
      <c r="Q44" s="409" t="s">
        <v>4776</v>
      </c>
      <c r="R44" s="409" t="s">
        <v>4776</v>
      </c>
      <c r="S44" s="409" t="s">
        <v>4775</v>
      </c>
      <c r="T44" s="409" t="s">
        <v>4775</v>
      </c>
      <c r="U44" s="409"/>
      <c r="V44" s="516"/>
      <c r="W44" s="409" t="s">
        <v>4775</v>
      </c>
      <c r="X44" s="409" t="s">
        <v>4775</v>
      </c>
      <c r="Y44" s="409" t="s">
        <v>4775</v>
      </c>
      <c r="Z44" s="516"/>
      <c r="AA44" s="409"/>
      <c r="AB44" s="516"/>
      <c r="AC44" s="409" t="s">
        <v>4775</v>
      </c>
      <c r="AD44" s="409" t="s">
        <v>4775</v>
      </c>
      <c r="AE44" s="409" t="s">
        <v>4776</v>
      </c>
      <c r="AF44" s="409" t="s">
        <v>4775</v>
      </c>
      <c r="AG44" s="409" t="s">
        <v>4775</v>
      </c>
      <c r="AH44" s="409" t="s">
        <v>4775</v>
      </c>
      <c r="AI44" s="516"/>
      <c r="AJ44" s="516"/>
      <c r="AK44" s="516"/>
      <c r="AL44" s="409" t="s">
        <v>4775</v>
      </c>
      <c r="AM44" s="409"/>
      <c r="AN44" s="516"/>
      <c r="AO44" s="409"/>
      <c r="AP44" s="516"/>
      <c r="AQ44" s="409"/>
      <c r="AR44" s="516"/>
      <c r="AS44" s="409"/>
      <c r="AT44" s="409" t="s">
        <v>4775</v>
      </c>
      <c r="AU44" s="409"/>
      <c r="AV44" s="425"/>
      <c r="AW44" s="392"/>
      <c r="AX44" s="467">
        <f t="shared" si="4"/>
        <v>12</v>
      </c>
      <c r="AY44" s="469">
        <f t="shared" si="5"/>
        <v>8</v>
      </c>
      <c r="AZ44" s="469">
        <f t="shared" si="6"/>
        <v>20</v>
      </c>
      <c r="BA44" s="470">
        <f t="shared" si="7"/>
        <v>0.4</v>
      </c>
    </row>
    <row r="45" spans="2:53" ht="48" x14ac:dyDescent="0.2">
      <c r="B45" s="467" t="s">
        <v>4422</v>
      </c>
      <c r="C45" s="409" t="s">
        <v>457</v>
      </c>
      <c r="D45" s="468" t="s">
        <v>4756</v>
      </c>
      <c r="E45" s="428" t="s">
        <v>4589</v>
      </c>
      <c r="F45" s="426"/>
      <c r="G45" s="409"/>
      <c r="H45" s="409"/>
      <c r="I45" s="409"/>
      <c r="J45" s="409"/>
      <c r="K45" s="409"/>
      <c r="L45" s="409"/>
      <c r="M45" s="409"/>
      <c r="N45" s="409" t="s">
        <v>4776</v>
      </c>
      <c r="O45" s="409" t="s">
        <v>4776</v>
      </c>
      <c r="P45" s="409" t="s">
        <v>4776</v>
      </c>
      <c r="Q45" s="409" t="s">
        <v>4776</v>
      </c>
      <c r="R45" s="409" t="s">
        <v>4776</v>
      </c>
      <c r="S45" s="409" t="s">
        <v>4775</v>
      </c>
      <c r="T45" s="409"/>
      <c r="U45" s="409"/>
      <c r="V45" s="516"/>
      <c r="W45" s="409" t="s">
        <v>4775</v>
      </c>
      <c r="X45" s="409" t="s">
        <v>4775</v>
      </c>
      <c r="Y45" s="409" t="s">
        <v>4775</v>
      </c>
      <c r="Z45" s="516"/>
      <c r="AA45" s="409"/>
      <c r="AB45" s="516"/>
      <c r="AC45" s="409" t="s">
        <v>4775</v>
      </c>
      <c r="AD45" s="409" t="s">
        <v>4775</v>
      </c>
      <c r="AE45" s="409" t="s">
        <v>4776</v>
      </c>
      <c r="AF45" s="409" t="s">
        <v>4775</v>
      </c>
      <c r="AG45" s="409" t="s">
        <v>4775</v>
      </c>
      <c r="AH45" s="409" t="s">
        <v>4775</v>
      </c>
      <c r="AI45" s="516"/>
      <c r="AJ45" s="516"/>
      <c r="AK45" s="516"/>
      <c r="AL45" s="409" t="s">
        <v>4775</v>
      </c>
      <c r="AM45" s="409"/>
      <c r="AN45" s="516"/>
      <c r="AO45" s="409"/>
      <c r="AP45" s="516"/>
      <c r="AQ45" s="409"/>
      <c r="AR45" s="516"/>
      <c r="AS45" s="409"/>
      <c r="AT45" s="409"/>
      <c r="AU45" s="409"/>
      <c r="AV45" s="425"/>
      <c r="AW45" s="392"/>
      <c r="AX45" s="467">
        <f t="shared" si="4"/>
        <v>10</v>
      </c>
      <c r="AY45" s="469">
        <f t="shared" si="5"/>
        <v>6</v>
      </c>
      <c r="AZ45" s="469">
        <f t="shared" si="6"/>
        <v>16</v>
      </c>
      <c r="BA45" s="470">
        <f t="shared" si="7"/>
        <v>0.375</v>
      </c>
    </row>
    <row r="46" spans="2:53" ht="48" x14ac:dyDescent="0.2">
      <c r="B46" s="467" t="s">
        <v>4422</v>
      </c>
      <c r="C46" s="409" t="s">
        <v>458</v>
      </c>
      <c r="D46" s="468" t="s">
        <v>4772</v>
      </c>
      <c r="E46" s="428" t="s">
        <v>4589</v>
      </c>
      <c r="F46" s="426"/>
      <c r="G46" s="409"/>
      <c r="H46" s="409"/>
      <c r="I46" s="409"/>
      <c r="J46" s="409"/>
      <c r="K46" s="409"/>
      <c r="L46" s="409" t="s">
        <v>4776</v>
      </c>
      <c r="M46" s="409"/>
      <c r="N46" s="409"/>
      <c r="O46" s="409"/>
      <c r="P46" s="409"/>
      <c r="Q46" s="409" t="s">
        <v>4776</v>
      </c>
      <c r="R46" s="409" t="s">
        <v>4776</v>
      </c>
      <c r="S46" s="409" t="s">
        <v>4775</v>
      </c>
      <c r="T46" s="409" t="s">
        <v>4775</v>
      </c>
      <c r="U46" s="409"/>
      <c r="V46" s="516"/>
      <c r="W46" s="409"/>
      <c r="X46" s="409" t="s">
        <v>4775</v>
      </c>
      <c r="Y46" s="409" t="s">
        <v>4775</v>
      </c>
      <c r="Z46" s="516"/>
      <c r="AA46" s="409"/>
      <c r="AB46" s="516"/>
      <c r="AC46" s="409" t="s">
        <v>4775</v>
      </c>
      <c r="AD46" s="409" t="s">
        <v>4775</v>
      </c>
      <c r="AE46" s="409" t="s">
        <v>4776</v>
      </c>
      <c r="AF46" s="409"/>
      <c r="AG46" s="409" t="s">
        <v>4775</v>
      </c>
      <c r="AH46" s="409"/>
      <c r="AI46" s="516"/>
      <c r="AJ46" s="516"/>
      <c r="AK46" s="516"/>
      <c r="AL46" s="409"/>
      <c r="AM46" s="409"/>
      <c r="AN46" s="516"/>
      <c r="AO46" s="409"/>
      <c r="AP46" s="516"/>
      <c r="AQ46" s="409"/>
      <c r="AR46" s="516"/>
      <c r="AS46" s="409"/>
      <c r="AT46" s="409" t="s">
        <v>4775</v>
      </c>
      <c r="AU46" s="409"/>
      <c r="AV46" s="425"/>
      <c r="AW46" s="392"/>
      <c r="AX46" s="467">
        <f t="shared" si="4"/>
        <v>8</v>
      </c>
      <c r="AY46" s="469">
        <f t="shared" si="5"/>
        <v>4</v>
      </c>
      <c r="AZ46" s="469">
        <f t="shared" si="6"/>
        <v>12</v>
      </c>
      <c r="BA46" s="470">
        <f t="shared" si="7"/>
        <v>0.33333333333333331</v>
      </c>
    </row>
    <row r="47" spans="2:53" ht="49" thickBot="1" x14ac:dyDescent="0.25">
      <c r="B47" s="471" t="s">
        <v>4422</v>
      </c>
      <c r="C47" s="445" t="s">
        <v>460</v>
      </c>
      <c r="D47" s="472" t="s">
        <v>4773</v>
      </c>
      <c r="E47" s="446" t="s">
        <v>4589</v>
      </c>
      <c r="F47" s="447"/>
      <c r="G47" s="445"/>
      <c r="H47" s="445"/>
      <c r="I47" s="445"/>
      <c r="J47" s="445"/>
      <c r="K47" s="445"/>
      <c r="L47" s="445" t="s">
        <v>4776</v>
      </c>
      <c r="M47" s="445"/>
      <c r="N47" s="445"/>
      <c r="O47" s="445"/>
      <c r="P47" s="445"/>
      <c r="Q47" s="445" t="s">
        <v>4776</v>
      </c>
      <c r="R47" s="445" t="s">
        <v>4776</v>
      </c>
      <c r="S47" s="445" t="s">
        <v>4775</v>
      </c>
      <c r="T47" s="445" t="s">
        <v>4775</v>
      </c>
      <c r="U47" s="445"/>
      <c r="V47" s="517"/>
      <c r="W47" s="445"/>
      <c r="X47" s="445" t="s">
        <v>4775</v>
      </c>
      <c r="Y47" s="445" t="s">
        <v>4775</v>
      </c>
      <c r="Z47" s="517"/>
      <c r="AA47" s="445"/>
      <c r="AB47" s="517"/>
      <c r="AC47" s="445" t="s">
        <v>4775</v>
      </c>
      <c r="AD47" s="445" t="s">
        <v>4775</v>
      </c>
      <c r="AE47" s="445" t="s">
        <v>4776</v>
      </c>
      <c r="AF47" s="445"/>
      <c r="AG47" s="445" t="s">
        <v>4775</v>
      </c>
      <c r="AH47" s="445"/>
      <c r="AI47" s="517"/>
      <c r="AJ47" s="517"/>
      <c r="AK47" s="517"/>
      <c r="AL47" s="445"/>
      <c r="AM47" s="445"/>
      <c r="AN47" s="517"/>
      <c r="AO47" s="445"/>
      <c r="AP47" s="517"/>
      <c r="AQ47" s="445"/>
      <c r="AR47" s="517"/>
      <c r="AS47" s="445"/>
      <c r="AT47" s="445" t="s">
        <v>4775</v>
      </c>
      <c r="AU47" s="445"/>
      <c r="AV47" s="448"/>
      <c r="AW47" s="392"/>
      <c r="AX47" s="467">
        <f t="shared" si="4"/>
        <v>8</v>
      </c>
      <c r="AY47" s="469">
        <f t="shared" si="5"/>
        <v>4</v>
      </c>
      <c r="AZ47" s="469">
        <f t="shared" si="6"/>
        <v>12</v>
      </c>
      <c r="BA47" s="470">
        <f t="shared" si="7"/>
        <v>0.33333333333333331</v>
      </c>
    </row>
    <row r="48" spans="2:53" ht="48" x14ac:dyDescent="0.2">
      <c r="B48" s="473" t="s">
        <v>4422</v>
      </c>
      <c r="C48" s="449" t="s">
        <v>4700</v>
      </c>
      <c r="D48" s="474" t="s">
        <v>4472</v>
      </c>
      <c r="E48" s="450"/>
      <c r="F48" s="451"/>
      <c r="G48" s="412"/>
      <c r="H48" s="412"/>
      <c r="I48" s="412"/>
      <c r="J48" s="412"/>
      <c r="K48" s="412"/>
      <c r="L48" s="412"/>
      <c r="M48" s="412"/>
      <c r="N48" s="412"/>
      <c r="O48" s="412"/>
      <c r="P48" s="412"/>
      <c r="Q48" s="412"/>
      <c r="R48" s="412"/>
      <c r="S48" s="412"/>
      <c r="T48" s="412"/>
      <c r="U48" s="412"/>
      <c r="V48" s="515"/>
      <c r="W48" s="412"/>
      <c r="X48" s="412"/>
      <c r="Y48" s="412"/>
      <c r="Z48" s="515"/>
      <c r="AA48" s="412"/>
      <c r="AB48" s="515"/>
      <c r="AC48" s="412"/>
      <c r="AD48" s="412"/>
      <c r="AE48" s="412"/>
      <c r="AF48" s="412"/>
      <c r="AG48" s="412"/>
      <c r="AH48" s="412"/>
      <c r="AI48" s="515"/>
      <c r="AJ48" s="515"/>
      <c r="AK48" s="515"/>
      <c r="AL48" s="412"/>
      <c r="AM48" s="412"/>
      <c r="AN48" s="515"/>
      <c r="AO48" s="412"/>
      <c r="AP48" s="515"/>
      <c r="AQ48" s="412"/>
      <c r="AR48" s="515"/>
      <c r="AS48" s="412"/>
      <c r="AT48" s="412"/>
      <c r="AU48" s="412"/>
      <c r="AV48" s="429" t="s">
        <v>4776</v>
      </c>
      <c r="AW48" s="392"/>
      <c r="AX48" s="467">
        <f t="shared" si="4"/>
        <v>0</v>
      </c>
      <c r="AY48" s="469">
        <f t="shared" si="5"/>
        <v>1</v>
      </c>
      <c r="AZ48" s="469">
        <f t="shared" ref="AZ48:AZ94" si="8">AX48+AY48</f>
        <v>1</v>
      </c>
      <c r="BA48" s="470">
        <f t="shared" ref="BA48:BA94" si="9">AY48/AZ48</f>
        <v>1</v>
      </c>
    </row>
    <row r="49" spans="2:53" ht="48" x14ac:dyDescent="0.2">
      <c r="B49" s="477" t="s">
        <v>4422</v>
      </c>
      <c r="C49" s="435" t="s">
        <v>4701</v>
      </c>
      <c r="D49" s="478" t="s">
        <v>4490</v>
      </c>
      <c r="E49" s="427"/>
      <c r="F49" s="426"/>
      <c r="G49" s="443"/>
      <c r="H49" s="409"/>
      <c r="I49" s="409"/>
      <c r="J49" s="409"/>
      <c r="K49" s="409"/>
      <c r="L49" s="409"/>
      <c r="M49" s="409"/>
      <c r="N49" s="409"/>
      <c r="O49" s="409"/>
      <c r="P49" s="409"/>
      <c r="Q49" s="409"/>
      <c r="R49" s="409"/>
      <c r="S49" s="409"/>
      <c r="T49" s="409"/>
      <c r="U49" s="409"/>
      <c r="V49" s="516"/>
      <c r="W49" s="409"/>
      <c r="X49" s="409"/>
      <c r="Y49" s="409"/>
      <c r="Z49" s="516"/>
      <c r="AA49" s="409"/>
      <c r="AB49" s="516"/>
      <c r="AC49" s="409"/>
      <c r="AD49" s="409"/>
      <c r="AE49" s="409"/>
      <c r="AF49" s="409"/>
      <c r="AG49" s="409"/>
      <c r="AH49" s="409"/>
      <c r="AI49" s="516"/>
      <c r="AJ49" s="516"/>
      <c r="AK49" s="516"/>
      <c r="AL49" s="409"/>
      <c r="AM49" s="409"/>
      <c r="AN49" s="516"/>
      <c r="AO49" s="409"/>
      <c r="AP49" s="516"/>
      <c r="AQ49" s="409"/>
      <c r="AR49" s="516"/>
      <c r="AS49" s="409"/>
      <c r="AT49" s="409"/>
      <c r="AU49" s="409"/>
      <c r="AV49" s="425" t="s">
        <v>4775</v>
      </c>
      <c r="AW49" s="392"/>
      <c r="AX49" s="467">
        <f t="shared" si="4"/>
        <v>1</v>
      </c>
      <c r="AY49" s="469">
        <f t="shared" si="5"/>
        <v>0</v>
      </c>
      <c r="AZ49" s="469">
        <f t="shared" si="8"/>
        <v>1</v>
      </c>
      <c r="BA49" s="470">
        <f t="shared" si="9"/>
        <v>0</v>
      </c>
    </row>
    <row r="50" spans="2:53" ht="16" x14ac:dyDescent="0.2">
      <c r="B50" s="475" t="s">
        <v>4422</v>
      </c>
      <c r="C50" s="439" t="s">
        <v>4702</v>
      </c>
      <c r="D50" s="476" t="s">
        <v>4497</v>
      </c>
      <c r="E50" s="440"/>
      <c r="F50" s="426"/>
      <c r="G50" s="409"/>
      <c r="H50" s="437"/>
      <c r="I50" s="409"/>
      <c r="J50" s="409"/>
      <c r="K50" s="409"/>
      <c r="L50" s="409"/>
      <c r="M50" s="409"/>
      <c r="N50" s="409"/>
      <c r="O50" s="409"/>
      <c r="P50" s="409"/>
      <c r="Q50" s="409"/>
      <c r="R50" s="409"/>
      <c r="S50" s="409"/>
      <c r="T50" s="409"/>
      <c r="U50" s="409"/>
      <c r="V50" s="516"/>
      <c r="W50" s="409"/>
      <c r="X50" s="409"/>
      <c r="Y50" s="409"/>
      <c r="Z50" s="516"/>
      <c r="AA50" s="409"/>
      <c r="AB50" s="516"/>
      <c r="AC50" s="409"/>
      <c r="AD50" s="409"/>
      <c r="AE50" s="409"/>
      <c r="AF50" s="409"/>
      <c r="AG50" s="409"/>
      <c r="AH50" s="409"/>
      <c r="AI50" s="516"/>
      <c r="AJ50" s="516"/>
      <c r="AK50" s="516"/>
      <c r="AL50" s="409"/>
      <c r="AM50" s="409"/>
      <c r="AN50" s="516"/>
      <c r="AO50" s="409"/>
      <c r="AP50" s="516"/>
      <c r="AQ50" s="409"/>
      <c r="AR50" s="516"/>
      <c r="AS50" s="409"/>
      <c r="AT50" s="409"/>
      <c r="AU50" s="409"/>
      <c r="AV50" s="425" t="s">
        <v>4776</v>
      </c>
      <c r="AW50" s="392"/>
      <c r="AX50" s="467">
        <f t="shared" si="4"/>
        <v>0</v>
      </c>
      <c r="AY50" s="469">
        <f t="shared" si="5"/>
        <v>1</v>
      </c>
      <c r="AZ50" s="469">
        <f t="shared" si="8"/>
        <v>1</v>
      </c>
      <c r="BA50" s="470">
        <f t="shared" si="9"/>
        <v>1</v>
      </c>
    </row>
    <row r="51" spans="2:53" ht="16" x14ac:dyDescent="0.2">
      <c r="B51" s="475" t="s">
        <v>4422</v>
      </c>
      <c r="C51" s="439" t="s">
        <v>4703</v>
      </c>
      <c r="D51" s="476" t="s">
        <v>4491</v>
      </c>
      <c r="E51" s="440"/>
      <c r="F51" s="426"/>
      <c r="G51" s="409"/>
      <c r="H51" s="409"/>
      <c r="I51" s="437"/>
      <c r="J51" s="409"/>
      <c r="K51" s="409"/>
      <c r="L51" s="409"/>
      <c r="M51" s="409"/>
      <c r="N51" s="409"/>
      <c r="O51" s="409"/>
      <c r="P51" s="409"/>
      <c r="Q51" s="409"/>
      <c r="R51" s="409"/>
      <c r="S51" s="409"/>
      <c r="T51" s="409"/>
      <c r="U51" s="409"/>
      <c r="V51" s="516"/>
      <c r="W51" s="409"/>
      <c r="X51" s="409"/>
      <c r="Y51" s="409"/>
      <c r="Z51" s="516"/>
      <c r="AA51" s="409"/>
      <c r="AB51" s="516"/>
      <c r="AC51" s="409"/>
      <c r="AD51" s="409"/>
      <c r="AE51" s="409"/>
      <c r="AF51" s="409"/>
      <c r="AG51" s="409"/>
      <c r="AH51" s="409"/>
      <c r="AI51" s="516"/>
      <c r="AJ51" s="516"/>
      <c r="AK51" s="516"/>
      <c r="AL51" s="409"/>
      <c r="AM51" s="409"/>
      <c r="AN51" s="516"/>
      <c r="AO51" s="409"/>
      <c r="AP51" s="516"/>
      <c r="AQ51" s="409"/>
      <c r="AR51" s="516"/>
      <c r="AS51" s="409"/>
      <c r="AT51" s="409"/>
      <c r="AU51" s="409"/>
      <c r="AV51" s="425" t="s">
        <v>4776</v>
      </c>
      <c r="AW51" s="392"/>
      <c r="AX51" s="467">
        <f t="shared" si="4"/>
        <v>0</v>
      </c>
      <c r="AY51" s="469">
        <f t="shared" si="5"/>
        <v>1</v>
      </c>
      <c r="AZ51" s="469">
        <f t="shared" si="8"/>
        <v>1</v>
      </c>
      <c r="BA51" s="470">
        <f t="shared" si="9"/>
        <v>1</v>
      </c>
    </row>
    <row r="52" spans="2:53" ht="16" x14ac:dyDescent="0.2">
      <c r="B52" s="475" t="s">
        <v>4422</v>
      </c>
      <c r="C52" s="439" t="s">
        <v>4704</v>
      </c>
      <c r="D52" s="476" t="s">
        <v>4645</v>
      </c>
      <c r="E52" s="440"/>
      <c r="F52" s="426"/>
      <c r="G52" s="409"/>
      <c r="H52" s="409"/>
      <c r="I52" s="409"/>
      <c r="J52" s="437"/>
      <c r="K52" s="409"/>
      <c r="L52" s="409"/>
      <c r="M52" s="409"/>
      <c r="N52" s="409"/>
      <c r="O52" s="409"/>
      <c r="P52" s="409"/>
      <c r="Q52" s="409"/>
      <c r="R52" s="409"/>
      <c r="S52" s="409"/>
      <c r="T52" s="409"/>
      <c r="U52" s="409"/>
      <c r="V52" s="516"/>
      <c r="W52" s="409"/>
      <c r="X52" s="409"/>
      <c r="Y52" s="409"/>
      <c r="Z52" s="516"/>
      <c r="AA52" s="409"/>
      <c r="AB52" s="516"/>
      <c r="AC52" s="409"/>
      <c r="AD52" s="409"/>
      <c r="AE52" s="409"/>
      <c r="AF52" s="409"/>
      <c r="AG52" s="409"/>
      <c r="AH52" s="409"/>
      <c r="AI52" s="516"/>
      <c r="AJ52" s="516"/>
      <c r="AK52" s="516"/>
      <c r="AL52" s="409"/>
      <c r="AM52" s="409"/>
      <c r="AN52" s="516"/>
      <c r="AO52" s="409"/>
      <c r="AP52" s="516"/>
      <c r="AQ52" s="409"/>
      <c r="AR52" s="516"/>
      <c r="AS52" s="409"/>
      <c r="AT52" s="409"/>
      <c r="AU52" s="409"/>
      <c r="AV52" s="425" t="s">
        <v>4776</v>
      </c>
      <c r="AW52" s="392"/>
      <c r="AX52" s="467">
        <f t="shared" si="4"/>
        <v>0</v>
      </c>
      <c r="AY52" s="469">
        <f t="shared" si="5"/>
        <v>1</v>
      </c>
      <c r="AZ52" s="469">
        <f t="shared" si="8"/>
        <v>1</v>
      </c>
      <c r="BA52" s="470">
        <f t="shared" si="9"/>
        <v>1</v>
      </c>
    </row>
    <row r="53" spans="2:53" ht="32" x14ac:dyDescent="0.2">
      <c r="B53" s="475" t="s">
        <v>4422</v>
      </c>
      <c r="C53" s="439" t="s">
        <v>4705</v>
      </c>
      <c r="D53" s="476" t="s">
        <v>4537</v>
      </c>
      <c r="E53" s="440"/>
      <c r="F53" s="426"/>
      <c r="G53" s="409"/>
      <c r="H53" s="409"/>
      <c r="I53" s="409"/>
      <c r="J53" s="409"/>
      <c r="K53" s="437"/>
      <c r="L53" s="409"/>
      <c r="M53" s="409"/>
      <c r="N53" s="409"/>
      <c r="O53" s="409"/>
      <c r="P53" s="409"/>
      <c r="Q53" s="409"/>
      <c r="R53" s="409"/>
      <c r="S53" s="409"/>
      <c r="T53" s="409"/>
      <c r="U53" s="409"/>
      <c r="V53" s="516"/>
      <c r="W53" s="409"/>
      <c r="X53" s="409"/>
      <c r="Y53" s="409"/>
      <c r="Z53" s="516"/>
      <c r="AA53" s="409"/>
      <c r="AB53" s="516"/>
      <c r="AC53" s="409"/>
      <c r="AD53" s="409"/>
      <c r="AE53" s="409"/>
      <c r="AF53" s="409"/>
      <c r="AG53" s="409"/>
      <c r="AH53" s="409"/>
      <c r="AI53" s="516"/>
      <c r="AJ53" s="516"/>
      <c r="AK53" s="516"/>
      <c r="AL53" s="409"/>
      <c r="AM53" s="409"/>
      <c r="AN53" s="516"/>
      <c r="AO53" s="409"/>
      <c r="AP53" s="516"/>
      <c r="AQ53" s="409"/>
      <c r="AR53" s="516"/>
      <c r="AS53" s="409"/>
      <c r="AT53" s="409"/>
      <c r="AU53" s="409"/>
      <c r="AV53" s="425" t="s">
        <v>4776</v>
      </c>
      <c r="AW53" s="392"/>
      <c r="AX53" s="467">
        <f t="shared" si="4"/>
        <v>0</v>
      </c>
      <c r="AY53" s="469">
        <f t="shared" si="5"/>
        <v>1</v>
      </c>
      <c r="AZ53" s="469">
        <f t="shared" si="8"/>
        <v>1</v>
      </c>
      <c r="BA53" s="470">
        <f t="shared" si="9"/>
        <v>1</v>
      </c>
    </row>
    <row r="54" spans="2:53" ht="16" x14ac:dyDescent="0.2">
      <c r="B54" s="475" t="s">
        <v>4422</v>
      </c>
      <c r="C54" s="439" t="s">
        <v>4706</v>
      </c>
      <c r="D54" s="476" t="s">
        <v>4492</v>
      </c>
      <c r="E54" s="440"/>
      <c r="F54" s="426"/>
      <c r="G54" s="409"/>
      <c r="H54" s="409"/>
      <c r="I54" s="409"/>
      <c r="J54" s="409"/>
      <c r="K54" s="409"/>
      <c r="L54" s="437"/>
      <c r="M54" s="409"/>
      <c r="N54" s="409"/>
      <c r="O54" s="409"/>
      <c r="P54" s="409"/>
      <c r="Q54" s="409"/>
      <c r="R54" s="409"/>
      <c r="S54" s="409"/>
      <c r="T54" s="409"/>
      <c r="U54" s="409"/>
      <c r="V54" s="516"/>
      <c r="W54" s="409"/>
      <c r="X54" s="409"/>
      <c r="Y54" s="409"/>
      <c r="Z54" s="516"/>
      <c r="AA54" s="409"/>
      <c r="AB54" s="516"/>
      <c r="AC54" s="409"/>
      <c r="AD54" s="409"/>
      <c r="AE54" s="409"/>
      <c r="AF54" s="409"/>
      <c r="AG54" s="409"/>
      <c r="AH54" s="409"/>
      <c r="AI54" s="516"/>
      <c r="AJ54" s="516"/>
      <c r="AK54" s="516"/>
      <c r="AL54" s="409"/>
      <c r="AM54" s="409"/>
      <c r="AN54" s="516"/>
      <c r="AO54" s="409"/>
      <c r="AP54" s="516"/>
      <c r="AQ54" s="409"/>
      <c r="AR54" s="516"/>
      <c r="AS54" s="409"/>
      <c r="AT54" s="409"/>
      <c r="AU54" s="409"/>
      <c r="AV54" s="425" t="s">
        <v>4776</v>
      </c>
      <c r="AW54" s="392"/>
      <c r="AX54" s="467">
        <f t="shared" si="4"/>
        <v>0</v>
      </c>
      <c r="AY54" s="469">
        <f t="shared" si="5"/>
        <v>1</v>
      </c>
      <c r="AZ54" s="469">
        <f t="shared" si="8"/>
        <v>1</v>
      </c>
      <c r="BA54" s="470">
        <f t="shared" si="9"/>
        <v>1</v>
      </c>
    </row>
    <row r="55" spans="2:53" ht="16" x14ac:dyDescent="0.2">
      <c r="B55" s="475" t="s">
        <v>4422</v>
      </c>
      <c r="C55" s="439" t="s">
        <v>4707</v>
      </c>
      <c r="D55" s="476" t="s">
        <v>4516</v>
      </c>
      <c r="E55" s="440"/>
      <c r="F55" s="426"/>
      <c r="G55" s="409"/>
      <c r="H55" s="409"/>
      <c r="I55" s="409"/>
      <c r="J55" s="409"/>
      <c r="K55" s="409"/>
      <c r="L55" s="437"/>
      <c r="M55" s="409"/>
      <c r="N55" s="409"/>
      <c r="O55" s="409"/>
      <c r="P55" s="409"/>
      <c r="Q55" s="409"/>
      <c r="R55" s="409"/>
      <c r="S55" s="409"/>
      <c r="T55" s="409"/>
      <c r="U55" s="409"/>
      <c r="V55" s="516"/>
      <c r="W55" s="409"/>
      <c r="X55" s="409"/>
      <c r="Y55" s="409"/>
      <c r="Z55" s="516"/>
      <c r="AA55" s="409"/>
      <c r="AB55" s="516"/>
      <c r="AC55" s="409"/>
      <c r="AD55" s="409"/>
      <c r="AE55" s="409"/>
      <c r="AF55" s="409"/>
      <c r="AG55" s="409"/>
      <c r="AH55" s="409"/>
      <c r="AI55" s="516"/>
      <c r="AJ55" s="516"/>
      <c r="AK55" s="516"/>
      <c r="AL55" s="409"/>
      <c r="AM55" s="409"/>
      <c r="AN55" s="516"/>
      <c r="AO55" s="409"/>
      <c r="AP55" s="516"/>
      <c r="AQ55" s="409"/>
      <c r="AR55" s="516"/>
      <c r="AS55" s="409"/>
      <c r="AT55" s="409"/>
      <c r="AU55" s="409"/>
      <c r="AV55" s="425" t="s">
        <v>4776</v>
      </c>
      <c r="AW55" s="392"/>
      <c r="AX55" s="467">
        <f t="shared" si="4"/>
        <v>0</v>
      </c>
      <c r="AY55" s="469">
        <f t="shared" si="5"/>
        <v>1</v>
      </c>
      <c r="AZ55" s="469">
        <f t="shared" si="8"/>
        <v>1</v>
      </c>
      <c r="BA55" s="470">
        <f t="shared" si="9"/>
        <v>1</v>
      </c>
    </row>
    <row r="56" spans="2:53" ht="16" x14ac:dyDescent="0.2">
      <c r="B56" s="475" t="s">
        <v>4422</v>
      </c>
      <c r="C56" s="439" t="s">
        <v>4708</v>
      </c>
      <c r="D56" s="476" t="s">
        <v>4493</v>
      </c>
      <c r="E56" s="440"/>
      <c r="F56" s="426"/>
      <c r="G56" s="409"/>
      <c r="H56" s="409"/>
      <c r="I56" s="409"/>
      <c r="J56" s="409"/>
      <c r="K56" s="409"/>
      <c r="L56" s="409"/>
      <c r="M56" s="409"/>
      <c r="N56" s="437"/>
      <c r="O56" s="409"/>
      <c r="P56" s="409"/>
      <c r="Q56" s="409"/>
      <c r="R56" s="409"/>
      <c r="S56" s="409"/>
      <c r="T56" s="409"/>
      <c r="U56" s="409"/>
      <c r="V56" s="516"/>
      <c r="W56" s="409"/>
      <c r="X56" s="409"/>
      <c r="Y56" s="409"/>
      <c r="Z56" s="516"/>
      <c r="AA56" s="409"/>
      <c r="AB56" s="516"/>
      <c r="AC56" s="409"/>
      <c r="AD56" s="409"/>
      <c r="AE56" s="409"/>
      <c r="AF56" s="409"/>
      <c r="AG56" s="409"/>
      <c r="AH56" s="409"/>
      <c r="AI56" s="516"/>
      <c r="AJ56" s="516"/>
      <c r="AK56" s="516"/>
      <c r="AL56" s="409"/>
      <c r="AM56" s="409"/>
      <c r="AN56" s="516"/>
      <c r="AO56" s="409"/>
      <c r="AP56" s="516"/>
      <c r="AQ56" s="409"/>
      <c r="AR56" s="516"/>
      <c r="AS56" s="409"/>
      <c r="AT56" s="409"/>
      <c r="AU56" s="409"/>
      <c r="AV56" s="425" t="s">
        <v>4776</v>
      </c>
      <c r="AW56" s="392"/>
      <c r="AX56" s="467">
        <f t="shared" si="4"/>
        <v>0</v>
      </c>
      <c r="AY56" s="469">
        <f t="shared" si="5"/>
        <v>1</v>
      </c>
      <c r="AZ56" s="469">
        <f t="shared" si="8"/>
        <v>1</v>
      </c>
      <c r="BA56" s="470">
        <f t="shared" si="9"/>
        <v>1</v>
      </c>
    </row>
    <row r="57" spans="2:53" ht="16" x14ac:dyDescent="0.2">
      <c r="B57" s="475" t="s">
        <v>4422</v>
      </c>
      <c r="C57" s="439" t="s">
        <v>4709</v>
      </c>
      <c r="D57" s="476" t="s">
        <v>4494</v>
      </c>
      <c r="E57" s="440"/>
      <c r="F57" s="426"/>
      <c r="G57" s="409"/>
      <c r="H57" s="409"/>
      <c r="I57" s="409"/>
      <c r="J57" s="409"/>
      <c r="K57" s="409"/>
      <c r="L57" s="409"/>
      <c r="M57" s="409"/>
      <c r="N57" s="409"/>
      <c r="O57" s="437"/>
      <c r="P57" s="409"/>
      <c r="Q57" s="409"/>
      <c r="R57" s="409"/>
      <c r="S57" s="409"/>
      <c r="T57" s="409"/>
      <c r="U57" s="409"/>
      <c r="V57" s="516"/>
      <c r="W57" s="409"/>
      <c r="X57" s="409"/>
      <c r="Y57" s="409"/>
      <c r="Z57" s="516"/>
      <c r="AA57" s="409"/>
      <c r="AB57" s="516"/>
      <c r="AC57" s="409"/>
      <c r="AD57" s="409"/>
      <c r="AE57" s="409"/>
      <c r="AF57" s="409"/>
      <c r="AG57" s="409"/>
      <c r="AH57" s="409"/>
      <c r="AI57" s="516"/>
      <c r="AJ57" s="516"/>
      <c r="AK57" s="516"/>
      <c r="AL57" s="409"/>
      <c r="AM57" s="409"/>
      <c r="AN57" s="516"/>
      <c r="AO57" s="409"/>
      <c r="AP57" s="516"/>
      <c r="AQ57" s="409"/>
      <c r="AR57" s="516"/>
      <c r="AS57" s="409"/>
      <c r="AT57" s="409"/>
      <c r="AU57" s="409"/>
      <c r="AV57" s="425" t="s">
        <v>4776</v>
      </c>
      <c r="AW57" s="392"/>
      <c r="AX57" s="467">
        <f t="shared" si="4"/>
        <v>0</v>
      </c>
      <c r="AY57" s="469">
        <f t="shared" si="5"/>
        <v>1</v>
      </c>
      <c r="AZ57" s="469">
        <f t="shared" si="8"/>
        <v>1</v>
      </c>
      <c r="BA57" s="470">
        <f t="shared" si="9"/>
        <v>1</v>
      </c>
    </row>
    <row r="58" spans="2:53" ht="16" x14ac:dyDescent="0.2">
      <c r="B58" s="475" t="s">
        <v>4422</v>
      </c>
      <c r="C58" s="439" t="s">
        <v>4710</v>
      </c>
      <c r="D58" s="476" t="s">
        <v>4495</v>
      </c>
      <c r="E58" s="440"/>
      <c r="F58" s="426"/>
      <c r="G58" s="409"/>
      <c r="H58" s="409"/>
      <c r="I58" s="409"/>
      <c r="J58" s="409"/>
      <c r="K58" s="409"/>
      <c r="L58" s="409"/>
      <c r="M58" s="409"/>
      <c r="N58" s="409"/>
      <c r="O58" s="409"/>
      <c r="P58" s="437"/>
      <c r="Q58" s="409"/>
      <c r="R58" s="409"/>
      <c r="S58" s="409"/>
      <c r="T58" s="409"/>
      <c r="U58" s="409"/>
      <c r="V58" s="516"/>
      <c r="W58" s="409"/>
      <c r="X58" s="409"/>
      <c r="Y58" s="409"/>
      <c r="Z58" s="516"/>
      <c r="AA58" s="409"/>
      <c r="AB58" s="516"/>
      <c r="AC58" s="409"/>
      <c r="AD58" s="409"/>
      <c r="AE58" s="409"/>
      <c r="AF58" s="409"/>
      <c r="AG58" s="409"/>
      <c r="AH58" s="409"/>
      <c r="AI58" s="516"/>
      <c r="AJ58" s="516"/>
      <c r="AK58" s="516"/>
      <c r="AL58" s="409"/>
      <c r="AM58" s="409"/>
      <c r="AN58" s="516"/>
      <c r="AO58" s="409"/>
      <c r="AP58" s="516"/>
      <c r="AQ58" s="409"/>
      <c r="AR58" s="516"/>
      <c r="AS58" s="409"/>
      <c r="AT58" s="409"/>
      <c r="AU58" s="409"/>
      <c r="AV58" s="425" t="s">
        <v>4776</v>
      </c>
      <c r="AW58" s="392"/>
      <c r="AX58" s="467">
        <f t="shared" si="4"/>
        <v>0</v>
      </c>
      <c r="AY58" s="469">
        <f t="shared" si="5"/>
        <v>1</v>
      </c>
      <c r="AZ58" s="469">
        <f t="shared" si="8"/>
        <v>1</v>
      </c>
      <c r="BA58" s="470">
        <f t="shared" si="9"/>
        <v>1</v>
      </c>
    </row>
    <row r="59" spans="2:53" ht="16" x14ac:dyDescent="0.2">
      <c r="B59" s="475" t="s">
        <v>4422</v>
      </c>
      <c r="C59" s="439" t="s">
        <v>4711</v>
      </c>
      <c r="D59" s="476" t="s">
        <v>4547</v>
      </c>
      <c r="E59" s="440"/>
      <c r="F59" s="426"/>
      <c r="G59" s="409"/>
      <c r="H59" s="409"/>
      <c r="I59" s="409"/>
      <c r="J59" s="409"/>
      <c r="K59" s="409"/>
      <c r="L59" s="409"/>
      <c r="M59" s="409"/>
      <c r="N59" s="409"/>
      <c r="O59" s="409"/>
      <c r="P59" s="409"/>
      <c r="Q59" s="437"/>
      <c r="R59" s="409"/>
      <c r="S59" s="409"/>
      <c r="T59" s="409"/>
      <c r="U59" s="409"/>
      <c r="V59" s="516"/>
      <c r="W59" s="409"/>
      <c r="X59" s="409"/>
      <c r="Y59" s="409"/>
      <c r="Z59" s="516"/>
      <c r="AA59" s="409"/>
      <c r="AB59" s="516"/>
      <c r="AC59" s="409"/>
      <c r="AD59" s="409"/>
      <c r="AE59" s="409"/>
      <c r="AF59" s="409"/>
      <c r="AG59" s="409"/>
      <c r="AH59" s="409"/>
      <c r="AI59" s="516"/>
      <c r="AJ59" s="516"/>
      <c r="AK59" s="516"/>
      <c r="AL59" s="409"/>
      <c r="AM59" s="409"/>
      <c r="AN59" s="516"/>
      <c r="AO59" s="409"/>
      <c r="AP59" s="516"/>
      <c r="AQ59" s="409"/>
      <c r="AR59" s="516"/>
      <c r="AS59" s="409"/>
      <c r="AT59" s="409"/>
      <c r="AU59" s="409"/>
      <c r="AV59" s="425" t="s">
        <v>4776</v>
      </c>
      <c r="AW59" s="392"/>
      <c r="AX59" s="467">
        <f t="shared" si="4"/>
        <v>0</v>
      </c>
      <c r="AY59" s="469">
        <f t="shared" si="5"/>
        <v>1</v>
      </c>
      <c r="AZ59" s="469">
        <f t="shared" si="8"/>
        <v>1</v>
      </c>
      <c r="BA59" s="470">
        <f t="shared" si="9"/>
        <v>1</v>
      </c>
    </row>
    <row r="60" spans="2:53" ht="16" x14ac:dyDescent="0.2">
      <c r="B60" s="475" t="s">
        <v>4422</v>
      </c>
      <c r="C60" s="439" t="s">
        <v>4712</v>
      </c>
      <c r="D60" s="476" t="s">
        <v>4612</v>
      </c>
      <c r="E60" s="440"/>
      <c r="F60" s="426"/>
      <c r="G60" s="409"/>
      <c r="H60" s="409"/>
      <c r="I60" s="409"/>
      <c r="J60" s="409"/>
      <c r="K60" s="409"/>
      <c r="L60" s="409"/>
      <c r="M60" s="409"/>
      <c r="N60" s="409"/>
      <c r="O60" s="409"/>
      <c r="P60" s="409"/>
      <c r="Q60" s="409"/>
      <c r="R60" s="409"/>
      <c r="S60" s="409"/>
      <c r="T60" s="409"/>
      <c r="U60" s="409"/>
      <c r="V60" s="516"/>
      <c r="W60" s="409"/>
      <c r="X60" s="409"/>
      <c r="Y60" s="409"/>
      <c r="Z60" s="516"/>
      <c r="AA60" s="409"/>
      <c r="AB60" s="516"/>
      <c r="AC60" s="409"/>
      <c r="AD60" s="409"/>
      <c r="AE60" s="409"/>
      <c r="AF60" s="409"/>
      <c r="AG60" s="409"/>
      <c r="AH60" s="409"/>
      <c r="AI60" s="516"/>
      <c r="AJ60" s="516"/>
      <c r="AK60" s="516"/>
      <c r="AL60" s="409"/>
      <c r="AM60" s="409"/>
      <c r="AN60" s="516"/>
      <c r="AO60" s="409"/>
      <c r="AP60" s="516"/>
      <c r="AQ60" s="409"/>
      <c r="AR60" s="516"/>
      <c r="AS60" s="409"/>
      <c r="AT60" s="409"/>
      <c r="AU60" s="409"/>
      <c r="AV60" s="425" t="s">
        <v>4658</v>
      </c>
      <c r="AW60" s="392"/>
      <c r="AX60" s="467">
        <f t="shared" si="4"/>
        <v>0</v>
      </c>
      <c r="AY60" s="469">
        <f t="shared" si="5"/>
        <v>0</v>
      </c>
      <c r="AZ60" s="469">
        <f t="shared" si="8"/>
        <v>0</v>
      </c>
      <c r="BA60" s="470" t="e">
        <f t="shared" si="9"/>
        <v>#DIV/0!</v>
      </c>
    </row>
    <row r="61" spans="2:53" ht="16" x14ac:dyDescent="0.2">
      <c r="B61" s="475" t="s">
        <v>4422</v>
      </c>
      <c r="C61" s="439" t="s">
        <v>4713</v>
      </c>
      <c r="D61" s="476" t="s">
        <v>4496</v>
      </c>
      <c r="E61" s="440"/>
      <c r="F61" s="426"/>
      <c r="G61" s="409"/>
      <c r="H61" s="409"/>
      <c r="I61" s="409"/>
      <c r="J61" s="409"/>
      <c r="K61" s="409"/>
      <c r="L61" s="409"/>
      <c r="M61" s="409"/>
      <c r="N61" s="409"/>
      <c r="O61" s="409"/>
      <c r="P61" s="409"/>
      <c r="Q61" s="437"/>
      <c r="R61" s="409"/>
      <c r="S61" s="409"/>
      <c r="T61" s="409"/>
      <c r="U61" s="409"/>
      <c r="V61" s="516"/>
      <c r="W61" s="409"/>
      <c r="X61" s="409"/>
      <c r="Y61" s="409"/>
      <c r="Z61" s="516"/>
      <c r="AA61" s="409"/>
      <c r="AB61" s="516"/>
      <c r="AC61" s="409"/>
      <c r="AD61" s="409"/>
      <c r="AE61" s="409"/>
      <c r="AF61" s="409"/>
      <c r="AG61" s="409"/>
      <c r="AH61" s="409"/>
      <c r="AI61" s="516"/>
      <c r="AJ61" s="516"/>
      <c r="AK61" s="516"/>
      <c r="AL61" s="409"/>
      <c r="AM61" s="409"/>
      <c r="AN61" s="516"/>
      <c r="AO61" s="409"/>
      <c r="AP61" s="516"/>
      <c r="AQ61" s="409"/>
      <c r="AR61" s="516"/>
      <c r="AS61" s="409"/>
      <c r="AT61" s="409"/>
      <c r="AU61" s="409"/>
      <c r="AV61" s="425" t="s">
        <v>4776</v>
      </c>
      <c r="AW61" s="392"/>
      <c r="AX61" s="467">
        <f t="shared" si="4"/>
        <v>0</v>
      </c>
      <c r="AY61" s="469">
        <f t="shared" si="5"/>
        <v>1</v>
      </c>
      <c r="AZ61" s="469">
        <f t="shared" si="8"/>
        <v>1</v>
      </c>
      <c r="BA61" s="470">
        <f t="shared" si="9"/>
        <v>1</v>
      </c>
    </row>
    <row r="62" spans="2:53" ht="16" x14ac:dyDescent="0.2">
      <c r="B62" s="477" t="s">
        <v>4422</v>
      </c>
      <c r="C62" s="435" t="s">
        <v>4714</v>
      </c>
      <c r="D62" s="478" t="s">
        <v>4655</v>
      </c>
      <c r="E62" s="427"/>
      <c r="F62" s="426"/>
      <c r="G62" s="409"/>
      <c r="H62" s="409"/>
      <c r="I62" s="409"/>
      <c r="J62" s="409"/>
      <c r="K62" s="409"/>
      <c r="L62" s="409"/>
      <c r="M62" s="409"/>
      <c r="N62" s="409"/>
      <c r="O62" s="409"/>
      <c r="P62" s="409"/>
      <c r="Q62" s="409"/>
      <c r="R62" s="409"/>
      <c r="S62" s="409"/>
      <c r="T62" s="438"/>
      <c r="U62" s="409"/>
      <c r="V62" s="516"/>
      <c r="W62" s="409"/>
      <c r="X62" s="409"/>
      <c r="Y62" s="409"/>
      <c r="Z62" s="516"/>
      <c r="AA62" s="409"/>
      <c r="AB62" s="516"/>
      <c r="AC62" s="409"/>
      <c r="AD62" s="409"/>
      <c r="AE62" s="409"/>
      <c r="AF62" s="409"/>
      <c r="AG62" s="409"/>
      <c r="AH62" s="409"/>
      <c r="AI62" s="516"/>
      <c r="AJ62" s="516"/>
      <c r="AK62" s="516"/>
      <c r="AL62" s="409"/>
      <c r="AM62" s="409"/>
      <c r="AN62" s="516"/>
      <c r="AO62" s="409"/>
      <c r="AP62" s="516"/>
      <c r="AQ62" s="409"/>
      <c r="AR62" s="516"/>
      <c r="AS62" s="409"/>
      <c r="AT62" s="409"/>
      <c r="AU62" s="409"/>
      <c r="AV62" s="425" t="s">
        <v>4775</v>
      </c>
      <c r="AW62" s="392"/>
      <c r="AX62" s="467">
        <f t="shared" si="4"/>
        <v>1</v>
      </c>
      <c r="AY62" s="469">
        <f t="shared" si="5"/>
        <v>0</v>
      </c>
      <c r="AZ62" s="469">
        <f t="shared" si="8"/>
        <v>1</v>
      </c>
      <c r="BA62" s="470">
        <f t="shared" si="9"/>
        <v>0</v>
      </c>
    </row>
    <row r="63" spans="2:53" ht="16" x14ac:dyDescent="0.2">
      <c r="B63" s="477" t="s">
        <v>4422</v>
      </c>
      <c r="C63" s="435" t="s">
        <v>4715</v>
      </c>
      <c r="D63" s="478" t="s">
        <v>4621</v>
      </c>
      <c r="E63" s="427"/>
      <c r="F63" s="426"/>
      <c r="G63" s="409"/>
      <c r="H63" s="409"/>
      <c r="I63" s="409"/>
      <c r="J63" s="409"/>
      <c r="K63" s="409"/>
      <c r="L63" s="409"/>
      <c r="M63" s="409"/>
      <c r="N63" s="409"/>
      <c r="O63" s="409"/>
      <c r="P63" s="409"/>
      <c r="Q63" s="409"/>
      <c r="R63" s="409"/>
      <c r="S63" s="438"/>
      <c r="T63" s="409"/>
      <c r="U63" s="409"/>
      <c r="V63" s="516"/>
      <c r="W63" s="409"/>
      <c r="X63" s="409"/>
      <c r="Y63" s="409"/>
      <c r="Z63" s="516"/>
      <c r="AA63" s="409"/>
      <c r="AB63" s="516"/>
      <c r="AC63" s="409"/>
      <c r="AD63" s="409"/>
      <c r="AE63" s="409"/>
      <c r="AF63" s="409"/>
      <c r="AG63" s="409"/>
      <c r="AH63" s="409"/>
      <c r="AI63" s="516"/>
      <c r="AJ63" s="516"/>
      <c r="AK63" s="516"/>
      <c r="AL63" s="409"/>
      <c r="AM63" s="409"/>
      <c r="AN63" s="516"/>
      <c r="AO63" s="409"/>
      <c r="AP63" s="516"/>
      <c r="AQ63" s="409"/>
      <c r="AR63" s="516"/>
      <c r="AS63" s="409"/>
      <c r="AT63" s="409"/>
      <c r="AU63" s="409"/>
      <c r="AV63" s="425" t="s">
        <v>4775</v>
      </c>
      <c r="AW63" s="392"/>
      <c r="AX63" s="467">
        <f t="shared" si="4"/>
        <v>1</v>
      </c>
      <c r="AY63" s="469">
        <f t="shared" si="5"/>
        <v>0</v>
      </c>
      <c r="AZ63" s="469">
        <f t="shared" si="8"/>
        <v>1</v>
      </c>
      <c r="BA63" s="470">
        <f t="shared" si="9"/>
        <v>0</v>
      </c>
    </row>
    <row r="64" spans="2:53" ht="16" x14ac:dyDescent="0.2">
      <c r="B64" s="477" t="s">
        <v>4422</v>
      </c>
      <c r="C64" s="435" t="s">
        <v>4716</v>
      </c>
      <c r="D64" s="478" t="s">
        <v>4612</v>
      </c>
      <c r="E64" s="427"/>
      <c r="F64" s="426"/>
      <c r="G64" s="409"/>
      <c r="H64" s="409"/>
      <c r="I64" s="409"/>
      <c r="J64" s="409"/>
      <c r="K64" s="409"/>
      <c r="L64" s="409"/>
      <c r="M64" s="409"/>
      <c r="N64" s="409"/>
      <c r="O64" s="409"/>
      <c r="P64" s="409"/>
      <c r="Q64" s="409"/>
      <c r="R64" s="409"/>
      <c r="S64" s="409"/>
      <c r="T64" s="409"/>
      <c r="U64" s="409"/>
      <c r="V64" s="516"/>
      <c r="W64" s="409"/>
      <c r="X64" s="409"/>
      <c r="Y64" s="409"/>
      <c r="Z64" s="516"/>
      <c r="AA64" s="409"/>
      <c r="AB64" s="516"/>
      <c r="AC64" s="409"/>
      <c r="AD64" s="409"/>
      <c r="AE64" s="409"/>
      <c r="AF64" s="409"/>
      <c r="AG64" s="409"/>
      <c r="AH64" s="409"/>
      <c r="AI64" s="516"/>
      <c r="AJ64" s="516"/>
      <c r="AK64" s="516"/>
      <c r="AL64" s="409"/>
      <c r="AM64" s="409"/>
      <c r="AN64" s="516"/>
      <c r="AO64" s="409"/>
      <c r="AP64" s="516"/>
      <c r="AQ64" s="409"/>
      <c r="AR64" s="516"/>
      <c r="AS64" s="409"/>
      <c r="AT64" s="409"/>
      <c r="AU64" s="409"/>
      <c r="AV64" s="425" t="s">
        <v>4658</v>
      </c>
      <c r="AW64" s="392"/>
      <c r="AX64" s="467">
        <f t="shared" si="4"/>
        <v>0</v>
      </c>
      <c r="AY64" s="469">
        <f t="shared" si="5"/>
        <v>0</v>
      </c>
      <c r="AZ64" s="469">
        <f t="shared" si="8"/>
        <v>0</v>
      </c>
      <c r="BA64" s="470" t="e">
        <f t="shared" si="9"/>
        <v>#DIV/0!</v>
      </c>
    </row>
    <row r="65" spans="2:53" ht="16" x14ac:dyDescent="0.2">
      <c r="B65" s="477" t="s">
        <v>4422</v>
      </c>
      <c r="C65" s="435" t="s">
        <v>4717</v>
      </c>
      <c r="D65" s="478" t="s">
        <v>4612</v>
      </c>
      <c r="E65" s="427"/>
      <c r="F65" s="426"/>
      <c r="G65" s="409"/>
      <c r="H65" s="409"/>
      <c r="I65" s="409"/>
      <c r="J65" s="409"/>
      <c r="K65" s="409"/>
      <c r="L65" s="409"/>
      <c r="M65" s="409"/>
      <c r="N65" s="409"/>
      <c r="O65" s="409"/>
      <c r="P65" s="409"/>
      <c r="Q65" s="409"/>
      <c r="R65" s="409"/>
      <c r="S65" s="409"/>
      <c r="T65" s="409"/>
      <c r="U65" s="409"/>
      <c r="V65" s="516"/>
      <c r="W65" s="409"/>
      <c r="X65" s="409"/>
      <c r="Y65" s="409"/>
      <c r="Z65" s="516"/>
      <c r="AA65" s="409"/>
      <c r="AB65" s="516"/>
      <c r="AC65" s="409"/>
      <c r="AD65" s="409"/>
      <c r="AE65" s="409"/>
      <c r="AF65" s="409"/>
      <c r="AG65" s="409"/>
      <c r="AH65" s="409"/>
      <c r="AI65" s="516"/>
      <c r="AJ65" s="516"/>
      <c r="AK65" s="516"/>
      <c r="AL65" s="409"/>
      <c r="AM65" s="409"/>
      <c r="AN65" s="516"/>
      <c r="AO65" s="409"/>
      <c r="AP65" s="516"/>
      <c r="AQ65" s="409"/>
      <c r="AR65" s="516"/>
      <c r="AS65" s="409"/>
      <c r="AT65" s="409"/>
      <c r="AU65" s="409"/>
      <c r="AV65" s="425" t="s">
        <v>4658</v>
      </c>
      <c r="AW65" s="392"/>
      <c r="AX65" s="467">
        <f t="shared" si="4"/>
        <v>0</v>
      </c>
      <c r="AY65" s="469">
        <f t="shared" si="5"/>
        <v>0</v>
      </c>
      <c r="AZ65" s="469">
        <f t="shared" si="8"/>
        <v>0</v>
      </c>
      <c r="BA65" s="470" t="e">
        <f t="shared" si="9"/>
        <v>#DIV/0!</v>
      </c>
    </row>
    <row r="66" spans="2:53" ht="16" x14ac:dyDescent="0.2">
      <c r="B66" s="477" t="s">
        <v>4422</v>
      </c>
      <c r="C66" s="435" t="s">
        <v>4718</v>
      </c>
      <c r="D66" s="478" t="s">
        <v>4612</v>
      </c>
      <c r="E66" s="427"/>
      <c r="F66" s="426"/>
      <c r="G66" s="409"/>
      <c r="H66" s="409"/>
      <c r="I66" s="409"/>
      <c r="J66" s="409"/>
      <c r="K66" s="409"/>
      <c r="L66" s="409"/>
      <c r="M66" s="409"/>
      <c r="N66" s="409"/>
      <c r="O66" s="409"/>
      <c r="P66" s="409"/>
      <c r="Q66" s="409"/>
      <c r="R66" s="409"/>
      <c r="S66" s="409"/>
      <c r="T66" s="409"/>
      <c r="U66" s="409"/>
      <c r="V66" s="516"/>
      <c r="W66" s="409"/>
      <c r="X66" s="409"/>
      <c r="Y66" s="409"/>
      <c r="Z66" s="516"/>
      <c r="AA66" s="409"/>
      <c r="AB66" s="516"/>
      <c r="AC66" s="409"/>
      <c r="AD66" s="409"/>
      <c r="AE66" s="409"/>
      <c r="AF66" s="409"/>
      <c r="AG66" s="409"/>
      <c r="AH66" s="409"/>
      <c r="AI66" s="516"/>
      <c r="AJ66" s="516"/>
      <c r="AK66" s="516"/>
      <c r="AL66" s="409"/>
      <c r="AM66" s="409"/>
      <c r="AN66" s="516"/>
      <c r="AO66" s="409"/>
      <c r="AP66" s="516"/>
      <c r="AQ66" s="409"/>
      <c r="AR66" s="516"/>
      <c r="AS66" s="409"/>
      <c r="AT66" s="409"/>
      <c r="AU66" s="409"/>
      <c r="AV66" s="425" t="s">
        <v>4658</v>
      </c>
      <c r="AW66" s="392"/>
      <c r="AX66" s="467">
        <f t="shared" si="4"/>
        <v>0</v>
      </c>
      <c r="AY66" s="469">
        <f t="shared" si="5"/>
        <v>0</v>
      </c>
      <c r="AZ66" s="469">
        <f t="shared" si="8"/>
        <v>0</v>
      </c>
      <c r="BA66" s="470" t="e">
        <f t="shared" si="9"/>
        <v>#DIV/0!</v>
      </c>
    </row>
    <row r="67" spans="2:53" ht="16" x14ac:dyDescent="0.2">
      <c r="B67" s="475" t="s">
        <v>4422</v>
      </c>
      <c r="C67" s="439" t="s">
        <v>4719</v>
      </c>
      <c r="D67" s="476" t="s">
        <v>4534</v>
      </c>
      <c r="E67" s="440"/>
      <c r="F67" s="426"/>
      <c r="G67" s="409"/>
      <c r="H67" s="409"/>
      <c r="I67" s="409"/>
      <c r="J67" s="409"/>
      <c r="K67" s="409"/>
      <c r="L67" s="409"/>
      <c r="M67" s="409"/>
      <c r="N67" s="409"/>
      <c r="O67" s="409"/>
      <c r="P67" s="409"/>
      <c r="Q67" s="409"/>
      <c r="R67" s="409"/>
      <c r="S67" s="409"/>
      <c r="T67" s="409"/>
      <c r="U67" s="439"/>
      <c r="V67" s="516"/>
      <c r="W67" s="409"/>
      <c r="X67" s="409"/>
      <c r="Y67" s="409"/>
      <c r="Z67" s="516"/>
      <c r="AA67" s="409"/>
      <c r="AB67" s="516"/>
      <c r="AC67" s="409"/>
      <c r="AD67" s="409"/>
      <c r="AE67" s="409"/>
      <c r="AF67" s="409"/>
      <c r="AG67" s="409"/>
      <c r="AH67" s="409"/>
      <c r="AI67" s="516"/>
      <c r="AJ67" s="516"/>
      <c r="AK67" s="516"/>
      <c r="AL67" s="409"/>
      <c r="AM67" s="409"/>
      <c r="AN67" s="516"/>
      <c r="AO67" s="439"/>
      <c r="AP67" s="516"/>
      <c r="AQ67" s="409"/>
      <c r="AR67" s="516"/>
      <c r="AS67" s="409"/>
      <c r="AT67" s="409"/>
      <c r="AU67" s="409"/>
      <c r="AV67" s="425" t="s">
        <v>4776</v>
      </c>
      <c r="AW67" s="392"/>
      <c r="AX67" s="467">
        <f t="shared" si="4"/>
        <v>0</v>
      </c>
      <c r="AY67" s="469">
        <f t="shared" si="5"/>
        <v>1</v>
      </c>
      <c r="AZ67" s="469">
        <f t="shared" si="8"/>
        <v>1</v>
      </c>
      <c r="BA67" s="470">
        <f t="shared" si="9"/>
        <v>1</v>
      </c>
    </row>
    <row r="68" spans="2:53" ht="16" x14ac:dyDescent="0.2">
      <c r="B68" s="475" t="s">
        <v>4422</v>
      </c>
      <c r="C68" s="439" t="s">
        <v>4720</v>
      </c>
      <c r="D68" s="476" t="s">
        <v>4535</v>
      </c>
      <c r="E68" s="440"/>
      <c r="F68" s="426"/>
      <c r="G68" s="409"/>
      <c r="H68" s="409"/>
      <c r="I68" s="409"/>
      <c r="J68" s="409"/>
      <c r="K68" s="409"/>
      <c r="L68" s="409"/>
      <c r="M68" s="409"/>
      <c r="N68" s="409"/>
      <c r="O68" s="409"/>
      <c r="P68" s="409"/>
      <c r="Q68" s="409"/>
      <c r="R68" s="409"/>
      <c r="S68" s="409"/>
      <c r="T68" s="409"/>
      <c r="U68" s="409"/>
      <c r="V68" s="516"/>
      <c r="W68" s="409"/>
      <c r="X68" s="409"/>
      <c r="Y68" s="409"/>
      <c r="Z68" s="516"/>
      <c r="AA68" s="409"/>
      <c r="AB68" s="516"/>
      <c r="AC68" s="409"/>
      <c r="AD68" s="409"/>
      <c r="AE68" s="409"/>
      <c r="AF68" s="409"/>
      <c r="AG68" s="409"/>
      <c r="AH68" s="409"/>
      <c r="AI68" s="516"/>
      <c r="AJ68" s="516"/>
      <c r="AK68" s="516"/>
      <c r="AL68" s="409"/>
      <c r="AM68" s="409"/>
      <c r="AN68" s="516"/>
      <c r="AO68" s="409"/>
      <c r="AP68" s="516"/>
      <c r="AQ68" s="443"/>
      <c r="AR68" s="516"/>
      <c r="AS68" s="443"/>
      <c r="AT68" s="409"/>
      <c r="AU68" s="409"/>
      <c r="AV68" s="425" t="s">
        <v>4775</v>
      </c>
      <c r="AW68" s="392"/>
      <c r="AX68" s="467">
        <f t="shared" ref="AX68:AX94" si="10">COUNTIF(F68:AV68,"*Open*")</f>
        <v>1</v>
      </c>
      <c r="AY68" s="469">
        <f t="shared" ref="AY68:AY94" si="11">COUNTIF(F68:AV68,"*Done*")</f>
        <v>0</v>
      </c>
      <c r="AZ68" s="469">
        <f t="shared" si="8"/>
        <v>1</v>
      </c>
      <c r="BA68" s="470">
        <f t="shared" si="9"/>
        <v>0</v>
      </c>
    </row>
    <row r="69" spans="2:53" ht="16" x14ac:dyDescent="0.2">
      <c r="B69" s="475" t="s">
        <v>4422</v>
      </c>
      <c r="C69" s="439" t="s">
        <v>4721</v>
      </c>
      <c r="D69" s="476" t="s">
        <v>4612</v>
      </c>
      <c r="E69" s="440"/>
      <c r="F69" s="426"/>
      <c r="G69" s="409"/>
      <c r="H69" s="409"/>
      <c r="I69" s="409"/>
      <c r="J69" s="409"/>
      <c r="K69" s="409"/>
      <c r="L69" s="409"/>
      <c r="M69" s="409"/>
      <c r="N69" s="409"/>
      <c r="O69" s="409"/>
      <c r="P69" s="409"/>
      <c r="Q69" s="409"/>
      <c r="R69" s="409"/>
      <c r="S69" s="409"/>
      <c r="T69" s="409"/>
      <c r="U69" s="409"/>
      <c r="V69" s="516"/>
      <c r="W69" s="409"/>
      <c r="X69" s="409"/>
      <c r="Y69" s="409"/>
      <c r="Z69" s="516"/>
      <c r="AA69" s="409"/>
      <c r="AB69" s="516"/>
      <c r="AC69" s="409"/>
      <c r="AD69" s="409"/>
      <c r="AE69" s="409"/>
      <c r="AF69" s="409"/>
      <c r="AG69" s="409"/>
      <c r="AH69" s="409"/>
      <c r="AI69" s="516"/>
      <c r="AJ69" s="516"/>
      <c r="AK69" s="516"/>
      <c r="AL69" s="409"/>
      <c r="AM69" s="409"/>
      <c r="AN69" s="516"/>
      <c r="AO69" s="409"/>
      <c r="AP69" s="516"/>
      <c r="AQ69" s="409"/>
      <c r="AR69" s="516"/>
      <c r="AS69" s="409"/>
      <c r="AT69" s="409"/>
      <c r="AU69" s="409"/>
      <c r="AV69" s="425" t="s">
        <v>4658</v>
      </c>
      <c r="AW69" s="392"/>
      <c r="AX69" s="467">
        <f t="shared" si="10"/>
        <v>0</v>
      </c>
      <c r="AY69" s="469">
        <f t="shared" si="11"/>
        <v>0</v>
      </c>
      <c r="AZ69" s="469">
        <f t="shared" si="8"/>
        <v>0</v>
      </c>
      <c r="BA69" s="470" t="e">
        <f t="shared" si="9"/>
        <v>#DIV/0!</v>
      </c>
    </row>
    <row r="70" spans="2:53" ht="16" x14ac:dyDescent="0.2">
      <c r="B70" s="477" t="s">
        <v>4422</v>
      </c>
      <c r="C70" s="435" t="s">
        <v>4722</v>
      </c>
      <c r="D70" s="478" t="s">
        <v>4622</v>
      </c>
      <c r="E70" s="427"/>
      <c r="F70" s="426"/>
      <c r="G70" s="409"/>
      <c r="H70" s="409"/>
      <c r="I70" s="409"/>
      <c r="J70" s="409"/>
      <c r="K70" s="409"/>
      <c r="L70" s="409"/>
      <c r="M70" s="409"/>
      <c r="N70" s="409"/>
      <c r="O70" s="409"/>
      <c r="P70" s="409"/>
      <c r="Q70" s="409"/>
      <c r="R70" s="409"/>
      <c r="S70" s="409"/>
      <c r="T70" s="409"/>
      <c r="U70" s="409"/>
      <c r="V70" s="516"/>
      <c r="W70" s="438"/>
      <c r="X70" s="409"/>
      <c r="Y70" s="409"/>
      <c r="Z70" s="516"/>
      <c r="AA70" s="409"/>
      <c r="AB70" s="516"/>
      <c r="AC70" s="409"/>
      <c r="AD70" s="409"/>
      <c r="AE70" s="409"/>
      <c r="AF70" s="409"/>
      <c r="AG70" s="409"/>
      <c r="AH70" s="409"/>
      <c r="AI70" s="516"/>
      <c r="AJ70" s="516"/>
      <c r="AK70" s="516"/>
      <c r="AL70" s="409"/>
      <c r="AM70" s="409"/>
      <c r="AN70" s="516"/>
      <c r="AO70" s="409"/>
      <c r="AP70" s="516"/>
      <c r="AQ70" s="409"/>
      <c r="AR70" s="516"/>
      <c r="AS70" s="409"/>
      <c r="AT70" s="409"/>
      <c r="AU70" s="409"/>
      <c r="AV70" s="425" t="s">
        <v>4775</v>
      </c>
      <c r="AW70" s="392"/>
      <c r="AX70" s="467">
        <f t="shared" si="10"/>
        <v>1</v>
      </c>
      <c r="AY70" s="469">
        <f t="shared" si="11"/>
        <v>0</v>
      </c>
      <c r="AZ70" s="469">
        <f t="shared" si="8"/>
        <v>1</v>
      </c>
      <c r="BA70" s="470">
        <f t="shared" si="9"/>
        <v>0</v>
      </c>
    </row>
    <row r="71" spans="2:53" ht="16" x14ac:dyDescent="0.2">
      <c r="B71" s="477" t="s">
        <v>4422</v>
      </c>
      <c r="C71" s="435" t="s">
        <v>4723</v>
      </c>
      <c r="D71" s="478" t="s">
        <v>4612</v>
      </c>
      <c r="E71" s="427"/>
      <c r="F71" s="426"/>
      <c r="G71" s="409"/>
      <c r="H71" s="409"/>
      <c r="I71" s="409"/>
      <c r="J71" s="409"/>
      <c r="K71" s="409"/>
      <c r="L71" s="409"/>
      <c r="M71" s="409"/>
      <c r="N71" s="409"/>
      <c r="O71" s="409"/>
      <c r="P71" s="409"/>
      <c r="Q71" s="409"/>
      <c r="R71" s="409"/>
      <c r="S71" s="409"/>
      <c r="T71" s="409"/>
      <c r="U71" s="409"/>
      <c r="V71" s="516"/>
      <c r="W71" s="409"/>
      <c r="X71" s="409"/>
      <c r="Y71" s="409"/>
      <c r="Z71" s="516"/>
      <c r="AA71" s="409"/>
      <c r="AB71" s="516"/>
      <c r="AC71" s="409"/>
      <c r="AD71" s="409"/>
      <c r="AE71" s="409"/>
      <c r="AF71" s="409"/>
      <c r="AG71" s="409"/>
      <c r="AH71" s="409"/>
      <c r="AI71" s="516"/>
      <c r="AJ71" s="516"/>
      <c r="AK71" s="516"/>
      <c r="AL71" s="409"/>
      <c r="AM71" s="409"/>
      <c r="AN71" s="516"/>
      <c r="AO71" s="409"/>
      <c r="AP71" s="516"/>
      <c r="AQ71" s="409"/>
      <c r="AR71" s="516"/>
      <c r="AS71" s="409"/>
      <c r="AT71" s="409"/>
      <c r="AU71" s="409"/>
      <c r="AV71" s="425" t="s">
        <v>4658</v>
      </c>
      <c r="AW71" s="392"/>
      <c r="AX71" s="467">
        <f t="shared" si="10"/>
        <v>0</v>
      </c>
      <c r="AY71" s="469">
        <f t="shared" si="11"/>
        <v>0</v>
      </c>
      <c r="AZ71" s="469">
        <f t="shared" si="8"/>
        <v>0</v>
      </c>
      <c r="BA71" s="470" t="e">
        <f t="shared" si="9"/>
        <v>#DIV/0!</v>
      </c>
    </row>
    <row r="72" spans="2:53" ht="16" x14ac:dyDescent="0.2">
      <c r="B72" s="477" t="s">
        <v>4422</v>
      </c>
      <c r="C72" s="435" t="s">
        <v>4724</v>
      </c>
      <c r="D72" s="478" t="s">
        <v>4623</v>
      </c>
      <c r="E72" s="427"/>
      <c r="F72" s="426"/>
      <c r="G72" s="409"/>
      <c r="H72" s="409"/>
      <c r="I72" s="409"/>
      <c r="J72" s="409"/>
      <c r="K72" s="409"/>
      <c r="L72" s="409"/>
      <c r="M72" s="409"/>
      <c r="N72" s="409"/>
      <c r="O72" s="409"/>
      <c r="P72" s="409"/>
      <c r="Q72" s="409"/>
      <c r="R72" s="409"/>
      <c r="S72" s="409"/>
      <c r="T72" s="409"/>
      <c r="U72" s="409"/>
      <c r="V72" s="516"/>
      <c r="W72" s="409"/>
      <c r="X72" s="438"/>
      <c r="Y72" s="409"/>
      <c r="Z72" s="516"/>
      <c r="AA72" s="409"/>
      <c r="AB72" s="516"/>
      <c r="AC72" s="409"/>
      <c r="AD72" s="409"/>
      <c r="AE72" s="409"/>
      <c r="AF72" s="409"/>
      <c r="AG72" s="409"/>
      <c r="AH72" s="409"/>
      <c r="AI72" s="516"/>
      <c r="AJ72" s="516"/>
      <c r="AK72" s="516"/>
      <c r="AL72" s="409"/>
      <c r="AM72" s="409"/>
      <c r="AN72" s="516"/>
      <c r="AO72" s="409"/>
      <c r="AP72" s="516"/>
      <c r="AQ72" s="409"/>
      <c r="AR72" s="516"/>
      <c r="AS72" s="409"/>
      <c r="AT72" s="409"/>
      <c r="AU72" s="409"/>
      <c r="AV72" s="425" t="s">
        <v>4775</v>
      </c>
      <c r="AW72" s="392"/>
      <c r="AX72" s="467">
        <f t="shared" si="10"/>
        <v>1</v>
      </c>
      <c r="AY72" s="469">
        <f t="shared" si="11"/>
        <v>0</v>
      </c>
      <c r="AZ72" s="469">
        <f t="shared" si="8"/>
        <v>1</v>
      </c>
      <c r="BA72" s="470">
        <f t="shared" si="9"/>
        <v>0</v>
      </c>
    </row>
    <row r="73" spans="2:53" ht="16" x14ac:dyDescent="0.2">
      <c r="B73" s="477" t="s">
        <v>4422</v>
      </c>
      <c r="C73" s="435" t="s">
        <v>4725</v>
      </c>
      <c r="D73" s="478" t="s">
        <v>4612</v>
      </c>
      <c r="E73" s="427"/>
      <c r="F73" s="426"/>
      <c r="G73" s="409"/>
      <c r="H73" s="409"/>
      <c r="I73" s="409"/>
      <c r="J73" s="409"/>
      <c r="K73" s="409"/>
      <c r="L73" s="409"/>
      <c r="M73" s="409"/>
      <c r="N73" s="409"/>
      <c r="O73" s="409"/>
      <c r="P73" s="409"/>
      <c r="Q73" s="409"/>
      <c r="R73" s="409"/>
      <c r="S73" s="409"/>
      <c r="T73" s="409"/>
      <c r="U73" s="409"/>
      <c r="V73" s="516"/>
      <c r="W73" s="409"/>
      <c r="X73" s="409"/>
      <c r="Y73" s="409"/>
      <c r="Z73" s="516"/>
      <c r="AA73" s="409"/>
      <c r="AB73" s="516"/>
      <c r="AC73" s="409"/>
      <c r="AD73" s="409"/>
      <c r="AE73" s="409"/>
      <c r="AF73" s="409"/>
      <c r="AG73" s="409"/>
      <c r="AH73" s="409"/>
      <c r="AI73" s="516"/>
      <c r="AJ73" s="516"/>
      <c r="AK73" s="516"/>
      <c r="AL73" s="409"/>
      <c r="AM73" s="409"/>
      <c r="AN73" s="516"/>
      <c r="AO73" s="409"/>
      <c r="AP73" s="516"/>
      <c r="AQ73" s="409"/>
      <c r="AR73" s="516"/>
      <c r="AS73" s="409"/>
      <c r="AT73" s="409"/>
      <c r="AU73" s="409"/>
      <c r="AV73" s="425" t="s">
        <v>4658</v>
      </c>
      <c r="AW73" s="392"/>
      <c r="AX73" s="467">
        <f t="shared" si="10"/>
        <v>0</v>
      </c>
      <c r="AY73" s="469">
        <f t="shared" si="11"/>
        <v>0</v>
      </c>
      <c r="AZ73" s="469">
        <f t="shared" si="8"/>
        <v>0</v>
      </c>
      <c r="BA73" s="470" t="e">
        <f t="shared" si="9"/>
        <v>#DIV/0!</v>
      </c>
    </row>
    <row r="74" spans="2:53" ht="16" x14ac:dyDescent="0.2">
      <c r="B74" s="477" t="s">
        <v>4422</v>
      </c>
      <c r="C74" s="435" t="s">
        <v>4726</v>
      </c>
      <c r="D74" s="478" t="s">
        <v>4499</v>
      </c>
      <c r="E74" s="427"/>
      <c r="F74" s="426"/>
      <c r="G74" s="409"/>
      <c r="H74" s="409"/>
      <c r="I74" s="409"/>
      <c r="J74" s="409"/>
      <c r="K74" s="409"/>
      <c r="L74" s="409"/>
      <c r="M74" s="409"/>
      <c r="N74" s="409"/>
      <c r="O74" s="409"/>
      <c r="P74" s="409"/>
      <c r="Q74" s="409"/>
      <c r="R74" s="409"/>
      <c r="S74" s="409"/>
      <c r="T74" s="409"/>
      <c r="U74" s="409"/>
      <c r="V74" s="516"/>
      <c r="W74" s="409"/>
      <c r="X74" s="409"/>
      <c r="Y74" s="438"/>
      <c r="Z74" s="516"/>
      <c r="AA74" s="409"/>
      <c r="AB74" s="516"/>
      <c r="AC74" s="409"/>
      <c r="AD74" s="409"/>
      <c r="AE74" s="409"/>
      <c r="AF74" s="409"/>
      <c r="AG74" s="409"/>
      <c r="AH74" s="409"/>
      <c r="AI74" s="516"/>
      <c r="AJ74" s="516"/>
      <c r="AK74" s="516"/>
      <c r="AL74" s="409"/>
      <c r="AM74" s="409"/>
      <c r="AN74" s="516"/>
      <c r="AO74" s="409"/>
      <c r="AP74" s="516"/>
      <c r="AQ74" s="409"/>
      <c r="AR74" s="516"/>
      <c r="AS74" s="409"/>
      <c r="AT74" s="409"/>
      <c r="AU74" s="409"/>
      <c r="AV74" s="425" t="s">
        <v>4775</v>
      </c>
      <c r="AW74" s="392"/>
      <c r="AX74" s="467">
        <f t="shared" si="10"/>
        <v>1</v>
      </c>
      <c r="AY74" s="469">
        <f t="shared" si="11"/>
        <v>0</v>
      </c>
      <c r="AZ74" s="469">
        <f t="shared" si="8"/>
        <v>1</v>
      </c>
      <c r="BA74" s="470">
        <f t="shared" si="9"/>
        <v>0</v>
      </c>
    </row>
    <row r="75" spans="2:53" ht="16" x14ac:dyDescent="0.2">
      <c r="B75" s="477" t="s">
        <v>4422</v>
      </c>
      <c r="C75" s="435" t="s">
        <v>4727</v>
      </c>
      <c r="D75" s="478" t="s">
        <v>4612</v>
      </c>
      <c r="E75" s="427"/>
      <c r="F75" s="426"/>
      <c r="G75" s="409"/>
      <c r="H75" s="409"/>
      <c r="I75" s="409"/>
      <c r="J75" s="409"/>
      <c r="K75" s="409"/>
      <c r="L75" s="409"/>
      <c r="M75" s="409"/>
      <c r="N75" s="409"/>
      <c r="O75" s="409"/>
      <c r="P75" s="409"/>
      <c r="Q75" s="409"/>
      <c r="R75" s="409"/>
      <c r="S75" s="409"/>
      <c r="T75" s="409"/>
      <c r="U75" s="409"/>
      <c r="V75" s="516"/>
      <c r="W75" s="409"/>
      <c r="X75" s="409"/>
      <c r="Y75" s="409"/>
      <c r="Z75" s="516"/>
      <c r="AA75" s="409"/>
      <c r="AB75" s="516"/>
      <c r="AC75" s="409"/>
      <c r="AD75" s="409"/>
      <c r="AE75" s="409"/>
      <c r="AF75" s="409"/>
      <c r="AG75" s="409"/>
      <c r="AH75" s="409"/>
      <c r="AI75" s="516"/>
      <c r="AJ75" s="516"/>
      <c r="AK75" s="516"/>
      <c r="AL75" s="409"/>
      <c r="AM75" s="409"/>
      <c r="AN75" s="516"/>
      <c r="AO75" s="409"/>
      <c r="AP75" s="516"/>
      <c r="AQ75" s="409"/>
      <c r="AR75" s="516"/>
      <c r="AS75" s="409"/>
      <c r="AT75" s="409"/>
      <c r="AU75" s="409"/>
      <c r="AV75" s="425" t="s">
        <v>4658</v>
      </c>
      <c r="AW75" s="392"/>
      <c r="AX75" s="467">
        <f t="shared" si="10"/>
        <v>0</v>
      </c>
      <c r="AY75" s="469">
        <f t="shared" si="11"/>
        <v>0</v>
      </c>
      <c r="AZ75" s="469">
        <f t="shared" si="8"/>
        <v>0</v>
      </c>
      <c r="BA75" s="470" t="e">
        <f t="shared" si="9"/>
        <v>#DIV/0!</v>
      </c>
    </row>
    <row r="76" spans="2:53" ht="16" x14ac:dyDescent="0.2">
      <c r="B76" s="477" t="s">
        <v>4422</v>
      </c>
      <c r="C76" s="435" t="s">
        <v>4728</v>
      </c>
      <c r="D76" s="478" t="s">
        <v>4593</v>
      </c>
      <c r="E76" s="427"/>
      <c r="F76" s="426"/>
      <c r="G76" s="409"/>
      <c r="H76" s="409"/>
      <c r="I76" s="409"/>
      <c r="J76" s="409"/>
      <c r="K76" s="409"/>
      <c r="L76" s="409"/>
      <c r="M76" s="409"/>
      <c r="N76" s="409"/>
      <c r="O76" s="409"/>
      <c r="P76" s="409"/>
      <c r="Q76" s="409"/>
      <c r="R76" s="409"/>
      <c r="S76" s="409"/>
      <c r="T76" s="409"/>
      <c r="U76" s="409"/>
      <c r="V76" s="516"/>
      <c r="W76" s="409"/>
      <c r="X76" s="409"/>
      <c r="Y76" s="409"/>
      <c r="Z76" s="516"/>
      <c r="AA76" s="438"/>
      <c r="AB76" s="516"/>
      <c r="AC76" s="409"/>
      <c r="AD76" s="409"/>
      <c r="AE76" s="409"/>
      <c r="AF76" s="409"/>
      <c r="AG76" s="409"/>
      <c r="AH76" s="409"/>
      <c r="AI76" s="516"/>
      <c r="AJ76" s="516"/>
      <c r="AK76" s="516"/>
      <c r="AL76" s="409"/>
      <c r="AM76" s="409"/>
      <c r="AN76" s="516"/>
      <c r="AO76" s="409"/>
      <c r="AP76" s="516"/>
      <c r="AQ76" s="409"/>
      <c r="AR76" s="516"/>
      <c r="AS76" s="409"/>
      <c r="AT76" s="409"/>
      <c r="AU76" s="409"/>
      <c r="AV76" s="425" t="s">
        <v>4775</v>
      </c>
      <c r="AW76" s="392"/>
      <c r="AX76" s="467">
        <f t="shared" si="10"/>
        <v>1</v>
      </c>
      <c r="AY76" s="469">
        <f t="shared" si="11"/>
        <v>0</v>
      </c>
      <c r="AZ76" s="469">
        <f t="shared" si="8"/>
        <v>1</v>
      </c>
      <c r="BA76" s="470">
        <f t="shared" si="9"/>
        <v>0</v>
      </c>
    </row>
    <row r="77" spans="2:53" ht="16" x14ac:dyDescent="0.2">
      <c r="B77" s="477" t="s">
        <v>4422</v>
      </c>
      <c r="C77" s="435" t="s">
        <v>4729</v>
      </c>
      <c r="D77" s="478" t="s">
        <v>4480</v>
      </c>
      <c r="E77" s="427"/>
      <c r="F77" s="426"/>
      <c r="G77" s="409"/>
      <c r="H77" s="409"/>
      <c r="I77" s="409"/>
      <c r="J77" s="409"/>
      <c r="K77" s="409"/>
      <c r="L77" s="409"/>
      <c r="M77" s="409"/>
      <c r="N77" s="409"/>
      <c r="O77" s="409"/>
      <c r="P77" s="409"/>
      <c r="Q77" s="409"/>
      <c r="R77" s="409"/>
      <c r="S77" s="409"/>
      <c r="T77" s="409"/>
      <c r="U77" s="409"/>
      <c r="V77" s="516"/>
      <c r="W77" s="409"/>
      <c r="X77" s="409"/>
      <c r="Y77" s="409"/>
      <c r="Z77" s="516"/>
      <c r="AA77" s="409"/>
      <c r="AB77" s="516"/>
      <c r="AC77" s="409"/>
      <c r="AD77" s="409"/>
      <c r="AE77" s="409"/>
      <c r="AF77" s="409"/>
      <c r="AG77" s="409"/>
      <c r="AH77" s="409"/>
      <c r="AI77" s="516"/>
      <c r="AJ77" s="516"/>
      <c r="AK77" s="516"/>
      <c r="AL77" s="409"/>
      <c r="AM77" s="409"/>
      <c r="AN77" s="516"/>
      <c r="AO77" s="409"/>
      <c r="AP77" s="516"/>
      <c r="AQ77" s="409"/>
      <c r="AR77" s="516"/>
      <c r="AS77" s="409"/>
      <c r="AT77" s="409"/>
      <c r="AU77" s="409"/>
      <c r="AV77" s="425" t="s">
        <v>4775</v>
      </c>
      <c r="AW77" s="392"/>
      <c r="AX77" s="467">
        <f t="shared" si="10"/>
        <v>1</v>
      </c>
      <c r="AY77" s="469">
        <f t="shared" si="11"/>
        <v>0</v>
      </c>
      <c r="AZ77" s="469">
        <f t="shared" si="8"/>
        <v>1</v>
      </c>
      <c r="BA77" s="470">
        <f t="shared" si="9"/>
        <v>0</v>
      </c>
    </row>
    <row r="78" spans="2:53" ht="16" x14ac:dyDescent="0.2">
      <c r="B78" s="477" t="s">
        <v>4422</v>
      </c>
      <c r="C78" s="435" t="s">
        <v>4730</v>
      </c>
      <c r="D78" s="478" t="s">
        <v>4500</v>
      </c>
      <c r="E78" s="427"/>
      <c r="F78" s="426"/>
      <c r="G78" s="409"/>
      <c r="H78" s="409"/>
      <c r="I78" s="409"/>
      <c r="J78" s="409"/>
      <c r="K78" s="409"/>
      <c r="L78" s="409"/>
      <c r="M78" s="409"/>
      <c r="N78" s="409"/>
      <c r="O78" s="409"/>
      <c r="P78" s="409"/>
      <c r="Q78" s="409"/>
      <c r="R78" s="409"/>
      <c r="S78" s="409"/>
      <c r="T78" s="409"/>
      <c r="U78" s="409"/>
      <c r="V78" s="516"/>
      <c r="W78" s="409"/>
      <c r="X78" s="409"/>
      <c r="Y78" s="409"/>
      <c r="Z78" s="516"/>
      <c r="AA78" s="409"/>
      <c r="AB78" s="516"/>
      <c r="AC78" s="438"/>
      <c r="AD78" s="409"/>
      <c r="AE78" s="409"/>
      <c r="AF78" s="409"/>
      <c r="AG78" s="409"/>
      <c r="AH78" s="409"/>
      <c r="AI78" s="516"/>
      <c r="AJ78" s="516"/>
      <c r="AK78" s="516"/>
      <c r="AL78" s="409"/>
      <c r="AM78" s="409"/>
      <c r="AN78" s="516"/>
      <c r="AO78" s="409"/>
      <c r="AP78" s="516"/>
      <c r="AQ78" s="409"/>
      <c r="AR78" s="516"/>
      <c r="AS78" s="409"/>
      <c r="AT78" s="409"/>
      <c r="AU78" s="409"/>
      <c r="AV78" s="425" t="s">
        <v>4775</v>
      </c>
      <c r="AW78" s="392"/>
      <c r="AX78" s="467">
        <f t="shared" si="10"/>
        <v>1</v>
      </c>
      <c r="AY78" s="469">
        <f t="shared" si="11"/>
        <v>0</v>
      </c>
      <c r="AZ78" s="469">
        <f t="shared" si="8"/>
        <v>1</v>
      </c>
      <c r="BA78" s="470">
        <f t="shared" si="9"/>
        <v>0</v>
      </c>
    </row>
    <row r="79" spans="2:53" ht="16" x14ac:dyDescent="0.2">
      <c r="B79" s="477" t="s">
        <v>4422</v>
      </c>
      <c r="C79" s="435" t="s">
        <v>4731</v>
      </c>
      <c r="D79" s="478" t="s">
        <v>4501</v>
      </c>
      <c r="E79" s="427"/>
      <c r="F79" s="426"/>
      <c r="G79" s="409"/>
      <c r="H79" s="409"/>
      <c r="I79" s="409"/>
      <c r="J79" s="409"/>
      <c r="K79" s="409"/>
      <c r="L79" s="409"/>
      <c r="M79" s="409"/>
      <c r="N79" s="409"/>
      <c r="O79" s="409"/>
      <c r="P79" s="409"/>
      <c r="Q79" s="409"/>
      <c r="R79" s="409"/>
      <c r="S79" s="409"/>
      <c r="T79" s="409"/>
      <c r="U79" s="409"/>
      <c r="V79" s="516"/>
      <c r="W79" s="409"/>
      <c r="X79" s="409"/>
      <c r="Y79" s="409"/>
      <c r="Z79" s="516"/>
      <c r="AA79" s="409"/>
      <c r="AB79" s="516"/>
      <c r="AC79" s="409"/>
      <c r="AD79" s="438"/>
      <c r="AE79" s="409"/>
      <c r="AF79" s="409"/>
      <c r="AG79" s="409"/>
      <c r="AH79" s="409"/>
      <c r="AI79" s="516"/>
      <c r="AJ79" s="516"/>
      <c r="AK79" s="516"/>
      <c r="AL79" s="409"/>
      <c r="AM79" s="409"/>
      <c r="AN79" s="516"/>
      <c r="AO79" s="409"/>
      <c r="AP79" s="516"/>
      <c r="AQ79" s="409"/>
      <c r="AR79" s="516"/>
      <c r="AS79" s="409"/>
      <c r="AT79" s="409"/>
      <c r="AU79" s="409"/>
      <c r="AV79" s="425" t="s">
        <v>4775</v>
      </c>
      <c r="AW79" s="392"/>
      <c r="AX79" s="467">
        <f t="shared" si="10"/>
        <v>1</v>
      </c>
      <c r="AY79" s="469">
        <f t="shared" si="11"/>
        <v>0</v>
      </c>
      <c r="AZ79" s="469">
        <f t="shared" si="8"/>
        <v>1</v>
      </c>
      <c r="BA79" s="470">
        <f t="shared" si="9"/>
        <v>0</v>
      </c>
    </row>
    <row r="80" spans="2:53" ht="16" x14ac:dyDescent="0.2">
      <c r="B80" s="477" t="s">
        <v>4422</v>
      </c>
      <c r="C80" s="435" t="s">
        <v>4732</v>
      </c>
      <c r="D80" s="478" t="s">
        <v>4502</v>
      </c>
      <c r="E80" s="427"/>
      <c r="F80" s="426"/>
      <c r="G80" s="409"/>
      <c r="H80" s="409"/>
      <c r="I80" s="409"/>
      <c r="J80" s="409"/>
      <c r="K80" s="409"/>
      <c r="L80" s="409"/>
      <c r="M80" s="409"/>
      <c r="N80" s="409"/>
      <c r="O80" s="409"/>
      <c r="P80" s="409"/>
      <c r="Q80" s="409"/>
      <c r="R80" s="409"/>
      <c r="S80" s="409"/>
      <c r="T80" s="409"/>
      <c r="U80" s="409"/>
      <c r="V80" s="516"/>
      <c r="W80" s="409"/>
      <c r="X80" s="409"/>
      <c r="Y80" s="409"/>
      <c r="Z80" s="516"/>
      <c r="AA80" s="409"/>
      <c r="AB80" s="516"/>
      <c r="AC80" s="409"/>
      <c r="AD80" s="409"/>
      <c r="AE80" s="438"/>
      <c r="AF80" s="409"/>
      <c r="AG80" s="409"/>
      <c r="AH80" s="409"/>
      <c r="AI80" s="516"/>
      <c r="AJ80" s="516"/>
      <c r="AK80" s="516"/>
      <c r="AL80" s="409"/>
      <c r="AM80" s="409"/>
      <c r="AN80" s="516"/>
      <c r="AO80" s="409"/>
      <c r="AP80" s="516"/>
      <c r="AQ80" s="409"/>
      <c r="AR80" s="516"/>
      <c r="AS80" s="409"/>
      <c r="AT80" s="409"/>
      <c r="AU80" s="409"/>
      <c r="AV80" s="425" t="s">
        <v>4776</v>
      </c>
      <c r="AW80" s="392"/>
      <c r="AX80" s="467">
        <f t="shared" si="10"/>
        <v>0</v>
      </c>
      <c r="AY80" s="469">
        <f t="shared" si="11"/>
        <v>1</v>
      </c>
      <c r="AZ80" s="469">
        <f t="shared" si="8"/>
        <v>1</v>
      </c>
      <c r="BA80" s="470">
        <f t="shared" si="9"/>
        <v>1</v>
      </c>
    </row>
    <row r="81" spans="2:53" ht="16" x14ac:dyDescent="0.2">
      <c r="B81" s="477" t="s">
        <v>4422</v>
      </c>
      <c r="C81" s="435" t="s">
        <v>4733</v>
      </c>
      <c r="D81" s="478" t="s">
        <v>4503</v>
      </c>
      <c r="E81" s="427"/>
      <c r="F81" s="426"/>
      <c r="G81" s="409"/>
      <c r="H81" s="409"/>
      <c r="I81" s="409"/>
      <c r="J81" s="409"/>
      <c r="K81" s="409"/>
      <c r="L81" s="409"/>
      <c r="M81" s="409"/>
      <c r="N81" s="409"/>
      <c r="O81" s="409"/>
      <c r="P81" s="409"/>
      <c r="Q81" s="409"/>
      <c r="R81" s="409"/>
      <c r="S81" s="409"/>
      <c r="T81" s="409"/>
      <c r="U81" s="409"/>
      <c r="V81" s="516"/>
      <c r="W81" s="409"/>
      <c r="X81" s="409"/>
      <c r="Y81" s="409"/>
      <c r="Z81" s="516"/>
      <c r="AA81" s="409"/>
      <c r="AB81" s="516"/>
      <c r="AC81" s="409"/>
      <c r="AD81" s="409"/>
      <c r="AE81" s="409"/>
      <c r="AF81" s="438"/>
      <c r="AG81" s="409"/>
      <c r="AH81" s="409"/>
      <c r="AI81" s="516"/>
      <c r="AJ81" s="516"/>
      <c r="AK81" s="516"/>
      <c r="AL81" s="409"/>
      <c r="AM81" s="409"/>
      <c r="AN81" s="516"/>
      <c r="AO81" s="409"/>
      <c r="AP81" s="516"/>
      <c r="AQ81" s="409"/>
      <c r="AR81" s="516"/>
      <c r="AS81" s="409"/>
      <c r="AT81" s="409"/>
      <c r="AU81" s="409"/>
      <c r="AV81" s="425" t="s">
        <v>4775</v>
      </c>
      <c r="AW81" s="392"/>
      <c r="AX81" s="467">
        <f t="shared" si="10"/>
        <v>1</v>
      </c>
      <c r="AY81" s="469">
        <f t="shared" si="11"/>
        <v>0</v>
      </c>
      <c r="AZ81" s="469">
        <f t="shared" si="8"/>
        <v>1</v>
      </c>
      <c r="BA81" s="470">
        <f t="shared" si="9"/>
        <v>0</v>
      </c>
    </row>
    <row r="82" spans="2:53" ht="16" x14ac:dyDescent="0.2">
      <c r="B82" s="477" t="s">
        <v>4422</v>
      </c>
      <c r="C82" s="435" t="s">
        <v>4734</v>
      </c>
      <c r="D82" s="478" t="s">
        <v>4504</v>
      </c>
      <c r="E82" s="427"/>
      <c r="F82" s="426"/>
      <c r="G82" s="409"/>
      <c r="H82" s="409"/>
      <c r="I82" s="409"/>
      <c r="J82" s="409"/>
      <c r="K82" s="409"/>
      <c r="L82" s="409"/>
      <c r="M82" s="409"/>
      <c r="N82" s="409"/>
      <c r="O82" s="409"/>
      <c r="P82" s="409"/>
      <c r="Q82" s="409"/>
      <c r="R82" s="409"/>
      <c r="S82" s="409"/>
      <c r="T82" s="409"/>
      <c r="U82" s="409"/>
      <c r="V82" s="516"/>
      <c r="W82" s="409"/>
      <c r="X82" s="409"/>
      <c r="Y82" s="409"/>
      <c r="Z82" s="516"/>
      <c r="AA82" s="409"/>
      <c r="AB82" s="516"/>
      <c r="AC82" s="409"/>
      <c r="AD82" s="409"/>
      <c r="AE82" s="409"/>
      <c r="AF82" s="409"/>
      <c r="AG82" s="438"/>
      <c r="AH82" s="409"/>
      <c r="AI82" s="516"/>
      <c r="AJ82" s="516"/>
      <c r="AK82" s="516"/>
      <c r="AL82" s="409"/>
      <c r="AM82" s="409"/>
      <c r="AN82" s="516"/>
      <c r="AO82" s="409"/>
      <c r="AP82" s="516"/>
      <c r="AQ82" s="409"/>
      <c r="AR82" s="516"/>
      <c r="AS82" s="409"/>
      <c r="AT82" s="409"/>
      <c r="AU82" s="409"/>
      <c r="AV82" s="425" t="s">
        <v>4775</v>
      </c>
      <c r="AW82" s="392"/>
      <c r="AX82" s="467">
        <f t="shared" si="10"/>
        <v>1</v>
      </c>
      <c r="AY82" s="469">
        <f t="shared" si="11"/>
        <v>0</v>
      </c>
      <c r="AZ82" s="469">
        <f t="shared" si="8"/>
        <v>1</v>
      </c>
      <c r="BA82" s="470">
        <f t="shared" si="9"/>
        <v>0</v>
      </c>
    </row>
    <row r="83" spans="2:53" ht="16" x14ac:dyDescent="0.2">
      <c r="B83" s="477" t="s">
        <v>4422</v>
      </c>
      <c r="C83" s="435" t="s">
        <v>4735</v>
      </c>
      <c r="D83" s="478" t="s">
        <v>4624</v>
      </c>
      <c r="E83" s="427"/>
      <c r="F83" s="426"/>
      <c r="G83" s="409"/>
      <c r="H83" s="409"/>
      <c r="I83" s="409"/>
      <c r="J83" s="409"/>
      <c r="K83" s="409"/>
      <c r="L83" s="409"/>
      <c r="M83" s="409"/>
      <c r="N83" s="409"/>
      <c r="O83" s="409"/>
      <c r="P83" s="409"/>
      <c r="Q83" s="409"/>
      <c r="R83" s="409"/>
      <c r="S83" s="409"/>
      <c r="T83" s="409"/>
      <c r="U83" s="409"/>
      <c r="V83" s="516"/>
      <c r="W83" s="409"/>
      <c r="X83" s="409"/>
      <c r="Y83" s="409"/>
      <c r="Z83" s="516"/>
      <c r="AA83" s="409"/>
      <c r="AB83" s="516"/>
      <c r="AC83" s="409"/>
      <c r="AD83" s="409"/>
      <c r="AE83" s="409"/>
      <c r="AF83" s="409"/>
      <c r="AG83" s="409"/>
      <c r="AH83" s="438"/>
      <c r="AI83" s="516"/>
      <c r="AJ83" s="516"/>
      <c r="AK83" s="516"/>
      <c r="AL83" s="409"/>
      <c r="AM83" s="409"/>
      <c r="AN83" s="516"/>
      <c r="AO83" s="409"/>
      <c r="AP83" s="516"/>
      <c r="AQ83" s="409"/>
      <c r="AR83" s="516"/>
      <c r="AS83" s="409"/>
      <c r="AT83" s="409"/>
      <c r="AU83" s="409"/>
      <c r="AV83" s="425" t="s">
        <v>4775</v>
      </c>
      <c r="AW83" s="392"/>
      <c r="AX83" s="467">
        <f t="shared" si="10"/>
        <v>1</v>
      </c>
      <c r="AY83" s="469">
        <f t="shared" si="11"/>
        <v>0</v>
      </c>
      <c r="AZ83" s="469">
        <f t="shared" si="8"/>
        <v>1</v>
      </c>
      <c r="BA83" s="470">
        <f t="shared" si="9"/>
        <v>0</v>
      </c>
    </row>
    <row r="84" spans="2:53" ht="16" x14ac:dyDescent="0.2">
      <c r="B84" s="477" t="s">
        <v>4422</v>
      </c>
      <c r="C84" s="435" t="s">
        <v>4736</v>
      </c>
      <c r="D84" s="478" t="s">
        <v>4612</v>
      </c>
      <c r="E84" s="427"/>
      <c r="F84" s="426"/>
      <c r="G84" s="409"/>
      <c r="H84" s="409"/>
      <c r="I84" s="409"/>
      <c r="J84" s="409"/>
      <c r="K84" s="409"/>
      <c r="L84" s="409"/>
      <c r="M84" s="409"/>
      <c r="N84" s="409"/>
      <c r="O84" s="409"/>
      <c r="P84" s="409"/>
      <c r="Q84" s="409"/>
      <c r="R84" s="409"/>
      <c r="S84" s="409"/>
      <c r="T84" s="409"/>
      <c r="U84" s="409"/>
      <c r="V84" s="516"/>
      <c r="W84" s="409"/>
      <c r="X84" s="409"/>
      <c r="Y84" s="409"/>
      <c r="Z84" s="516"/>
      <c r="AA84" s="409"/>
      <c r="AB84" s="516"/>
      <c r="AC84" s="409"/>
      <c r="AD84" s="409"/>
      <c r="AE84" s="409"/>
      <c r="AF84" s="409"/>
      <c r="AG84" s="409"/>
      <c r="AH84" s="409"/>
      <c r="AI84" s="516"/>
      <c r="AJ84" s="516"/>
      <c r="AK84" s="516"/>
      <c r="AL84" s="409"/>
      <c r="AM84" s="409"/>
      <c r="AN84" s="516"/>
      <c r="AO84" s="409"/>
      <c r="AP84" s="516"/>
      <c r="AQ84" s="409"/>
      <c r="AR84" s="516"/>
      <c r="AS84" s="409"/>
      <c r="AT84" s="409"/>
      <c r="AU84" s="409"/>
      <c r="AV84" s="425" t="s">
        <v>4658</v>
      </c>
      <c r="AW84" s="392"/>
      <c r="AX84" s="467">
        <f t="shared" si="10"/>
        <v>0</v>
      </c>
      <c r="AY84" s="469">
        <f t="shared" si="11"/>
        <v>0</v>
      </c>
      <c r="AZ84" s="469">
        <f t="shared" si="8"/>
        <v>0</v>
      </c>
      <c r="BA84" s="470" t="e">
        <f t="shared" si="9"/>
        <v>#DIV/0!</v>
      </c>
    </row>
    <row r="85" spans="2:53" ht="16" x14ac:dyDescent="0.2">
      <c r="B85" s="477" t="s">
        <v>4422</v>
      </c>
      <c r="C85" s="435" t="s">
        <v>4737</v>
      </c>
      <c r="D85" s="478" t="s">
        <v>4612</v>
      </c>
      <c r="E85" s="427"/>
      <c r="F85" s="426"/>
      <c r="G85" s="409"/>
      <c r="H85" s="409"/>
      <c r="I85" s="409"/>
      <c r="J85" s="409"/>
      <c r="K85" s="409"/>
      <c r="L85" s="409"/>
      <c r="M85" s="409"/>
      <c r="N85" s="409"/>
      <c r="O85" s="409"/>
      <c r="P85" s="409"/>
      <c r="Q85" s="409"/>
      <c r="R85" s="409"/>
      <c r="S85" s="409"/>
      <c r="T85" s="409"/>
      <c r="U85" s="409"/>
      <c r="V85" s="516"/>
      <c r="W85" s="409"/>
      <c r="X85" s="409"/>
      <c r="Y85" s="409"/>
      <c r="Z85" s="516"/>
      <c r="AA85" s="409"/>
      <c r="AB85" s="516"/>
      <c r="AC85" s="409"/>
      <c r="AD85" s="409"/>
      <c r="AE85" s="409"/>
      <c r="AF85" s="409"/>
      <c r="AG85" s="409"/>
      <c r="AH85" s="409"/>
      <c r="AI85" s="516"/>
      <c r="AJ85" s="516"/>
      <c r="AK85" s="516"/>
      <c r="AL85" s="409"/>
      <c r="AM85" s="409"/>
      <c r="AN85" s="516"/>
      <c r="AO85" s="409"/>
      <c r="AP85" s="516"/>
      <c r="AQ85" s="409"/>
      <c r="AR85" s="516"/>
      <c r="AS85" s="409"/>
      <c r="AT85" s="409"/>
      <c r="AU85" s="409"/>
      <c r="AV85" s="425" t="s">
        <v>4658</v>
      </c>
      <c r="AW85" s="392"/>
      <c r="AX85" s="467">
        <f t="shared" si="10"/>
        <v>0</v>
      </c>
      <c r="AY85" s="469">
        <f t="shared" si="11"/>
        <v>0</v>
      </c>
      <c r="AZ85" s="469">
        <f t="shared" si="8"/>
        <v>0</v>
      </c>
      <c r="BA85" s="470" t="e">
        <f t="shared" si="9"/>
        <v>#DIV/0!</v>
      </c>
    </row>
    <row r="86" spans="2:53" ht="16" x14ac:dyDescent="0.2">
      <c r="B86" s="477" t="s">
        <v>4422</v>
      </c>
      <c r="C86" s="435" t="s">
        <v>4738</v>
      </c>
      <c r="D86" s="478" t="s">
        <v>4612</v>
      </c>
      <c r="E86" s="427"/>
      <c r="F86" s="426"/>
      <c r="G86" s="409"/>
      <c r="H86" s="409"/>
      <c r="I86" s="409"/>
      <c r="J86" s="409"/>
      <c r="K86" s="409"/>
      <c r="L86" s="409"/>
      <c r="M86" s="409"/>
      <c r="N86" s="409"/>
      <c r="O86" s="409"/>
      <c r="P86" s="409"/>
      <c r="Q86" s="409"/>
      <c r="R86" s="409"/>
      <c r="S86" s="409"/>
      <c r="T86" s="409"/>
      <c r="U86" s="409"/>
      <c r="V86" s="516"/>
      <c r="W86" s="409"/>
      <c r="X86" s="409"/>
      <c r="Y86" s="409"/>
      <c r="Z86" s="516"/>
      <c r="AA86" s="409"/>
      <c r="AB86" s="516"/>
      <c r="AC86" s="409"/>
      <c r="AD86" s="409"/>
      <c r="AE86" s="409"/>
      <c r="AF86" s="409"/>
      <c r="AG86" s="409"/>
      <c r="AH86" s="409"/>
      <c r="AI86" s="516"/>
      <c r="AJ86" s="516"/>
      <c r="AK86" s="516"/>
      <c r="AL86" s="409"/>
      <c r="AM86" s="409"/>
      <c r="AN86" s="516"/>
      <c r="AO86" s="409"/>
      <c r="AP86" s="516"/>
      <c r="AQ86" s="409"/>
      <c r="AR86" s="516"/>
      <c r="AS86" s="409"/>
      <c r="AT86" s="409"/>
      <c r="AU86" s="409"/>
      <c r="AV86" s="425" t="s">
        <v>4658</v>
      </c>
      <c r="AW86" s="392"/>
      <c r="AX86" s="467">
        <f t="shared" si="10"/>
        <v>0</v>
      </c>
      <c r="AY86" s="469">
        <f t="shared" si="11"/>
        <v>0</v>
      </c>
      <c r="AZ86" s="469">
        <f t="shared" si="8"/>
        <v>0</v>
      </c>
      <c r="BA86" s="470" t="e">
        <f t="shared" si="9"/>
        <v>#DIV/0!</v>
      </c>
    </row>
    <row r="87" spans="2:53" ht="16" x14ac:dyDescent="0.2">
      <c r="B87" s="477" t="s">
        <v>4422</v>
      </c>
      <c r="C87" s="435" t="s">
        <v>4739</v>
      </c>
      <c r="D87" s="478" t="s">
        <v>4505</v>
      </c>
      <c r="E87" s="427"/>
      <c r="F87" s="426"/>
      <c r="G87" s="409"/>
      <c r="H87" s="409"/>
      <c r="I87" s="409"/>
      <c r="J87" s="409"/>
      <c r="K87" s="409"/>
      <c r="L87" s="409"/>
      <c r="M87" s="409"/>
      <c r="N87" s="409"/>
      <c r="O87" s="409"/>
      <c r="P87" s="409"/>
      <c r="Q87" s="409"/>
      <c r="R87" s="409"/>
      <c r="S87" s="409"/>
      <c r="T87" s="409"/>
      <c r="U87" s="409"/>
      <c r="V87" s="516"/>
      <c r="W87" s="409"/>
      <c r="X87" s="409"/>
      <c r="Y87" s="409"/>
      <c r="Z87" s="516"/>
      <c r="AA87" s="409"/>
      <c r="AB87" s="516"/>
      <c r="AC87" s="409"/>
      <c r="AD87" s="409"/>
      <c r="AE87" s="409"/>
      <c r="AF87" s="409"/>
      <c r="AG87" s="409"/>
      <c r="AH87" s="409"/>
      <c r="AI87" s="516"/>
      <c r="AJ87" s="516"/>
      <c r="AK87" s="516"/>
      <c r="AL87" s="438"/>
      <c r="AM87" s="409"/>
      <c r="AN87" s="516"/>
      <c r="AO87" s="409"/>
      <c r="AP87" s="516"/>
      <c r="AQ87" s="409"/>
      <c r="AR87" s="516"/>
      <c r="AS87" s="409"/>
      <c r="AT87" s="409"/>
      <c r="AU87" s="409"/>
      <c r="AV87" s="425" t="s">
        <v>4775</v>
      </c>
      <c r="AW87" s="392"/>
      <c r="AX87" s="467">
        <f t="shared" si="10"/>
        <v>1</v>
      </c>
      <c r="AY87" s="469">
        <f t="shared" si="11"/>
        <v>0</v>
      </c>
      <c r="AZ87" s="469">
        <f t="shared" si="8"/>
        <v>1</v>
      </c>
      <c r="BA87" s="470">
        <f t="shared" si="9"/>
        <v>0</v>
      </c>
    </row>
    <row r="88" spans="2:53" ht="16" x14ac:dyDescent="0.2">
      <c r="B88" s="477" t="s">
        <v>4422</v>
      </c>
      <c r="C88" s="435" t="s">
        <v>4740</v>
      </c>
      <c r="D88" s="478" t="s">
        <v>4612</v>
      </c>
      <c r="E88" s="427"/>
      <c r="F88" s="426"/>
      <c r="G88" s="409"/>
      <c r="H88" s="409"/>
      <c r="I88" s="409"/>
      <c r="J88" s="409"/>
      <c r="K88" s="409"/>
      <c r="L88" s="409"/>
      <c r="M88" s="409"/>
      <c r="N88" s="409"/>
      <c r="O88" s="409"/>
      <c r="P88" s="409"/>
      <c r="Q88" s="409"/>
      <c r="R88" s="409"/>
      <c r="S88" s="409"/>
      <c r="T88" s="409"/>
      <c r="U88" s="409"/>
      <c r="V88" s="516"/>
      <c r="W88" s="409"/>
      <c r="X88" s="409"/>
      <c r="Y88" s="409"/>
      <c r="Z88" s="516"/>
      <c r="AA88" s="409"/>
      <c r="AB88" s="516"/>
      <c r="AC88" s="409"/>
      <c r="AD88" s="409"/>
      <c r="AE88" s="409"/>
      <c r="AF88" s="409"/>
      <c r="AG88" s="409"/>
      <c r="AH88" s="409"/>
      <c r="AI88" s="516"/>
      <c r="AJ88" s="516"/>
      <c r="AK88" s="516"/>
      <c r="AL88" s="409"/>
      <c r="AM88" s="409"/>
      <c r="AN88" s="516"/>
      <c r="AO88" s="409"/>
      <c r="AP88" s="516"/>
      <c r="AQ88" s="409"/>
      <c r="AR88" s="516"/>
      <c r="AS88" s="409"/>
      <c r="AT88" s="409"/>
      <c r="AU88" s="409"/>
      <c r="AV88" s="425" t="s">
        <v>4658</v>
      </c>
      <c r="AW88" s="392"/>
      <c r="AX88" s="467">
        <f t="shared" si="10"/>
        <v>0</v>
      </c>
      <c r="AY88" s="469">
        <f t="shared" si="11"/>
        <v>0</v>
      </c>
      <c r="AZ88" s="469">
        <f t="shared" si="8"/>
        <v>0</v>
      </c>
      <c r="BA88" s="470" t="e">
        <f t="shared" si="9"/>
        <v>#DIV/0!</v>
      </c>
    </row>
    <row r="89" spans="2:53" ht="16" x14ac:dyDescent="0.2">
      <c r="B89" s="477" t="s">
        <v>4422</v>
      </c>
      <c r="C89" s="435" t="s">
        <v>4741</v>
      </c>
      <c r="D89" s="478" t="s">
        <v>4612</v>
      </c>
      <c r="E89" s="427"/>
      <c r="F89" s="426"/>
      <c r="G89" s="409"/>
      <c r="H89" s="409"/>
      <c r="I89" s="409"/>
      <c r="J89" s="409"/>
      <c r="K89" s="409"/>
      <c r="L89" s="409"/>
      <c r="M89" s="409"/>
      <c r="N89" s="409"/>
      <c r="O89" s="409"/>
      <c r="P89" s="409"/>
      <c r="Q89" s="409"/>
      <c r="R89" s="409"/>
      <c r="S89" s="409"/>
      <c r="T89" s="409"/>
      <c r="U89" s="409"/>
      <c r="V89" s="516"/>
      <c r="W89" s="409"/>
      <c r="X89" s="409"/>
      <c r="Y89" s="409"/>
      <c r="Z89" s="516"/>
      <c r="AA89" s="409"/>
      <c r="AB89" s="516"/>
      <c r="AC89" s="409"/>
      <c r="AD89" s="409"/>
      <c r="AE89" s="409"/>
      <c r="AF89" s="409"/>
      <c r="AG89" s="409"/>
      <c r="AH89" s="409"/>
      <c r="AI89" s="516"/>
      <c r="AJ89" s="516"/>
      <c r="AK89" s="516"/>
      <c r="AL89" s="409"/>
      <c r="AM89" s="409"/>
      <c r="AN89" s="516"/>
      <c r="AO89" s="409"/>
      <c r="AP89" s="516"/>
      <c r="AQ89" s="409"/>
      <c r="AR89" s="516"/>
      <c r="AS89" s="409"/>
      <c r="AT89" s="409"/>
      <c r="AU89" s="409"/>
      <c r="AV89" s="425" t="s">
        <v>4658</v>
      </c>
      <c r="AW89" s="392"/>
      <c r="AX89" s="467">
        <f t="shared" si="10"/>
        <v>0</v>
      </c>
      <c r="AY89" s="469">
        <f t="shared" si="11"/>
        <v>0</v>
      </c>
      <c r="AZ89" s="469">
        <f t="shared" si="8"/>
        <v>0</v>
      </c>
      <c r="BA89" s="470" t="e">
        <f t="shared" si="9"/>
        <v>#DIV/0!</v>
      </c>
    </row>
    <row r="90" spans="2:53" ht="16" x14ac:dyDescent="0.2">
      <c r="B90" s="477" t="s">
        <v>4422</v>
      </c>
      <c r="C90" s="435" t="s">
        <v>4742</v>
      </c>
      <c r="D90" s="478" t="s">
        <v>4517</v>
      </c>
      <c r="E90" s="427"/>
      <c r="F90" s="426"/>
      <c r="G90" s="409"/>
      <c r="H90" s="409"/>
      <c r="I90" s="409"/>
      <c r="J90" s="409"/>
      <c r="K90" s="409"/>
      <c r="L90" s="409"/>
      <c r="M90" s="409"/>
      <c r="N90" s="409"/>
      <c r="O90" s="409"/>
      <c r="P90" s="409"/>
      <c r="Q90" s="409"/>
      <c r="R90" s="409"/>
      <c r="S90" s="409"/>
      <c r="T90" s="409"/>
      <c r="U90" s="409"/>
      <c r="V90" s="516"/>
      <c r="W90" s="409"/>
      <c r="X90" s="409"/>
      <c r="Y90" s="409"/>
      <c r="Z90" s="516"/>
      <c r="AA90" s="409"/>
      <c r="AB90" s="516"/>
      <c r="AC90" s="409"/>
      <c r="AD90" s="409"/>
      <c r="AE90" s="409"/>
      <c r="AF90" s="409"/>
      <c r="AG90" s="409"/>
      <c r="AH90" s="409"/>
      <c r="AI90" s="516"/>
      <c r="AJ90" s="516"/>
      <c r="AK90" s="516"/>
      <c r="AL90" s="409"/>
      <c r="AM90" s="438"/>
      <c r="AN90" s="516"/>
      <c r="AO90" s="409"/>
      <c r="AP90" s="516"/>
      <c r="AQ90" s="409"/>
      <c r="AR90" s="516"/>
      <c r="AS90" s="409"/>
      <c r="AT90" s="409"/>
      <c r="AU90" s="409"/>
      <c r="AV90" s="425" t="s">
        <v>4775</v>
      </c>
      <c r="AW90" s="392"/>
      <c r="AX90" s="467">
        <f t="shared" si="10"/>
        <v>1</v>
      </c>
      <c r="AY90" s="469">
        <f t="shared" si="11"/>
        <v>0</v>
      </c>
      <c r="AZ90" s="469">
        <f t="shared" si="8"/>
        <v>1</v>
      </c>
      <c r="BA90" s="470">
        <f t="shared" si="9"/>
        <v>0</v>
      </c>
    </row>
    <row r="91" spans="2:53" ht="32" x14ac:dyDescent="0.2">
      <c r="B91" s="477" t="s">
        <v>4422</v>
      </c>
      <c r="C91" s="435" t="s">
        <v>4743</v>
      </c>
      <c r="D91" s="478" t="s">
        <v>4774</v>
      </c>
      <c r="E91" s="427"/>
      <c r="F91" s="426"/>
      <c r="G91" s="409"/>
      <c r="H91" s="409"/>
      <c r="I91" s="409"/>
      <c r="J91" s="409"/>
      <c r="K91" s="409"/>
      <c r="L91" s="409"/>
      <c r="M91" s="409"/>
      <c r="N91" s="409"/>
      <c r="O91" s="409"/>
      <c r="P91" s="409"/>
      <c r="Q91" s="409"/>
      <c r="R91" s="409"/>
      <c r="S91" s="409"/>
      <c r="T91" s="409"/>
      <c r="U91" s="409"/>
      <c r="V91" s="516"/>
      <c r="W91" s="409"/>
      <c r="X91" s="409"/>
      <c r="Y91" s="409"/>
      <c r="Z91" s="516"/>
      <c r="AA91" s="409"/>
      <c r="AB91" s="516"/>
      <c r="AC91" s="409"/>
      <c r="AD91" s="409"/>
      <c r="AE91" s="409"/>
      <c r="AF91" s="409"/>
      <c r="AG91" s="409"/>
      <c r="AH91" s="409"/>
      <c r="AI91" s="516"/>
      <c r="AJ91" s="516"/>
      <c r="AK91" s="516"/>
      <c r="AL91" s="409"/>
      <c r="AM91" s="409"/>
      <c r="AN91" s="516"/>
      <c r="AO91" s="409"/>
      <c r="AP91" s="516"/>
      <c r="AQ91" s="409"/>
      <c r="AR91" s="516"/>
      <c r="AS91" s="409"/>
      <c r="AT91" s="409"/>
      <c r="AU91" s="409"/>
      <c r="AV91" s="425" t="s">
        <v>4658</v>
      </c>
      <c r="AW91" s="392"/>
      <c r="AX91" s="467">
        <f t="shared" si="10"/>
        <v>0</v>
      </c>
      <c r="AY91" s="469">
        <f t="shared" si="11"/>
        <v>0</v>
      </c>
      <c r="AZ91" s="469">
        <f t="shared" si="8"/>
        <v>0</v>
      </c>
      <c r="BA91" s="470" t="e">
        <f t="shared" si="9"/>
        <v>#DIV/0!</v>
      </c>
    </row>
    <row r="92" spans="2:53" ht="16" x14ac:dyDescent="0.2">
      <c r="B92" s="477" t="s">
        <v>4422</v>
      </c>
      <c r="C92" s="435" t="s">
        <v>4744</v>
      </c>
      <c r="D92" s="478" t="s">
        <v>4576</v>
      </c>
      <c r="E92" s="427"/>
      <c r="F92" s="426"/>
      <c r="G92" s="409"/>
      <c r="H92" s="409"/>
      <c r="I92" s="409"/>
      <c r="J92" s="409"/>
      <c r="K92" s="409"/>
      <c r="L92" s="409"/>
      <c r="M92" s="409"/>
      <c r="N92" s="409"/>
      <c r="O92" s="409"/>
      <c r="P92" s="409"/>
      <c r="Q92" s="409"/>
      <c r="R92" s="409"/>
      <c r="S92" s="409"/>
      <c r="T92" s="409"/>
      <c r="U92" s="409"/>
      <c r="V92" s="516"/>
      <c r="W92" s="409"/>
      <c r="X92" s="409"/>
      <c r="Y92" s="409"/>
      <c r="Z92" s="516"/>
      <c r="AA92" s="409"/>
      <c r="AB92" s="516"/>
      <c r="AC92" s="409"/>
      <c r="AD92" s="409"/>
      <c r="AE92" s="409"/>
      <c r="AF92" s="409"/>
      <c r="AG92" s="409"/>
      <c r="AH92" s="409"/>
      <c r="AI92" s="516"/>
      <c r="AJ92" s="516"/>
      <c r="AK92" s="516"/>
      <c r="AL92" s="409"/>
      <c r="AM92" s="409"/>
      <c r="AN92" s="516"/>
      <c r="AO92" s="409"/>
      <c r="AP92" s="516"/>
      <c r="AQ92" s="409"/>
      <c r="AR92" s="516"/>
      <c r="AS92" s="409"/>
      <c r="AT92" s="409"/>
      <c r="AU92" s="409"/>
      <c r="AV92" s="425" t="s">
        <v>4658</v>
      </c>
      <c r="AW92" s="392"/>
      <c r="AX92" s="467">
        <f t="shared" si="10"/>
        <v>0</v>
      </c>
      <c r="AY92" s="469">
        <f t="shared" si="11"/>
        <v>0</v>
      </c>
      <c r="AZ92" s="469">
        <f t="shared" si="8"/>
        <v>0</v>
      </c>
      <c r="BA92" s="470" t="e">
        <f t="shared" si="9"/>
        <v>#DIV/0!</v>
      </c>
    </row>
    <row r="93" spans="2:53" ht="16" x14ac:dyDescent="0.2">
      <c r="B93" s="477" t="s">
        <v>4422</v>
      </c>
      <c r="C93" s="435" t="s">
        <v>4745</v>
      </c>
      <c r="D93" s="478" t="s">
        <v>4566</v>
      </c>
      <c r="E93" s="427"/>
      <c r="F93" s="426"/>
      <c r="G93" s="409"/>
      <c r="H93" s="409"/>
      <c r="I93" s="409"/>
      <c r="J93" s="409"/>
      <c r="K93" s="409"/>
      <c r="L93" s="409"/>
      <c r="M93" s="409"/>
      <c r="N93" s="409"/>
      <c r="O93" s="409"/>
      <c r="P93" s="409"/>
      <c r="Q93" s="409"/>
      <c r="R93" s="409"/>
      <c r="S93" s="409"/>
      <c r="T93" s="409"/>
      <c r="U93" s="409"/>
      <c r="V93" s="516"/>
      <c r="W93" s="409"/>
      <c r="X93" s="409"/>
      <c r="Y93" s="409"/>
      <c r="Z93" s="516"/>
      <c r="AA93" s="409"/>
      <c r="AB93" s="516"/>
      <c r="AC93" s="409"/>
      <c r="AD93" s="409"/>
      <c r="AE93" s="409"/>
      <c r="AF93" s="409"/>
      <c r="AG93" s="409"/>
      <c r="AH93" s="409"/>
      <c r="AI93" s="516"/>
      <c r="AJ93" s="516"/>
      <c r="AK93" s="516"/>
      <c r="AL93" s="409"/>
      <c r="AM93" s="409"/>
      <c r="AN93" s="516"/>
      <c r="AO93" s="409"/>
      <c r="AP93" s="516"/>
      <c r="AQ93" s="409"/>
      <c r="AR93" s="516"/>
      <c r="AS93" s="409"/>
      <c r="AT93" s="438"/>
      <c r="AU93" s="409"/>
      <c r="AV93" s="425" t="s">
        <v>4775</v>
      </c>
      <c r="AW93" s="392"/>
      <c r="AX93" s="467">
        <f t="shared" si="10"/>
        <v>1</v>
      </c>
      <c r="AY93" s="469">
        <f t="shared" si="11"/>
        <v>0</v>
      </c>
      <c r="AZ93" s="469">
        <f t="shared" si="8"/>
        <v>1</v>
      </c>
      <c r="BA93" s="470">
        <f t="shared" si="9"/>
        <v>0</v>
      </c>
    </row>
    <row r="94" spans="2:53" ht="17" thickBot="1" x14ac:dyDescent="0.25">
      <c r="B94" s="479" t="s">
        <v>4422</v>
      </c>
      <c r="C94" s="452" t="s">
        <v>4746</v>
      </c>
      <c r="D94" s="480" t="s">
        <v>4625</v>
      </c>
      <c r="E94" s="453"/>
      <c r="F94" s="454"/>
      <c r="G94" s="455"/>
      <c r="H94" s="455"/>
      <c r="I94" s="455"/>
      <c r="J94" s="455"/>
      <c r="K94" s="455"/>
      <c r="L94" s="455"/>
      <c r="M94" s="455"/>
      <c r="N94" s="455"/>
      <c r="O94" s="455"/>
      <c r="P94" s="455"/>
      <c r="Q94" s="455"/>
      <c r="R94" s="455"/>
      <c r="S94" s="455"/>
      <c r="T94" s="455"/>
      <c r="U94" s="455"/>
      <c r="V94" s="518"/>
      <c r="W94" s="455"/>
      <c r="X94" s="455"/>
      <c r="Y94" s="455"/>
      <c r="Z94" s="518"/>
      <c r="AA94" s="455"/>
      <c r="AB94" s="518"/>
      <c r="AC94" s="455"/>
      <c r="AD94" s="455"/>
      <c r="AE94" s="455"/>
      <c r="AF94" s="455"/>
      <c r="AG94" s="455"/>
      <c r="AH94" s="455"/>
      <c r="AI94" s="518"/>
      <c r="AJ94" s="518"/>
      <c r="AK94" s="518"/>
      <c r="AL94" s="455"/>
      <c r="AM94" s="455"/>
      <c r="AN94" s="518"/>
      <c r="AO94" s="455"/>
      <c r="AP94" s="518"/>
      <c r="AQ94" s="455"/>
      <c r="AR94" s="518"/>
      <c r="AS94" s="455"/>
      <c r="AT94" s="455"/>
      <c r="AU94" s="456"/>
      <c r="AV94" s="457" t="s">
        <v>4775</v>
      </c>
      <c r="AW94" s="392"/>
      <c r="AX94" s="467">
        <f t="shared" si="10"/>
        <v>1</v>
      </c>
      <c r="AY94" s="469">
        <f t="shared" si="11"/>
        <v>0</v>
      </c>
      <c r="AZ94" s="469">
        <f t="shared" si="8"/>
        <v>1</v>
      </c>
      <c r="BA94" s="470">
        <f t="shared" si="9"/>
        <v>0</v>
      </c>
    </row>
    <row r="95" spans="2:53" ht="16" thickBot="1" x14ac:dyDescent="0.25">
      <c r="B95" s="481"/>
      <c r="C95" s="436"/>
      <c r="D95" s="482"/>
      <c r="E95" s="424"/>
      <c r="F95" s="483">
        <f t="shared" ref="F95:AV95" si="12">COUNTIF(F4:F94,"*Open*")</f>
        <v>0</v>
      </c>
      <c r="G95" s="484">
        <f t="shared" si="12"/>
        <v>0</v>
      </c>
      <c r="H95" s="484">
        <f t="shared" si="12"/>
        <v>0</v>
      </c>
      <c r="I95" s="484">
        <f t="shared" si="12"/>
        <v>0</v>
      </c>
      <c r="J95" s="484">
        <f t="shared" si="12"/>
        <v>0</v>
      </c>
      <c r="K95" s="484">
        <f t="shared" si="12"/>
        <v>0</v>
      </c>
      <c r="L95" s="484">
        <f t="shared" si="12"/>
        <v>0</v>
      </c>
      <c r="M95" s="484">
        <f t="shared" si="12"/>
        <v>0</v>
      </c>
      <c r="N95" s="484">
        <f t="shared" si="12"/>
        <v>0</v>
      </c>
      <c r="O95" s="484">
        <f t="shared" si="12"/>
        <v>0</v>
      </c>
      <c r="P95" s="484">
        <f t="shared" si="12"/>
        <v>0</v>
      </c>
      <c r="Q95" s="484">
        <f t="shared" si="12"/>
        <v>0</v>
      </c>
      <c r="R95" s="484">
        <f t="shared" si="12"/>
        <v>0</v>
      </c>
      <c r="S95" s="484">
        <f t="shared" si="12"/>
        <v>28</v>
      </c>
      <c r="T95" s="484">
        <f t="shared" si="12"/>
        <v>4</v>
      </c>
      <c r="U95" s="484">
        <f t="shared" si="12"/>
        <v>0</v>
      </c>
      <c r="V95" s="519">
        <f t="shared" si="12"/>
        <v>0</v>
      </c>
      <c r="W95" s="484">
        <f t="shared" si="12"/>
        <v>25</v>
      </c>
      <c r="X95" s="484">
        <f t="shared" si="12"/>
        <v>31</v>
      </c>
      <c r="Y95" s="484">
        <f t="shared" si="12"/>
        <v>26</v>
      </c>
      <c r="Z95" s="519">
        <f t="shared" si="12"/>
        <v>0</v>
      </c>
      <c r="AA95" s="484">
        <f t="shared" si="12"/>
        <v>1</v>
      </c>
      <c r="AB95" s="519">
        <f t="shared" si="12"/>
        <v>0</v>
      </c>
      <c r="AC95" s="484">
        <f t="shared" si="12"/>
        <v>25</v>
      </c>
      <c r="AD95" s="484">
        <f t="shared" si="12"/>
        <v>24</v>
      </c>
      <c r="AE95" s="484">
        <f t="shared" si="12"/>
        <v>0</v>
      </c>
      <c r="AF95" s="484">
        <f t="shared" si="12"/>
        <v>21</v>
      </c>
      <c r="AG95" s="484">
        <f t="shared" si="12"/>
        <v>24</v>
      </c>
      <c r="AH95" s="484">
        <f t="shared" si="12"/>
        <v>21</v>
      </c>
      <c r="AI95" s="519">
        <f t="shared" si="12"/>
        <v>0</v>
      </c>
      <c r="AJ95" s="519">
        <f t="shared" si="12"/>
        <v>0</v>
      </c>
      <c r="AK95" s="519">
        <f t="shared" si="12"/>
        <v>0</v>
      </c>
      <c r="AL95" s="484">
        <f t="shared" si="12"/>
        <v>22</v>
      </c>
      <c r="AM95" s="484">
        <f t="shared" si="12"/>
        <v>0</v>
      </c>
      <c r="AN95" s="519">
        <f t="shared" si="12"/>
        <v>0</v>
      </c>
      <c r="AO95" s="484">
        <f t="shared" si="12"/>
        <v>0</v>
      </c>
      <c r="AP95" s="519">
        <f t="shared" si="12"/>
        <v>0</v>
      </c>
      <c r="AQ95" s="484">
        <f t="shared" si="12"/>
        <v>0</v>
      </c>
      <c r="AR95" s="519">
        <f t="shared" si="12"/>
        <v>0</v>
      </c>
      <c r="AS95" s="484">
        <f t="shared" si="12"/>
        <v>0</v>
      </c>
      <c r="AT95" s="484">
        <f t="shared" si="12"/>
        <v>7</v>
      </c>
      <c r="AU95" s="484">
        <f t="shared" si="12"/>
        <v>0</v>
      </c>
      <c r="AV95" s="485">
        <f t="shared" si="12"/>
        <v>18</v>
      </c>
      <c r="AX95" s="486">
        <f>SUM(AX4:AX94)</f>
        <v>277</v>
      </c>
      <c r="AY95" s="487">
        <f>SUM(AY4:AY94)</f>
        <v>189</v>
      </c>
      <c r="AZ95" s="487">
        <f>SUM(AZ4:AZ94)</f>
        <v>466</v>
      </c>
      <c r="BA95" s="488">
        <f>AY95/AZ95</f>
        <v>0.40557939914163088</v>
      </c>
    </row>
    <row r="100" spans="47:47" x14ac:dyDescent="0.2">
      <c r="AU100" s="489"/>
    </row>
  </sheetData>
  <autoFilter ref="B3:BA95" xr:uid="{63217C9B-0BCA-421A-8758-3D2F967CE5FE}"/>
  <phoneticPr fontId="48" type="noConversion"/>
  <conditionalFormatting sqref="AX95:BA95 A95:AV95">
    <cfRule type="cellIs" dxfId="16" priority="5" operator="greaterThan">
      <formula>0.5</formula>
    </cfRule>
  </conditionalFormatting>
  <conditionalFormatting sqref="AX95:BA95 A95:AV95">
    <cfRule type="cellIs" dxfId="15" priority="4" operator="lessThan">
      <formula>0.5</formula>
    </cfRule>
  </conditionalFormatting>
  <conditionalFormatting sqref="F4:AW94">
    <cfRule type="containsText" dxfId="14" priority="1" operator="containsText" text="Done">
      <formula>NOT(ISERROR(SEARCH("Done",F4)))</formula>
    </cfRule>
    <cfRule type="containsText" dxfId="13" priority="2" operator="containsText" text="Open">
      <formula>NOT(ISERROR(SEARCH("Open",F4)))</formula>
    </cfRule>
  </conditionalFormatting>
  <pageMargins left="0" right="0" top="0" bottom="0" header="0" footer="0"/>
  <pageSetup paperSize="17"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7772B-B506-441F-9476-3CF902AA2513}">
  <sheetPr>
    <tabColor rgb="FFF68F7E"/>
  </sheetPr>
  <dimension ref="A1:AW381"/>
  <sheetViews>
    <sheetView zoomScale="85" zoomScaleNormal="85" workbookViewId="0">
      <pane xSplit="5" ySplit="2" topLeftCell="F3" activePane="bottomRight" state="frozen"/>
      <selection activeCell="C119" sqref="C119"/>
      <selection pane="topRight" activeCell="C119" sqref="C119"/>
      <selection pane="bottomLeft" activeCell="C119" sqref="C119"/>
      <selection pane="bottomRight" activeCell="D296" sqref="D296"/>
    </sheetView>
  </sheetViews>
  <sheetFormatPr baseColWidth="10" defaultColWidth="17.1640625" defaultRowHeight="15" x14ac:dyDescent="0.2"/>
  <cols>
    <col min="1" max="1" width="2.6640625" customWidth="1"/>
    <col min="2" max="2" width="6.6640625" customWidth="1"/>
    <col min="3" max="3" width="7.6640625" bestFit="1" customWidth="1"/>
    <col min="4" max="4" width="32.33203125" customWidth="1"/>
    <col min="5" max="5" width="13.83203125" style="392" customWidth="1"/>
    <col min="6" max="18" width="3.6640625" style="392" customWidth="1"/>
    <col min="19" max="19" width="3.1640625" style="392" customWidth="1"/>
    <col min="20" max="48" width="3.6640625" style="392" customWidth="1"/>
    <col min="49" max="49" width="6.83203125" style="149" customWidth="1"/>
    <col min="50" max="16384" width="17.1640625" style="392"/>
  </cols>
  <sheetData>
    <row r="1" spans="2:49" ht="16" thickBot="1" x14ac:dyDescent="0.25">
      <c r="F1" s="542" t="s">
        <v>4666</v>
      </c>
      <c r="G1" s="543"/>
      <c r="H1" s="543"/>
      <c r="I1" s="543"/>
      <c r="J1" s="543"/>
      <c r="K1" s="543"/>
      <c r="L1" s="543"/>
      <c r="M1" s="543"/>
      <c r="N1" s="543"/>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3"/>
      <c r="AQ1" s="543"/>
      <c r="AR1" s="543"/>
      <c r="AS1" s="543"/>
      <c r="AT1" s="543"/>
      <c r="AU1" s="543"/>
      <c r="AV1" s="544"/>
    </row>
    <row r="2" spans="2:49" ht="16" thickBot="1" x14ac:dyDescent="0.25">
      <c r="B2" s="414" t="s">
        <v>4664</v>
      </c>
      <c r="C2" s="415" t="s">
        <v>4665</v>
      </c>
      <c r="D2" s="415" t="s">
        <v>600</v>
      </c>
      <c r="E2" s="416" t="s">
        <v>4667</v>
      </c>
      <c r="F2" s="417">
        <v>1</v>
      </c>
      <c r="G2" s="417">
        <v>2</v>
      </c>
      <c r="H2" s="417">
        <v>3</v>
      </c>
      <c r="I2" s="417">
        <v>4</v>
      </c>
      <c r="J2" s="417">
        <v>5</v>
      </c>
      <c r="K2" s="417">
        <v>6</v>
      </c>
      <c r="L2" s="417">
        <v>7</v>
      </c>
      <c r="M2" s="417">
        <v>8</v>
      </c>
      <c r="N2" s="417">
        <v>9</v>
      </c>
      <c r="O2" s="417">
        <v>10</v>
      </c>
      <c r="P2" s="417">
        <v>11</v>
      </c>
      <c r="Q2" s="417">
        <v>12</v>
      </c>
      <c r="R2" s="417">
        <v>13</v>
      </c>
      <c r="S2" s="417">
        <v>14</v>
      </c>
      <c r="T2" s="417">
        <v>15</v>
      </c>
      <c r="U2" s="417">
        <v>16</v>
      </c>
      <c r="V2" s="417">
        <v>17</v>
      </c>
      <c r="W2" s="417">
        <v>18</v>
      </c>
      <c r="X2" s="417">
        <v>19</v>
      </c>
      <c r="Y2" s="417">
        <v>20</v>
      </c>
      <c r="Z2" s="417">
        <v>21</v>
      </c>
      <c r="AA2" s="417">
        <v>22</v>
      </c>
      <c r="AB2" s="417">
        <v>23</v>
      </c>
      <c r="AC2" s="417">
        <v>24</v>
      </c>
      <c r="AD2" s="417">
        <v>25</v>
      </c>
      <c r="AE2" s="417">
        <v>26</v>
      </c>
      <c r="AF2" s="417">
        <v>27</v>
      </c>
      <c r="AG2" s="417">
        <v>28</v>
      </c>
      <c r="AH2" s="417">
        <v>29</v>
      </c>
      <c r="AI2" s="417">
        <v>30</v>
      </c>
      <c r="AJ2" s="417">
        <v>31</v>
      </c>
      <c r="AK2" s="417">
        <v>32</v>
      </c>
      <c r="AL2" s="417">
        <v>33</v>
      </c>
      <c r="AM2" s="417">
        <v>34</v>
      </c>
      <c r="AN2" s="417">
        <v>35</v>
      </c>
      <c r="AO2" s="417">
        <v>36</v>
      </c>
      <c r="AP2" s="417">
        <v>37</v>
      </c>
      <c r="AQ2" s="417">
        <v>38</v>
      </c>
      <c r="AR2" s="417">
        <v>39</v>
      </c>
      <c r="AS2" s="417">
        <v>40</v>
      </c>
      <c r="AT2" s="417">
        <v>41</v>
      </c>
      <c r="AU2" s="417">
        <v>42</v>
      </c>
      <c r="AV2" s="417" t="s">
        <v>4699</v>
      </c>
      <c r="AW2" s="417" t="s">
        <v>4669</v>
      </c>
    </row>
    <row r="3" spans="2:49" x14ac:dyDescent="0.2">
      <c r="B3" s="410" t="s">
        <v>4422</v>
      </c>
      <c r="C3" s="411" t="str">
        <f>'B-Tests'!D8</f>
        <v>B-F1</v>
      </c>
      <c r="D3" s="411" t="str">
        <f>'B-Tests'!AU8</f>
        <v>Soil fill
CBC 1705A.6
Fill material acceptance test</v>
      </c>
      <c r="E3" s="412" t="str">
        <f>'B-Tests'!AX8</f>
        <v>CTS</v>
      </c>
      <c r="F3" s="412">
        <f>'B-Tests'!E8</f>
        <v>0</v>
      </c>
      <c r="G3" s="412">
        <f>'B-Tests'!F8</f>
        <v>0</v>
      </c>
      <c r="H3" s="412">
        <f>'B-Tests'!G8</f>
        <v>0</v>
      </c>
      <c r="I3" s="412">
        <f>'B-Tests'!H8</f>
        <v>0</v>
      </c>
      <c r="J3" s="412">
        <f>'B-Tests'!I8</f>
        <v>0</v>
      </c>
      <c r="K3" s="412">
        <f>'B-Tests'!J8</f>
        <v>0</v>
      </c>
      <c r="L3" s="412">
        <f>'B-Tests'!K8</f>
        <v>0</v>
      </c>
      <c r="M3" s="412">
        <f>'B-Tests'!L8</f>
        <v>0</v>
      </c>
      <c r="N3" s="412" t="str">
        <f>'B-Tests'!M8</f>
        <v>X</v>
      </c>
      <c r="O3" s="412" t="str">
        <f>'B-Tests'!N8</f>
        <v>X</v>
      </c>
      <c r="P3" s="412" t="str">
        <f>'B-Tests'!O8</f>
        <v>X</v>
      </c>
      <c r="Q3" s="412">
        <f>'B-Tests'!P8</f>
        <v>0</v>
      </c>
      <c r="R3" s="412">
        <f>'B-Tests'!Q8</f>
        <v>0</v>
      </c>
      <c r="S3" s="412">
        <f>'B-Tests'!R8</f>
        <v>0</v>
      </c>
      <c r="T3" s="412">
        <f>'B-Tests'!S8</f>
        <v>0</v>
      </c>
      <c r="U3" s="412">
        <f>'B-Tests'!T8</f>
        <v>0</v>
      </c>
      <c r="V3" s="412">
        <f>'B-Tests'!U8</f>
        <v>0</v>
      </c>
      <c r="W3" s="412">
        <f>'B-Tests'!V8</f>
        <v>1</v>
      </c>
      <c r="X3" s="412">
        <f>'B-Tests'!W8</f>
        <v>0</v>
      </c>
      <c r="Y3" s="412" t="str">
        <f>'B-Tests'!X8</f>
        <v>X</v>
      </c>
      <c r="Z3" s="412">
        <f>'B-Tests'!Y8</f>
        <v>0</v>
      </c>
      <c r="AA3" s="412">
        <f>'B-Tests'!Z8</f>
        <v>0</v>
      </c>
      <c r="AB3" s="412">
        <f>'B-Tests'!AA8</f>
        <v>0</v>
      </c>
      <c r="AC3" s="412">
        <f>'B-Tests'!AB8</f>
        <v>1</v>
      </c>
      <c r="AD3" s="412">
        <f>'B-Tests'!AC8</f>
        <v>0</v>
      </c>
      <c r="AE3" s="412">
        <f>'B-Tests'!AD8</f>
        <v>0</v>
      </c>
      <c r="AF3" s="412">
        <f>'B-Tests'!AE8</f>
        <v>0</v>
      </c>
      <c r="AG3" s="412">
        <f>'B-Tests'!AF8</f>
        <v>0</v>
      </c>
      <c r="AH3" s="412">
        <f>'B-Tests'!AG8</f>
        <v>0</v>
      </c>
      <c r="AI3" s="412">
        <f>'B-Tests'!AH8</f>
        <v>0</v>
      </c>
      <c r="AJ3" s="412">
        <f>'B-Tests'!AI8</f>
        <v>0</v>
      </c>
      <c r="AK3" s="412">
        <f>'B-Tests'!AJ8</f>
        <v>0</v>
      </c>
      <c r="AL3" s="412" t="str">
        <f>'B-Tests'!AK8</f>
        <v>X</v>
      </c>
      <c r="AM3" s="412">
        <f>'B-Tests'!AL8</f>
        <v>0</v>
      </c>
      <c r="AN3" s="412">
        <f>'B-Tests'!AM8</f>
        <v>0</v>
      </c>
      <c r="AO3" s="412">
        <f>'B-Tests'!AN8</f>
        <v>0</v>
      </c>
      <c r="AP3" s="412">
        <f>'B-Tests'!AO8</f>
        <v>0</v>
      </c>
      <c r="AQ3" s="412">
        <f>'B-Tests'!AP8</f>
        <v>0</v>
      </c>
      <c r="AR3" s="412">
        <f>'B-Tests'!AQ8</f>
        <v>0</v>
      </c>
      <c r="AS3" s="412">
        <f>'B-Tests'!AR8</f>
        <v>0</v>
      </c>
      <c r="AT3" s="412">
        <f>'B-Tests'!AS8</f>
        <v>0</v>
      </c>
      <c r="AU3" s="412">
        <f>'B-Tests'!AT8</f>
        <v>0</v>
      </c>
      <c r="AV3" s="412">
        <v>0</v>
      </c>
      <c r="AW3" s="418">
        <f t="shared" ref="AW3:AW66" si="0">SUM(F3:AV3)</f>
        <v>2</v>
      </c>
    </row>
    <row r="4" spans="2:49" x14ac:dyDescent="0.2">
      <c r="B4" s="413" t="s">
        <v>4422</v>
      </c>
      <c r="C4" s="408" t="str">
        <f>'B-Tests'!D9</f>
        <v>B-F2</v>
      </c>
      <c r="D4" s="408" t="str">
        <f>'B-Tests'!AU9</f>
        <v>Soil fill
CBC 1705A.6
Compaction test</v>
      </c>
      <c r="E4" s="409" t="str">
        <f>'B-Tests'!AX9</f>
        <v>CTS</v>
      </c>
      <c r="F4" s="409">
        <f>'B-Tests'!E9</f>
        <v>0</v>
      </c>
      <c r="G4" s="409">
        <f>'B-Tests'!F9</f>
        <v>0</v>
      </c>
      <c r="H4" s="409">
        <f>'B-Tests'!G9</f>
        <v>0</v>
      </c>
      <c r="I4" s="409">
        <f>'B-Tests'!H9</f>
        <v>0</v>
      </c>
      <c r="J4" s="409">
        <f>'B-Tests'!I9</f>
        <v>0</v>
      </c>
      <c r="K4" s="409">
        <f>'B-Tests'!J9</f>
        <v>0</v>
      </c>
      <c r="L4" s="409">
        <f>'B-Tests'!K9</f>
        <v>0</v>
      </c>
      <c r="M4" s="409">
        <f>'B-Tests'!L9</f>
        <v>0</v>
      </c>
      <c r="N4" s="409" t="str">
        <f>'B-Tests'!M9</f>
        <v>X</v>
      </c>
      <c r="O4" s="409" t="str">
        <f>'B-Tests'!N9</f>
        <v>X</v>
      </c>
      <c r="P4" s="409" t="str">
        <f>'B-Tests'!O9</f>
        <v>X</v>
      </c>
      <c r="Q4" s="409">
        <f>'B-Tests'!P9</f>
        <v>0</v>
      </c>
      <c r="R4" s="409">
        <f>'B-Tests'!Q9</f>
        <v>0</v>
      </c>
      <c r="S4" s="409">
        <f>'B-Tests'!R9</f>
        <v>0</v>
      </c>
      <c r="T4" s="409">
        <f>'B-Tests'!S9</f>
        <v>0</v>
      </c>
      <c r="U4" s="409">
        <f>'B-Tests'!T9</f>
        <v>0</v>
      </c>
      <c r="V4" s="409">
        <f>'B-Tests'!U9</f>
        <v>0</v>
      </c>
      <c r="W4" s="409">
        <f>'B-Tests'!V9</f>
        <v>1</v>
      </c>
      <c r="X4" s="409">
        <f>'B-Tests'!W9</f>
        <v>0</v>
      </c>
      <c r="Y4" s="409" t="str">
        <f>'B-Tests'!X9</f>
        <v>X</v>
      </c>
      <c r="Z4" s="409">
        <f>'B-Tests'!Y9</f>
        <v>0</v>
      </c>
      <c r="AA4" s="409">
        <f>'B-Tests'!Z9</f>
        <v>0</v>
      </c>
      <c r="AB4" s="409">
        <f>'B-Tests'!AA9</f>
        <v>0</v>
      </c>
      <c r="AC4" s="409">
        <f>'B-Tests'!AB9</f>
        <v>1</v>
      </c>
      <c r="AD4" s="409">
        <f>'B-Tests'!AC9</f>
        <v>0</v>
      </c>
      <c r="AE4" s="409">
        <f>'B-Tests'!AD9</f>
        <v>0</v>
      </c>
      <c r="AF4" s="409">
        <f>'B-Tests'!AE9</f>
        <v>0</v>
      </c>
      <c r="AG4" s="409">
        <f>'B-Tests'!AF9</f>
        <v>0</v>
      </c>
      <c r="AH4" s="409">
        <f>'B-Tests'!AG9</f>
        <v>0</v>
      </c>
      <c r="AI4" s="409">
        <f>'B-Tests'!AH9</f>
        <v>0</v>
      </c>
      <c r="AJ4" s="409">
        <f>'B-Tests'!AI9</f>
        <v>0</v>
      </c>
      <c r="AK4" s="409">
        <f>'B-Tests'!AJ9</f>
        <v>0</v>
      </c>
      <c r="AL4" s="409" t="str">
        <f>'B-Tests'!AK9</f>
        <v>X</v>
      </c>
      <c r="AM4" s="409">
        <f>'B-Tests'!AL9</f>
        <v>0</v>
      </c>
      <c r="AN4" s="409">
        <f>'B-Tests'!AM9</f>
        <v>0</v>
      </c>
      <c r="AO4" s="409">
        <f>'B-Tests'!AN9</f>
        <v>0</v>
      </c>
      <c r="AP4" s="409">
        <f>'B-Tests'!AO9</f>
        <v>0</v>
      </c>
      <c r="AQ4" s="409">
        <f>'B-Tests'!AP9</f>
        <v>0</v>
      </c>
      <c r="AR4" s="409">
        <f>'B-Tests'!AQ9</f>
        <v>0</v>
      </c>
      <c r="AS4" s="409">
        <f>'B-Tests'!AR9</f>
        <v>0</v>
      </c>
      <c r="AT4" s="409">
        <f>'B-Tests'!AS9</f>
        <v>0</v>
      </c>
      <c r="AU4" s="409">
        <f>'B-Tests'!AT9</f>
        <v>0</v>
      </c>
      <c r="AV4" s="409">
        <v>0</v>
      </c>
      <c r="AW4" s="419">
        <f t="shared" si="0"/>
        <v>2</v>
      </c>
    </row>
    <row r="5" spans="2:49" x14ac:dyDescent="0.2">
      <c r="B5" s="413" t="s">
        <v>4422</v>
      </c>
      <c r="C5" s="408" t="str">
        <f>'B-Tests'!D10</f>
        <v>B-F3</v>
      </c>
      <c r="D5" s="408" t="str">
        <f>'B-Tests'!AU10</f>
        <v>Soil and rock anchors
CBC 1811A
Load test</v>
      </c>
      <c r="E5" s="409">
        <f>'B-Tests'!AX10</f>
        <v>0</v>
      </c>
      <c r="F5" s="409">
        <f>'B-Tests'!E10</f>
        <v>0</v>
      </c>
      <c r="G5" s="409">
        <f>'B-Tests'!F10</f>
        <v>0</v>
      </c>
      <c r="H5" s="409">
        <f>'B-Tests'!G10</f>
        <v>0</v>
      </c>
      <c r="I5" s="409">
        <f>'B-Tests'!H10</f>
        <v>0</v>
      </c>
      <c r="J5" s="409">
        <f>'B-Tests'!I10</f>
        <v>0</v>
      </c>
      <c r="K5" s="409">
        <f>'B-Tests'!J10</f>
        <v>0</v>
      </c>
      <c r="L5" s="409">
        <f>'B-Tests'!K10</f>
        <v>0</v>
      </c>
      <c r="M5" s="409">
        <f>'B-Tests'!L10</f>
        <v>0</v>
      </c>
      <c r="N5" s="409">
        <f>'B-Tests'!M10</f>
        <v>0</v>
      </c>
      <c r="O5" s="409">
        <f>'B-Tests'!N10</f>
        <v>0</v>
      </c>
      <c r="P5" s="409">
        <f>'B-Tests'!O10</f>
        <v>0</v>
      </c>
      <c r="Q5" s="409">
        <f>'B-Tests'!P10</f>
        <v>0</v>
      </c>
      <c r="R5" s="409">
        <f>'B-Tests'!Q10</f>
        <v>0</v>
      </c>
      <c r="S5" s="409">
        <f>'B-Tests'!R10</f>
        <v>0</v>
      </c>
      <c r="T5" s="409">
        <f>'B-Tests'!S10</f>
        <v>0</v>
      </c>
      <c r="U5" s="409">
        <f>'B-Tests'!T10</f>
        <v>0</v>
      </c>
      <c r="V5" s="409">
        <f>'B-Tests'!U10</f>
        <v>0</v>
      </c>
      <c r="W5" s="409">
        <f>'B-Tests'!V10</f>
        <v>0</v>
      </c>
      <c r="X5" s="409">
        <f>'B-Tests'!W10</f>
        <v>0</v>
      </c>
      <c r="Y5" s="409">
        <f>'B-Tests'!X10</f>
        <v>0</v>
      </c>
      <c r="Z5" s="409">
        <f>'B-Tests'!Y10</f>
        <v>0</v>
      </c>
      <c r="AA5" s="409">
        <f>'B-Tests'!Z10</f>
        <v>0</v>
      </c>
      <c r="AB5" s="409">
        <f>'B-Tests'!AA10</f>
        <v>0</v>
      </c>
      <c r="AC5" s="409">
        <f>'B-Tests'!AB10</f>
        <v>0</v>
      </c>
      <c r="AD5" s="409">
        <f>'B-Tests'!AC10</f>
        <v>0</v>
      </c>
      <c r="AE5" s="409">
        <f>'B-Tests'!AD10</f>
        <v>0</v>
      </c>
      <c r="AF5" s="409">
        <f>'B-Tests'!AE10</f>
        <v>0</v>
      </c>
      <c r="AG5" s="409">
        <f>'B-Tests'!AF10</f>
        <v>0</v>
      </c>
      <c r="AH5" s="409">
        <f>'B-Tests'!AG10</f>
        <v>0</v>
      </c>
      <c r="AI5" s="409">
        <f>'B-Tests'!AH10</f>
        <v>0</v>
      </c>
      <c r="AJ5" s="409">
        <f>'B-Tests'!AI10</f>
        <v>0</v>
      </c>
      <c r="AK5" s="409">
        <f>'B-Tests'!AJ10</f>
        <v>0</v>
      </c>
      <c r="AL5" s="409">
        <f>'B-Tests'!AK10</f>
        <v>0</v>
      </c>
      <c r="AM5" s="409">
        <f>'B-Tests'!AL10</f>
        <v>0</v>
      </c>
      <c r="AN5" s="409">
        <f>'B-Tests'!AM10</f>
        <v>0</v>
      </c>
      <c r="AO5" s="409">
        <f>'B-Tests'!AN10</f>
        <v>0</v>
      </c>
      <c r="AP5" s="409">
        <f>'B-Tests'!AO10</f>
        <v>0</v>
      </c>
      <c r="AQ5" s="409">
        <f>'B-Tests'!AP10</f>
        <v>0</v>
      </c>
      <c r="AR5" s="409">
        <f>'B-Tests'!AQ10</f>
        <v>0</v>
      </c>
      <c r="AS5" s="409">
        <f>'B-Tests'!AR10</f>
        <v>0</v>
      </c>
      <c r="AT5" s="409">
        <f>'B-Tests'!AS10</f>
        <v>0</v>
      </c>
      <c r="AU5" s="409">
        <f>'B-Tests'!AT10</f>
        <v>0</v>
      </c>
      <c r="AV5" s="409">
        <v>0</v>
      </c>
      <c r="AW5" s="419">
        <f t="shared" si="0"/>
        <v>0</v>
      </c>
    </row>
    <row r="6" spans="2:49" x14ac:dyDescent="0.2">
      <c r="B6" s="413" t="s">
        <v>4422</v>
      </c>
      <c r="C6" s="408" t="str">
        <f>'B-Tests'!D11</f>
        <v>B-F4</v>
      </c>
      <c r="D6" s="408" t="str">
        <f>'B-Tests'!AU11</f>
        <v>Deep foundation elements
CBC 1810A.3.3.1.2, 1810A.3.1.5.1, 1810A.3.3.1.5, 1810A.3.3.2, &amp; 1810A.3.10.4
Load test</v>
      </c>
      <c r="E6" s="409" t="str">
        <f>'B-Tests'!AX11</f>
        <v>RMA</v>
      </c>
      <c r="F6" s="409">
        <f>'B-Tests'!E11</f>
        <v>0</v>
      </c>
      <c r="G6" s="409">
        <f>'B-Tests'!F11</f>
        <v>0</v>
      </c>
      <c r="H6" s="409">
        <f>'B-Tests'!G11</f>
        <v>0</v>
      </c>
      <c r="I6" s="409">
        <f>'B-Tests'!H11</f>
        <v>0</v>
      </c>
      <c r="J6" s="409">
        <f>'B-Tests'!I11</f>
        <v>0</v>
      </c>
      <c r="K6" s="409">
        <f>'B-Tests'!J11</f>
        <v>0</v>
      </c>
      <c r="L6" s="409">
        <f>'B-Tests'!K11</f>
        <v>0</v>
      </c>
      <c r="M6" s="409">
        <f>'B-Tests'!L11</f>
        <v>0</v>
      </c>
      <c r="N6" s="409">
        <f>'B-Tests'!M11</f>
        <v>0</v>
      </c>
      <c r="O6" s="409">
        <f>'B-Tests'!N11</f>
        <v>0</v>
      </c>
      <c r="P6" s="409">
        <f>'B-Tests'!O11</f>
        <v>0</v>
      </c>
      <c r="Q6" s="409">
        <f>'B-Tests'!P11</f>
        <v>0</v>
      </c>
      <c r="R6" s="409">
        <f>'B-Tests'!Q11</f>
        <v>0</v>
      </c>
      <c r="S6" s="409">
        <f>'B-Tests'!R11</f>
        <v>0</v>
      </c>
      <c r="T6" s="409">
        <f>'B-Tests'!S11</f>
        <v>0</v>
      </c>
      <c r="U6" s="409">
        <f>'B-Tests'!T11</f>
        <v>0</v>
      </c>
      <c r="V6" s="409">
        <f>'B-Tests'!U11</f>
        <v>0</v>
      </c>
      <c r="W6" s="409">
        <f>'B-Tests'!V11</f>
        <v>0</v>
      </c>
      <c r="X6" s="409">
        <f>'B-Tests'!W11</f>
        <v>0</v>
      </c>
      <c r="Y6" s="409">
        <f>'B-Tests'!X11</f>
        <v>0</v>
      </c>
      <c r="Z6" s="409">
        <f>'B-Tests'!Y11</f>
        <v>0</v>
      </c>
      <c r="AA6" s="409">
        <f>'B-Tests'!Z11</f>
        <v>0</v>
      </c>
      <c r="AB6" s="409">
        <f>'B-Tests'!AA11</f>
        <v>0</v>
      </c>
      <c r="AC6" s="409">
        <f>'B-Tests'!AB11</f>
        <v>0</v>
      </c>
      <c r="AD6" s="409">
        <f>'B-Tests'!AC11</f>
        <v>0</v>
      </c>
      <c r="AE6" s="409">
        <f>'B-Tests'!AD11</f>
        <v>0</v>
      </c>
      <c r="AF6" s="409">
        <f>'B-Tests'!AE11</f>
        <v>0</v>
      </c>
      <c r="AG6" s="409">
        <f>'B-Tests'!AF11</f>
        <v>0</v>
      </c>
      <c r="AH6" s="409">
        <f>'B-Tests'!AG11</f>
        <v>0</v>
      </c>
      <c r="AI6" s="409">
        <f>'B-Tests'!AH11</f>
        <v>0</v>
      </c>
      <c r="AJ6" s="409">
        <f>'B-Tests'!AI11</f>
        <v>0</v>
      </c>
      <c r="AK6" s="409">
        <f>'B-Tests'!AJ11</f>
        <v>0</v>
      </c>
      <c r="AL6" s="409">
        <f>'B-Tests'!AK11</f>
        <v>0</v>
      </c>
      <c r="AM6" s="409">
        <f>'B-Tests'!AL11</f>
        <v>0</v>
      </c>
      <c r="AN6" s="409">
        <f>'B-Tests'!AM11</f>
        <v>0</v>
      </c>
      <c r="AO6" s="409">
        <f>'B-Tests'!AN11</f>
        <v>0</v>
      </c>
      <c r="AP6" s="409">
        <f>'B-Tests'!AO11</f>
        <v>0</v>
      </c>
      <c r="AQ6" s="409">
        <f>'B-Tests'!AP11</f>
        <v>0</v>
      </c>
      <c r="AR6" s="409">
        <f>'B-Tests'!AQ11</f>
        <v>0</v>
      </c>
      <c r="AS6" s="409">
        <f>'B-Tests'!AR11</f>
        <v>0</v>
      </c>
      <c r="AT6" s="409">
        <f>'B-Tests'!AS11</f>
        <v>0</v>
      </c>
      <c r="AU6" s="409">
        <f>'B-Tests'!AT11</f>
        <v>0</v>
      </c>
      <c r="AV6" s="409">
        <v>0</v>
      </c>
      <c r="AW6" s="419">
        <f t="shared" si="0"/>
        <v>0</v>
      </c>
    </row>
    <row r="7" spans="2:49" x14ac:dyDescent="0.2">
      <c r="B7" s="413" t="s">
        <v>4422</v>
      </c>
      <c r="C7" s="408" t="str">
        <f>'B-Tests'!D12</f>
        <v>B-F5</v>
      </c>
      <c r="D7" s="408" t="str">
        <f>'B-Tests'!AU12</f>
        <v>Shoring
CBC 1812A
Tie-Back Anchors</v>
      </c>
      <c r="E7" s="409">
        <f>'B-Tests'!AX12</f>
        <v>0</v>
      </c>
      <c r="F7" s="409">
        <f>'B-Tests'!E12</f>
        <v>0</v>
      </c>
      <c r="G7" s="409">
        <f>'B-Tests'!F12</f>
        <v>0</v>
      </c>
      <c r="H7" s="409">
        <f>'B-Tests'!G12</f>
        <v>0</v>
      </c>
      <c r="I7" s="409">
        <f>'B-Tests'!H12</f>
        <v>0</v>
      </c>
      <c r="J7" s="409">
        <f>'B-Tests'!I12</f>
        <v>0</v>
      </c>
      <c r="K7" s="409">
        <f>'B-Tests'!J12</f>
        <v>0</v>
      </c>
      <c r="L7" s="409">
        <f>'B-Tests'!K12</f>
        <v>0</v>
      </c>
      <c r="M7" s="409">
        <f>'B-Tests'!L12</f>
        <v>0</v>
      </c>
      <c r="N7" s="409">
        <f>'B-Tests'!M12</f>
        <v>0</v>
      </c>
      <c r="O7" s="409">
        <f>'B-Tests'!N12</f>
        <v>0</v>
      </c>
      <c r="P7" s="409">
        <f>'B-Tests'!O12</f>
        <v>0</v>
      </c>
      <c r="Q7" s="409">
        <f>'B-Tests'!P12</f>
        <v>0</v>
      </c>
      <c r="R7" s="409">
        <f>'B-Tests'!Q12</f>
        <v>0</v>
      </c>
      <c r="S7" s="409">
        <f>'B-Tests'!R12</f>
        <v>0</v>
      </c>
      <c r="T7" s="409">
        <f>'B-Tests'!S12</f>
        <v>0</v>
      </c>
      <c r="U7" s="409">
        <f>'B-Tests'!T12</f>
        <v>0</v>
      </c>
      <c r="V7" s="409">
        <f>'B-Tests'!U12</f>
        <v>0</v>
      </c>
      <c r="W7" s="409">
        <f>'B-Tests'!V12</f>
        <v>0</v>
      </c>
      <c r="X7" s="409">
        <f>'B-Tests'!W12</f>
        <v>0</v>
      </c>
      <c r="Y7" s="409">
        <f>'B-Tests'!X12</f>
        <v>0</v>
      </c>
      <c r="Z7" s="409">
        <f>'B-Tests'!Y12</f>
        <v>0</v>
      </c>
      <c r="AA7" s="409">
        <f>'B-Tests'!Z12</f>
        <v>0</v>
      </c>
      <c r="AB7" s="409">
        <f>'B-Tests'!AA12</f>
        <v>0</v>
      </c>
      <c r="AC7" s="409">
        <f>'B-Tests'!AB12</f>
        <v>0</v>
      </c>
      <c r="AD7" s="409">
        <f>'B-Tests'!AC12</f>
        <v>0</v>
      </c>
      <c r="AE7" s="409">
        <f>'B-Tests'!AD12</f>
        <v>0</v>
      </c>
      <c r="AF7" s="409">
        <f>'B-Tests'!AE12</f>
        <v>0</v>
      </c>
      <c r="AG7" s="409">
        <f>'B-Tests'!AF12</f>
        <v>0</v>
      </c>
      <c r="AH7" s="409">
        <f>'B-Tests'!AG12</f>
        <v>0</v>
      </c>
      <c r="AI7" s="409">
        <f>'B-Tests'!AH12</f>
        <v>0</v>
      </c>
      <c r="AJ7" s="409">
        <f>'B-Tests'!AI12</f>
        <v>0</v>
      </c>
      <c r="AK7" s="409">
        <f>'B-Tests'!AJ12</f>
        <v>0</v>
      </c>
      <c r="AL7" s="409">
        <f>'B-Tests'!AK12</f>
        <v>0</v>
      </c>
      <c r="AM7" s="409">
        <f>'B-Tests'!AL12</f>
        <v>0</v>
      </c>
      <c r="AN7" s="409">
        <f>'B-Tests'!AM12</f>
        <v>0</v>
      </c>
      <c r="AO7" s="409">
        <f>'B-Tests'!AN12</f>
        <v>0</v>
      </c>
      <c r="AP7" s="409">
        <f>'B-Tests'!AO12</f>
        <v>0</v>
      </c>
      <c r="AQ7" s="409">
        <f>'B-Tests'!AP12</f>
        <v>0</v>
      </c>
      <c r="AR7" s="409">
        <f>'B-Tests'!AQ12</f>
        <v>0</v>
      </c>
      <c r="AS7" s="409">
        <f>'B-Tests'!AR12</f>
        <v>0</v>
      </c>
      <c r="AT7" s="409">
        <f>'B-Tests'!AS12</f>
        <v>0</v>
      </c>
      <c r="AU7" s="409">
        <f>'B-Tests'!AT12</f>
        <v>0</v>
      </c>
      <c r="AV7" s="409">
        <v>0</v>
      </c>
      <c r="AW7" s="419">
        <f t="shared" si="0"/>
        <v>0</v>
      </c>
    </row>
    <row r="8" spans="2:49" x14ac:dyDescent="0.2">
      <c r="B8" s="413" t="s">
        <v>4422</v>
      </c>
      <c r="C8" s="408" t="str">
        <f>'B-Tests'!D13</f>
        <v>B-F6</v>
      </c>
      <c r="D8" s="408" t="str">
        <f>'B-Tests'!AU13</f>
        <v>Vibro Stone Columns (VSC)
CBC 1813A
Acceptance Test</v>
      </c>
      <c r="E8" s="409">
        <f>'B-Tests'!AX13</f>
        <v>0</v>
      </c>
      <c r="F8" s="409">
        <f>'B-Tests'!E13</f>
        <v>0</v>
      </c>
      <c r="G8" s="409">
        <f>'B-Tests'!F13</f>
        <v>0</v>
      </c>
      <c r="H8" s="409">
        <f>'B-Tests'!G13</f>
        <v>0</v>
      </c>
      <c r="I8" s="409">
        <f>'B-Tests'!H13</f>
        <v>0</v>
      </c>
      <c r="J8" s="409">
        <f>'B-Tests'!I13</f>
        <v>0</v>
      </c>
      <c r="K8" s="409">
        <f>'B-Tests'!J13</f>
        <v>0</v>
      </c>
      <c r="L8" s="409">
        <f>'B-Tests'!K13</f>
        <v>0</v>
      </c>
      <c r="M8" s="409">
        <f>'B-Tests'!L13</f>
        <v>0</v>
      </c>
      <c r="N8" s="409">
        <f>'B-Tests'!M13</f>
        <v>0</v>
      </c>
      <c r="O8" s="409">
        <f>'B-Tests'!N13</f>
        <v>0</v>
      </c>
      <c r="P8" s="409">
        <f>'B-Tests'!O13</f>
        <v>0</v>
      </c>
      <c r="Q8" s="409">
        <f>'B-Tests'!P13</f>
        <v>0</v>
      </c>
      <c r="R8" s="409">
        <f>'B-Tests'!Q13</f>
        <v>0</v>
      </c>
      <c r="S8" s="409">
        <f>'B-Tests'!R13</f>
        <v>0</v>
      </c>
      <c r="T8" s="409">
        <f>'B-Tests'!S13</f>
        <v>0</v>
      </c>
      <c r="U8" s="409">
        <f>'B-Tests'!T13</f>
        <v>0</v>
      </c>
      <c r="V8" s="409">
        <f>'B-Tests'!U13</f>
        <v>0</v>
      </c>
      <c r="W8" s="409">
        <f>'B-Tests'!V13</f>
        <v>0</v>
      </c>
      <c r="X8" s="409">
        <f>'B-Tests'!W13</f>
        <v>0</v>
      </c>
      <c r="Y8" s="409">
        <f>'B-Tests'!X13</f>
        <v>0</v>
      </c>
      <c r="Z8" s="409">
        <f>'B-Tests'!Y13</f>
        <v>0</v>
      </c>
      <c r="AA8" s="409">
        <f>'B-Tests'!Z13</f>
        <v>0</v>
      </c>
      <c r="AB8" s="409">
        <f>'B-Tests'!AA13</f>
        <v>0</v>
      </c>
      <c r="AC8" s="409">
        <f>'B-Tests'!AB13</f>
        <v>0</v>
      </c>
      <c r="AD8" s="409">
        <f>'B-Tests'!AC13</f>
        <v>0</v>
      </c>
      <c r="AE8" s="409">
        <f>'B-Tests'!AD13</f>
        <v>0</v>
      </c>
      <c r="AF8" s="409">
        <f>'B-Tests'!AE13</f>
        <v>0</v>
      </c>
      <c r="AG8" s="409">
        <f>'B-Tests'!AF13</f>
        <v>0</v>
      </c>
      <c r="AH8" s="409">
        <f>'B-Tests'!AG13</f>
        <v>0</v>
      </c>
      <c r="AI8" s="409">
        <f>'B-Tests'!AH13</f>
        <v>0</v>
      </c>
      <c r="AJ8" s="409">
        <f>'B-Tests'!AI13</f>
        <v>0</v>
      </c>
      <c r="AK8" s="409">
        <f>'B-Tests'!AJ13</f>
        <v>0</v>
      </c>
      <c r="AL8" s="409">
        <f>'B-Tests'!AK13</f>
        <v>0</v>
      </c>
      <c r="AM8" s="409">
        <f>'B-Tests'!AL13</f>
        <v>0</v>
      </c>
      <c r="AN8" s="409">
        <f>'B-Tests'!AM13</f>
        <v>0</v>
      </c>
      <c r="AO8" s="409">
        <f>'B-Tests'!AN13</f>
        <v>0</v>
      </c>
      <c r="AP8" s="409">
        <f>'B-Tests'!AO13</f>
        <v>0</v>
      </c>
      <c r="AQ8" s="409">
        <f>'B-Tests'!AP13</f>
        <v>0</v>
      </c>
      <c r="AR8" s="409">
        <f>'B-Tests'!AQ13</f>
        <v>0</v>
      </c>
      <c r="AS8" s="409">
        <f>'B-Tests'!AR13</f>
        <v>0</v>
      </c>
      <c r="AT8" s="409">
        <f>'B-Tests'!AS13</f>
        <v>0</v>
      </c>
      <c r="AU8" s="409">
        <f>'B-Tests'!AT13</f>
        <v>0</v>
      </c>
      <c r="AV8" s="409">
        <v>0</v>
      </c>
      <c r="AW8" s="419">
        <f t="shared" si="0"/>
        <v>0</v>
      </c>
    </row>
    <row r="9" spans="2:49" x14ac:dyDescent="0.2">
      <c r="B9" s="413" t="s">
        <v>4422</v>
      </c>
      <c r="C9" s="408" t="str">
        <f>'B-Tests'!D14</f>
        <v>B-F7</v>
      </c>
      <c r="D9" s="408">
        <f>'B-Tests'!AU14</f>
        <v>0</v>
      </c>
      <c r="E9" s="409">
        <f>'B-Tests'!AX14</f>
        <v>0</v>
      </c>
      <c r="F9" s="409">
        <f>'B-Tests'!E14</f>
        <v>0</v>
      </c>
      <c r="G9" s="409">
        <f>'B-Tests'!F14</f>
        <v>0</v>
      </c>
      <c r="H9" s="409">
        <f>'B-Tests'!G14</f>
        <v>0</v>
      </c>
      <c r="I9" s="409">
        <f>'B-Tests'!H14</f>
        <v>0</v>
      </c>
      <c r="J9" s="409">
        <f>'B-Tests'!I14</f>
        <v>0</v>
      </c>
      <c r="K9" s="409">
        <f>'B-Tests'!J14</f>
        <v>0</v>
      </c>
      <c r="L9" s="409">
        <f>'B-Tests'!K14</f>
        <v>0</v>
      </c>
      <c r="M9" s="409">
        <f>'B-Tests'!L14</f>
        <v>0</v>
      </c>
      <c r="N9" s="409">
        <f>'B-Tests'!M14</f>
        <v>0</v>
      </c>
      <c r="O9" s="409">
        <f>'B-Tests'!N14</f>
        <v>0</v>
      </c>
      <c r="P9" s="409">
        <f>'B-Tests'!O14</f>
        <v>0</v>
      </c>
      <c r="Q9" s="409">
        <f>'B-Tests'!P14</f>
        <v>0</v>
      </c>
      <c r="R9" s="409">
        <f>'B-Tests'!Q14</f>
        <v>0</v>
      </c>
      <c r="S9" s="409">
        <f>'B-Tests'!R14</f>
        <v>0</v>
      </c>
      <c r="T9" s="409">
        <f>'B-Tests'!S14</f>
        <v>0</v>
      </c>
      <c r="U9" s="409">
        <f>'B-Tests'!T14</f>
        <v>0</v>
      </c>
      <c r="V9" s="409">
        <f>'B-Tests'!U14</f>
        <v>0</v>
      </c>
      <c r="W9" s="409">
        <f>'B-Tests'!V14</f>
        <v>0</v>
      </c>
      <c r="X9" s="409">
        <f>'B-Tests'!W14</f>
        <v>0</v>
      </c>
      <c r="Y9" s="409">
        <f>'B-Tests'!X14</f>
        <v>0</v>
      </c>
      <c r="Z9" s="409">
        <f>'B-Tests'!Y14</f>
        <v>0</v>
      </c>
      <c r="AA9" s="409">
        <f>'B-Tests'!Z14</f>
        <v>0</v>
      </c>
      <c r="AB9" s="409">
        <f>'B-Tests'!AA14</f>
        <v>0</v>
      </c>
      <c r="AC9" s="409">
        <f>'B-Tests'!AB14</f>
        <v>0</v>
      </c>
      <c r="AD9" s="409">
        <f>'B-Tests'!AC14</f>
        <v>0</v>
      </c>
      <c r="AE9" s="409">
        <f>'B-Tests'!AD14</f>
        <v>0</v>
      </c>
      <c r="AF9" s="409">
        <f>'B-Tests'!AE14</f>
        <v>0</v>
      </c>
      <c r="AG9" s="409">
        <f>'B-Tests'!AF14</f>
        <v>0</v>
      </c>
      <c r="AH9" s="409">
        <f>'B-Tests'!AG14</f>
        <v>0</v>
      </c>
      <c r="AI9" s="409">
        <f>'B-Tests'!AH14</f>
        <v>0</v>
      </c>
      <c r="AJ9" s="409">
        <f>'B-Tests'!AI14</f>
        <v>0</v>
      </c>
      <c r="AK9" s="409">
        <f>'B-Tests'!AJ14</f>
        <v>0</v>
      </c>
      <c r="AL9" s="409">
        <f>'B-Tests'!AK14</f>
        <v>0</v>
      </c>
      <c r="AM9" s="409">
        <f>'B-Tests'!AL14</f>
        <v>0</v>
      </c>
      <c r="AN9" s="409">
        <f>'B-Tests'!AM14</f>
        <v>0</v>
      </c>
      <c r="AO9" s="409">
        <f>'B-Tests'!AN14</f>
        <v>0</v>
      </c>
      <c r="AP9" s="409">
        <f>'B-Tests'!AO14</f>
        <v>0</v>
      </c>
      <c r="AQ9" s="409">
        <f>'B-Tests'!AP14</f>
        <v>0</v>
      </c>
      <c r="AR9" s="409">
        <f>'B-Tests'!AQ14</f>
        <v>0</v>
      </c>
      <c r="AS9" s="409">
        <f>'B-Tests'!AR14</f>
        <v>0</v>
      </c>
      <c r="AT9" s="409">
        <f>'B-Tests'!AS14</f>
        <v>0</v>
      </c>
      <c r="AU9" s="409">
        <f>'B-Tests'!AT14</f>
        <v>0</v>
      </c>
      <c r="AV9" s="409">
        <v>0</v>
      </c>
      <c r="AW9" s="419">
        <f t="shared" si="0"/>
        <v>0</v>
      </c>
    </row>
    <row r="10" spans="2:49" x14ac:dyDescent="0.2">
      <c r="B10" s="413" t="s">
        <v>4422</v>
      </c>
      <c r="C10" s="408" t="str">
        <f>'B-Tests'!D15</f>
        <v>B-F8</v>
      </c>
      <c r="D10" s="408">
        <f>'B-Tests'!AU15</f>
        <v>0</v>
      </c>
      <c r="E10" s="409">
        <f>'B-Tests'!AX15</f>
        <v>0</v>
      </c>
      <c r="F10" s="409">
        <f>'B-Tests'!E15</f>
        <v>0</v>
      </c>
      <c r="G10" s="409">
        <f>'B-Tests'!F15</f>
        <v>0</v>
      </c>
      <c r="H10" s="409">
        <f>'B-Tests'!G15</f>
        <v>0</v>
      </c>
      <c r="I10" s="409">
        <f>'B-Tests'!H15</f>
        <v>0</v>
      </c>
      <c r="J10" s="409">
        <f>'B-Tests'!I15</f>
        <v>0</v>
      </c>
      <c r="K10" s="409">
        <f>'B-Tests'!J15</f>
        <v>0</v>
      </c>
      <c r="L10" s="409">
        <f>'B-Tests'!K15</f>
        <v>0</v>
      </c>
      <c r="M10" s="409">
        <f>'B-Tests'!L15</f>
        <v>0</v>
      </c>
      <c r="N10" s="409">
        <f>'B-Tests'!M15</f>
        <v>0</v>
      </c>
      <c r="O10" s="409">
        <f>'B-Tests'!N15</f>
        <v>0</v>
      </c>
      <c r="P10" s="409">
        <f>'B-Tests'!O15</f>
        <v>0</v>
      </c>
      <c r="Q10" s="409">
        <f>'B-Tests'!P15</f>
        <v>0</v>
      </c>
      <c r="R10" s="409">
        <f>'B-Tests'!Q15</f>
        <v>0</v>
      </c>
      <c r="S10" s="409">
        <f>'B-Tests'!R15</f>
        <v>0</v>
      </c>
      <c r="T10" s="409">
        <f>'B-Tests'!S15</f>
        <v>0</v>
      </c>
      <c r="U10" s="409">
        <f>'B-Tests'!T15</f>
        <v>0</v>
      </c>
      <c r="V10" s="409">
        <f>'B-Tests'!U15</f>
        <v>0</v>
      </c>
      <c r="W10" s="409">
        <f>'B-Tests'!V15</f>
        <v>0</v>
      </c>
      <c r="X10" s="409">
        <f>'B-Tests'!W15</f>
        <v>0</v>
      </c>
      <c r="Y10" s="409">
        <f>'B-Tests'!X15</f>
        <v>0</v>
      </c>
      <c r="Z10" s="409">
        <f>'B-Tests'!Y15</f>
        <v>0</v>
      </c>
      <c r="AA10" s="409">
        <f>'B-Tests'!Z15</f>
        <v>0</v>
      </c>
      <c r="AB10" s="409">
        <f>'B-Tests'!AA15</f>
        <v>0</v>
      </c>
      <c r="AC10" s="409">
        <f>'B-Tests'!AB15</f>
        <v>0</v>
      </c>
      <c r="AD10" s="409">
        <f>'B-Tests'!AC15</f>
        <v>0</v>
      </c>
      <c r="AE10" s="409">
        <f>'B-Tests'!AD15</f>
        <v>0</v>
      </c>
      <c r="AF10" s="409">
        <f>'B-Tests'!AE15</f>
        <v>0</v>
      </c>
      <c r="AG10" s="409">
        <f>'B-Tests'!AF15</f>
        <v>0</v>
      </c>
      <c r="AH10" s="409">
        <f>'B-Tests'!AG15</f>
        <v>0</v>
      </c>
      <c r="AI10" s="409">
        <f>'B-Tests'!AH15</f>
        <v>0</v>
      </c>
      <c r="AJ10" s="409">
        <f>'B-Tests'!AI15</f>
        <v>0</v>
      </c>
      <c r="AK10" s="409">
        <f>'B-Tests'!AJ15</f>
        <v>0</v>
      </c>
      <c r="AL10" s="409">
        <f>'B-Tests'!AK15</f>
        <v>0</v>
      </c>
      <c r="AM10" s="409">
        <f>'B-Tests'!AL15</f>
        <v>0</v>
      </c>
      <c r="AN10" s="409">
        <f>'B-Tests'!AM15</f>
        <v>0</v>
      </c>
      <c r="AO10" s="409">
        <f>'B-Tests'!AN15</f>
        <v>0</v>
      </c>
      <c r="AP10" s="409">
        <f>'B-Tests'!AO15</f>
        <v>0</v>
      </c>
      <c r="AQ10" s="409">
        <f>'B-Tests'!AP15</f>
        <v>0</v>
      </c>
      <c r="AR10" s="409">
        <f>'B-Tests'!AQ15</f>
        <v>0</v>
      </c>
      <c r="AS10" s="409">
        <f>'B-Tests'!AR15</f>
        <v>0</v>
      </c>
      <c r="AT10" s="409">
        <f>'B-Tests'!AS15</f>
        <v>0</v>
      </c>
      <c r="AU10" s="409">
        <f>'B-Tests'!AT15</f>
        <v>0</v>
      </c>
      <c r="AV10" s="409">
        <v>0</v>
      </c>
      <c r="AW10" s="419">
        <f t="shared" si="0"/>
        <v>0</v>
      </c>
    </row>
    <row r="11" spans="2:49" x14ac:dyDescent="0.2">
      <c r="B11" s="413" t="s">
        <v>4422</v>
      </c>
      <c r="C11" s="408">
        <f>'B-Tests'!D16</f>
        <v>0</v>
      </c>
      <c r="D11" s="408">
        <f>'B-Tests'!AU16</f>
        <v>0</v>
      </c>
      <c r="E11" s="409">
        <f>'B-Tests'!AX16</f>
        <v>0</v>
      </c>
      <c r="F11" s="409">
        <f>'B-Tests'!E16</f>
        <v>0</v>
      </c>
      <c r="G11" s="409">
        <f>'B-Tests'!F16</f>
        <v>0</v>
      </c>
      <c r="H11" s="409">
        <f>'B-Tests'!G16</f>
        <v>0</v>
      </c>
      <c r="I11" s="409">
        <f>'B-Tests'!H16</f>
        <v>0</v>
      </c>
      <c r="J11" s="409">
        <f>'B-Tests'!I16</f>
        <v>0</v>
      </c>
      <c r="K11" s="409">
        <f>'B-Tests'!J16</f>
        <v>0</v>
      </c>
      <c r="L11" s="409">
        <f>'B-Tests'!K16</f>
        <v>0</v>
      </c>
      <c r="M11" s="409">
        <f>'B-Tests'!L16</f>
        <v>0</v>
      </c>
      <c r="N11" s="409">
        <f>'B-Tests'!M16</f>
        <v>0</v>
      </c>
      <c r="O11" s="409">
        <f>'B-Tests'!N16</f>
        <v>0</v>
      </c>
      <c r="P11" s="409">
        <f>'B-Tests'!O16</f>
        <v>0</v>
      </c>
      <c r="Q11" s="409">
        <f>'B-Tests'!P16</f>
        <v>0</v>
      </c>
      <c r="R11" s="409">
        <f>'B-Tests'!Q16</f>
        <v>0</v>
      </c>
      <c r="S11" s="409">
        <f>'B-Tests'!R16</f>
        <v>0</v>
      </c>
      <c r="T11" s="409">
        <f>'B-Tests'!S16</f>
        <v>0</v>
      </c>
      <c r="U11" s="409">
        <f>'B-Tests'!T16</f>
        <v>0</v>
      </c>
      <c r="V11" s="409">
        <f>'B-Tests'!U16</f>
        <v>0</v>
      </c>
      <c r="W11" s="409">
        <f>'B-Tests'!V16</f>
        <v>0</v>
      </c>
      <c r="X11" s="409">
        <f>'B-Tests'!W16</f>
        <v>0</v>
      </c>
      <c r="Y11" s="409">
        <f>'B-Tests'!X16</f>
        <v>0</v>
      </c>
      <c r="Z11" s="409">
        <f>'B-Tests'!Y16</f>
        <v>0</v>
      </c>
      <c r="AA11" s="409">
        <f>'B-Tests'!Z16</f>
        <v>0</v>
      </c>
      <c r="AB11" s="409">
        <f>'B-Tests'!AA16</f>
        <v>0</v>
      </c>
      <c r="AC11" s="409">
        <f>'B-Tests'!AB16</f>
        <v>0</v>
      </c>
      <c r="AD11" s="409">
        <f>'B-Tests'!AC16</f>
        <v>0</v>
      </c>
      <c r="AE11" s="409">
        <f>'B-Tests'!AD16</f>
        <v>0</v>
      </c>
      <c r="AF11" s="409">
        <f>'B-Tests'!AE16</f>
        <v>0</v>
      </c>
      <c r="AG11" s="409">
        <f>'B-Tests'!AF16</f>
        <v>0</v>
      </c>
      <c r="AH11" s="409">
        <f>'B-Tests'!AG16</f>
        <v>0</v>
      </c>
      <c r="AI11" s="409">
        <f>'B-Tests'!AH16</f>
        <v>0</v>
      </c>
      <c r="AJ11" s="409">
        <f>'B-Tests'!AI16</f>
        <v>0</v>
      </c>
      <c r="AK11" s="409">
        <f>'B-Tests'!AJ16</f>
        <v>0</v>
      </c>
      <c r="AL11" s="409">
        <f>'B-Tests'!AK16</f>
        <v>0</v>
      </c>
      <c r="AM11" s="409">
        <f>'B-Tests'!AL16</f>
        <v>0</v>
      </c>
      <c r="AN11" s="409">
        <f>'B-Tests'!AM16</f>
        <v>0</v>
      </c>
      <c r="AO11" s="409">
        <f>'B-Tests'!AN16</f>
        <v>0</v>
      </c>
      <c r="AP11" s="409">
        <f>'B-Tests'!AO16</f>
        <v>0</v>
      </c>
      <c r="AQ11" s="409">
        <f>'B-Tests'!AP16</f>
        <v>0</v>
      </c>
      <c r="AR11" s="409">
        <f>'B-Tests'!AQ16</f>
        <v>0</v>
      </c>
      <c r="AS11" s="409">
        <f>'B-Tests'!AR16</f>
        <v>0</v>
      </c>
      <c r="AT11" s="409">
        <f>'B-Tests'!AS16</f>
        <v>0</v>
      </c>
      <c r="AU11" s="409">
        <f>'B-Tests'!AT16</f>
        <v>0</v>
      </c>
      <c r="AV11" s="409">
        <v>0</v>
      </c>
      <c r="AW11" s="419">
        <f t="shared" si="0"/>
        <v>0</v>
      </c>
    </row>
    <row r="12" spans="2:49" x14ac:dyDescent="0.2">
      <c r="B12" s="413" t="s">
        <v>4422</v>
      </c>
      <c r="C12" s="408" t="str">
        <f>'B-Tests'!D17</f>
        <v>B-C1</v>
      </c>
      <c r="D12" s="408" t="str">
        <f>'B-Tests'!AU17</f>
        <v>Concrete
CBC 1705A.3, 1903A.6 &amp; 1910A.1; ACI-318 1.9.1 &amp; 26.4
Cementitious materials</v>
      </c>
      <c r="E12" s="409" t="str">
        <f>'B-Tests'!AX17</f>
        <v>CTS</v>
      </c>
      <c r="F12" s="409">
        <f>'B-Tests'!E17</f>
        <v>0</v>
      </c>
      <c r="G12" s="409">
        <f>'B-Tests'!F17</f>
        <v>0</v>
      </c>
      <c r="H12" s="409">
        <f>'B-Tests'!G17</f>
        <v>0</v>
      </c>
      <c r="I12" s="409">
        <f>'B-Tests'!H17</f>
        <v>0</v>
      </c>
      <c r="J12" s="409">
        <f>'B-Tests'!I17</f>
        <v>0</v>
      </c>
      <c r="K12" s="409">
        <f>'B-Tests'!J17</f>
        <v>0</v>
      </c>
      <c r="L12" s="409" t="str">
        <f>'B-Tests'!K17</f>
        <v>X</v>
      </c>
      <c r="M12" s="409">
        <f>'B-Tests'!L17</f>
        <v>0</v>
      </c>
      <c r="N12" s="409" t="str">
        <f>'B-Tests'!M17</f>
        <v>X</v>
      </c>
      <c r="O12" s="409" t="str">
        <f>'B-Tests'!N17</f>
        <v>X</v>
      </c>
      <c r="P12" s="409">
        <f>'B-Tests'!O17</f>
        <v>0</v>
      </c>
      <c r="Q12" s="409">
        <f>'B-Tests'!P17</f>
        <v>0</v>
      </c>
      <c r="R12" s="409">
        <f>'B-Tests'!Q17</f>
        <v>0</v>
      </c>
      <c r="S12" s="409">
        <f>'B-Tests'!R17</f>
        <v>1</v>
      </c>
      <c r="T12" s="409">
        <f>'B-Tests'!S17</f>
        <v>0</v>
      </c>
      <c r="U12" s="409">
        <f>'B-Tests'!T17</f>
        <v>0</v>
      </c>
      <c r="V12" s="409">
        <f>'B-Tests'!U17</f>
        <v>0</v>
      </c>
      <c r="W12" s="409">
        <f>'B-Tests'!V17</f>
        <v>1</v>
      </c>
      <c r="X12" s="409">
        <f>'B-Tests'!W17</f>
        <v>1</v>
      </c>
      <c r="Y12" s="409">
        <f>'B-Tests'!X17</f>
        <v>1</v>
      </c>
      <c r="Z12" s="409">
        <f>'B-Tests'!Y17</f>
        <v>0</v>
      </c>
      <c r="AA12" s="409">
        <f>'B-Tests'!Z17</f>
        <v>0</v>
      </c>
      <c r="AB12" s="409">
        <f>'B-Tests'!AA17</f>
        <v>0</v>
      </c>
      <c r="AC12" s="409">
        <f>'B-Tests'!AB17</f>
        <v>1</v>
      </c>
      <c r="AD12" s="409">
        <f>'B-Tests'!AC17</f>
        <v>1</v>
      </c>
      <c r="AE12" s="409">
        <f>'B-Tests'!AD17</f>
        <v>0</v>
      </c>
      <c r="AF12" s="409">
        <f>'B-Tests'!AE17</f>
        <v>1</v>
      </c>
      <c r="AG12" s="409">
        <f>'B-Tests'!AF17</f>
        <v>1</v>
      </c>
      <c r="AH12" s="409">
        <f>'B-Tests'!AG17</f>
        <v>1</v>
      </c>
      <c r="AI12" s="409">
        <f>'B-Tests'!AH17</f>
        <v>0</v>
      </c>
      <c r="AJ12" s="409">
        <f>'B-Tests'!AI17</f>
        <v>0</v>
      </c>
      <c r="AK12" s="409">
        <f>'B-Tests'!AJ17</f>
        <v>0</v>
      </c>
      <c r="AL12" s="409">
        <f>'B-Tests'!AK17</f>
        <v>1</v>
      </c>
      <c r="AM12" s="409">
        <f>'B-Tests'!AL17</f>
        <v>0</v>
      </c>
      <c r="AN12" s="409">
        <f>'B-Tests'!AM17</f>
        <v>0</v>
      </c>
      <c r="AO12" s="409">
        <f>'B-Tests'!AN17</f>
        <v>0</v>
      </c>
      <c r="AP12" s="409">
        <f>'B-Tests'!AO17</f>
        <v>0</v>
      </c>
      <c r="AQ12" s="409">
        <f>'B-Tests'!AP17</f>
        <v>0</v>
      </c>
      <c r="AR12" s="409">
        <f>'B-Tests'!AQ17</f>
        <v>0</v>
      </c>
      <c r="AS12" s="409">
        <f>'B-Tests'!AR17</f>
        <v>0</v>
      </c>
      <c r="AT12" s="409">
        <f>'B-Tests'!AS17</f>
        <v>0</v>
      </c>
      <c r="AU12" s="409">
        <f>'B-Tests'!AT17</f>
        <v>0</v>
      </c>
      <c r="AV12" s="409">
        <v>0</v>
      </c>
      <c r="AW12" s="419">
        <f t="shared" si="0"/>
        <v>10</v>
      </c>
    </row>
    <row r="13" spans="2:49" x14ac:dyDescent="0.2">
      <c r="B13" s="413" t="s">
        <v>4422</v>
      </c>
      <c r="C13" s="408" t="str">
        <f>'B-Tests'!D18</f>
        <v>B-C2</v>
      </c>
      <c r="D13" s="408" t="str">
        <f>'B-Tests'!AU18</f>
        <v>Concrete
CBC 1705A.3, 1903A.5; ACI-318 1.9.1 &amp; 26.4
Aggregates/Reactive aggregates</v>
      </c>
      <c r="E13" s="409" t="str">
        <f>'B-Tests'!AX18</f>
        <v>CTS</v>
      </c>
      <c r="F13" s="409">
        <f>'B-Tests'!E18</f>
        <v>0</v>
      </c>
      <c r="G13" s="409">
        <f>'B-Tests'!F18</f>
        <v>0</v>
      </c>
      <c r="H13" s="409">
        <f>'B-Tests'!G18</f>
        <v>0</v>
      </c>
      <c r="I13" s="409">
        <f>'B-Tests'!H18</f>
        <v>0</v>
      </c>
      <c r="J13" s="409">
        <f>'B-Tests'!I18</f>
        <v>0</v>
      </c>
      <c r="K13" s="409">
        <f>'B-Tests'!J18</f>
        <v>0</v>
      </c>
      <c r="L13" s="409" t="str">
        <f>'B-Tests'!K18</f>
        <v>X</v>
      </c>
      <c r="M13" s="409">
        <f>'B-Tests'!L18</f>
        <v>0</v>
      </c>
      <c r="N13" s="409" t="str">
        <f>'B-Tests'!M18</f>
        <v>X</v>
      </c>
      <c r="O13" s="409" t="str">
        <f>'B-Tests'!N18</f>
        <v>X</v>
      </c>
      <c r="P13" s="409">
        <f>'B-Tests'!O18</f>
        <v>0</v>
      </c>
      <c r="Q13" s="409">
        <f>'B-Tests'!P18</f>
        <v>0</v>
      </c>
      <c r="R13" s="409">
        <f>'B-Tests'!Q18</f>
        <v>0</v>
      </c>
      <c r="S13" s="409">
        <f>'B-Tests'!R18</f>
        <v>1</v>
      </c>
      <c r="T13" s="409">
        <f>'B-Tests'!S18</f>
        <v>0</v>
      </c>
      <c r="U13" s="409">
        <f>'B-Tests'!T18</f>
        <v>0</v>
      </c>
      <c r="V13" s="409">
        <f>'B-Tests'!U18</f>
        <v>0</v>
      </c>
      <c r="W13" s="409">
        <f>'B-Tests'!V18</f>
        <v>1</v>
      </c>
      <c r="X13" s="409">
        <f>'B-Tests'!W18</f>
        <v>1</v>
      </c>
      <c r="Y13" s="409">
        <f>'B-Tests'!X18</f>
        <v>1</v>
      </c>
      <c r="Z13" s="409">
        <f>'B-Tests'!Y18</f>
        <v>0</v>
      </c>
      <c r="AA13" s="409">
        <f>'B-Tests'!Z18</f>
        <v>0</v>
      </c>
      <c r="AB13" s="409">
        <f>'B-Tests'!AA18</f>
        <v>0</v>
      </c>
      <c r="AC13" s="409">
        <f>'B-Tests'!AB18</f>
        <v>1</v>
      </c>
      <c r="AD13" s="409">
        <f>'B-Tests'!AC18</f>
        <v>1</v>
      </c>
      <c r="AE13" s="409">
        <f>'B-Tests'!AD18</f>
        <v>0</v>
      </c>
      <c r="AF13" s="409">
        <f>'B-Tests'!AE18</f>
        <v>1</v>
      </c>
      <c r="AG13" s="409">
        <f>'B-Tests'!AF18</f>
        <v>1</v>
      </c>
      <c r="AH13" s="409">
        <f>'B-Tests'!AG18</f>
        <v>1</v>
      </c>
      <c r="AI13" s="409">
        <f>'B-Tests'!AH18</f>
        <v>0</v>
      </c>
      <c r="AJ13" s="409">
        <f>'B-Tests'!AI18</f>
        <v>0</v>
      </c>
      <c r="AK13" s="409">
        <f>'B-Tests'!AJ18</f>
        <v>0</v>
      </c>
      <c r="AL13" s="409">
        <f>'B-Tests'!AK18</f>
        <v>1</v>
      </c>
      <c r="AM13" s="409">
        <f>'B-Tests'!AL18</f>
        <v>0</v>
      </c>
      <c r="AN13" s="409">
        <f>'B-Tests'!AM18</f>
        <v>0</v>
      </c>
      <c r="AO13" s="409">
        <f>'B-Tests'!AN18</f>
        <v>0</v>
      </c>
      <c r="AP13" s="409">
        <f>'B-Tests'!AO18</f>
        <v>0</v>
      </c>
      <c r="AQ13" s="409">
        <f>'B-Tests'!AP18</f>
        <v>0</v>
      </c>
      <c r="AR13" s="409">
        <f>'B-Tests'!AQ18</f>
        <v>0</v>
      </c>
      <c r="AS13" s="409">
        <f>'B-Tests'!AR18</f>
        <v>0</v>
      </c>
      <c r="AT13" s="409">
        <f>'B-Tests'!AS18</f>
        <v>0</v>
      </c>
      <c r="AU13" s="409">
        <f>'B-Tests'!AT18</f>
        <v>0</v>
      </c>
      <c r="AV13" s="409">
        <v>0</v>
      </c>
      <c r="AW13" s="419">
        <f t="shared" si="0"/>
        <v>10</v>
      </c>
    </row>
    <row r="14" spans="2:49" x14ac:dyDescent="0.2">
      <c r="B14" s="413" t="s">
        <v>4422</v>
      </c>
      <c r="C14" s="408" t="str">
        <f>'B-Tests'!D19</f>
        <v>B-C3</v>
      </c>
      <c r="D14" s="408" t="str">
        <f>'B-Tests'!AU19</f>
        <v>Concrete
CBC 1705A.3, ACI-318 26.4.1.3, ASTM C1602
Water</v>
      </c>
      <c r="E14" s="409" t="str">
        <f>'B-Tests'!AX19</f>
        <v>CTS</v>
      </c>
      <c r="F14" s="409">
        <f>'B-Tests'!E19</f>
        <v>0</v>
      </c>
      <c r="G14" s="409">
        <f>'B-Tests'!F19</f>
        <v>0</v>
      </c>
      <c r="H14" s="409">
        <f>'B-Tests'!G19</f>
        <v>0</v>
      </c>
      <c r="I14" s="409">
        <f>'B-Tests'!H19</f>
        <v>0</v>
      </c>
      <c r="J14" s="409">
        <f>'B-Tests'!I19</f>
        <v>0</v>
      </c>
      <c r="K14" s="409">
        <f>'B-Tests'!J19</f>
        <v>0</v>
      </c>
      <c r="L14" s="409" t="str">
        <f>'B-Tests'!K19</f>
        <v>X</v>
      </c>
      <c r="M14" s="409">
        <f>'B-Tests'!L19</f>
        <v>0</v>
      </c>
      <c r="N14" s="409" t="str">
        <f>'B-Tests'!M19</f>
        <v>X</v>
      </c>
      <c r="O14" s="409" t="str">
        <f>'B-Tests'!N19</f>
        <v>X</v>
      </c>
      <c r="P14" s="409">
        <f>'B-Tests'!O19</f>
        <v>0</v>
      </c>
      <c r="Q14" s="409">
        <f>'B-Tests'!P19</f>
        <v>0</v>
      </c>
      <c r="R14" s="409">
        <f>'B-Tests'!Q19</f>
        <v>0</v>
      </c>
      <c r="S14" s="409">
        <f>'B-Tests'!R19</f>
        <v>1</v>
      </c>
      <c r="T14" s="409">
        <f>'B-Tests'!S19</f>
        <v>0</v>
      </c>
      <c r="U14" s="409">
        <f>'B-Tests'!T19</f>
        <v>0</v>
      </c>
      <c r="V14" s="409">
        <f>'B-Tests'!U19</f>
        <v>0</v>
      </c>
      <c r="W14" s="409">
        <f>'B-Tests'!V19</f>
        <v>1</v>
      </c>
      <c r="X14" s="409">
        <f>'B-Tests'!W19</f>
        <v>1</v>
      </c>
      <c r="Y14" s="409">
        <f>'B-Tests'!X19</f>
        <v>1</v>
      </c>
      <c r="Z14" s="409">
        <f>'B-Tests'!Y19</f>
        <v>0</v>
      </c>
      <c r="AA14" s="409">
        <f>'B-Tests'!Z19</f>
        <v>0</v>
      </c>
      <c r="AB14" s="409">
        <f>'B-Tests'!AA19</f>
        <v>0</v>
      </c>
      <c r="AC14" s="409">
        <f>'B-Tests'!AB19</f>
        <v>1</v>
      </c>
      <c r="AD14" s="409">
        <f>'B-Tests'!AC19</f>
        <v>1</v>
      </c>
      <c r="AE14" s="409">
        <f>'B-Tests'!AD19</f>
        <v>0</v>
      </c>
      <c r="AF14" s="409">
        <f>'B-Tests'!AE19</f>
        <v>1</v>
      </c>
      <c r="AG14" s="409">
        <f>'B-Tests'!AF19</f>
        <v>1</v>
      </c>
      <c r="AH14" s="409">
        <f>'B-Tests'!AG19</f>
        <v>1</v>
      </c>
      <c r="AI14" s="409">
        <f>'B-Tests'!AH19</f>
        <v>0</v>
      </c>
      <c r="AJ14" s="409">
        <f>'B-Tests'!AI19</f>
        <v>0</v>
      </c>
      <c r="AK14" s="409">
        <f>'B-Tests'!AJ19</f>
        <v>0</v>
      </c>
      <c r="AL14" s="409">
        <f>'B-Tests'!AK19</f>
        <v>1</v>
      </c>
      <c r="AM14" s="409">
        <f>'B-Tests'!AL19</f>
        <v>0</v>
      </c>
      <c r="AN14" s="409">
        <f>'B-Tests'!AM19</f>
        <v>0</v>
      </c>
      <c r="AO14" s="409">
        <f>'B-Tests'!AN19</f>
        <v>0</v>
      </c>
      <c r="AP14" s="409">
        <f>'B-Tests'!AO19</f>
        <v>0</v>
      </c>
      <c r="AQ14" s="409">
        <f>'B-Tests'!AP19</f>
        <v>0</v>
      </c>
      <c r="AR14" s="409">
        <f>'B-Tests'!AQ19</f>
        <v>0</v>
      </c>
      <c r="AS14" s="409">
        <f>'B-Tests'!AR19</f>
        <v>0</v>
      </c>
      <c r="AT14" s="409">
        <f>'B-Tests'!AS19</f>
        <v>0</v>
      </c>
      <c r="AU14" s="409">
        <f>'B-Tests'!AT19</f>
        <v>0</v>
      </c>
      <c r="AV14" s="409">
        <v>0</v>
      </c>
      <c r="AW14" s="419">
        <f t="shared" si="0"/>
        <v>10</v>
      </c>
    </row>
    <row r="15" spans="2:49" x14ac:dyDescent="0.2">
      <c r="B15" s="413" t="s">
        <v>4422</v>
      </c>
      <c r="C15" s="408" t="str">
        <f>'B-Tests'!D20</f>
        <v>B-C4</v>
      </c>
      <c r="D15" s="408" t="str">
        <f>'B-Tests'!AU20</f>
        <v>Concrete
CBC 1705A.3 &amp; 1905A.1.15; ACI-318 26.12
Strength test</v>
      </c>
      <c r="E15" s="409" t="str">
        <f>'B-Tests'!AX20</f>
        <v>CTS</v>
      </c>
      <c r="F15" s="409" t="str">
        <f>'B-Tests'!E20</f>
        <v>X</v>
      </c>
      <c r="G15" s="409">
        <f>'B-Tests'!F20</f>
        <v>0</v>
      </c>
      <c r="H15" s="409">
        <f>'B-Tests'!G20</f>
        <v>0</v>
      </c>
      <c r="I15" s="409">
        <f>'B-Tests'!H20</f>
        <v>0</v>
      </c>
      <c r="J15" s="409">
        <f>'B-Tests'!I20</f>
        <v>0</v>
      </c>
      <c r="K15" s="409">
        <f>'B-Tests'!J20</f>
        <v>0</v>
      </c>
      <c r="L15" s="409" t="str">
        <f>'B-Tests'!K20</f>
        <v>X</v>
      </c>
      <c r="M15" s="409">
        <f>'B-Tests'!L20</f>
        <v>0</v>
      </c>
      <c r="N15" s="409" t="str">
        <f>'B-Tests'!M20</f>
        <v>X</v>
      </c>
      <c r="O15" s="409" t="str">
        <f>'B-Tests'!N20</f>
        <v>X</v>
      </c>
      <c r="P15" s="409">
        <f>'B-Tests'!O20</f>
        <v>0</v>
      </c>
      <c r="Q15" s="409">
        <f>'B-Tests'!P20</f>
        <v>0</v>
      </c>
      <c r="R15" s="409">
        <f>'B-Tests'!Q20</f>
        <v>0</v>
      </c>
      <c r="S15" s="409">
        <f>'B-Tests'!R20</f>
        <v>1</v>
      </c>
      <c r="T15" s="409">
        <f>'B-Tests'!S20</f>
        <v>0</v>
      </c>
      <c r="U15" s="409">
        <f>'B-Tests'!T20</f>
        <v>0</v>
      </c>
      <c r="V15" s="409">
        <f>'B-Tests'!U20</f>
        <v>0</v>
      </c>
      <c r="W15" s="409">
        <f>'B-Tests'!V20</f>
        <v>1</v>
      </c>
      <c r="X15" s="409">
        <f>'B-Tests'!W20</f>
        <v>1</v>
      </c>
      <c r="Y15" s="409">
        <f>'B-Tests'!X20</f>
        <v>1</v>
      </c>
      <c r="Z15" s="409">
        <f>'B-Tests'!Y20</f>
        <v>0</v>
      </c>
      <c r="AA15" s="409">
        <f>'B-Tests'!Z20</f>
        <v>0</v>
      </c>
      <c r="AB15" s="409">
        <f>'B-Tests'!AA20</f>
        <v>0</v>
      </c>
      <c r="AC15" s="409">
        <f>'B-Tests'!AB20</f>
        <v>1</v>
      </c>
      <c r="AD15" s="409">
        <f>'B-Tests'!AC20</f>
        <v>1</v>
      </c>
      <c r="AE15" s="409">
        <f>'B-Tests'!AD20</f>
        <v>0</v>
      </c>
      <c r="AF15" s="409">
        <f>'B-Tests'!AE20</f>
        <v>1</v>
      </c>
      <c r="AG15" s="409">
        <f>'B-Tests'!AF20</f>
        <v>1</v>
      </c>
      <c r="AH15" s="409">
        <f>'B-Tests'!AG20</f>
        <v>1</v>
      </c>
      <c r="AI15" s="409">
        <f>'B-Tests'!AH20</f>
        <v>0</v>
      </c>
      <c r="AJ15" s="409">
        <f>'B-Tests'!AI20</f>
        <v>0</v>
      </c>
      <c r="AK15" s="409">
        <f>'B-Tests'!AJ20</f>
        <v>0</v>
      </c>
      <c r="AL15" s="409">
        <f>'B-Tests'!AK20</f>
        <v>1</v>
      </c>
      <c r="AM15" s="409">
        <f>'B-Tests'!AL20</f>
        <v>0</v>
      </c>
      <c r="AN15" s="409">
        <f>'B-Tests'!AM20</f>
        <v>0</v>
      </c>
      <c r="AO15" s="409">
        <f>'B-Tests'!AN20</f>
        <v>0</v>
      </c>
      <c r="AP15" s="409">
        <f>'B-Tests'!AO20</f>
        <v>0</v>
      </c>
      <c r="AQ15" s="409">
        <f>'B-Tests'!AP20</f>
        <v>0</v>
      </c>
      <c r="AR15" s="409">
        <f>'B-Tests'!AQ20</f>
        <v>0</v>
      </c>
      <c r="AS15" s="409">
        <f>'B-Tests'!AR20</f>
        <v>0</v>
      </c>
      <c r="AT15" s="409">
        <f>'B-Tests'!AS20</f>
        <v>0</v>
      </c>
      <c r="AU15" s="409">
        <f>'B-Tests'!AT20</f>
        <v>0</v>
      </c>
      <c r="AV15" s="409">
        <v>0</v>
      </c>
      <c r="AW15" s="419">
        <f t="shared" si="0"/>
        <v>10</v>
      </c>
    </row>
    <row r="16" spans="2:49" x14ac:dyDescent="0.2">
      <c r="B16" s="413" t="s">
        <v>4422</v>
      </c>
      <c r="C16" s="408" t="str">
        <f>'B-Tests'!D21</f>
        <v>B-C5</v>
      </c>
      <c r="D16" s="408" t="str">
        <f>'B-Tests'!AU21</f>
        <v>Concrete
CBC 1705A.3 &amp; 1910A.2 &amp; ACI-318 20.2, 25.4.5.1 &amp; 26.6.1.2
Metal reinforcement (including welded wire fabric and headed rebar)</v>
      </c>
      <c r="E16" s="409" t="str">
        <f>'B-Tests'!AX21</f>
        <v>CTS</v>
      </c>
      <c r="F16" s="409">
        <f>'B-Tests'!E21</f>
        <v>0</v>
      </c>
      <c r="G16" s="409">
        <f>'B-Tests'!F21</f>
        <v>0</v>
      </c>
      <c r="H16" s="409" t="str">
        <f>'B-Tests'!G21</f>
        <v>X</v>
      </c>
      <c r="I16" s="409" t="str">
        <f>'B-Tests'!H21</f>
        <v>X</v>
      </c>
      <c r="J16" s="409">
        <f>'B-Tests'!I21</f>
        <v>0</v>
      </c>
      <c r="K16" s="409">
        <f>'B-Tests'!J21</f>
        <v>0</v>
      </c>
      <c r="L16" s="409" t="str">
        <f>'B-Tests'!K21</f>
        <v>X</v>
      </c>
      <c r="M16" s="409" t="str">
        <f>'B-Tests'!L21</f>
        <v>X</v>
      </c>
      <c r="N16" s="409" t="str">
        <f>'B-Tests'!M21</f>
        <v>X</v>
      </c>
      <c r="O16" s="409" t="str">
        <f>'B-Tests'!N21</f>
        <v>X</v>
      </c>
      <c r="P16" s="409" t="str">
        <f>'B-Tests'!O21</f>
        <v>X</v>
      </c>
      <c r="Q16" s="409" t="str">
        <f>'B-Tests'!P21</f>
        <v>X</v>
      </c>
      <c r="R16" s="409" t="str">
        <f>'B-Tests'!Q21</f>
        <v>X</v>
      </c>
      <c r="S16" s="409">
        <f>'B-Tests'!R21</f>
        <v>1</v>
      </c>
      <c r="T16" s="409">
        <f>'B-Tests'!S21</f>
        <v>0</v>
      </c>
      <c r="U16" s="409">
        <f>'B-Tests'!T21</f>
        <v>0</v>
      </c>
      <c r="V16" s="409">
        <f>'B-Tests'!U21</f>
        <v>0</v>
      </c>
      <c r="W16" s="409">
        <f>'B-Tests'!V21</f>
        <v>1</v>
      </c>
      <c r="X16" s="409">
        <f>'B-Tests'!W21</f>
        <v>1</v>
      </c>
      <c r="Y16" s="409">
        <f>'B-Tests'!X21</f>
        <v>1</v>
      </c>
      <c r="Z16" s="409">
        <f>'B-Tests'!Y21</f>
        <v>0</v>
      </c>
      <c r="AA16" s="409">
        <f>'B-Tests'!Z21</f>
        <v>0</v>
      </c>
      <c r="AB16" s="409">
        <f>'B-Tests'!AA21</f>
        <v>0</v>
      </c>
      <c r="AC16" s="409">
        <f>'B-Tests'!AB21</f>
        <v>1</v>
      </c>
      <c r="AD16" s="409">
        <f>'B-Tests'!AC21</f>
        <v>1</v>
      </c>
      <c r="AE16" s="409">
        <f>'B-Tests'!AD21</f>
        <v>0</v>
      </c>
      <c r="AF16" s="409">
        <f>'B-Tests'!AE21</f>
        <v>1</v>
      </c>
      <c r="AG16" s="409">
        <f>'B-Tests'!AF21</f>
        <v>1</v>
      </c>
      <c r="AH16" s="409">
        <f>'B-Tests'!AG21</f>
        <v>1</v>
      </c>
      <c r="AI16" s="409">
        <f>'B-Tests'!AH21</f>
        <v>0</v>
      </c>
      <c r="AJ16" s="409">
        <f>'B-Tests'!AI21</f>
        <v>0</v>
      </c>
      <c r="AK16" s="409">
        <f>'B-Tests'!AJ21</f>
        <v>0</v>
      </c>
      <c r="AL16" s="409">
        <f>'B-Tests'!AK21</f>
        <v>1</v>
      </c>
      <c r="AM16" s="409">
        <f>'B-Tests'!AL21</f>
        <v>0</v>
      </c>
      <c r="AN16" s="409">
        <f>'B-Tests'!AM21</f>
        <v>0</v>
      </c>
      <c r="AO16" s="409">
        <f>'B-Tests'!AN21</f>
        <v>0</v>
      </c>
      <c r="AP16" s="409">
        <f>'B-Tests'!AO21</f>
        <v>0</v>
      </c>
      <c r="AQ16" s="409">
        <f>'B-Tests'!AP21</f>
        <v>0</v>
      </c>
      <c r="AR16" s="409">
        <f>'B-Tests'!AQ21</f>
        <v>0</v>
      </c>
      <c r="AS16" s="409">
        <f>'B-Tests'!AR21</f>
        <v>0</v>
      </c>
      <c r="AT16" s="409">
        <f>'B-Tests'!AS21</f>
        <v>0</v>
      </c>
      <c r="AU16" s="409">
        <f>'B-Tests'!AT21</f>
        <v>0</v>
      </c>
      <c r="AV16" s="409">
        <v>0</v>
      </c>
      <c r="AW16" s="419">
        <f t="shared" si="0"/>
        <v>10</v>
      </c>
    </row>
    <row r="17" spans="2:49" x14ac:dyDescent="0.2">
      <c r="B17" s="413" t="s">
        <v>4422</v>
      </c>
      <c r="C17" s="408" t="str">
        <f>'B-Tests'!D22</f>
        <v>B-C6</v>
      </c>
      <c r="D17" s="408" t="str">
        <f>'B-Tests'!AU22</f>
        <v>Concrete
CBC 1705A.3, 1901A.3 &amp; ACI-318 20.4
Headed studs and headed stud assemblies</v>
      </c>
      <c r="E17" s="409" t="str">
        <f>'B-Tests'!AX22</f>
        <v>RMA</v>
      </c>
      <c r="F17" s="409">
        <f>'B-Tests'!E22</f>
        <v>0</v>
      </c>
      <c r="G17" s="409">
        <f>'B-Tests'!F22</f>
        <v>0</v>
      </c>
      <c r="H17" s="409" t="str">
        <f>'B-Tests'!G22</f>
        <v>X</v>
      </c>
      <c r="I17" s="409" t="str">
        <f>'B-Tests'!H22</f>
        <v>X</v>
      </c>
      <c r="J17" s="409">
        <f>'B-Tests'!I22</f>
        <v>0</v>
      </c>
      <c r="K17" s="409">
        <f>'B-Tests'!J22</f>
        <v>0</v>
      </c>
      <c r="L17" s="409" t="str">
        <f>'B-Tests'!K22</f>
        <v>X</v>
      </c>
      <c r="M17" s="409">
        <f>'B-Tests'!L22</f>
        <v>0</v>
      </c>
      <c r="N17" s="409">
        <f>'B-Tests'!M22</f>
        <v>0</v>
      </c>
      <c r="O17" s="409">
        <f>'B-Tests'!N22</f>
        <v>0</v>
      </c>
      <c r="P17" s="409" t="str">
        <f>'B-Tests'!O22</f>
        <v>X</v>
      </c>
      <c r="Q17" s="409" t="str">
        <f>'B-Tests'!P22</f>
        <v>X</v>
      </c>
      <c r="R17" s="409" t="str">
        <f>'B-Tests'!Q22</f>
        <v>X</v>
      </c>
      <c r="S17" s="409">
        <f>'B-Tests'!R22</f>
        <v>0</v>
      </c>
      <c r="T17" s="409">
        <f>'B-Tests'!S22</f>
        <v>0</v>
      </c>
      <c r="U17" s="409">
        <f>'B-Tests'!T22</f>
        <v>0</v>
      </c>
      <c r="V17" s="409">
        <f>'B-Tests'!U22</f>
        <v>0</v>
      </c>
      <c r="W17" s="409">
        <f>'B-Tests'!V22</f>
        <v>0</v>
      </c>
      <c r="X17" s="409">
        <f>'B-Tests'!W22</f>
        <v>0</v>
      </c>
      <c r="Y17" s="409">
        <f>'B-Tests'!X22</f>
        <v>0</v>
      </c>
      <c r="Z17" s="409">
        <f>'B-Tests'!Y22</f>
        <v>0</v>
      </c>
      <c r="AA17" s="409">
        <f>'B-Tests'!Z22</f>
        <v>0</v>
      </c>
      <c r="AB17" s="409">
        <f>'B-Tests'!AA22</f>
        <v>0</v>
      </c>
      <c r="AC17" s="409">
        <f>'B-Tests'!AB22</f>
        <v>0</v>
      </c>
      <c r="AD17" s="409">
        <f>'B-Tests'!AC22</f>
        <v>0</v>
      </c>
      <c r="AE17" s="409">
        <f>'B-Tests'!AD22</f>
        <v>0</v>
      </c>
      <c r="AF17" s="409">
        <f>'B-Tests'!AE22</f>
        <v>0</v>
      </c>
      <c r="AG17" s="409">
        <f>'B-Tests'!AF22</f>
        <v>0</v>
      </c>
      <c r="AH17" s="409">
        <f>'B-Tests'!AG22</f>
        <v>0</v>
      </c>
      <c r="AI17" s="409">
        <f>'B-Tests'!AH22</f>
        <v>0</v>
      </c>
      <c r="AJ17" s="409">
        <f>'B-Tests'!AI22</f>
        <v>0</v>
      </c>
      <c r="AK17" s="409">
        <f>'B-Tests'!AJ22</f>
        <v>0</v>
      </c>
      <c r="AL17" s="409">
        <f>'B-Tests'!AK22</f>
        <v>0</v>
      </c>
      <c r="AM17" s="409">
        <f>'B-Tests'!AL22</f>
        <v>0</v>
      </c>
      <c r="AN17" s="409">
        <f>'B-Tests'!AM22</f>
        <v>0</v>
      </c>
      <c r="AO17" s="409">
        <f>'B-Tests'!AN22</f>
        <v>0</v>
      </c>
      <c r="AP17" s="409">
        <f>'B-Tests'!AO22</f>
        <v>0</v>
      </c>
      <c r="AQ17" s="409">
        <f>'B-Tests'!AP22</f>
        <v>0</v>
      </c>
      <c r="AR17" s="409">
        <f>'B-Tests'!AQ22</f>
        <v>0</v>
      </c>
      <c r="AS17" s="409">
        <f>'B-Tests'!AR22</f>
        <v>0</v>
      </c>
      <c r="AT17" s="409">
        <f>'B-Tests'!AS22</f>
        <v>0</v>
      </c>
      <c r="AU17" s="409">
        <f>'B-Tests'!AT22</f>
        <v>0</v>
      </c>
      <c r="AV17" s="409">
        <v>0</v>
      </c>
      <c r="AW17" s="419">
        <f t="shared" si="0"/>
        <v>0</v>
      </c>
    </row>
    <row r="18" spans="2:49" x14ac:dyDescent="0.2">
      <c r="B18" s="413" t="s">
        <v>4422</v>
      </c>
      <c r="C18" s="408" t="str">
        <f>'B-Tests'!D23</f>
        <v>B-C7</v>
      </c>
      <c r="D18" s="408" t="str">
        <f>'B-Tests'!AU23</f>
        <v>Concrete
CBC Table 1705A.3, 1903A.8
Weldability of reinforcing bars</v>
      </c>
      <c r="E18" s="409" t="str">
        <f>'B-Tests'!AX23</f>
        <v>CTS</v>
      </c>
      <c r="F18" s="409">
        <f>'B-Tests'!E23</f>
        <v>0</v>
      </c>
      <c r="G18" s="409">
        <f>'B-Tests'!F23</f>
        <v>0</v>
      </c>
      <c r="H18" s="409" t="str">
        <f>'B-Tests'!G23</f>
        <v>X</v>
      </c>
      <c r="I18" s="409" t="str">
        <f>'B-Tests'!H23</f>
        <v>X</v>
      </c>
      <c r="J18" s="409">
        <f>'B-Tests'!I23</f>
        <v>0</v>
      </c>
      <c r="K18" s="409">
        <f>'B-Tests'!J23</f>
        <v>0</v>
      </c>
      <c r="L18" s="409" t="str">
        <f>'B-Tests'!K23</f>
        <v>X</v>
      </c>
      <c r="M18" s="409" t="str">
        <f>'B-Tests'!L23</f>
        <v>X</v>
      </c>
      <c r="N18" s="409">
        <f>'B-Tests'!M23</f>
        <v>0</v>
      </c>
      <c r="O18" s="409">
        <f>'B-Tests'!N23</f>
        <v>0</v>
      </c>
      <c r="P18" s="409" t="str">
        <f>'B-Tests'!O23</f>
        <v>X</v>
      </c>
      <c r="Q18" s="409" t="str">
        <f>'B-Tests'!P23</f>
        <v>X</v>
      </c>
      <c r="R18" s="409" t="str">
        <f>'B-Tests'!Q23</f>
        <v>X</v>
      </c>
      <c r="S18" s="409">
        <f>'B-Tests'!R23</f>
        <v>1</v>
      </c>
      <c r="T18" s="409">
        <f>'B-Tests'!S23</f>
        <v>0</v>
      </c>
      <c r="U18" s="409">
        <f>'B-Tests'!T23</f>
        <v>0</v>
      </c>
      <c r="V18" s="409">
        <f>'B-Tests'!U23</f>
        <v>0</v>
      </c>
      <c r="W18" s="409">
        <f>'B-Tests'!V23</f>
        <v>1</v>
      </c>
      <c r="X18" s="409">
        <f>'B-Tests'!W23</f>
        <v>1</v>
      </c>
      <c r="Y18" s="409">
        <f>'B-Tests'!X23</f>
        <v>1</v>
      </c>
      <c r="Z18" s="409">
        <f>'B-Tests'!Y23</f>
        <v>0</v>
      </c>
      <c r="AA18" s="409">
        <f>'B-Tests'!Z23</f>
        <v>0</v>
      </c>
      <c r="AB18" s="409">
        <f>'B-Tests'!AA23</f>
        <v>0</v>
      </c>
      <c r="AC18" s="409">
        <f>'B-Tests'!AB23</f>
        <v>1</v>
      </c>
      <c r="AD18" s="409">
        <f>'B-Tests'!AC23</f>
        <v>1</v>
      </c>
      <c r="AE18" s="409">
        <f>'B-Tests'!AD23</f>
        <v>0</v>
      </c>
      <c r="AF18" s="409">
        <f>'B-Tests'!AE23</f>
        <v>1</v>
      </c>
      <c r="AG18" s="409">
        <f>'B-Tests'!AF23</f>
        <v>1</v>
      </c>
      <c r="AH18" s="409">
        <f>'B-Tests'!AG23</f>
        <v>1</v>
      </c>
      <c r="AI18" s="409">
        <f>'B-Tests'!AH23</f>
        <v>0</v>
      </c>
      <c r="AJ18" s="409">
        <f>'B-Tests'!AI23</f>
        <v>0</v>
      </c>
      <c r="AK18" s="409">
        <f>'B-Tests'!AJ23</f>
        <v>0</v>
      </c>
      <c r="AL18" s="409">
        <f>'B-Tests'!AK23</f>
        <v>1</v>
      </c>
      <c r="AM18" s="409">
        <f>'B-Tests'!AL23</f>
        <v>0</v>
      </c>
      <c r="AN18" s="409">
        <f>'B-Tests'!AM23</f>
        <v>0</v>
      </c>
      <c r="AO18" s="409">
        <f>'B-Tests'!AN23</f>
        <v>0</v>
      </c>
      <c r="AP18" s="409">
        <f>'B-Tests'!AO23</f>
        <v>0</v>
      </c>
      <c r="AQ18" s="409">
        <f>'B-Tests'!AP23</f>
        <v>0</v>
      </c>
      <c r="AR18" s="409">
        <f>'B-Tests'!AQ23</f>
        <v>0</v>
      </c>
      <c r="AS18" s="409">
        <f>'B-Tests'!AR23</f>
        <v>0</v>
      </c>
      <c r="AT18" s="409">
        <f>'B-Tests'!AS23</f>
        <v>0</v>
      </c>
      <c r="AU18" s="409">
        <f>'B-Tests'!AT23</f>
        <v>0</v>
      </c>
      <c r="AV18" s="409">
        <v>0</v>
      </c>
      <c r="AW18" s="419">
        <f t="shared" si="0"/>
        <v>10</v>
      </c>
    </row>
    <row r="19" spans="2:49" x14ac:dyDescent="0.2">
      <c r="B19" s="413" t="s">
        <v>4422</v>
      </c>
      <c r="C19" s="408" t="str">
        <f>'B-Tests'!D24</f>
        <v>B-C8</v>
      </c>
      <c r="D19" s="408" t="str">
        <f>'B-Tests'!AU24</f>
        <v>Concrete
CBC 1705A.3 &amp; 1910A.3; ACI-318 20.3, 25.8 &amp; 26.6.1.2
Prestressing tendons and anchorage</v>
      </c>
      <c r="E19" s="409" t="str">
        <f>'B-Tests'!AX24</f>
        <v>RMA</v>
      </c>
      <c r="F19" s="409">
        <f>'B-Tests'!E24</f>
        <v>0</v>
      </c>
      <c r="G19" s="409">
        <f>'B-Tests'!F24</f>
        <v>0</v>
      </c>
      <c r="H19" s="409">
        <f>'B-Tests'!G24</f>
        <v>0</v>
      </c>
      <c r="I19" s="409">
        <f>'B-Tests'!H24</f>
        <v>0</v>
      </c>
      <c r="J19" s="409">
        <f>'B-Tests'!I24</f>
        <v>0</v>
      </c>
      <c r="K19" s="409">
        <f>'B-Tests'!J24</f>
        <v>0</v>
      </c>
      <c r="L19" s="409">
        <f>'B-Tests'!K24</f>
        <v>0</v>
      </c>
      <c r="M19" s="409">
        <f>'B-Tests'!L24</f>
        <v>0</v>
      </c>
      <c r="N19" s="409">
        <f>'B-Tests'!M24</f>
        <v>0</v>
      </c>
      <c r="O19" s="409">
        <f>'B-Tests'!N24</f>
        <v>0</v>
      </c>
      <c r="P19" s="409">
        <f>'B-Tests'!O24</f>
        <v>0</v>
      </c>
      <c r="Q19" s="409">
        <f>'B-Tests'!P24</f>
        <v>0</v>
      </c>
      <c r="R19" s="409">
        <f>'B-Tests'!Q24</f>
        <v>0</v>
      </c>
      <c r="S19" s="409">
        <f>'B-Tests'!R24</f>
        <v>0</v>
      </c>
      <c r="T19" s="409">
        <f>'B-Tests'!S24</f>
        <v>0</v>
      </c>
      <c r="U19" s="409">
        <f>'B-Tests'!T24</f>
        <v>0</v>
      </c>
      <c r="V19" s="409">
        <f>'B-Tests'!U24</f>
        <v>0</v>
      </c>
      <c r="W19" s="409">
        <f>'B-Tests'!V24</f>
        <v>0</v>
      </c>
      <c r="X19" s="409">
        <f>'B-Tests'!W24</f>
        <v>0</v>
      </c>
      <c r="Y19" s="409">
        <f>'B-Tests'!X24</f>
        <v>0</v>
      </c>
      <c r="Z19" s="409">
        <f>'B-Tests'!Y24</f>
        <v>0</v>
      </c>
      <c r="AA19" s="409">
        <f>'B-Tests'!Z24</f>
        <v>0</v>
      </c>
      <c r="AB19" s="409">
        <f>'B-Tests'!AA24</f>
        <v>0</v>
      </c>
      <c r="AC19" s="409">
        <f>'B-Tests'!AB24</f>
        <v>0</v>
      </c>
      <c r="AD19" s="409">
        <f>'B-Tests'!AC24</f>
        <v>0</v>
      </c>
      <c r="AE19" s="409">
        <f>'B-Tests'!AD24</f>
        <v>0</v>
      </c>
      <c r="AF19" s="409">
        <f>'B-Tests'!AE24</f>
        <v>0</v>
      </c>
      <c r="AG19" s="409">
        <f>'B-Tests'!AF24</f>
        <v>0</v>
      </c>
      <c r="AH19" s="409">
        <f>'B-Tests'!AG24</f>
        <v>0</v>
      </c>
      <c r="AI19" s="409">
        <f>'B-Tests'!AH24</f>
        <v>0</v>
      </c>
      <c r="AJ19" s="409">
        <f>'B-Tests'!AI24</f>
        <v>0</v>
      </c>
      <c r="AK19" s="409">
        <f>'B-Tests'!AJ24</f>
        <v>0</v>
      </c>
      <c r="AL19" s="409">
        <f>'B-Tests'!AK24</f>
        <v>0</v>
      </c>
      <c r="AM19" s="409">
        <f>'B-Tests'!AL24</f>
        <v>0</v>
      </c>
      <c r="AN19" s="409">
        <f>'B-Tests'!AM24</f>
        <v>0</v>
      </c>
      <c r="AO19" s="409">
        <f>'B-Tests'!AN24</f>
        <v>0</v>
      </c>
      <c r="AP19" s="409">
        <f>'B-Tests'!AO24</f>
        <v>0</v>
      </c>
      <c r="AQ19" s="409">
        <f>'B-Tests'!AP24</f>
        <v>0</v>
      </c>
      <c r="AR19" s="409">
        <f>'B-Tests'!AQ24</f>
        <v>0</v>
      </c>
      <c r="AS19" s="409">
        <f>'B-Tests'!AR24</f>
        <v>0</v>
      </c>
      <c r="AT19" s="409">
        <f>'B-Tests'!AS24</f>
        <v>0</v>
      </c>
      <c r="AU19" s="409">
        <f>'B-Tests'!AT24</f>
        <v>0</v>
      </c>
      <c r="AV19" s="409">
        <v>0</v>
      </c>
      <c r="AW19" s="419">
        <f t="shared" si="0"/>
        <v>0</v>
      </c>
    </row>
    <row r="20" spans="2:49" x14ac:dyDescent="0.2">
      <c r="B20" s="413" t="s">
        <v>4422</v>
      </c>
      <c r="C20" s="408" t="str">
        <f>'B-Tests'!D25</f>
        <v>B-C9</v>
      </c>
      <c r="D20" s="408" t="str">
        <f>'B-Tests'!AU25</f>
        <v>Concrete
CBC 1911A.2; ACI-503.7
Crack repair by epoxy injection</v>
      </c>
      <c r="E20" s="409" t="str">
        <f>'B-Tests'!AX25</f>
        <v>RMA</v>
      </c>
      <c r="F20" s="409">
        <f>'B-Tests'!E25</f>
        <v>0</v>
      </c>
      <c r="G20" s="409">
        <f>'B-Tests'!F25</f>
        <v>0</v>
      </c>
      <c r="H20" s="409">
        <f>'B-Tests'!G25</f>
        <v>0</v>
      </c>
      <c r="I20" s="409">
        <f>'B-Tests'!H25</f>
        <v>0</v>
      </c>
      <c r="J20" s="409">
        <f>'B-Tests'!I25</f>
        <v>0</v>
      </c>
      <c r="K20" s="409">
        <f>'B-Tests'!J25</f>
        <v>0</v>
      </c>
      <c r="L20" s="409">
        <f>'B-Tests'!K25</f>
        <v>0</v>
      </c>
      <c r="M20" s="409">
        <f>'B-Tests'!L25</f>
        <v>0</v>
      </c>
      <c r="N20" s="409">
        <f>'B-Tests'!M25</f>
        <v>0</v>
      </c>
      <c r="O20" s="409">
        <f>'B-Tests'!N25</f>
        <v>0</v>
      </c>
      <c r="P20" s="409">
        <f>'B-Tests'!O25</f>
        <v>0</v>
      </c>
      <c r="Q20" s="409">
        <f>'B-Tests'!P25</f>
        <v>0</v>
      </c>
      <c r="R20" s="409">
        <f>'B-Tests'!Q25</f>
        <v>0</v>
      </c>
      <c r="S20" s="409">
        <f>'B-Tests'!R25</f>
        <v>0</v>
      </c>
      <c r="T20" s="409">
        <f>'B-Tests'!S25</f>
        <v>0</v>
      </c>
      <c r="U20" s="409">
        <f>'B-Tests'!T25</f>
        <v>0</v>
      </c>
      <c r="V20" s="409">
        <f>'B-Tests'!U25</f>
        <v>0</v>
      </c>
      <c r="W20" s="409">
        <f>'B-Tests'!V25</f>
        <v>0</v>
      </c>
      <c r="X20" s="409">
        <f>'B-Tests'!W25</f>
        <v>0</v>
      </c>
      <c r="Y20" s="409">
        <f>'B-Tests'!X25</f>
        <v>0</v>
      </c>
      <c r="Z20" s="409">
        <f>'B-Tests'!Y25</f>
        <v>0</v>
      </c>
      <c r="AA20" s="409">
        <f>'B-Tests'!Z25</f>
        <v>0</v>
      </c>
      <c r="AB20" s="409">
        <f>'B-Tests'!AA25</f>
        <v>0</v>
      </c>
      <c r="AC20" s="409">
        <f>'B-Tests'!AB25</f>
        <v>0</v>
      </c>
      <c r="AD20" s="409">
        <f>'B-Tests'!AC25</f>
        <v>0</v>
      </c>
      <c r="AE20" s="409">
        <f>'B-Tests'!AD25</f>
        <v>0</v>
      </c>
      <c r="AF20" s="409">
        <f>'B-Tests'!AE25</f>
        <v>0</v>
      </c>
      <c r="AG20" s="409">
        <f>'B-Tests'!AF25</f>
        <v>0</v>
      </c>
      <c r="AH20" s="409">
        <f>'B-Tests'!AG25</f>
        <v>0</v>
      </c>
      <c r="AI20" s="409">
        <f>'B-Tests'!AH25</f>
        <v>0</v>
      </c>
      <c r="AJ20" s="409">
        <f>'B-Tests'!AI25</f>
        <v>0</v>
      </c>
      <c r="AK20" s="409">
        <f>'B-Tests'!AJ25</f>
        <v>0</v>
      </c>
      <c r="AL20" s="409">
        <f>'B-Tests'!AK25</f>
        <v>0</v>
      </c>
      <c r="AM20" s="409">
        <f>'B-Tests'!AL25</f>
        <v>0</v>
      </c>
      <c r="AN20" s="409">
        <f>'B-Tests'!AM25</f>
        <v>0</v>
      </c>
      <c r="AO20" s="409">
        <f>'B-Tests'!AN25</f>
        <v>0</v>
      </c>
      <c r="AP20" s="409">
        <f>'B-Tests'!AO25</f>
        <v>0</v>
      </c>
      <c r="AQ20" s="409">
        <f>'B-Tests'!AP25</f>
        <v>0</v>
      </c>
      <c r="AR20" s="409">
        <f>'B-Tests'!AQ25</f>
        <v>0</v>
      </c>
      <c r="AS20" s="409">
        <f>'B-Tests'!AR25</f>
        <v>0</v>
      </c>
      <c r="AT20" s="409">
        <f>'B-Tests'!AS25</f>
        <v>0</v>
      </c>
      <c r="AU20" s="409">
        <f>'B-Tests'!AT25</f>
        <v>0</v>
      </c>
      <c r="AV20" s="409">
        <v>0</v>
      </c>
      <c r="AW20" s="419">
        <f t="shared" si="0"/>
        <v>0</v>
      </c>
    </row>
    <row r="21" spans="2:49" x14ac:dyDescent="0.2">
      <c r="B21" s="413" t="s">
        <v>4422</v>
      </c>
      <c r="C21" s="408" t="str">
        <f>'B-Tests'!D26</f>
        <v>B-C10</v>
      </c>
      <c r="D21" s="408" t="str">
        <f>'B-Tests'!AU26</f>
        <v>Concrete
CBC 1911A.3; ICC-ES AC 178 Sec. 9
Strengthening by externally bonded FRP</v>
      </c>
      <c r="E21" s="409">
        <f>'B-Tests'!AX26</f>
        <v>0</v>
      </c>
      <c r="F21" s="409">
        <f>'B-Tests'!E26</f>
        <v>0</v>
      </c>
      <c r="G21" s="409">
        <f>'B-Tests'!F26</f>
        <v>0</v>
      </c>
      <c r="H21" s="409">
        <f>'B-Tests'!G26</f>
        <v>0</v>
      </c>
      <c r="I21" s="409">
        <f>'B-Tests'!H26</f>
        <v>0</v>
      </c>
      <c r="J21" s="409">
        <f>'B-Tests'!I26</f>
        <v>0</v>
      </c>
      <c r="K21" s="409">
        <f>'B-Tests'!J26</f>
        <v>0</v>
      </c>
      <c r="L21" s="409">
        <f>'B-Tests'!K26</f>
        <v>0</v>
      </c>
      <c r="M21" s="409">
        <f>'B-Tests'!L26</f>
        <v>0</v>
      </c>
      <c r="N21" s="409">
        <f>'B-Tests'!M26</f>
        <v>0</v>
      </c>
      <c r="O21" s="409">
        <f>'B-Tests'!N26</f>
        <v>0</v>
      </c>
      <c r="P21" s="409">
        <f>'B-Tests'!O26</f>
        <v>0</v>
      </c>
      <c r="Q21" s="409">
        <f>'B-Tests'!P26</f>
        <v>0</v>
      </c>
      <c r="R21" s="409">
        <f>'B-Tests'!Q26</f>
        <v>0</v>
      </c>
      <c r="S21" s="409">
        <f>'B-Tests'!R26</f>
        <v>0</v>
      </c>
      <c r="T21" s="409">
        <f>'B-Tests'!S26</f>
        <v>0</v>
      </c>
      <c r="U21" s="409">
        <f>'B-Tests'!T26</f>
        <v>0</v>
      </c>
      <c r="V21" s="409">
        <f>'B-Tests'!U26</f>
        <v>0</v>
      </c>
      <c r="W21" s="409">
        <f>'B-Tests'!V26</f>
        <v>0</v>
      </c>
      <c r="X21" s="409">
        <f>'B-Tests'!W26</f>
        <v>0</v>
      </c>
      <c r="Y21" s="409">
        <f>'B-Tests'!X26</f>
        <v>0</v>
      </c>
      <c r="Z21" s="409">
        <f>'B-Tests'!Y26</f>
        <v>0</v>
      </c>
      <c r="AA21" s="409">
        <f>'B-Tests'!Z26</f>
        <v>0</v>
      </c>
      <c r="AB21" s="409">
        <f>'B-Tests'!AA26</f>
        <v>0</v>
      </c>
      <c r="AC21" s="409">
        <f>'B-Tests'!AB26</f>
        <v>0</v>
      </c>
      <c r="AD21" s="409">
        <f>'B-Tests'!AC26</f>
        <v>0</v>
      </c>
      <c r="AE21" s="409">
        <f>'B-Tests'!AD26</f>
        <v>0</v>
      </c>
      <c r="AF21" s="409">
        <f>'B-Tests'!AE26</f>
        <v>0</v>
      </c>
      <c r="AG21" s="409">
        <f>'B-Tests'!AF26</f>
        <v>0</v>
      </c>
      <c r="AH21" s="409">
        <f>'B-Tests'!AG26</f>
        <v>0</v>
      </c>
      <c r="AI21" s="409">
        <f>'B-Tests'!AH26</f>
        <v>0</v>
      </c>
      <c r="AJ21" s="409">
        <f>'B-Tests'!AI26</f>
        <v>0</v>
      </c>
      <c r="AK21" s="409">
        <f>'B-Tests'!AJ26</f>
        <v>0</v>
      </c>
      <c r="AL21" s="409">
        <f>'B-Tests'!AK26</f>
        <v>0</v>
      </c>
      <c r="AM21" s="409">
        <f>'B-Tests'!AL26</f>
        <v>0</v>
      </c>
      <c r="AN21" s="409">
        <f>'B-Tests'!AM26</f>
        <v>0</v>
      </c>
      <c r="AO21" s="409">
        <f>'B-Tests'!AN26</f>
        <v>0</v>
      </c>
      <c r="AP21" s="409">
        <f>'B-Tests'!AO26</f>
        <v>0</v>
      </c>
      <c r="AQ21" s="409">
        <f>'B-Tests'!AP26</f>
        <v>0</v>
      </c>
      <c r="AR21" s="409">
        <f>'B-Tests'!AQ26</f>
        <v>0</v>
      </c>
      <c r="AS21" s="409">
        <f>'B-Tests'!AR26</f>
        <v>0</v>
      </c>
      <c r="AT21" s="409">
        <f>'B-Tests'!AS26</f>
        <v>0</v>
      </c>
      <c r="AU21" s="409">
        <f>'B-Tests'!AT26</f>
        <v>0</v>
      </c>
      <c r="AV21" s="409">
        <v>0</v>
      </c>
      <c r="AW21" s="419">
        <f t="shared" si="0"/>
        <v>0</v>
      </c>
    </row>
    <row r="22" spans="2:49" x14ac:dyDescent="0.2">
      <c r="B22" s="413" t="s">
        <v>4422</v>
      </c>
      <c r="C22" s="408" t="str">
        <f>'B-Tests'!D27</f>
        <v>B-C11</v>
      </c>
      <c r="D22" s="408" t="str">
        <f>'B-Tests'!AU27</f>
        <v>Shotcrete
CBC 1908A.5
Preconstruction test</v>
      </c>
      <c r="E22" s="409" t="str">
        <f>'B-Tests'!AX27</f>
        <v>CTS</v>
      </c>
      <c r="F22" s="409">
        <f>'B-Tests'!E27</f>
        <v>0</v>
      </c>
      <c r="G22" s="409">
        <f>'B-Tests'!F27</f>
        <v>0</v>
      </c>
      <c r="H22" s="409">
        <f>'B-Tests'!G27</f>
        <v>0</v>
      </c>
      <c r="I22" s="409">
        <f>'B-Tests'!H27</f>
        <v>0</v>
      </c>
      <c r="J22" s="409">
        <f>'B-Tests'!I27</f>
        <v>0</v>
      </c>
      <c r="K22" s="409">
        <f>'B-Tests'!J27</f>
        <v>0</v>
      </c>
      <c r="L22" s="409">
        <f>'B-Tests'!K27</f>
        <v>0</v>
      </c>
      <c r="M22" s="409">
        <f>'B-Tests'!L27</f>
        <v>0</v>
      </c>
      <c r="N22" s="409">
        <f>'B-Tests'!M27</f>
        <v>0</v>
      </c>
      <c r="O22" s="409">
        <f>'B-Tests'!N27</f>
        <v>0</v>
      </c>
      <c r="P22" s="409">
        <f>'B-Tests'!O27</f>
        <v>0</v>
      </c>
      <c r="Q22" s="409">
        <f>'B-Tests'!P27</f>
        <v>0</v>
      </c>
      <c r="R22" s="409">
        <f>'B-Tests'!Q27</f>
        <v>0</v>
      </c>
      <c r="S22" s="409">
        <f>'B-Tests'!R27</f>
        <v>0</v>
      </c>
      <c r="T22" s="409">
        <f>'B-Tests'!S27</f>
        <v>0</v>
      </c>
      <c r="U22" s="409">
        <f>'B-Tests'!T27</f>
        <v>0</v>
      </c>
      <c r="V22" s="409">
        <f>'B-Tests'!U27</f>
        <v>0</v>
      </c>
      <c r="W22" s="409">
        <f>'B-Tests'!V27</f>
        <v>0</v>
      </c>
      <c r="X22" s="409">
        <f>'B-Tests'!W27</f>
        <v>1</v>
      </c>
      <c r="Y22" s="409">
        <f>'B-Tests'!X27</f>
        <v>0</v>
      </c>
      <c r="Z22" s="409">
        <f>'B-Tests'!Y27</f>
        <v>0</v>
      </c>
      <c r="AA22" s="409">
        <f>'B-Tests'!Z27</f>
        <v>0</v>
      </c>
      <c r="AB22" s="409">
        <f>'B-Tests'!AA27</f>
        <v>0</v>
      </c>
      <c r="AC22" s="409">
        <f>'B-Tests'!AB27</f>
        <v>0</v>
      </c>
      <c r="AD22" s="409">
        <f>'B-Tests'!AC27</f>
        <v>0</v>
      </c>
      <c r="AE22" s="409">
        <f>'B-Tests'!AD27</f>
        <v>0</v>
      </c>
      <c r="AF22" s="409">
        <f>'B-Tests'!AE27</f>
        <v>0</v>
      </c>
      <c r="AG22" s="409">
        <f>'B-Tests'!AF27</f>
        <v>0</v>
      </c>
      <c r="AH22" s="409">
        <f>'B-Tests'!AG27</f>
        <v>0</v>
      </c>
      <c r="AI22" s="409">
        <f>'B-Tests'!AH27</f>
        <v>0</v>
      </c>
      <c r="AJ22" s="409">
        <f>'B-Tests'!AI27</f>
        <v>0</v>
      </c>
      <c r="AK22" s="409">
        <f>'B-Tests'!AJ27</f>
        <v>0</v>
      </c>
      <c r="AL22" s="409">
        <f>'B-Tests'!AK27</f>
        <v>0</v>
      </c>
      <c r="AM22" s="409">
        <f>'B-Tests'!AL27</f>
        <v>0</v>
      </c>
      <c r="AN22" s="409">
        <f>'B-Tests'!AM27</f>
        <v>0</v>
      </c>
      <c r="AO22" s="409">
        <f>'B-Tests'!AN27</f>
        <v>0</v>
      </c>
      <c r="AP22" s="409">
        <f>'B-Tests'!AO27</f>
        <v>0</v>
      </c>
      <c r="AQ22" s="409">
        <f>'B-Tests'!AP27</f>
        <v>0</v>
      </c>
      <c r="AR22" s="409">
        <f>'B-Tests'!AQ27</f>
        <v>0</v>
      </c>
      <c r="AS22" s="409">
        <f>'B-Tests'!AR27</f>
        <v>0</v>
      </c>
      <c r="AT22" s="409">
        <f>'B-Tests'!AS27</f>
        <v>0</v>
      </c>
      <c r="AU22" s="409">
        <f>'B-Tests'!AT27</f>
        <v>0</v>
      </c>
      <c r="AV22" s="409">
        <v>0</v>
      </c>
      <c r="AW22" s="419">
        <f t="shared" si="0"/>
        <v>1</v>
      </c>
    </row>
    <row r="23" spans="2:49" x14ac:dyDescent="0.2">
      <c r="B23" s="413" t="s">
        <v>4422</v>
      </c>
      <c r="C23" s="408" t="str">
        <f>'B-Tests'!D28</f>
        <v>B-C12</v>
      </c>
      <c r="D23" s="408" t="str">
        <f>'B-Tests'!AU28</f>
        <v>Shotcrete
CBC 1908A.10
Strength test</v>
      </c>
      <c r="E23" s="409" t="str">
        <f>'B-Tests'!AX28</f>
        <v>CTS</v>
      </c>
      <c r="F23" s="409">
        <f>'B-Tests'!E28</f>
        <v>0</v>
      </c>
      <c r="G23" s="409">
        <f>'B-Tests'!F28</f>
        <v>0</v>
      </c>
      <c r="H23" s="409">
        <f>'B-Tests'!G28</f>
        <v>0</v>
      </c>
      <c r="I23" s="409">
        <f>'B-Tests'!H28</f>
        <v>0</v>
      </c>
      <c r="J23" s="409">
        <f>'B-Tests'!I28</f>
        <v>0</v>
      </c>
      <c r="K23" s="409">
        <f>'B-Tests'!J28</f>
        <v>0</v>
      </c>
      <c r="L23" s="409">
        <f>'B-Tests'!K28</f>
        <v>0</v>
      </c>
      <c r="M23" s="409">
        <f>'B-Tests'!L28</f>
        <v>0</v>
      </c>
      <c r="N23" s="409">
        <f>'B-Tests'!M28</f>
        <v>0</v>
      </c>
      <c r="O23" s="409">
        <f>'B-Tests'!N28</f>
        <v>0</v>
      </c>
      <c r="P23" s="409">
        <f>'B-Tests'!O28</f>
        <v>0</v>
      </c>
      <c r="Q23" s="409">
        <f>'B-Tests'!P28</f>
        <v>0</v>
      </c>
      <c r="R23" s="409">
        <f>'B-Tests'!Q28</f>
        <v>0</v>
      </c>
      <c r="S23" s="409">
        <f>'B-Tests'!R28</f>
        <v>0</v>
      </c>
      <c r="T23" s="409">
        <f>'B-Tests'!S28</f>
        <v>0</v>
      </c>
      <c r="U23" s="409">
        <f>'B-Tests'!T28</f>
        <v>0</v>
      </c>
      <c r="V23" s="409">
        <f>'B-Tests'!U28</f>
        <v>0</v>
      </c>
      <c r="W23" s="409">
        <f>'B-Tests'!V28</f>
        <v>0</v>
      </c>
      <c r="X23" s="409">
        <f>'B-Tests'!W28</f>
        <v>1</v>
      </c>
      <c r="Y23" s="409">
        <f>'B-Tests'!X28</f>
        <v>0</v>
      </c>
      <c r="Z23" s="409">
        <f>'B-Tests'!Y28</f>
        <v>0</v>
      </c>
      <c r="AA23" s="409">
        <f>'B-Tests'!Z28</f>
        <v>0</v>
      </c>
      <c r="AB23" s="409">
        <f>'B-Tests'!AA28</f>
        <v>0</v>
      </c>
      <c r="AC23" s="409">
        <f>'B-Tests'!AB28</f>
        <v>0</v>
      </c>
      <c r="AD23" s="409">
        <f>'B-Tests'!AC28</f>
        <v>0</v>
      </c>
      <c r="AE23" s="409">
        <f>'B-Tests'!AD28</f>
        <v>0</v>
      </c>
      <c r="AF23" s="409">
        <f>'B-Tests'!AE28</f>
        <v>0</v>
      </c>
      <c r="AG23" s="409">
        <f>'B-Tests'!AF28</f>
        <v>0</v>
      </c>
      <c r="AH23" s="409">
        <f>'B-Tests'!AG28</f>
        <v>0</v>
      </c>
      <c r="AI23" s="409">
        <f>'B-Tests'!AH28</f>
        <v>0</v>
      </c>
      <c r="AJ23" s="409">
        <f>'B-Tests'!AI28</f>
        <v>0</v>
      </c>
      <c r="AK23" s="409">
        <f>'B-Tests'!AJ28</f>
        <v>0</v>
      </c>
      <c r="AL23" s="409">
        <f>'B-Tests'!AK28</f>
        <v>0</v>
      </c>
      <c r="AM23" s="409">
        <f>'B-Tests'!AL28</f>
        <v>0</v>
      </c>
      <c r="AN23" s="409">
        <f>'B-Tests'!AM28</f>
        <v>0</v>
      </c>
      <c r="AO23" s="409">
        <f>'B-Tests'!AN28</f>
        <v>0</v>
      </c>
      <c r="AP23" s="409">
        <f>'B-Tests'!AO28</f>
        <v>0</v>
      </c>
      <c r="AQ23" s="409">
        <f>'B-Tests'!AP28</f>
        <v>0</v>
      </c>
      <c r="AR23" s="409">
        <f>'B-Tests'!AQ28</f>
        <v>0</v>
      </c>
      <c r="AS23" s="409">
        <f>'B-Tests'!AR28</f>
        <v>0</v>
      </c>
      <c r="AT23" s="409">
        <f>'B-Tests'!AS28</f>
        <v>0</v>
      </c>
      <c r="AU23" s="409">
        <f>'B-Tests'!AT28</f>
        <v>0</v>
      </c>
      <c r="AV23" s="409">
        <v>0</v>
      </c>
      <c r="AW23" s="419">
        <f t="shared" si="0"/>
        <v>1</v>
      </c>
    </row>
    <row r="24" spans="2:49" x14ac:dyDescent="0.2">
      <c r="B24" s="413" t="s">
        <v>4422</v>
      </c>
      <c r="C24" s="408" t="str">
        <f>'B-Tests'!D29</f>
        <v>B-C13</v>
      </c>
      <c r="D24" s="408" t="str">
        <f>'B-Tests'!AU29</f>
        <v>Shotcrete
CBC 1705A.19.1
Core test</v>
      </c>
      <c r="E24" s="409" t="str">
        <f>'B-Tests'!AX29</f>
        <v>CTS</v>
      </c>
      <c r="F24" s="409">
        <f>'B-Tests'!E29</f>
        <v>0</v>
      </c>
      <c r="G24" s="409">
        <f>'B-Tests'!F29</f>
        <v>0</v>
      </c>
      <c r="H24" s="409">
        <f>'B-Tests'!G29</f>
        <v>0</v>
      </c>
      <c r="I24" s="409">
        <f>'B-Tests'!H29</f>
        <v>0</v>
      </c>
      <c r="J24" s="409">
        <f>'B-Tests'!I29</f>
        <v>0</v>
      </c>
      <c r="K24" s="409">
        <f>'B-Tests'!J29</f>
        <v>0</v>
      </c>
      <c r="L24" s="409">
        <f>'B-Tests'!K29</f>
        <v>0</v>
      </c>
      <c r="M24" s="409">
        <f>'B-Tests'!L29</f>
        <v>0</v>
      </c>
      <c r="N24" s="409">
        <f>'B-Tests'!M29</f>
        <v>0</v>
      </c>
      <c r="O24" s="409">
        <f>'B-Tests'!N29</f>
        <v>0</v>
      </c>
      <c r="P24" s="409">
        <f>'B-Tests'!O29</f>
        <v>0</v>
      </c>
      <c r="Q24" s="409">
        <f>'B-Tests'!P29</f>
        <v>0</v>
      </c>
      <c r="R24" s="409">
        <f>'B-Tests'!Q29</f>
        <v>0</v>
      </c>
      <c r="S24" s="409">
        <f>'B-Tests'!R29</f>
        <v>0</v>
      </c>
      <c r="T24" s="409">
        <f>'B-Tests'!S29</f>
        <v>0</v>
      </c>
      <c r="U24" s="409">
        <f>'B-Tests'!T29</f>
        <v>0</v>
      </c>
      <c r="V24" s="409">
        <f>'B-Tests'!U29</f>
        <v>0</v>
      </c>
      <c r="W24" s="409">
        <f>'B-Tests'!V29</f>
        <v>0</v>
      </c>
      <c r="X24" s="409">
        <f>'B-Tests'!W29</f>
        <v>1</v>
      </c>
      <c r="Y24" s="409">
        <f>'B-Tests'!X29</f>
        <v>0</v>
      </c>
      <c r="Z24" s="409">
        <f>'B-Tests'!Y29</f>
        <v>0</v>
      </c>
      <c r="AA24" s="409">
        <f>'B-Tests'!Z29</f>
        <v>0</v>
      </c>
      <c r="AB24" s="409">
        <f>'B-Tests'!AA29</f>
        <v>0</v>
      </c>
      <c r="AC24" s="409">
        <f>'B-Tests'!AB29</f>
        <v>0</v>
      </c>
      <c r="AD24" s="409">
        <f>'B-Tests'!AC29</f>
        <v>0</v>
      </c>
      <c r="AE24" s="409">
        <f>'B-Tests'!AD29</f>
        <v>0</v>
      </c>
      <c r="AF24" s="409">
        <f>'B-Tests'!AE29</f>
        <v>0</v>
      </c>
      <c r="AG24" s="409">
        <f>'B-Tests'!AF29</f>
        <v>0</v>
      </c>
      <c r="AH24" s="409">
        <f>'B-Tests'!AG29</f>
        <v>0</v>
      </c>
      <c r="AI24" s="409">
        <f>'B-Tests'!AH29</f>
        <v>0</v>
      </c>
      <c r="AJ24" s="409">
        <f>'B-Tests'!AI29</f>
        <v>0</v>
      </c>
      <c r="AK24" s="409">
        <f>'B-Tests'!AJ29</f>
        <v>0</v>
      </c>
      <c r="AL24" s="409">
        <f>'B-Tests'!AK29</f>
        <v>0</v>
      </c>
      <c r="AM24" s="409">
        <f>'B-Tests'!AL29</f>
        <v>0</v>
      </c>
      <c r="AN24" s="409">
        <f>'B-Tests'!AM29</f>
        <v>0</v>
      </c>
      <c r="AO24" s="409">
        <f>'B-Tests'!AN29</f>
        <v>0</v>
      </c>
      <c r="AP24" s="409">
        <f>'B-Tests'!AO29</f>
        <v>0</v>
      </c>
      <c r="AQ24" s="409">
        <f>'B-Tests'!AP29</f>
        <v>0</v>
      </c>
      <c r="AR24" s="409">
        <f>'B-Tests'!AQ29</f>
        <v>0</v>
      </c>
      <c r="AS24" s="409">
        <f>'B-Tests'!AR29</f>
        <v>0</v>
      </c>
      <c r="AT24" s="409">
        <f>'B-Tests'!AS29</f>
        <v>0</v>
      </c>
      <c r="AU24" s="409">
        <f>'B-Tests'!AT29</f>
        <v>0</v>
      </c>
      <c r="AV24" s="409">
        <v>0</v>
      </c>
      <c r="AW24" s="419">
        <f t="shared" si="0"/>
        <v>1</v>
      </c>
    </row>
    <row r="25" spans="2:49" x14ac:dyDescent="0.2">
      <c r="B25" s="413" t="s">
        <v>4422</v>
      </c>
      <c r="C25" s="408" t="str">
        <f>'B-Tests'!D30</f>
        <v>B-C14</v>
      </c>
      <c r="D25" s="408" t="str">
        <f>'B-Tests'!AU30</f>
        <v>Post-installed anchors
CBC 1910A.5
Installation verification test (includes adhesive, shot pins and mechanical anchors)</v>
      </c>
      <c r="E25" s="409" t="str">
        <f>'B-Tests'!AX30</f>
        <v>CTS</v>
      </c>
      <c r="F25" s="409">
        <f>'B-Tests'!E30</f>
        <v>0</v>
      </c>
      <c r="G25" s="409">
        <f>'B-Tests'!F30</f>
        <v>0</v>
      </c>
      <c r="H25" s="409">
        <f>'B-Tests'!G30</f>
        <v>0</v>
      </c>
      <c r="I25" s="409">
        <f>'B-Tests'!H30</f>
        <v>0</v>
      </c>
      <c r="J25" s="409">
        <f>'B-Tests'!I30</f>
        <v>0</v>
      </c>
      <c r="K25" s="409" t="str">
        <f>'B-Tests'!J30</f>
        <v>X</v>
      </c>
      <c r="L25" s="409">
        <f>'B-Tests'!K30</f>
        <v>0</v>
      </c>
      <c r="M25" s="409">
        <f>'B-Tests'!L30</f>
        <v>0</v>
      </c>
      <c r="N25" s="409">
        <f>'B-Tests'!M30</f>
        <v>0</v>
      </c>
      <c r="O25" s="409">
        <f>'B-Tests'!N30</f>
        <v>0</v>
      </c>
      <c r="P25" s="409">
        <f>'B-Tests'!O30</f>
        <v>0</v>
      </c>
      <c r="Q25" s="409">
        <f>'B-Tests'!P30</f>
        <v>0</v>
      </c>
      <c r="R25" s="409">
        <f>'B-Tests'!Q30</f>
        <v>0</v>
      </c>
      <c r="S25" s="409">
        <f>'B-Tests'!R30</f>
        <v>0</v>
      </c>
      <c r="T25" s="409">
        <f>'B-Tests'!S30</f>
        <v>0</v>
      </c>
      <c r="U25" s="409">
        <f>'B-Tests'!T30</f>
        <v>0</v>
      </c>
      <c r="V25" s="409">
        <f>'B-Tests'!U30</f>
        <v>0</v>
      </c>
      <c r="W25" s="409">
        <f>'B-Tests'!V30</f>
        <v>0</v>
      </c>
      <c r="X25" s="409">
        <f>'B-Tests'!W30</f>
        <v>0</v>
      </c>
      <c r="Y25" s="409">
        <f>'B-Tests'!X30</f>
        <v>0</v>
      </c>
      <c r="Z25" s="409">
        <f>'B-Tests'!Y30</f>
        <v>0</v>
      </c>
      <c r="AA25" s="409">
        <f>'B-Tests'!Z30</f>
        <v>0</v>
      </c>
      <c r="AB25" s="409">
        <f>'B-Tests'!AA30</f>
        <v>0</v>
      </c>
      <c r="AC25" s="409">
        <f>'B-Tests'!AB30</f>
        <v>0</v>
      </c>
      <c r="AD25" s="409">
        <f>'B-Tests'!AC30</f>
        <v>0</v>
      </c>
      <c r="AE25" s="409">
        <f>'B-Tests'!AD30</f>
        <v>0</v>
      </c>
      <c r="AF25" s="409">
        <f>'B-Tests'!AE30</f>
        <v>0</v>
      </c>
      <c r="AG25" s="409">
        <f>'B-Tests'!AF30</f>
        <v>0</v>
      </c>
      <c r="AH25" s="409">
        <f>'B-Tests'!AG30</f>
        <v>0</v>
      </c>
      <c r="AI25" s="409">
        <f>'B-Tests'!AH30</f>
        <v>0</v>
      </c>
      <c r="AJ25" s="409">
        <f>'B-Tests'!AI30</f>
        <v>0</v>
      </c>
      <c r="AK25" s="409">
        <f>'B-Tests'!AJ30</f>
        <v>0</v>
      </c>
      <c r="AL25" s="409">
        <f>'B-Tests'!AK30</f>
        <v>0</v>
      </c>
      <c r="AM25" s="409">
        <f>'B-Tests'!AL30</f>
        <v>0</v>
      </c>
      <c r="AN25" s="409">
        <f>'B-Tests'!AM30</f>
        <v>0</v>
      </c>
      <c r="AO25" s="409">
        <f>'B-Tests'!AN30</f>
        <v>0</v>
      </c>
      <c r="AP25" s="409">
        <f>'B-Tests'!AO30</f>
        <v>0</v>
      </c>
      <c r="AQ25" s="409">
        <f>'B-Tests'!AP30</f>
        <v>0</v>
      </c>
      <c r="AR25" s="409">
        <f>'B-Tests'!AQ30</f>
        <v>0</v>
      </c>
      <c r="AS25" s="409">
        <f>'B-Tests'!AR30</f>
        <v>0</v>
      </c>
      <c r="AT25" s="409">
        <f>'B-Tests'!AS30</f>
        <v>0</v>
      </c>
      <c r="AU25" s="409">
        <f>'B-Tests'!AT30</f>
        <v>0</v>
      </c>
      <c r="AV25" s="409">
        <v>0</v>
      </c>
      <c r="AW25" s="419">
        <f t="shared" si="0"/>
        <v>0</v>
      </c>
    </row>
    <row r="26" spans="2:49" x14ac:dyDescent="0.2">
      <c r="B26" s="413" t="s">
        <v>4422</v>
      </c>
      <c r="C26" s="408" t="str">
        <f>'B-Tests'!D31</f>
        <v>B-C15</v>
      </c>
      <c r="D26" s="408" t="str">
        <f>'B-Tests'!AU31</f>
        <v>Existing post-installed anchors
CBC 1708A and CAC Chapter 6, Section 11.3
Direct tension test</v>
      </c>
      <c r="E26" s="409">
        <f>'B-Tests'!AX31</f>
        <v>0</v>
      </c>
      <c r="F26" s="409">
        <f>'B-Tests'!E31</f>
        <v>0</v>
      </c>
      <c r="G26" s="409">
        <f>'B-Tests'!F31</f>
        <v>0</v>
      </c>
      <c r="H26" s="409">
        <f>'B-Tests'!G31</f>
        <v>0</v>
      </c>
      <c r="I26" s="409">
        <f>'B-Tests'!H31</f>
        <v>0</v>
      </c>
      <c r="J26" s="409">
        <f>'B-Tests'!I31</f>
        <v>0</v>
      </c>
      <c r="K26" s="409">
        <f>'B-Tests'!J31</f>
        <v>0</v>
      </c>
      <c r="L26" s="409">
        <f>'B-Tests'!K31</f>
        <v>0</v>
      </c>
      <c r="M26" s="409">
        <f>'B-Tests'!L31</f>
        <v>0</v>
      </c>
      <c r="N26" s="409">
        <f>'B-Tests'!M31</f>
        <v>0</v>
      </c>
      <c r="O26" s="409">
        <f>'B-Tests'!N31</f>
        <v>0</v>
      </c>
      <c r="P26" s="409">
        <f>'B-Tests'!O31</f>
        <v>0</v>
      </c>
      <c r="Q26" s="409">
        <f>'B-Tests'!P31</f>
        <v>0</v>
      </c>
      <c r="R26" s="409">
        <f>'B-Tests'!Q31</f>
        <v>0</v>
      </c>
      <c r="S26" s="409">
        <f>'B-Tests'!R31</f>
        <v>0</v>
      </c>
      <c r="T26" s="409">
        <f>'B-Tests'!S31</f>
        <v>0</v>
      </c>
      <c r="U26" s="409">
        <f>'B-Tests'!T31</f>
        <v>0</v>
      </c>
      <c r="V26" s="409">
        <f>'B-Tests'!U31</f>
        <v>0</v>
      </c>
      <c r="W26" s="409">
        <f>'B-Tests'!V31</f>
        <v>0</v>
      </c>
      <c r="X26" s="409">
        <f>'B-Tests'!W31</f>
        <v>0</v>
      </c>
      <c r="Y26" s="409">
        <f>'B-Tests'!X31</f>
        <v>0</v>
      </c>
      <c r="Z26" s="409">
        <f>'B-Tests'!Y31</f>
        <v>0</v>
      </c>
      <c r="AA26" s="409">
        <f>'B-Tests'!Z31</f>
        <v>0</v>
      </c>
      <c r="AB26" s="409">
        <f>'B-Tests'!AA31</f>
        <v>0</v>
      </c>
      <c r="AC26" s="409">
        <f>'B-Tests'!AB31</f>
        <v>0</v>
      </c>
      <c r="AD26" s="409">
        <f>'B-Tests'!AC31</f>
        <v>0</v>
      </c>
      <c r="AE26" s="409">
        <f>'B-Tests'!AD31</f>
        <v>0</v>
      </c>
      <c r="AF26" s="409">
        <f>'B-Tests'!AE31</f>
        <v>0</v>
      </c>
      <c r="AG26" s="409">
        <f>'B-Tests'!AF31</f>
        <v>0</v>
      </c>
      <c r="AH26" s="409">
        <f>'B-Tests'!AG31</f>
        <v>0</v>
      </c>
      <c r="AI26" s="409">
        <f>'B-Tests'!AH31</f>
        <v>0</v>
      </c>
      <c r="AJ26" s="409">
        <f>'B-Tests'!AI31</f>
        <v>0</v>
      </c>
      <c r="AK26" s="409">
        <f>'B-Tests'!AJ31</f>
        <v>0</v>
      </c>
      <c r="AL26" s="409">
        <f>'B-Tests'!AK31</f>
        <v>0</v>
      </c>
      <c r="AM26" s="409">
        <f>'B-Tests'!AL31</f>
        <v>0</v>
      </c>
      <c r="AN26" s="409">
        <f>'B-Tests'!AM31</f>
        <v>0</v>
      </c>
      <c r="AO26" s="409">
        <f>'B-Tests'!AN31</f>
        <v>0</v>
      </c>
      <c r="AP26" s="409">
        <f>'B-Tests'!AO31</f>
        <v>0</v>
      </c>
      <c r="AQ26" s="409">
        <f>'B-Tests'!AP31</f>
        <v>0</v>
      </c>
      <c r="AR26" s="409">
        <f>'B-Tests'!AQ31</f>
        <v>0</v>
      </c>
      <c r="AS26" s="409">
        <f>'B-Tests'!AR31</f>
        <v>0</v>
      </c>
      <c r="AT26" s="409">
        <f>'B-Tests'!AS31</f>
        <v>0</v>
      </c>
      <c r="AU26" s="409">
        <f>'B-Tests'!AT31</f>
        <v>0</v>
      </c>
      <c r="AV26" s="409">
        <v>0</v>
      </c>
      <c r="AW26" s="419">
        <f t="shared" si="0"/>
        <v>0</v>
      </c>
    </row>
    <row r="27" spans="2:49" x14ac:dyDescent="0.2">
      <c r="B27" s="413" t="s">
        <v>4422</v>
      </c>
      <c r="C27" s="408" t="str">
        <f>'B-Tests'!D32</f>
        <v>B-C16</v>
      </c>
      <c r="D27" s="408" t="str">
        <f>'B-Tests'!AU32</f>
        <v>Concrete
Tests for welded hoop resistance welding defined in reinforcement notes of structural drawing S5.201-1, CalTrans California Test (CT) 670, and Inc 1 specification section 03 20 00 CONCRETE REINFORCING</v>
      </c>
      <c r="E27" s="409" t="str">
        <f>'B-Tests'!AX32</f>
        <v>CTS</v>
      </c>
      <c r="F27" s="409">
        <f>'B-Tests'!E32</f>
        <v>0</v>
      </c>
      <c r="G27" s="409">
        <f>'B-Tests'!F32</f>
        <v>0</v>
      </c>
      <c r="H27" s="409" t="str">
        <f>'B-Tests'!G32</f>
        <v>X</v>
      </c>
      <c r="I27" s="409" t="str">
        <f>'B-Tests'!H32</f>
        <v>X</v>
      </c>
      <c r="J27" s="409">
        <f>'B-Tests'!I32</f>
        <v>0</v>
      </c>
      <c r="K27" s="409">
        <f>'B-Tests'!J32</f>
        <v>0</v>
      </c>
      <c r="L27" s="409" t="str">
        <f>'B-Tests'!K32</f>
        <v>X</v>
      </c>
      <c r="M27" s="409">
        <f>'B-Tests'!L32</f>
        <v>0</v>
      </c>
      <c r="N27" s="409">
        <f>'B-Tests'!M32</f>
        <v>0</v>
      </c>
      <c r="O27" s="409">
        <f>'B-Tests'!N32</f>
        <v>0</v>
      </c>
      <c r="P27" s="409">
        <f>'B-Tests'!O32</f>
        <v>0</v>
      </c>
      <c r="Q27" s="409">
        <f>'B-Tests'!P32</f>
        <v>0</v>
      </c>
      <c r="R27" s="409">
        <f>'B-Tests'!Q32</f>
        <v>0</v>
      </c>
      <c r="S27" s="409">
        <f>'B-Tests'!R32</f>
        <v>1</v>
      </c>
      <c r="T27" s="409">
        <f>'B-Tests'!S32</f>
        <v>0</v>
      </c>
      <c r="U27" s="409">
        <f>'B-Tests'!T32</f>
        <v>0</v>
      </c>
      <c r="V27" s="409">
        <f>'B-Tests'!U32</f>
        <v>0</v>
      </c>
      <c r="W27" s="409">
        <f>'B-Tests'!V32</f>
        <v>0</v>
      </c>
      <c r="X27" s="409">
        <f>'B-Tests'!W32</f>
        <v>0</v>
      </c>
      <c r="Y27" s="409">
        <f>'B-Tests'!X32</f>
        <v>0</v>
      </c>
      <c r="Z27" s="409">
        <f>'B-Tests'!Y32</f>
        <v>0</v>
      </c>
      <c r="AA27" s="409">
        <f>'B-Tests'!Z32</f>
        <v>0</v>
      </c>
      <c r="AB27" s="409">
        <f>'B-Tests'!AA32</f>
        <v>0</v>
      </c>
      <c r="AC27" s="409">
        <f>'B-Tests'!AB32</f>
        <v>0</v>
      </c>
      <c r="AD27" s="409">
        <f>'B-Tests'!AC32</f>
        <v>0</v>
      </c>
      <c r="AE27" s="409">
        <f>'B-Tests'!AD32</f>
        <v>0</v>
      </c>
      <c r="AF27" s="409">
        <f>'B-Tests'!AE32</f>
        <v>0</v>
      </c>
      <c r="AG27" s="409">
        <f>'B-Tests'!AF32</f>
        <v>0</v>
      </c>
      <c r="AH27" s="409">
        <f>'B-Tests'!AG32</f>
        <v>0</v>
      </c>
      <c r="AI27" s="409">
        <f>'B-Tests'!AH32</f>
        <v>0</v>
      </c>
      <c r="AJ27" s="409">
        <f>'B-Tests'!AI32</f>
        <v>0</v>
      </c>
      <c r="AK27" s="409">
        <f>'B-Tests'!AJ32</f>
        <v>0</v>
      </c>
      <c r="AL27" s="409">
        <f>'B-Tests'!AK32</f>
        <v>0</v>
      </c>
      <c r="AM27" s="409">
        <f>'B-Tests'!AL32</f>
        <v>0</v>
      </c>
      <c r="AN27" s="409">
        <f>'B-Tests'!AM32</f>
        <v>0</v>
      </c>
      <c r="AO27" s="409">
        <f>'B-Tests'!AN32</f>
        <v>0</v>
      </c>
      <c r="AP27" s="409">
        <f>'B-Tests'!AO32</f>
        <v>0</v>
      </c>
      <c r="AQ27" s="409">
        <f>'B-Tests'!AP32</f>
        <v>0</v>
      </c>
      <c r="AR27" s="409">
        <f>'B-Tests'!AQ32</f>
        <v>0</v>
      </c>
      <c r="AS27" s="409">
        <f>'B-Tests'!AR32</f>
        <v>0</v>
      </c>
      <c r="AT27" s="409">
        <f>'B-Tests'!AS32</f>
        <v>0</v>
      </c>
      <c r="AU27" s="409">
        <f>'B-Tests'!AT32</f>
        <v>0</v>
      </c>
      <c r="AV27" s="409">
        <v>0</v>
      </c>
      <c r="AW27" s="419">
        <f t="shared" si="0"/>
        <v>1</v>
      </c>
    </row>
    <row r="28" spans="2:49" x14ac:dyDescent="0.2">
      <c r="B28" s="413" t="s">
        <v>4422</v>
      </c>
      <c r="C28" s="408" t="str">
        <f>'B-Tests'!D33</f>
        <v>B-C17</v>
      </c>
      <c r="D28" s="408">
        <f>'B-Tests'!AU33</f>
        <v>0</v>
      </c>
      <c r="E28" s="409">
        <f>'B-Tests'!AX33</f>
        <v>0</v>
      </c>
      <c r="F28" s="409">
        <f>'B-Tests'!E33</f>
        <v>0</v>
      </c>
      <c r="G28" s="409">
        <f>'B-Tests'!F33</f>
        <v>0</v>
      </c>
      <c r="H28" s="409">
        <f>'B-Tests'!G33</f>
        <v>0</v>
      </c>
      <c r="I28" s="409">
        <f>'B-Tests'!H33</f>
        <v>0</v>
      </c>
      <c r="J28" s="409">
        <f>'B-Tests'!I33</f>
        <v>0</v>
      </c>
      <c r="K28" s="409">
        <f>'B-Tests'!J33</f>
        <v>0</v>
      </c>
      <c r="L28" s="409">
        <f>'B-Tests'!K33</f>
        <v>0</v>
      </c>
      <c r="M28" s="409">
        <f>'B-Tests'!L33</f>
        <v>0</v>
      </c>
      <c r="N28" s="409">
        <f>'B-Tests'!M33</f>
        <v>0</v>
      </c>
      <c r="O28" s="409">
        <f>'B-Tests'!N33</f>
        <v>0</v>
      </c>
      <c r="P28" s="409">
        <f>'B-Tests'!O33</f>
        <v>0</v>
      </c>
      <c r="Q28" s="409">
        <f>'B-Tests'!P33</f>
        <v>0</v>
      </c>
      <c r="R28" s="409">
        <f>'B-Tests'!Q33</f>
        <v>0</v>
      </c>
      <c r="S28" s="409">
        <f>'B-Tests'!R33</f>
        <v>0</v>
      </c>
      <c r="T28" s="409">
        <f>'B-Tests'!S33</f>
        <v>0</v>
      </c>
      <c r="U28" s="409">
        <f>'B-Tests'!T33</f>
        <v>0</v>
      </c>
      <c r="V28" s="409">
        <f>'B-Tests'!U33</f>
        <v>0</v>
      </c>
      <c r="W28" s="409">
        <f>'B-Tests'!V33</f>
        <v>0</v>
      </c>
      <c r="X28" s="409">
        <f>'B-Tests'!W33</f>
        <v>0</v>
      </c>
      <c r="Y28" s="409">
        <f>'B-Tests'!X33</f>
        <v>0</v>
      </c>
      <c r="Z28" s="409">
        <f>'B-Tests'!Y33</f>
        <v>0</v>
      </c>
      <c r="AA28" s="409">
        <f>'B-Tests'!Z33</f>
        <v>0</v>
      </c>
      <c r="AB28" s="409">
        <f>'B-Tests'!AA33</f>
        <v>0</v>
      </c>
      <c r="AC28" s="409">
        <f>'B-Tests'!AB33</f>
        <v>0</v>
      </c>
      <c r="AD28" s="409">
        <f>'B-Tests'!AC33</f>
        <v>0</v>
      </c>
      <c r="AE28" s="409">
        <f>'B-Tests'!AD33</f>
        <v>0</v>
      </c>
      <c r="AF28" s="409">
        <f>'B-Tests'!AE33</f>
        <v>0</v>
      </c>
      <c r="AG28" s="409">
        <f>'B-Tests'!AF33</f>
        <v>0</v>
      </c>
      <c r="AH28" s="409">
        <f>'B-Tests'!AG33</f>
        <v>0</v>
      </c>
      <c r="AI28" s="409">
        <f>'B-Tests'!AH33</f>
        <v>0</v>
      </c>
      <c r="AJ28" s="409">
        <f>'B-Tests'!AI33</f>
        <v>0</v>
      </c>
      <c r="AK28" s="409">
        <f>'B-Tests'!AJ33</f>
        <v>0</v>
      </c>
      <c r="AL28" s="409">
        <f>'B-Tests'!AK33</f>
        <v>0</v>
      </c>
      <c r="AM28" s="409">
        <f>'B-Tests'!AL33</f>
        <v>0</v>
      </c>
      <c r="AN28" s="409">
        <f>'B-Tests'!AM33</f>
        <v>0</v>
      </c>
      <c r="AO28" s="409">
        <f>'B-Tests'!AN33</f>
        <v>0</v>
      </c>
      <c r="AP28" s="409">
        <f>'B-Tests'!AO33</f>
        <v>0</v>
      </c>
      <c r="AQ28" s="409">
        <f>'B-Tests'!AP33</f>
        <v>0</v>
      </c>
      <c r="AR28" s="409">
        <f>'B-Tests'!AQ33</f>
        <v>0</v>
      </c>
      <c r="AS28" s="409">
        <f>'B-Tests'!AR33</f>
        <v>0</v>
      </c>
      <c r="AT28" s="409">
        <f>'B-Tests'!AS33</f>
        <v>0</v>
      </c>
      <c r="AU28" s="409">
        <f>'B-Tests'!AT33</f>
        <v>0</v>
      </c>
      <c r="AV28" s="409">
        <v>0</v>
      </c>
      <c r="AW28" s="419">
        <f t="shared" si="0"/>
        <v>0</v>
      </c>
    </row>
    <row r="29" spans="2:49" x14ac:dyDescent="0.2">
      <c r="B29" s="413" t="s">
        <v>4422</v>
      </c>
      <c r="C29" s="408">
        <f>'B-Tests'!D34</f>
        <v>0</v>
      </c>
      <c r="D29" s="408">
        <f>'B-Tests'!AU34</f>
        <v>0</v>
      </c>
      <c r="E29" s="409">
        <f>'B-Tests'!AX34</f>
        <v>0</v>
      </c>
      <c r="F29" s="409">
        <f>'B-Tests'!E34</f>
        <v>0</v>
      </c>
      <c r="G29" s="409">
        <f>'B-Tests'!F34</f>
        <v>0</v>
      </c>
      <c r="H29" s="409">
        <f>'B-Tests'!G34</f>
        <v>0</v>
      </c>
      <c r="I29" s="409">
        <f>'B-Tests'!H34</f>
        <v>0</v>
      </c>
      <c r="J29" s="409">
        <f>'B-Tests'!I34</f>
        <v>0</v>
      </c>
      <c r="K29" s="409">
        <f>'B-Tests'!J34</f>
        <v>0</v>
      </c>
      <c r="L29" s="409">
        <f>'B-Tests'!K34</f>
        <v>0</v>
      </c>
      <c r="M29" s="409">
        <f>'B-Tests'!L34</f>
        <v>0</v>
      </c>
      <c r="N29" s="409">
        <f>'B-Tests'!M34</f>
        <v>0</v>
      </c>
      <c r="O29" s="409">
        <f>'B-Tests'!N34</f>
        <v>0</v>
      </c>
      <c r="P29" s="409">
        <f>'B-Tests'!O34</f>
        <v>0</v>
      </c>
      <c r="Q29" s="409">
        <f>'B-Tests'!P34</f>
        <v>0</v>
      </c>
      <c r="R29" s="409">
        <f>'B-Tests'!Q34</f>
        <v>0</v>
      </c>
      <c r="S29" s="409">
        <f>'B-Tests'!R34</f>
        <v>0</v>
      </c>
      <c r="T29" s="409">
        <f>'B-Tests'!S34</f>
        <v>0</v>
      </c>
      <c r="U29" s="409">
        <f>'B-Tests'!T34</f>
        <v>0</v>
      </c>
      <c r="V29" s="409">
        <f>'B-Tests'!U34</f>
        <v>0</v>
      </c>
      <c r="W29" s="409">
        <f>'B-Tests'!V34</f>
        <v>0</v>
      </c>
      <c r="X29" s="409">
        <f>'B-Tests'!W34</f>
        <v>0</v>
      </c>
      <c r="Y29" s="409">
        <f>'B-Tests'!X34</f>
        <v>0</v>
      </c>
      <c r="Z29" s="409">
        <f>'B-Tests'!Y34</f>
        <v>0</v>
      </c>
      <c r="AA29" s="409">
        <f>'B-Tests'!Z34</f>
        <v>0</v>
      </c>
      <c r="AB29" s="409">
        <f>'B-Tests'!AA34</f>
        <v>0</v>
      </c>
      <c r="AC29" s="409">
        <f>'B-Tests'!AB34</f>
        <v>0</v>
      </c>
      <c r="AD29" s="409">
        <f>'B-Tests'!AC34</f>
        <v>0</v>
      </c>
      <c r="AE29" s="409">
        <f>'B-Tests'!AD34</f>
        <v>0</v>
      </c>
      <c r="AF29" s="409">
        <f>'B-Tests'!AE34</f>
        <v>0</v>
      </c>
      <c r="AG29" s="409">
        <f>'B-Tests'!AF34</f>
        <v>0</v>
      </c>
      <c r="AH29" s="409">
        <f>'B-Tests'!AG34</f>
        <v>0</v>
      </c>
      <c r="AI29" s="409">
        <f>'B-Tests'!AH34</f>
        <v>0</v>
      </c>
      <c r="AJ29" s="409">
        <f>'B-Tests'!AI34</f>
        <v>0</v>
      </c>
      <c r="AK29" s="409">
        <f>'B-Tests'!AJ34</f>
        <v>0</v>
      </c>
      <c r="AL29" s="409">
        <f>'B-Tests'!AK34</f>
        <v>0</v>
      </c>
      <c r="AM29" s="409">
        <f>'B-Tests'!AL34</f>
        <v>0</v>
      </c>
      <c r="AN29" s="409">
        <f>'B-Tests'!AM34</f>
        <v>0</v>
      </c>
      <c r="AO29" s="409">
        <f>'B-Tests'!AN34</f>
        <v>0</v>
      </c>
      <c r="AP29" s="409">
        <f>'B-Tests'!AO34</f>
        <v>0</v>
      </c>
      <c r="AQ29" s="409">
        <f>'B-Tests'!AP34</f>
        <v>0</v>
      </c>
      <c r="AR29" s="409">
        <f>'B-Tests'!AQ34</f>
        <v>0</v>
      </c>
      <c r="AS29" s="409">
        <f>'B-Tests'!AR34</f>
        <v>0</v>
      </c>
      <c r="AT29" s="409">
        <f>'B-Tests'!AS34</f>
        <v>0</v>
      </c>
      <c r="AU29" s="409">
        <f>'B-Tests'!AT34</f>
        <v>0</v>
      </c>
      <c r="AV29" s="409">
        <v>0</v>
      </c>
      <c r="AW29" s="419">
        <f t="shared" si="0"/>
        <v>0</v>
      </c>
    </row>
    <row r="30" spans="2:49" x14ac:dyDescent="0.2">
      <c r="B30" s="413" t="s">
        <v>4422</v>
      </c>
      <c r="C30" s="408" t="str">
        <f>'B-Tests'!D35</f>
        <v>B-MA1</v>
      </c>
      <c r="D30" s="408" t="str">
        <f>'B-Tests'!AU35</f>
        <v>Masonry
CBC 2105A.2; TMS 602 1.4.B.3
Material standards tests</v>
      </c>
      <c r="E30" s="409">
        <f>'B-Tests'!AX35</f>
        <v>0</v>
      </c>
      <c r="F30" s="409">
        <f>'B-Tests'!E35</f>
        <v>0</v>
      </c>
      <c r="G30" s="409">
        <f>'B-Tests'!F35</f>
        <v>0</v>
      </c>
      <c r="H30" s="409">
        <f>'B-Tests'!G35</f>
        <v>0</v>
      </c>
      <c r="I30" s="409">
        <f>'B-Tests'!H35</f>
        <v>0</v>
      </c>
      <c r="J30" s="409">
        <f>'B-Tests'!I35</f>
        <v>0</v>
      </c>
      <c r="K30" s="409">
        <f>'B-Tests'!J35</f>
        <v>0</v>
      </c>
      <c r="L30" s="409">
        <f>'B-Tests'!K35</f>
        <v>0</v>
      </c>
      <c r="M30" s="409">
        <f>'B-Tests'!L35</f>
        <v>0</v>
      </c>
      <c r="N30" s="409">
        <f>'B-Tests'!M35</f>
        <v>0</v>
      </c>
      <c r="O30" s="409">
        <f>'B-Tests'!N35</f>
        <v>0</v>
      </c>
      <c r="P30" s="409">
        <f>'B-Tests'!O35</f>
        <v>0</v>
      </c>
      <c r="Q30" s="409">
        <f>'B-Tests'!P35</f>
        <v>0</v>
      </c>
      <c r="R30" s="409">
        <f>'B-Tests'!Q35</f>
        <v>0</v>
      </c>
      <c r="S30" s="409">
        <f>'B-Tests'!R35</f>
        <v>0</v>
      </c>
      <c r="T30" s="409">
        <f>'B-Tests'!S35</f>
        <v>0</v>
      </c>
      <c r="U30" s="409">
        <f>'B-Tests'!T35</f>
        <v>0</v>
      </c>
      <c r="V30" s="409">
        <f>'B-Tests'!U35</f>
        <v>0</v>
      </c>
      <c r="W30" s="409">
        <f>'B-Tests'!V35</f>
        <v>0</v>
      </c>
      <c r="X30" s="409">
        <f>'B-Tests'!W35</f>
        <v>0</v>
      </c>
      <c r="Y30" s="409">
        <f>'B-Tests'!X35</f>
        <v>0</v>
      </c>
      <c r="Z30" s="409">
        <f>'B-Tests'!Y35</f>
        <v>0</v>
      </c>
      <c r="AA30" s="409">
        <f>'B-Tests'!Z35</f>
        <v>0</v>
      </c>
      <c r="AB30" s="409">
        <f>'B-Tests'!AA35</f>
        <v>0</v>
      </c>
      <c r="AC30" s="409">
        <f>'B-Tests'!AB35</f>
        <v>0</v>
      </c>
      <c r="AD30" s="409">
        <f>'B-Tests'!AC35</f>
        <v>0</v>
      </c>
      <c r="AE30" s="409">
        <f>'B-Tests'!AD35</f>
        <v>0</v>
      </c>
      <c r="AF30" s="409">
        <f>'B-Tests'!AE35</f>
        <v>0</v>
      </c>
      <c r="AG30" s="409">
        <f>'B-Tests'!AF35</f>
        <v>0</v>
      </c>
      <c r="AH30" s="409">
        <f>'B-Tests'!AG35</f>
        <v>0</v>
      </c>
      <c r="AI30" s="409">
        <f>'B-Tests'!AH35</f>
        <v>0</v>
      </c>
      <c r="AJ30" s="409">
        <f>'B-Tests'!AI35</f>
        <v>0</v>
      </c>
      <c r="AK30" s="409">
        <f>'B-Tests'!AJ35</f>
        <v>0</v>
      </c>
      <c r="AL30" s="409">
        <f>'B-Tests'!AK35</f>
        <v>0</v>
      </c>
      <c r="AM30" s="409">
        <f>'B-Tests'!AL35</f>
        <v>0</v>
      </c>
      <c r="AN30" s="409">
        <f>'B-Tests'!AM35</f>
        <v>0</v>
      </c>
      <c r="AO30" s="409">
        <f>'B-Tests'!AN35</f>
        <v>0</v>
      </c>
      <c r="AP30" s="409">
        <f>'B-Tests'!AO35</f>
        <v>0</v>
      </c>
      <c r="AQ30" s="409">
        <f>'B-Tests'!AP35</f>
        <v>0</v>
      </c>
      <c r="AR30" s="409">
        <f>'B-Tests'!AQ35</f>
        <v>0</v>
      </c>
      <c r="AS30" s="409">
        <f>'B-Tests'!AR35</f>
        <v>0</v>
      </c>
      <c r="AT30" s="409">
        <f>'B-Tests'!AS35</f>
        <v>0</v>
      </c>
      <c r="AU30" s="409">
        <f>'B-Tests'!AT35</f>
        <v>0</v>
      </c>
      <c r="AV30" s="409">
        <v>0</v>
      </c>
      <c r="AW30" s="419">
        <f t="shared" si="0"/>
        <v>0</v>
      </c>
    </row>
    <row r="31" spans="2:49" x14ac:dyDescent="0.2">
      <c r="B31" s="413" t="s">
        <v>4422</v>
      </c>
      <c r="C31" s="408" t="str">
        <f>'B-Tests'!D36</f>
        <v>B-MA2</v>
      </c>
      <c r="D31" s="408" t="str">
        <f>'B-Tests'!AU36</f>
        <v>Masonry
CBC 2105A.3
Mortar test</v>
      </c>
      <c r="E31" s="409">
        <f>'B-Tests'!AX36</f>
        <v>0</v>
      </c>
      <c r="F31" s="409">
        <f>'B-Tests'!E36</f>
        <v>0</v>
      </c>
      <c r="G31" s="409">
        <f>'B-Tests'!F36</f>
        <v>0</v>
      </c>
      <c r="H31" s="409">
        <f>'B-Tests'!G36</f>
        <v>0</v>
      </c>
      <c r="I31" s="409">
        <f>'B-Tests'!H36</f>
        <v>0</v>
      </c>
      <c r="J31" s="409">
        <f>'B-Tests'!I36</f>
        <v>0</v>
      </c>
      <c r="K31" s="409">
        <f>'B-Tests'!J36</f>
        <v>0</v>
      </c>
      <c r="L31" s="409">
        <f>'B-Tests'!K36</f>
        <v>0</v>
      </c>
      <c r="M31" s="409">
        <f>'B-Tests'!L36</f>
        <v>0</v>
      </c>
      <c r="N31" s="409">
        <f>'B-Tests'!M36</f>
        <v>0</v>
      </c>
      <c r="O31" s="409">
        <f>'B-Tests'!N36</f>
        <v>0</v>
      </c>
      <c r="P31" s="409">
        <f>'B-Tests'!O36</f>
        <v>0</v>
      </c>
      <c r="Q31" s="409">
        <f>'B-Tests'!P36</f>
        <v>0</v>
      </c>
      <c r="R31" s="409">
        <f>'B-Tests'!Q36</f>
        <v>0</v>
      </c>
      <c r="S31" s="409">
        <f>'B-Tests'!R36</f>
        <v>0</v>
      </c>
      <c r="T31" s="409">
        <f>'B-Tests'!S36</f>
        <v>0</v>
      </c>
      <c r="U31" s="409">
        <f>'B-Tests'!T36</f>
        <v>0</v>
      </c>
      <c r="V31" s="409">
        <f>'B-Tests'!U36</f>
        <v>0</v>
      </c>
      <c r="W31" s="409">
        <f>'B-Tests'!V36</f>
        <v>0</v>
      </c>
      <c r="X31" s="409">
        <f>'B-Tests'!W36</f>
        <v>0</v>
      </c>
      <c r="Y31" s="409">
        <f>'B-Tests'!X36</f>
        <v>0</v>
      </c>
      <c r="Z31" s="409">
        <f>'B-Tests'!Y36</f>
        <v>0</v>
      </c>
      <c r="AA31" s="409">
        <f>'B-Tests'!Z36</f>
        <v>0</v>
      </c>
      <c r="AB31" s="409">
        <f>'B-Tests'!AA36</f>
        <v>0</v>
      </c>
      <c r="AC31" s="409">
        <f>'B-Tests'!AB36</f>
        <v>0</v>
      </c>
      <c r="AD31" s="409">
        <f>'B-Tests'!AC36</f>
        <v>0</v>
      </c>
      <c r="AE31" s="409">
        <f>'B-Tests'!AD36</f>
        <v>0</v>
      </c>
      <c r="AF31" s="409">
        <f>'B-Tests'!AE36</f>
        <v>0</v>
      </c>
      <c r="AG31" s="409">
        <f>'B-Tests'!AF36</f>
        <v>0</v>
      </c>
      <c r="AH31" s="409">
        <f>'B-Tests'!AG36</f>
        <v>0</v>
      </c>
      <c r="AI31" s="409">
        <f>'B-Tests'!AH36</f>
        <v>0</v>
      </c>
      <c r="AJ31" s="409">
        <f>'B-Tests'!AI36</f>
        <v>0</v>
      </c>
      <c r="AK31" s="409">
        <f>'B-Tests'!AJ36</f>
        <v>0</v>
      </c>
      <c r="AL31" s="409">
        <f>'B-Tests'!AK36</f>
        <v>0</v>
      </c>
      <c r="AM31" s="409">
        <f>'B-Tests'!AL36</f>
        <v>0</v>
      </c>
      <c r="AN31" s="409">
        <f>'B-Tests'!AM36</f>
        <v>0</v>
      </c>
      <c r="AO31" s="409">
        <f>'B-Tests'!AN36</f>
        <v>0</v>
      </c>
      <c r="AP31" s="409">
        <f>'B-Tests'!AO36</f>
        <v>0</v>
      </c>
      <c r="AQ31" s="409">
        <f>'B-Tests'!AP36</f>
        <v>0</v>
      </c>
      <c r="AR31" s="409">
        <f>'B-Tests'!AQ36</f>
        <v>0</v>
      </c>
      <c r="AS31" s="409">
        <f>'B-Tests'!AR36</f>
        <v>0</v>
      </c>
      <c r="AT31" s="409">
        <f>'B-Tests'!AS36</f>
        <v>0</v>
      </c>
      <c r="AU31" s="409">
        <f>'B-Tests'!AT36</f>
        <v>0</v>
      </c>
      <c r="AV31" s="409">
        <v>0</v>
      </c>
      <c r="AW31" s="419">
        <f t="shared" si="0"/>
        <v>0</v>
      </c>
    </row>
    <row r="32" spans="2:49" x14ac:dyDescent="0.2">
      <c r="B32" s="413" t="s">
        <v>4422</v>
      </c>
      <c r="C32" s="408" t="str">
        <f>'B-Tests'!D37</f>
        <v>B-MA3</v>
      </c>
      <c r="D32" s="408" t="str">
        <f>'B-Tests'!AU37</f>
        <v>Masonry
CBC 2105A.3
Grout test</v>
      </c>
      <c r="E32" s="409">
        <f>'B-Tests'!AX37</f>
        <v>0</v>
      </c>
      <c r="F32" s="409">
        <f>'B-Tests'!E37</f>
        <v>0</v>
      </c>
      <c r="G32" s="409">
        <f>'B-Tests'!F37</f>
        <v>0</v>
      </c>
      <c r="H32" s="409">
        <f>'B-Tests'!G37</f>
        <v>0</v>
      </c>
      <c r="I32" s="409">
        <f>'B-Tests'!H37</f>
        <v>0</v>
      </c>
      <c r="J32" s="409">
        <f>'B-Tests'!I37</f>
        <v>0</v>
      </c>
      <c r="K32" s="409">
        <f>'B-Tests'!J37</f>
        <v>0</v>
      </c>
      <c r="L32" s="409">
        <f>'B-Tests'!K37</f>
        <v>0</v>
      </c>
      <c r="M32" s="409">
        <f>'B-Tests'!L37</f>
        <v>0</v>
      </c>
      <c r="N32" s="409">
        <f>'B-Tests'!M37</f>
        <v>0</v>
      </c>
      <c r="O32" s="409">
        <f>'B-Tests'!N37</f>
        <v>0</v>
      </c>
      <c r="P32" s="409">
        <f>'B-Tests'!O37</f>
        <v>0</v>
      </c>
      <c r="Q32" s="409">
        <f>'B-Tests'!P37</f>
        <v>0</v>
      </c>
      <c r="R32" s="409">
        <f>'B-Tests'!Q37</f>
        <v>0</v>
      </c>
      <c r="S32" s="409">
        <f>'B-Tests'!R37</f>
        <v>0</v>
      </c>
      <c r="T32" s="409">
        <f>'B-Tests'!S37</f>
        <v>0</v>
      </c>
      <c r="U32" s="409">
        <f>'B-Tests'!T37</f>
        <v>0</v>
      </c>
      <c r="V32" s="409">
        <f>'B-Tests'!U37</f>
        <v>0</v>
      </c>
      <c r="W32" s="409">
        <f>'B-Tests'!V37</f>
        <v>0</v>
      </c>
      <c r="X32" s="409">
        <f>'B-Tests'!W37</f>
        <v>0</v>
      </c>
      <c r="Y32" s="409">
        <f>'B-Tests'!X37</f>
        <v>0</v>
      </c>
      <c r="Z32" s="409">
        <f>'B-Tests'!Y37</f>
        <v>0</v>
      </c>
      <c r="AA32" s="409">
        <f>'B-Tests'!Z37</f>
        <v>0</v>
      </c>
      <c r="AB32" s="409">
        <f>'B-Tests'!AA37</f>
        <v>0</v>
      </c>
      <c r="AC32" s="409">
        <f>'B-Tests'!AB37</f>
        <v>0</v>
      </c>
      <c r="AD32" s="409">
        <f>'B-Tests'!AC37</f>
        <v>0</v>
      </c>
      <c r="AE32" s="409">
        <f>'B-Tests'!AD37</f>
        <v>0</v>
      </c>
      <c r="AF32" s="409">
        <f>'B-Tests'!AE37</f>
        <v>0</v>
      </c>
      <c r="AG32" s="409">
        <f>'B-Tests'!AF37</f>
        <v>0</v>
      </c>
      <c r="AH32" s="409">
        <f>'B-Tests'!AG37</f>
        <v>0</v>
      </c>
      <c r="AI32" s="409">
        <f>'B-Tests'!AH37</f>
        <v>0</v>
      </c>
      <c r="AJ32" s="409">
        <f>'B-Tests'!AI37</f>
        <v>0</v>
      </c>
      <c r="AK32" s="409">
        <f>'B-Tests'!AJ37</f>
        <v>0</v>
      </c>
      <c r="AL32" s="409">
        <f>'B-Tests'!AK37</f>
        <v>0</v>
      </c>
      <c r="AM32" s="409">
        <f>'B-Tests'!AL37</f>
        <v>0</v>
      </c>
      <c r="AN32" s="409">
        <f>'B-Tests'!AM37</f>
        <v>0</v>
      </c>
      <c r="AO32" s="409">
        <f>'B-Tests'!AN37</f>
        <v>0</v>
      </c>
      <c r="AP32" s="409">
        <f>'B-Tests'!AO37</f>
        <v>0</v>
      </c>
      <c r="AQ32" s="409">
        <f>'B-Tests'!AP37</f>
        <v>0</v>
      </c>
      <c r="AR32" s="409">
        <f>'B-Tests'!AQ37</f>
        <v>0</v>
      </c>
      <c r="AS32" s="409">
        <f>'B-Tests'!AR37</f>
        <v>0</v>
      </c>
      <c r="AT32" s="409">
        <f>'B-Tests'!AS37</f>
        <v>0</v>
      </c>
      <c r="AU32" s="409">
        <f>'B-Tests'!AT37</f>
        <v>0</v>
      </c>
      <c r="AV32" s="409">
        <v>0</v>
      </c>
      <c r="AW32" s="419">
        <f t="shared" si="0"/>
        <v>0</v>
      </c>
    </row>
    <row r="33" spans="2:49" x14ac:dyDescent="0.2">
      <c r="B33" s="413" t="s">
        <v>4422</v>
      </c>
      <c r="C33" s="408" t="str">
        <f>'B-Tests'!D38</f>
        <v>B-MA4</v>
      </c>
      <c r="D33" s="408" t="str">
        <f>'B-Tests'!AU38</f>
        <v>Masonry
CBC 2105A.2; TMS 602 1.4.B.3
Compressive strength f'm - prism test</v>
      </c>
      <c r="E33" s="409">
        <f>'B-Tests'!AX38</f>
        <v>0</v>
      </c>
      <c r="F33" s="409">
        <f>'B-Tests'!E38</f>
        <v>0</v>
      </c>
      <c r="G33" s="409">
        <f>'B-Tests'!F38</f>
        <v>0</v>
      </c>
      <c r="H33" s="409">
        <f>'B-Tests'!G38</f>
        <v>0</v>
      </c>
      <c r="I33" s="409">
        <f>'B-Tests'!H38</f>
        <v>0</v>
      </c>
      <c r="J33" s="409">
        <f>'B-Tests'!I38</f>
        <v>0</v>
      </c>
      <c r="K33" s="409">
        <f>'B-Tests'!J38</f>
        <v>0</v>
      </c>
      <c r="L33" s="409">
        <f>'B-Tests'!K38</f>
        <v>0</v>
      </c>
      <c r="M33" s="409">
        <f>'B-Tests'!L38</f>
        <v>0</v>
      </c>
      <c r="N33" s="409">
        <f>'B-Tests'!M38</f>
        <v>0</v>
      </c>
      <c r="O33" s="409">
        <f>'B-Tests'!N38</f>
        <v>0</v>
      </c>
      <c r="P33" s="409">
        <f>'B-Tests'!O38</f>
        <v>0</v>
      </c>
      <c r="Q33" s="409">
        <f>'B-Tests'!P38</f>
        <v>0</v>
      </c>
      <c r="R33" s="409">
        <f>'B-Tests'!Q38</f>
        <v>0</v>
      </c>
      <c r="S33" s="409">
        <f>'B-Tests'!R38</f>
        <v>0</v>
      </c>
      <c r="T33" s="409">
        <f>'B-Tests'!S38</f>
        <v>0</v>
      </c>
      <c r="U33" s="409">
        <f>'B-Tests'!T38</f>
        <v>0</v>
      </c>
      <c r="V33" s="409">
        <f>'B-Tests'!U38</f>
        <v>0</v>
      </c>
      <c r="W33" s="409">
        <f>'B-Tests'!V38</f>
        <v>0</v>
      </c>
      <c r="X33" s="409">
        <f>'B-Tests'!W38</f>
        <v>0</v>
      </c>
      <c r="Y33" s="409">
        <f>'B-Tests'!X38</f>
        <v>0</v>
      </c>
      <c r="Z33" s="409">
        <f>'B-Tests'!Y38</f>
        <v>0</v>
      </c>
      <c r="AA33" s="409">
        <f>'B-Tests'!Z38</f>
        <v>0</v>
      </c>
      <c r="AB33" s="409">
        <f>'B-Tests'!AA38</f>
        <v>0</v>
      </c>
      <c r="AC33" s="409">
        <f>'B-Tests'!AB38</f>
        <v>0</v>
      </c>
      <c r="AD33" s="409">
        <f>'B-Tests'!AC38</f>
        <v>0</v>
      </c>
      <c r="AE33" s="409">
        <f>'B-Tests'!AD38</f>
        <v>0</v>
      </c>
      <c r="AF33" s="409">
        <f>'B-Tests'!AE38</f>
        <v>0</v>
      </c>
      <c r="AG33" s="409">
        <f>'B-Tests'!AF38</f>
        <v>0</v>
      </c>
      <c r="AH33" s="409">
        <f>'B-Tests'!AG38</f>
        <v>0</v>
      </c>
      <c r="AI33" s="409">
        <f>'B-Tests'!AH38</f>
        <v>0</v>
      </c>
      <c r="AJ33" s="409">
        <f>'B-Tests'!AI38</f>
        <v>0</v>
      </c>
      <c r="AK33" s="409">
        <f>'B-Tests'!AJ38</f>
        <v>0</v>
      </c>
      <c r="AL33" s="409">
        <f>'B-Tests'!AK38</f>
        <v>0</v>
      </c>
      <c r="AM33" s="409">
        <f>'B-Tests'!AL38</f>
        <v>0</v>
      </c>
      <c r="AN33" s="409">
        <f>'B-Tests'!AM38</f>
        <v>0</v>
      </c>
      <c r="AO33" s="409">
        <f>'B-Tests'!AN38</f>
        <v>0</v>
      </c>
      <c r="AP33" s="409">
        <f>'B-Tests'!AO38</f>
        <v>0</v>
      </c>
      <c r="AQ33" s="409">
        <f>'B-Tests'!AP38</f>
        <v>0</v>
      </c>
      <c r="AR33" s="409">
        <f>'B-Tests'!AQ38</f>
        <v>0</v>
      </c>
      <c r="AS33" s="409">
        <f>'B-Tests'!AR38</f>
        <v>0</v>
      </c>
      <c r="AT33" s="409">
        <f>'B-Tests'!AS38</f>
        <v>0</v>
      </c>
      <c r="AU33" s="409">
        <f>'B-Tests'!AT38</f>
        <v>0</v>
      </c>
      <c r="AV33" s="409">
        <v>0</v>
      </c>
      <c r="AW33" s="419">
        <f t="shared" si="0"/>
        <v>0</v>
      </c>
    </row>
    <row r="34" spans="2:49" x14ac:dyDescent="0.2">
      <c r="B34" s="413" t="s">
        <v>4422</v>
      </c>
      <c r="C34" s="408" t="str">
        <f>'B-Tests'!D39</f>
        <v>B-MA5</v>
      </c>
      <c r="D34" s="408" t="str">
        <f>'B-Tests'!AU39</f>
        <v>Masonry
CBC 2105A.4
Core test</v>
      </c>
      <c r="E34" s="409">
        <f>'B-Tests'!AX39</f>
        <v>0</v>
      </c>
      <c r="F34" s="409">
        <f>'B-Tests'!E39</f>
        <v>0</v>
      </c>
      <c r="G34" s="409">
        <f>'B-Tests'!F39</f>
        <v>0</v>
      </c>
      <c r="H34" s="409">
        <f>'B-Tests'!G39</f>
        <v>0</v>
      </c>
      <c r="I34" s="409">
        <f>'B-Tests'!H39</f>
        <v>0</v>
      </c>
      <c r="J34" s="409">
        <f>'B-Tests'!I39</f>
        <v>0</v>
      </c>
      <c r="K34" s="409">
        <f>'B-Tests'!J39</f>
        <v>0</v>
      </c>
      <c r="L34" s="409">
        <f>'B-Tests'!K39</f>
        <v>0</v>
      </c>
      <c r="M34" s="409">
        <f>'B-Tests'!L39</f>
        <v>0</v>
      </c>
      <c r="N34" s="409">
        <f>'B-Tests'!M39</f>
        <v>0</v>
      </c>
      <c r="O34" s="409">
        <f>'B-Tests'!N39</f>
        <v>0</v>
      </c>
      <c r="P34" s="409">
        <f>'B-Tests'!O39</f>
        <v>0</v>
      </c>
      <c r="Q34" s="409">
        <f>'B-Tests'!P39</f>
        <v>0</v>
      </c>
      <c r="R34" s="409">
        <f>'B-Tests'!Q39</f>
        <v>0</v>
      </c>
      <c r="S34" s="409">
        <f>'B-Tests'!R39</f>
        <v>0</v>
      </c>
      <c r="T34" s="409">
        <f>'B-Tests'!S39</f>
        <v>0</v>
      </c>
      <c r="U34" s="409">
        <f>'B-Tests'!T39</f>
        <v>0</v>
      </c>
      <c r="V34" s="409">
        <f>'B-Tests'!U39</f>
        <v>0</v>
      </c>
      <c r="W34" s="409">
        <f>'B-Tests'!V39</f>
        <v>0</v>
      </c>
      <c r="X34" s="409">
        <f>'B-Tests'!W39</f>
        <v>0</v>
      </c>
      <c r="Y34" s="409">
        <f>'B-Tests'!X39</f>
        <v>0</v>
      </c>
      <c r="Z34" s="409">
        <f>'B-Tests'!Y39</f>
        <v>0</v>
      </c>
      <c r="AA34" s="409">
        <f>'B-Tests'!Z39</f>
        <v>0</v>
      </c>
      <c r="AB34" s="409">
        <f>'B-Tests'!AA39</f>
        <v>0</v>
      </c>
      <c r="AC34" s="409">
        <f>'B-Tests'!AB39</f>
        <v>0</v>
      </c>
      <c r="AD34" s="409">
        <f>'B-Tests'!AC39</f>
        <v>0</v>
      </c>
      <c r="AE34" s="409">
        <f>'B-Tests'!AD39</f>
        <v>0</v>
      </c>
      <c r="AF34" s="409">
        <f>'B-Tests'!AE39</f>
        <v>0</v>
      </c>
      <c r="AG34" s="409">
        <f>'B-Tests'!AF39</f>
        <v>0</v>
      </c>
      <c r="AH34" s="409">
        <f>'B-Tests'!AG39</f>
        <v>0</v>
      </c>
      <c r="AI34" s="409">
        <f>'B-Tests'!AH39</f>
        <v>0</v>
      </c>
      <c r="AJ34" s="409">
        <f>'B-Tests'!AI39</f>
        <v>0</v>
      </c>
      <c r="AK34" s="409">
        <f>'B-Tests'!AJ39</f>
        <v>0</v>
      </c>
      <c r="AL34" s="409">
        <f>'B-Tests'!AK39</f>
        <v>0</v>
      </c>
      <c r="AM34" s="409">
        <f>'B-Tests'!AL39</f>
        <v>0</v>
      </c>
      <c r="AN34" s="409">
        <f>'B-Tests'!AM39</f>
        <v>0</v>
      </c>
      <c r="AO34" s="409">
        <f>'B-Tests'!AN39</f>
        <v>0</v>
      </c>
      <c r="AP34" s="409">
        <f>'B-Tests'!AO39</f>
        <v>0</v>
      </c>
      <c r="AQ34" s="409">
        <f>'B-Tests'!AP39</f>
        <v>0</v>
      </c>
      <c r="AR34" s="409">
        <f>'B-Tests'!AQ39</f>
        <v>0</v>
      </c>
      <c r="AS34" s="409">
        <f>'B-Tests'!AR39</f>
        <v>0</v>
      </c>
      <c r="AT34" s="409">
        <f>'B-Tests'!AS39</f>
        <v>0</v>
      </c>
      <c r="AU34" s="409">
        <f>'B-Tests'!AT39</f>
        <v>0</v>
      </c>
      <c r="AV34" s="409">
        <v>0</v>
      </c>
      <c r="AW34" s="419">
        <f t="shared" si="0"/>
        <v>0</v>
      </c>
    </row>
    <row r="35" spans="2:49" x14ac:dyDescent="0.2">
      <c r="B35" s="413" t="s">
        <v>4422</v>
      </c>
      <c r="C35" s="408" t="str">
        <f>'B-Tests'!D40</f>
        <v>B-MA6</v>
      </c>
      <c r="D35" s="408" t="str">
        <f>'B-Tests'!AU40</f>
        <v>Masonry
CBC 1705A.4
Masonry anchors</v>
      </c>
      <c r="E35" s="409">
        <f>'B-Tests'!AX40</f>
        <v>0</v>
      </c>
      <c r="F35" s="409">
        <f>'B-Tests'!E40</f>
        <v>0</v>
      </c>
      <c r="G35" s="409">
        <f>'B-Tests'!F40</f>
        <v>0</v>
      </c>
      <c r="H35" s="409">
        <f>'B-Tests'!G40</f>
        <v>0</v>
      </c>
      <c r="I35" s="409">
        <f>'B-Tests'!H40</f>
        <v>0</v>
      </c>
      <c r="J35" s="409">
        <f>'B-Tests'!I40</f>
        <v>0</v>
      </c>
      <c r="K35" s="409">
        <f>'B-Tests'!J40</f>
        <v>0</v>
      </c>
      <c r="L35" s="409">
        <f>'B-Tests'!K40</f>
        <v>0</v>
      </c>
      <c r="M35" s="409">
        <f>'B-Tests'!L40</f>
        <v>0</v>
      </c>
      <c r="N35" s="409">
        <f>'B-Tests'!M40</f>
        <v>0</v>
      </c>
      <c r="O35" s="409">
        <f>'B-Tests'!N40</f>
        <v>0</v>
      </c>
      <c r="P35" s="409">
        <f>'B-Tests'!O40</f>
        <v>0</v>
      </c>
      <c r="Q35" s="409">
        <f>'B-Tests'!P40</f>
        <v>0</v>
      </c>
      <c r="R35" s="409">
        <f>'B-Tests'!Q40</f>
        <v>0</v>
      </c>
      <c r="S35" s="409">
        <f>'B-Tests'!R40</f>
        <v>0</v>
      </c>
      <c r="T35" s="409">
        <f>'B-Tests'!S40</f>
        <v>0</v>
      </c>
      <c r="U35" s="409">
        <f>'B-Tests'!T40</f>
        <v>0</v>
      </c>
      <c r="V35" s="409">
        <f>'B-Tests'!U40</f>
        <v>0</v>
      </c>
      <c r="W35" s="409">
        <f>'B-Tests'!V40</f>
        <v>0</v>
      </c>
      <c r="X35" s="409">
        <f>'B-Tests'!W40</f>
        <v>0</v>
      </c>
      <c r="Y35" s="409">
        <f>'B-Tests'!X40</f>
        <v>0</v>
      </c>
      <c r="Z35" s="409">
        <f>'B-Tests'!Y40</f>
        <v>0</v>
      </c>
      <c r="AA35" s="409">
        <f>'B-Tests'!Z40</f>
        <v>0</v>
      </c>
      <c r="AB35" s="409">
        <f>'B-Tests'!AA40</f>
        <v>0</v>
      </c>
      <c r="AC35" s="409">
        <f>'B-Tests'!AB40</f>
        <v>0</v>
      </c>
      <c r="AD35" s="409">
        <f>'B-Tests'!AC40</f>
        <v>0</v>
      </c>
      <c r="AE35" s="409">
        <f>'B-Tests'!AD40</f>
        <v>0</v>
      </c>
      <c r="AF35" s="409">
        <f>'B-Tests'!AE40</f>
        <v>0</v>
      </c>
      <c r="AG35" s="409">
        <f>'B-Tests'!AF40</f>
        <v>0</v>
      </c>
      <c r="AH35" s="409">
        <f>'B-Tests'!AG40</f>
        <v>0</v>
      </c>
      <c r="AI35" s="409">
        <f>'B-Tests'!AH40</f>
        <v>0</v>
      </c>
      <c r="AJ35" s="409">
        <f>'B-Tests'!AI40</f>
        <v>0</v>
      </c>
      <c r="AK35" s="409">
        <f>'B-Tests'!AJ40</f>
        <v>0</v>
      </c>
      <c r="AL35" s="409">
        <f>'B-Tests'!AK40</f>
        <v>0</v>
      </c>
      <c r="AM35" s="409">
        <f>'B-Tests'!AL40</f>
        <v>0</v>
      </c>
      <c r="AN35" s="409">
        <f>'B-Tests'!AM40</f>
        <v>0</v>
      </c>
      <c r="AO35" s="409">
        <f>'B-Tests'!AN40</f>
        <v>0</v>
      </c>
      <c r="AP35" s="409">
        <f>'B-Tests'!AO40</f>
        <v>0</v>
      </c>
      <c r="AQ35" s="409">
        <f>'B-Tests'!AP40</f>
        <v>0</v>
      </c>
      <c r="AR35" s="409">
        <f>'B-Tests'!AQ40</f>
        <v>0</v>
      </c>
      <c r="AS35" s="409">
        <f>'B-Tests'!AR40</f>
        <v>0</v>
      </c>
      <c r="AT35" s="409">
        <f>'B-Tests'!AS40</f>
        <v>0</v>
      </c>
      <c r="AU35" s="409">
        <f>'B-Tests'!AT40</f>
        <v>0</v>
      </c>
      <c r="AV35" s="409">
        <v>0</v>
      </c>
      <c r="AW35" s="419">
        <f t="shared" si="0"/>
        <v>0</v>
      </c>
    </row>
    <row r="36" spans="2:49" x14ac:dyDescent="0.2">
      <c r="B36" s="413" t="s">
        <v>4422</v>
      </c>
      <c r="C36" s="408" t="str">
        <f>'B-Tests'!D41</f>
        <v>B-MA7</v>
      </c>
      <c r="D36" s="408" t="str">
        <f>'B-Tests'!AU41</f>
        <v>Veneer
CBC 1410.2
Veneer bond strength test</v>
      </c>
      <c r="E36" s="409">
        <f>'B-Tests'!AX41</f>
        <v>0</v>
      </c>
      <c r="F36" s="409">
        <f>'B-Tests'!E41</f>
        <v>0</v>
      </c>
      <c r="G36" s="409">
        <f>'B-Tests'!F41</f>
        <v>0</v>
      </c>
      <c r="H36" s="409">
        <f>'B-Tests'!G41</f>
        <v>0</v>
      </c>
      <c r="I36" s="409">
        <f>'B-Tests'!H41</f>
        <v>0</v>
      </c>
      <c r="J36" s="409">
        <f>'B-Tests'!I41</f>
        <v>0</v>
      </c>
      <c r="K36" s="409">
        <f>'B-Tests'!J41</f>
        <v>0</v>
      </c>
      <c r="L36" s="409">
        <f>'B-Tests'!K41</f>
        <v>0</v>
      </c>
      <c r="M36" s="409">
        <f>'B-Tests'!L41</f>
        <v>0</v>
      </c>
      <c r="N36" s="409">
        <f>'B-Tests'!M41</f>
        <v>0</v>
      </c>
      <c r="O36" s="409">
        <f>'B-Tests'!N41</f>
        <v>0</v>
      </c>
      <c r="P36" s="409">
        <f>'B-Tests'!O41</f>
        <v>0</v>
      </c>
      <c r="Q36" s="409">
        <f>'B-Tests'!P41</f>
        <v>0</v>
      </c>
      <c r="R36" s="409">
        <f>'B-Tests'!Q41</f>
        <v>0</v>
      </c>
      <c r="S36" s="409">
        <f>'B-Tests'!R41</f>
        <v>0</v>
      </c>
      <c r="T36" s="409">
        <f>'B-Tests'!S41</f>
        <v>0</v>
      </c>
      <c r="U36" s="409">
        <f>'B-Tests'!T41</f>
        <v>0</v>
      </c>
      <c r="V36" s="409">
        <f>'B-Tests'!U41</f>
        <v>0</v>
      </c>
      <c r="W36" s="409">
        <f>'B-Tests'!V41</f>
        <v>0</v>
      </c>
      <c r="X36" s="409">
        <f>'B-Tests'!W41</f>
        <v>0</v>
      </c>
      <c r="Y36" s="409">
        <f>'B-Tests'!X41</f>
        <v>0</v>
      </c>
      <c r="Z36" s="409">
        <f>'B-Tests'!Y41</f>
        <v>0</v>
      </c>
      <c r="AA36" s="409">
        <f>'B-Tests'!Z41</f>
        <v>0</v>
      </c>
      <c r="AB36" s="409">
        <f>'B-Tests'!AA41</f>
        <v>0</v>
      </c>
      <c r="AC36" s="409">
        <f>'B-Tests'!AB41</f>
        <v>0</v>
      </c>
      <c r="AD36" s="409">
        <f>'B-Tests'!AC41</f>
        <v>0</v>
      </c>
      <c r="AE36" s="409">
        <f>'B-Tests'!AD41</f>
        <v>0</v>
      </c>
      <c r="AF36" s="409">
        <f>'B-Tests'!AE41</f>
        <v>0</v>
      </c>
      <c r="AG36" s="409">
        <f>'B-Tests'!AF41</f>
        <v>0</v>
      </c>
      <c r="AH36" s="409">
        <f>'B-Tests'!AG41</f>
        <v>0</v>
      </c>
      <c r="AI36" s="409">
        <f>'B-Tests'!AH41</f>
        <v>0</v>
      </c>
      <c r="AJ36" s="409">
        <f>'B-Tests'!AI41</f>
        <v>0</v>
      </c>
      <c r="AK36" s="409">
        <f>'B-Tests'!AJ41</f>
        <v>0</v>
      </c>
      <c r="AL36" s="409">
        <f>'B-Tests'!AK41</f>
        <v>0</v>
      </c>
      <c r="AM36" s="409">
        <f>'B-Tests'!AL41</f>
        <v>0</v>
      </c>
      <c r="AN36" s="409">
        <f>'B-Tests'!AM41</f>
        <v>0</v>
      </c>
      <c r="AO36" s="409">
        <f>'B-Tests'!AN41</f>
        <v>0</v>
      </c>
      <c r="AP36" s="409">
        <f>'B-Tests'!AO41</f>
        <v>0</v>
      </c>
      <c r="AQ36" s="409">
        <f>'B-Tests'!AP41</f>
        <v>0</v>
      </c>
      <c r="AR36" s="409">
        <f>'B-Tests'!AQ41</f>
        <v>0</v>
      </c>
      <c r="AS36" s="409">
        <f>'B-Tests'!AR41</f>
        <v>0</v>
      </c>
      <c r="AT36" s="409">
        <f>'B-Tests'!AS41</f>
        <v>0</v>
      </c>
      <c r="AU36" s="409">
        <f>'B-Tests'!AT41</f>
        <v>0</v>
      </c>
      <c r="AV36" s="409">
        <v>0</v>
      </c>
      <c r="AW36" s="419">
        <f t="shared" si="0"/>
        <v>0</v>
      </c>
    </row>
    <row r="37" spans="2:49" x14ac:dyDescent="0.2">
      <c r="B37" s="413" t="s">
        <v>4422</v>
      </c>
      <c r="C37" s="408" t="str">
        <f>'B-Tests'!D42</f>
        <v>B-MA8</v>
      </c>
      <c r="D37" s="408" t="str">
        <f>'B-Tests'!AU42</f>
        <v>Architectural Cast Stone
CBC 2103A.1
Strength of stone anchorage ASTM C1354</v>
      </c>
      <c r="E37" s="409">
        <f>'B-Tests'!AX42</f>
        <v>0</v>
      </c>
      <c r="F37" s="409">
        <f>'B-Tests'!E42</f>
        <v>0</v>
      </c>
      <c r="G37" s="409">
        <f>'B-Tests'!F42</f>
        <v>0</v>
      </c>
      <c r="H37" s="409">
        <f>'B-Tests'!G42</f>
        <v>0</v>
      </c>
      <c r="I37" s="409">
        <f>'B-Tests'!H42</f>
        <v>0</v>
      </c>
      <c r="J37" s="409">
        <f>'B-Tests'!I42</f>
        <v>0</v>
      </c>
      <c r="K37" s="409">
        <f>'B-Tests'!J42</f>
        <v>0</v>
      </c>
      <c r="L37" s="409">
        <f>'B-Tests'!K42</f>
        <v>0</v>
      </c>
      <c r="M37" s="409">
        <f>'B-Tests'!L42</f>
        <v>0</v>
      </c>
      <c r="N37" s="409">
        <f>'B-Tests'!M42</f>
        <v>0</v>
      </c>
      <c r="O37" s="409">
        <f>'B-Tests'!N42</f>
        <v>0</v>
      </c>
      <c r="P37" s="409">
        <f>'B-Tests'!O42</f>
        <v>0</v>
      </c>
      <c r="Q37" s="409">
        <f>'B-Tests'!P42</f>
        <v>0</v>
      </c>
      <c r="R37" s="409">
        <f>'B-Tests'!Q42</f>
        <v>0</v>
      </c>
      <c r="S37" s="409">
        <f>'B-Tests'!R42</f>
        <v>0</v>
      </c>
      <c r="T37" s="409">
        <f>'B-Tests'!S42</f>
        <v>0</v>
      </c>
      <c r="U37" s="409">
        <f>'B-Tests'!T42</f>
        <v>0</v>
      </c>
      <c r="V37" s="409">
        <f>'B-Tests'!U42</f>
        <v>0</v>
      </c>
      <c r="W37" s="409">
        <f>'B-Tests'!V42</f>
        <v>0</v>
      </c>
      <c r="X37" s="409">
        <f>'B-Tests'!W42</f>
        <v>0</v>
      </c>
      <c r="Y37" s="409">
        <f>'B-Tests'!X42</f>
        <v>0</v>
      </c>
      <c r="Z37" s="409">
        <f>'B-Tests'!Y42</f>
        <v>0</v>
      </c>
      <c r="AA37" s="409">
        <f>'B-Tests'!Z42</f>
        <v>0</v>
      </c>
      <c r="AB37" s="409">
        <f>'B-Tests'!AA42</f>
        <v>0</v>
      </c>
      <c r="AC37" s="409">
        <f>'B-Tests'!AB42</f>
        <v>0</v>
      </c>
      <c r="AD37" s="409">
        <f>'B-Tests'!AC42</f>
        <v>0</v>
      </c>
      <c r="AE37" s="409">
        <f>'B-Tests'!AD42</f>
        <v>0</v>
      </c>
      <c r="AF37" s="409">
        <f>'B-Tests'!AE42</f>
        <v>0</v>
      </c>
      <c r="AG37" s="409">
        <f>'B-Tests'!AF42</f>
        <v>0</v>
      </c>
      <c r="AH37" s="409">
        <f>'B-Tests'!AG42</f>
        <v>0</v>
      </c>
      <c r="AI37" s="409">
        <f>'B-Tests'!AH42</f>
        <v>0</v>
      </c>
      <c r="AJ37" s="409">
        <f>'B-Tests'!AI42</f>
        <v>0</v>
      </c>
      <c r="AK37" s="409">
        <f>'B-Tests'!AJ42</f>
        <v>0</v>
      </c>
      <c r="AL37" s="409">
        <f>'B-Tests'!AK42</f>
        <v>0</v>
      </c>
      <c r="AM37" s="409">
        <f>'B-Tests'!AL42</f>
        <v>0</v>
      </c>
      <c r="AN37" s="409">
        <f>'B-Tests'!AM42</f>
        <v>0</v>
      </c>
      <c r="AO37" s="409">
        <f>'B-Tests'!AN42</f>
        <v>0</v>
      </c>
      <c r="AP37" s="409">
        <f>'B-Tests'!AO42</f>
        <v>0</v>
      </c>
      <c r="AQ37" s="409">
        <f>'B-Tests'!AP42</f>
        <v>0</v>
      </c>
      <c r="AR37" s="409">
        <f>'B-Tests'!AQ42</f>
        <v>0</v>
      </c>
      <c r="AS37" s="409">
        <f>'B-Tests'!AR42</f>
        <v>0</v>
      </c>
      <c r="AT37" s="409">
        <f>'B-Tests'!AS42</f>
        <v>0</v>
      </c>
      <c r="AU37" s="409">
        <f>'B-Tests'!AT42</f>
        <v>0</v>
      </c>
      <c r="AV37" s="409">
        <v>0</v>
      </c>
      <c r="AW37" s="419">
        <f t="shared" si="0"/>
        <v>0</v>
      </c>
    </row>
    <row r="38" spans="2:49" x14ac:dyDescent="0.2">
      <c r="B38" s="413" t="s">
        <v>4422</v>
      </c>
      <c r="C38" s="408" t="str">
        <f>'B-Tests'!D43</f>
        <v>B-MA9</v>
      </c>
      <c r="D38" s="408">
        <f>'B-Tests'!AU43</f>
        <v>0</v>
      </c>
      <c r="E38" s="409">
        <f>'B-Tests'!AX43</f>
        <v>0</v>
      </c>
      <c r="F38" s="409">
        <f>'B-Tests'!E43</f>
        <v>0</v>
      </c>
      <c r="G38" s="409">
        <f>'B-Tests'!F43</f>
        <v>0</v>
      </c>
      <c r="H38" s="409">
        <f>'B-Tests'!G43</f>
        <v>0</v>
      </c>
      <c r="I38" s="409">
        <f>'B-Tests'!H43</f>
        <v>0</v>
      </c>
      <c r="J38" s="409">
        <f>'B-Tests'!I43</f>
        <v>0</v>
      </c>
      <c r="K38" s="409">
        <f>'B-Tests'!J43</f>
        <v>0</v>
      </c>
      <c r="L38" s="409">
        <f>'B-Tests'!K43</f>
        <v>0</v>
      </c>
      <c r="M38" s="409">
        <f>'B-Tests'!L43</f>
        <v>0</v>
      </c>
      <c r="N38" s="409">
        <f>'B-Tests'!M43</f>
        <v>0</v>
      </c>
      <c r="O38" s="409">
        <f>'B-Tests'!N43</f>
        <v>0</v>
      </c>
      <c r="P38" s="409">
        <f>'B-Tests'!O43</f>
        <v>0</v>
      </c>
      <c r="Q38" s="409">
        <f>'B-Tests'!P43</f>
        <v>0</v>
      </c>
      <c r="R38" s="409">
        <f>'B-Tests'!Q43</f>
        <v>0</v>
      </c>
      <c r="S38" s="409">
        <f>'B-Tests'!R43</f>
        <v>0</v>
      </c>
      <c r="T38" s="409">
        <f>'B-Tests'!S43</f>
        <v>0</v>
      </c>
      <c r="U38" s="409">
        <f>'B-Tests'!T43</f>
        <v>0</v>
      </c>
      <c r="V38" s="409">
        <f>'B-Tests'!U43</f>
        <v>0</v>
      </c>
      <c r="W38" s="409">
        <f>'B-Tests'!V43</f>
        <v>0</v>
      </c>
      <c r="X38" s="409">
        <f>'B-Tests'!W43</f>
        <v>0</v>
      </c>
      <c r="Y38" s="409">
        <f>'B-Tests'!X43</f>
        <v>0</v>
      </c>
      <c r="Z38" s="409">
        <f>'B-Tests'!Y43</f>
        <v>0</v>
      </c>
      <c r="AA38" s="409">
        <f>'B-Tests'!Z43</f>
        <v>0</v>
      </c>
      <c r="AB38" s="409">
        <f>'B-Tests'!AA43</f>
        <v>0</v>
      </c>
      <c r="AC38" s="409">
        <f>'B-Tests'!AB43</f>
        <v>0</v>
      </c>
      <c r="AD38" s="409">
        <f>'B-Tests'!AC43</f>
        <v>0</v>
      </c>
      <c r="AE38" s="409">
        <f>'B-Tests'!AD43</f>
        <v>0</v>
      </c>
      <c r="AF38" s="409">
        <f>'B-Tests'!AE43</f>
        <v>0</v>
      </c>
      <c r="AG38" s="409">
        <f>'B-Tests'!AF43</f>
        <v>0</v>
      </c>
      <c r="AH38" s="409">
        <f>'B-Tests'!AG43</f>
        <v>0</v>
      </c>
      <c r="AI38" s="409">
        <f>'B-Tests'!AH43</f>
        <v>0</v>
      </c>
      <c r="AJ38" s="409">
        <f>'B-Tests'!AI43</f>
        <v>0</v>
      </c>
      <c r="AK38" s="409">
        <f>'B-Tests'!AJ43</f>
        <v>0</v>
      </c>
      <c r="AL38" s="409">
        <f>'B-Tests'!AK43</f>
        <v>0</v>
      </c>
      <c r="AM38" s="409">
        <f>'B-Tests'!AL43</f>
        <v>0</v>
      </c>
      <c r="AN38" s="409">
        <f>'B-Tests'!AM43</f>
        <v>0</v>
      </c>
      <c r="AO38" s="409">
        <f>'B-Tests'!AN43</f>
        <v>0</v>
      </c>
      <c r="AP38" s="409">
        <f>'B-Tests'!AO43</f>
        <v>0</v>
      </c>
      <c r="AQ38" s="409">
        <f>'B-Tests'!AP43</f>
        <v>0</v>
      </c>
      <c r="AR38" s="409">
        <f>'B-Tests'!AQ43</f>
        <v>0</v>
      </c>
      <c r="AS38" s="409">
        <f>'B-Tests'!AR43</f>
        <v>0</v>
      </c>
      <c r="AT38" s="409">
        <f>'B-Tests'!AS43</f>
        <v>0</v>
      </c>
      <c r="AU38" s="409">
        <f>'B-Tests'!AT43</f>
        <v>0</v>
      </c>
      <c r="AV38" s="409">
        <v>0</v>
      </c>
      <c r="AW38" s="419">
        <f t="shared" si="0"/>
        <v>0</v>
      </c>
    </row>
    <row r="39" spans="2:49" x14ac:dyDescent="0.2">
      <c r="B39" s="413" t="s">
        <v>4422</v>
      </c>
      <c r="C39" s="408" t="str">
        <f>'B-Tests'!D44</f>
        <v>B-MA10</v>
      </c>
      <c r="D39" s="408">
        <f>'B-Tests'!AU44</f>
        <v>0</v>
      </c>
      <c r="E39" s="409">
        <f>'B-Tests'!AX44</f>
        <v>0</v>
      </c>
      <c r="F39" s="409">
        <f>'B-Tests'!E44</f>
        <v>0</v>
      </c>
      <c r="G39" s="409">
        <f>'B-Tests'!F44</f>
        <v>0</v>
      </c>
      <c r="H39" s="409">
        <f>'B-Tests'!G44</f>
        <v>0</v>
      </c>
      <c r="I39" s="409">
        <f>'B-Tests'!H44</f>
        <v>0</v>
      </c>
      <c r="J39" s="409">
        <f>'B-Tests'!I44</f>
        <v>0</v>
      </c>
      <c r="K39" s="409">
        <f>'B-Tests'!J44</f>
        <v>0</v>
      </c>
      <c r="L39" s="409">
        <f>'B-Tests'!K44</f>
        <v>0</v>
      </c>
      <c r="M39" s="409">
        <f>'B-Tests'!L44</f>
        <v>0</v>
      </c>
      <c r="N39" s="409">
        <f>'B-Tests'!M44</f>
        <v>0</v>
      </c>
      <c r="O39" s="409">
        <f>'B-Tests'!N44</f>
        <v>0</v>
      </c>
      <c r="P39" s="409">
        <f>'B-Tests'!O44</f>
        <v>0</v>
      </c>
      <c r="Q39" s="409">
        <f>'B-Tests'!P44</f>
        <v>0</v>
      </c>
      <c r="R39" s="409">
        <f>'B-Tests'!Q44</f>
        <v>0</v>
      </c>
      <c r="S39" s="409">
        <f>'B-Tests'!R44</f>
        <v>0</v>
      </c>
      <c r="T39" s="409">
        <f>'B-Tests'!S44</f>
        <v>0</v>
      </c>
      <c r="U39" s="409">
        <f>'B-Tests'!T44</f>
        <v>0</v>
      </c>
      <c r="V39" s="409">
        <f>'B-Tests'!U44</f>
        <v>0</v>
      </c>
      <c r="W39" s="409">
        <f>'B-Tests'!V44</f>
        <v>0</v>
      </c>
      <c r="X39" s="409">
        <f>'B-Tests'!W44</f>
        <v>0</v>
      </c>
      <c r="Y39" s="409">
        <f>'B-Tests'!X44</f>
        <v>0</v>
      </c>
      <c r="Z39" s="409">
        <f>'B-Tests'!Y44</f>
        <v>0</v>
      </c>
      <c r="AA39" s="409">
        <f>'B-Tests'!Z44</f>
        <v>0</v>
      </c>
      <c r="AB39" s="409">
        <f>'B-Tests'!AA44</f>
        <v>0</v>
      </c>
      <c r="AC39" s="409">
        <f>'B-Tests'!AB44</f>
        <v>0</v>
      </c>
      <c r="AD39" s="409">
        <f>'B-Tests'!AC44</f>
        <v>0</v>
      </c>
      <c r="AE39" s="409">
        <f>'B-Tests'!AD44</f>
        <v>0</v>
      </c>
      <c r="AF39" s="409">
        <f>'B-Tests'!AE44</f>
        <v>0</v>
      </c>
      <c r="AG39" s="409">
        <f>'B-Tests'!AF44</f>
        <v>0</v>
      </c>
      <c r="AH39" s="409">
        <f>'B-Tests'!AG44</f>
        <v>0</v>
      </c>
      <c r="AI39" s="409">
        <f>'B-Tests'!AH44</f>
        <v>0</v>
      </c>
      <c r="AJ39" s="409">
        <f>'B-Tests'!AI44</f>
        <v>0</v>
      </c>
      <c r="AK39" s="409">
        <f>'B-Tests'!AJ44</f>
        <v>0</v>
      </c>
      <c r="AL39" s="409">
        <f>'B-Tests'!AK44</f>
        <v>0</v>
      </c>
      <c r="AM39" s="409">
        <f>'B-Tests'!AL44</f>
        <v>0</v>
      </c>
      <c r="AN39" s="409">
        <f>'B-Tests'!AM44</f>
        <v>0</v>
      </c>
      <c r="AO39" s="409">
        <f>'B-Tests'!AN44</f>
        <v>0</v>
      </c>
      <c r="AP39" s="409">
        <f>'B-Tests'!AO44</f>
        <v>0</v>
      </c>
      <c r="AQ39" s="409">
        <f>'B-Tests'!AP44</f>
        <v>0</v>
      </c>
      <c r="AR39" s="409">
        <f>'B-Tests'!AQ44</f>
        <v>0</v>
      </c>
      <c r="AS39" s="409">
        <f>'B-Tests'!AR44</f>
        <v>0</v>
      </c>
      <c r="AT39" s="409">
        <f>'B-Tests'!AS44</f>
        <v>0</v>
      </c>
      <c r="AU39" s="409">
        <f>'B-Tests'!AT44</f>
        <v>0</v>
      </c>
      <c r="AV39" s="409">
        <v>0</v>
      </c>
      <c r="AW39" s="419">
        <f t="shared" si="0"/>
        <v>0</v>
      </c>
    </row>
    <row r="40" spans="2:49" x14ac:dyDescent="0.2">
      <c r="B40" s="413" t="s">
        <v>4422</v>
      </c>
      <c r="C40" s="408">
        <f>'B-Tests'!D45</f>
        <v>0</v>
      </c>
      <c r="D40" s="408">
        <f>'B-Tests'!AU45</f>
        <v>0</v>
      </c>
      <c r="E40" s="409">
        <f>'B-Tests'!AX45</f>
        <v>0</v>
      </c>
      <c r="F40" s="409">
        <f>'B-Tests'!E45</f>
        <v>0</v>
      </c>
      <c r="G40" s="409">
        <f>'B-Tests'!F45</f>
        <v>0</v>
      </c>
      <c r="H40" s="409">
        <f>'B-Tests'!G45</f>
        <v>0</v>
      </c>
      <c r="I40" s="409">
        <f>'B-Tests'!H45</f>
        <v>0</v>
      </c>
      <c r="J40" s="409">
        <f>'B-Tests'!I45</f>
        <v>0</v>
      </c>
      <c r="K40" s="409">
        <f>'B-Tests'!J45</f>
        <v>0</v>
      </c>
      <c r="L40" s="409">
        <f>'B-Tests'!K45</f>
        <v>0</v>
      </c>
      <c r="M40" s="409">
        <f>'B-Tests'!L45</f>
        <v>0</v>
      </c>
      <c r="N40" s="409">
        <f>'B-Tests'!M45</f>
        <v>0</v>
      </c>
      <c r="O40" s="409">
        <f>'B-Tests'!N45</f>
        <v>0</v>
      </c>
      <c r="P40" s="409">
        <f>'B-Tests'!O45</f>
        <v>0</v>
      </c>
      <c r="Q40" s="409">
        <f>'B-Tests'!P45</f>
        <v>0</v>
      </c>
      <c r="R40" s="409">
        <f>'B-Tests'!Q45</f>
        <v>0</v>
      </c>
      <c r="S40" s="409">
        <f>'B-Tests'!R45</f>
        <v>0</v>
      </c>
      <c r="T40" s="409">
        <f>'B-Tests'!S45</f>
        <v>0</v>
      </c>
      <c r="U40" s="409">
        <f>'B-Tests'!T45</f>
        <v>0</v>
      </c>
      <c r="V40" s="409">
        <f>'B-Tests'!U45</f>
        <v>0</v>
      </c>
      <c r="W40" s="409">
        <f>'B-Tests'!V45</f>
        <v>0</v>
      </c>
      <c r="X40" s="409">
        <f>'B-Tests'!W45</f>
        <v>0</v>
      </c>
      <c r="Y40" s="409">
        <f>'B-Tests'!X45</f>
        <v>0</v>
      </c>
      <c r="Z40" s="409">
        <f>'B-Tests'!Y45</f>
        <v>0</v>
      </c>
      <c r="AA40" s="409">
        <f>'B-Tests'!Z45</f>
        <v>0</v>
      </c>
      <c r="AB40" s="409">
        <f>'B-Tests'!AA45</f>
        <v>0</v>
      </c>
      <c r="AC40" s="409">
        <f>'B-Tests'!AB45</f>
        <v>0</v>
      </c>
      <c r="AD40" s="409">
        <f>'B-Tests'!AC45</f>
        <v>0</v>
      </c>
      <c r="AE40" s="409">
        <f>'B-Tests'!AD45</f>
        <v>0</v>
      </c>
      <c r="AF40" s="409">
        <f>'B-Tests'!AE45</f>
        <v>0</v>
      </c>
      <c r="AG40" s="409">
        <f>'B-Tests'!AF45</f>
        <v>0</v>
      </c>
      <c r="AH40" s="409">
        <f>'B-Tests'!AG45</f>
        <v>0</v>
      </c>
      <c r="AI40" s="409">
        <f>'B-Tests'!AH45</f>
        <v>0</v>
      </c>
      <c r="AJ40" s="409">
        <f>'B-Tests'!AI45</f>
        <v>0</v>
      </c>
      <c r="AK40" s="409">
        <f>'B-Tests'!AJ45</f>
        <v>0</v>
      </c>
      <c r="AL40" s="409">
        <f>'B-Tests'!AK45</f>
        <v>0</v>
      </c>
      <c r="AM40" s="409">
        <f>'B-Tests'!AL45</f>
        <v>0</v>
      </c>
      <c r="AN40" s="409">
        <f>'B-Tests'!AM45</f>
        <v>0</v>
      </c>
      <c r="AO40" s="409">
        <f>'B-Tests'!AN45</f>
        <v>0</v>
      </c>
      <c r="AP40" s="409">
        <f>'B-Tests'!AO45</f>
        <v>0</v>
      </c>
      <c r="AQ40" s="409">
        <f>'B-Tests'!AP45</f>
        <v>0</v>
      </c>
      <c r="AR40" s="409">
        <f>'B-Tests'!AQ45</f>
        <v>0</v>
      </c>
      <c r="AS40" s="409">
        <f>'B-Tests'!AR45</f>
        <v>0</v>
      </c>
      <c r="AT40" s="409">
        <f>'B-Tests'!AS45</f>
        <v>0</v>
      </c>
      <c r="AU40" s="409">
        <f>'B-Tests'!AT45</f>
        <v>0</v>
      </c>
      <c r="AV40" s="409">
        <v>0</v>
      </c>
      <c r="AW40" s="419">
        <f t="shared" si="0"/>
        <v>0</v>
      </c>
    </row>
    <row r="41" spans="2:49" x14ac:dyDescent="0.2">
      <c r="B41" s="413" t="s">
        <v>4422</v>
      </c>
      <c r="C41" s="408" t="str">
        <f>'B-Tests'!D46</f>
        <v>B-S1</v>
      </c>
      <c r="D41" s="408" t="str">
        <f>'B-Tests'!AU46</f>
        <v>Steel
CBC 2202A.1
Identification test for structural steel and cold formed steel</v>
      </c>
      <c r="E41" s="409" t="str">
        <f>'B-Tests'!AX46</f>
        <v>RMA</v>
      </c>
      <c r="F41" s="409">
        <f>'B-Tests'!E46</f>
        <v>0</v>
      </c>
      <c r="G41" s="409">
        <f>'B-Tests'!F46</f>
        <v>0</v>
      </c>
      <c r="H41" s="409" t="str">
        <f>'B-Tests'!G46</f>
        <v>X</v>
      </c>
      <c r="I41" s="409">
        <f>'B-Tests'!H46</f>
        <v>0</v>
      </c>
      <c r="J41" s="409">
        <f>'B-Tests'!I46</f>
        <v>0</v>
      </c>
      <c r="K41" s="409">
        <f>'B-Tests'!J46</f>
        <v>0</v>
      </c>
      <c r="L41" s="409" t="str">
        <f>'B-Tests'!K46</f>
        <v>X</v>
      </c>
      <c r="M41" s="409">
        <f>'B-Tests'!L46</f>
        <v>0</v>
      </c>
      <c r="N41" s="409" t="str">
        <f>'B-Tests'!M46</f>
        <v>X</v>
      </c>
      <c r="O41" s="409" t="str">
        <f>'B-Tests'!N46</f>
        <v>X</v>
      </c>
      <c r="P41" s="409" t="str">
        <f>'B-Tests'!O46</f>
        <v>X</v>
      </c>
      <c r="Q41" s="409" t="str">
        <f>'B-Tests'!P46</f>
        <v>X</v>
      </c>
      <c r="R41" s="409" t="str">
        <f>'B-Tests'!Q46</f>
        <v>X</v>
      </c>
      <c r="S41" s="409">
        <f>'B-Tests'!R46</f>
        <v>1</v>
      </c>
      <c r="T41" s="409">
        <f>'B-Tests'!S46</f>
        <v>1</v>
      </c>
      <c r="U41" s="409">
        <f>'B-Tests'!T46</f>
        <v>0</v>
      </c>
      <c r="V41" s="409">
        <f>'B-Tests'!U46</f>
        <v>0</v>
      </c>
      <c r="W41" s="409">
        <f>'B-Tests'!V46</f>
        <v>1</v>
      </c>
      <c r="X41" s="409">
        <f>'B-Tests'!W46</f>
        <v>1</v>
      </c>
      <c r="Y41" s="409">
        <f>'B-Tests'!X46</f>
        <v>1</v>
      </c>
      <c r="Z41" s="409">
        <f>'B-Tests'!Y46</f>
        <v>0</v>
      </c>
      <c r="AA41" s="409">
        <f>'B-Tests'!Z46</f>
        <v>0</v>
      </c>
      <c r="AB41" s="409">
        <f>'B-Tests'!AA46</f>
        <v>0</v>
      </c>
      <c r="AC41" s="409">
        <f>'B-Tests'!AB46</f>
        <v>1</v>
      </c>
      <c r="AD41" s="409">
        <f>'B-Tests'!AC46</f>
        <v>1</v>
      </c>
      <c r="AE41" s="409" t="str">
        <f>'B-Tests'!AD46</f>
        <v>X</v>
      </c>
      <c r="AF41" s="409">
        <f>'B-Tests'!AE46</f>
        <v>1</v>
      </c>
      <c r="AG41" s="409">
        <f>'B-Tests'!AF46</f>
        <v>1</v>
      </c>
      <c r="AH41" s="409">
        <f>'B-Tests'!AG46</f>
        <v>1</v>
      </c>
      <c r="AI41" s="409">
        <f>'B-Tests'!AH46</f>
        <v>0</v>
      </c>
      <c r="AJ41" s="409">
        <f>'B-Tests'!AI46</f>
        <v>0</v>
      </c>
      <c r="AK41" s="409">
        <f>'B-Tests'!AJ46</f>
        <v>0</v>
      </c>
      <c r="AL41" s="409">
        <f>'B-Tests'!AK46</f>
        <v>1</v>
      </c>
      <c r="AM41" s="409">
        <f>'B-Tests'!AL46</f>
        <v>0</v>
      </c>
      <c r="AN41" s="409">
        <f>'B-Tests'!AM46</f>
        <v>0</v>
      </c>
      <c r="AO41" s="409">
        <f>'B-Tests'!AN46</f>
        <v>0</v>
      </c>
      <c r="AP41" s="409">
        <f>'B-Tests'!AO46</f>
        <v>0</v>
      </c>
      <c r="AQ41" s="409">
        <f>'B-Tests'!AP46</f>
        <v>0</v>
      </c>
      <c r="AR41" s="409">
        <f>'B-Tests'!AQ46</f>
        <v>0</v>
      </c>
      <c r="AS41" s="409">
        <f>'B-Tests'!AR46</f>
        <v>0</v>
      </c>
      <c r="AT41" s="409">
        <f>'B-Tests'!AS46</f>
        <v>1</v>
      </c>
      <c r="AU41" s="409">
        <f>'B-Tests'!AT46</f>
        <v>0</v>
      </c>
      <c r="AV41" s="409">
        <v>0</v>
      </c>
      <c r="AW41" s="419">
        <f t="shared" si="0"/>
        <v>12</v>
      </c>
    </row>
    <row r="42" spans="2:49" x14ac:dyDescent="0.2">
      <c r="B42" s="413" t="s">
        <v>4422</v>
      </c>
      <c r="C42" s="408" t="str">
        <f>'B-Tests'!D47</f>
        <v>B-S2</v>
      </c>
      <c r="D42" s="408" t="str">
        <f>'B-Tests'!AU47</f>
        <v>Steel
CBC 2213A.1 &amp; 1705A.13.1
High strength bolts, nuts, and washers</v>
      </c>
      <c r="E42" s="409" t="str">
        <f>'B-Tests'!AX47</f>
        <v>RMA</v>
      </c>
      <c r="F42" s="409">
        <f>'B-Tests'!E47</f>
        <v>0</v>
      </c>
      <c r="G42" s="409">
        <f>'B-Tests'!F47</f>
        <v>0</v>
      </c>
      <c r="H42" s="409" t="str">
        <f>'B-Tests'!G47</f>
        <v>X</v>
      </c>
      <c r="I42" s="409">
        <f>'B-Tests'!H47</f>
        <v>0</v>
      </c>
      <c r="J42" s="409">
        <f>'B-Tests'!I47</f>
        <v>0</v>
      </c>
      <c r="K42" s="409">
        <f>'B-Tests'!J47</f>
        <v>0</v>
      </c>
      <c r="L42" s="409" t="str">
        <f>'B-Tests'!K47</f>
        <v>X</v>
      </c>
      <c r="M42" s="409">
        <f>'B-Tests'!L47</f>
        <v>0</v>
      </c>
      <c r="N42" s="409">
        <f>'B-Tests'!M47</f>
        <v>0</v>
      </c>
      <c r="O42" s="409">
        <f>'B-Tests'!N47</f>
        <v>0</v>
      </c>
      <c r="P42" s="409">
        <f>'B-Tests'!O47</f>
        <v>0</v>
      </c>
      <c r="Q42" s="409">
        <f>'B-Tests'!P47</f>
        <v>0</v>
      </c>
      <c r="R42" s="409">
        <f>'B-Tests'!Q47</f>
        <v>0</v>
      </c>
      <c r="S42" s="409">
        <f>'B-Tests'!R47</f>
        <v>1</v>
      </c>
      <c r="T42" s="409">
        <f>'B-Tests'!S47</f>
        <v>0</v>
      </c>
      <c r="U42" s="409">
        <f>'B-Tests'!T47</f>
        <v>0</v>
      </c>
      <c r="V42" s="409">
        <f>'B-Tests'!U47</f>
        <v>0</v>
      </c>
      <c r="W42" s="409">
        <f>'B-Tests'!V47</f>
        <v>0</v>
      </c>
      <c r="X42" s="409">
        <f>'B-Tests'!W47</f>
        <v>0</v>
      </c>
      <c r="Y42" s="409">
        <f>'B-Tests'!X47</f>
        <v>0</v>
      </c>
      <c r="Z42" s="409">
        <f>'B-Tests'!Y47</f>
        <v>0</v>
      </c>
      <c r="AA42" s="409">
        <f>'B-Tests'!Z47</f>
        <v>0</v>
      </c>
      <c r="AB42" s="409">
        <f>'B-Tests'!AA47</f>
        <v>0</v>
      </c>
      <c r="AC42" s="409">
        <f>'B-Tests'!AB47</f>
        <v>0</v>
      </c>
      <c r="AD42" s="409">
        <f>'B-Tests'!AC47</f>
        <v>0</v>
      </c>
      <c r="AE42" s="409" t="str">
        <f>'B-Tests'!AD47</f>
        <v>X</v>
      </c>
      <c r="AF42" s="409">
        <f>'B-Tests'!AE47</f>
        <v>0</v>
      </c>
      <c r="AG42" s="409">
        <f>'B-Tests'!AF47</f>
        <v>0</v>
      </c>
      <c r="AH42" s="409">
        <f>'B-Tests'!AG47</f>
        <v>0</v>
      </c>
      <c r="AI42" s="409">
        <f>'B-Tests'!AH47</f>
        <v>0</v>
      </c>
      <c r="AJ42" s="409">
        <f>'B-Tests'!AI47</f>
        <v>0</v>
      </c>
      <c r="AK42" s="409">
        <f>'B-Tests'!AJ47</f>
        <v>0</v>
      </c>
      <c r="AL42" s="409">
        <f>'B-Tests'!AK47</f>
        <v>0</v>
      </c>
      <c r="AM42" s="409">
        <f>'B-Tests'!AL47</f>
        <v>0</v>
      </c>
      <c r="AN42" s="409">
        <f>'B-Tests'!AM47</f>
        <v>0</v>
      </c>
      <c r="AO42" s="409">
        <f>'B-Tests'!AN47</f>
        <v>0</v>
      </c>
      <c r="AP42" s="409">
        <f>'B-Tests'!AO47</f>
        <v>0</v>
      </c>
      <c r="AQ42" s="409">
        <f>'B-Tests'!AP47</f>
        <v>0</v>
      </c>
      <c r="AR42" s="409">
        <f>'B-Tests'!AQ47</f>
        <v>0</v>
      </c>
      <c r="AS42" s="409">
        <f>'B-Tests'!AR47</f>
        <v>0</v>
      </c>
      <c r="AT42" s="409">
        <f>'B-Tests'!AS47</f>
        <v>0</v>
      </c>
      <c r="AU42" s="409">
        <f>'B-Tests'!AT47</f>
        <v>0</v>
      </c>
      <c r="AV42" s="409">
        <v>0</v>
      </c>
      <c r="AW42" s="419">
        <f t="shared" si="0"/>
        <v>1</v>
      </c>
    </row>
    <row r="43" spans="2:49" x14ac:dyDescent="0.2">
      <c r="B43" s="413" t="s">
        <v>4422</v>
      </c>
      <c r="C43" s="408" t="str">
        <f>'B-Tests'!D48</f>
        <v>B-S3</v>
      </c>
      <c r="D43" s="408" t="str">
        <f>'B-Tests'!AU48</f>
        <v>Steel
CBC 2213A.2 &amp; 1705A.13.1
End-welded studs</v>
      </c>
      <c r="E43" s="409" t="str">
        <f>'B-Tests'!AX48</f>
        <v>RMA</v>
      </c>
      <c r="F43" s="409">
        <f>'B-Tests'!E48</f>
        <v>0</v>
      </c>
      <c r="G43" s="409">
        <f>'B-Tests'!F48</f>
        <v>0</v>
      </c>
      <c r="H43" s="409">
        <f>'B-Tests'!G48</f>
        <v>0</v>
      </c>
      <c r="I43" s="409">
        <f>'B-Tests'!H48</f>
        <v>0</v>
      </c>
      <c r="J43" s="409">
        <f>'B-Tests'!I48</f>
        <v>0</v>
      </c>
      <c r="K43" s="409">
        <f>'B-Tests'!J48</f>
        <v>0</v>
      </c>
      <c r="L43" s="409">
        <f>'B-Tests'!K48</f>
        <v>0</v>
      </c>
      <c r="M43" s="409">
        <f>'B-Tests'!L48</f>
        <v>0</v>
      </c>
      <c r="N43" s="409" t="str">
        <f>'B-Tests'!M48</f>
        <v>X</v>
      </c>
      <c r="O43" s="409" t="str">
        <f>'B-Tests'!N48</f>
        <v>X</v>
      </c>
      <c r="P43" s="409" t="str">
        <f>'B-Tests'!O48</f>
        <v>X</v>
      </c>
      <c r="Q43" s="409" t="str">
        <f>'B-Tests'!P48</f>
        <v>X</v>
      </c>
      <c r="R43" s="409" t="str">
        <f>'B-Tests'!Q48</f>
        <v>X</v>
      </c>
      <c r="S43" s="409">
        <f>'B-Tests'!R48</f>
        <v>1</v>
      </c>
      <c r="T43" s="409">
        <f>'B-Tests'!S48</f>
        <v>0</v>
      </c>
      <c r="U43" s="409">
        <f>'B-Tests'!T48</f>
        <v>0</v>
      </c>
      <c r="V43" s="409">
        <f>'B-Tests'!U48</f>
        <v>0</v>
      </c>
      <c r="W43" s="409">
        <f>'B-Tests'!V48</f>
        <v>1</v>
      </c>
      <c r="X43" s="409">
        <f>'B-Tests'!W48</f>
        <v>1</v>
      </c>
      <c r="Y43" s="409">
        <f>'B-Tests'!X48</f>
        <v>1</v>
      </c>
      <c r="Z43" s="409">
        <f>'B-Tests'!Y48</f>
        <v>0</v>
      </c>
      <c r="AA43" s="409">
        <f>'B-Tests'!Z48</f>
        <v>0</v>
      </c>
      <c r="AB43" s="409">
        <f>'B-Tests'!AA48</f>
        <v>0</v>
      </c>
      <c r="AC43" s="409">
        <f>'B-Tests'!AB48</f>
        <v>1</v>
      </c>
      <c r="AD43" s="409">
        <f>'B-Tests'!AC48</f>
        <v>1</v>
      </c>
      <c r="AE43" s="409" t="str">
        <f>'B-Tests'!AD48</f>
        <v>X</v>
      </c>
      <c r="AF43" s="409">
        <f>'B-Tests'!AE48</f>
        <v>1</v>
      </c>
      <c r="AG43" s="409">
        <f>'B-Tests'!AF48</f>
        <v>1</v>
      </c>
      <c r="AH43" s="409">
        <f>'B-Tests'!AG48</f>
        <v>1</v>
      </c>
      <c r="AI43" s="409">
        <f>'B-Tests'!AH48</f>
        <v>0</v>
      </c>
      <c r="AJ43" s="409">
        <f>'B-Tests'!AI48</f>
        <v>0</v>
      </c>
      <c r="AK43" s="409">
        <f>'B-Tests'!AJ48</f>
        <v>0</v>
      </c>
      <c r="AL43" s="409">
        <f>'B-Tests'!AK48</f>
        <v>1</v>
      </c>
      <c r="AM43" s="409">
        <f>'B-Tests'!AL48</f>
        <v>0</v>
      </c>
      <c r="AN43" s="409">
        <f>'B-Tests'!AM48</f>
        <v>0</v>
      </c>
      <c r="AO43" s="409">
        <f>'B-Tests'!AN48</f>
        <v>0</v>
      </c>
      <c r="AP43" s="409">
        <f>'B-Tests'!AO48</f>
        <v>0</v>
      </c>
      <c r="AQ43" s="409">
        <f>'B-Tests'!AP48</f>
        <v>0</v>
      </c>
      <c r="AR43" s="409">
        <f>'B-Tests'!AQ48</f>
        <v>0</v>
      </c>
      <c r="AS43" s="409">
        <f>'B-Tests'!AR48</f>
        <v>0</v>
      </c>
      <c r="AT43" s="409">
        <f>'B-Tests'!AS48</f>
        <v>0</v>
      </c>
      <c r="AU43" s="409">
        <f>'B-Tests'!AT48</f>
        <v>0</v>
      </c>
      <c r="AV43" s="409">
        <v>0</v>
      </c>
      <c r="AW43" s="419">
        <f t="shared" si="0"/>
        <v>10</v>
      </c>
    </row>
    <row r="44" spans="2:49" x14ac:dyDescent="0.2">
      <c r="B44" s="413" t="s">
        <v>4422</v>
      </c>
      <c r="C44" s="408" t="str">
        <f>'B-Tests'!D49</f>
        <v>B-S4</v>
      </c>
      <c r="D44" s="408" t="str">
        <f>'B-Tests'!AU49</f>
        <v>Steel
CBC 1705A.2.1 &amp; 1705A.13.1.2
Nondestructive testing of welds</v>
      </c>
      <c r="E44" s="409" t="str">
        <f>'B-Tests'!AX49</f>
        <v>Fenagh,
CTS</v>
      </c>
      <c r="F44" s="409">
        <f>'B-Tests'!E49</f>
        <v>0</v>
      </c>
      <c r="G44" s="409">
        <f>'B-Tests'!F49</f>
        <v>0</v>
      </c>
      <c r="H44" s="409">
        <f>'B-Tests'!G49</f>
        <v>0</v>
      </c>
      <c r="I44" s="409">
        <f>'B-Tests'!H49</f>
        <v>0</v>
      </c>
      <c r="J44" s="409">
        <f>'B-Tests'!I49</f>
        <v>0</v>
      </c>
      <c r="K44" s="409">
        <f>'B-Tests'!J49</f>
        <v>0</v>
      </c>
      <c r="L44" s="409">
        <f>'B-Tests'!K49</f>
        <v>0</v>
      </c>
      <c r="M44" s="409">
        <f>'B-Tests'!L49</f>
        <v>0</v>
      </c>
      <c r="N44" s="409">
        <f>'B-Tests'!M49</f>
        <v>0</v>
      </c>
      <c r="O44" s="409">
        <f>'B-Tests'!N49</f>
        <v>0</v>
      </c>
      <c r="P44" s="409">
        <f>'B-Tests'!O49</f>
        <v>0</v>
      </c>
      <c r="Q44" s="409">
        <f>'B-Tests'!P49</f>
        <v>0</v>
      </c>
      <c r="R44" s="409">
        <f>'B-Tests'!Q49</f>
        <v>0</v>
      </c>
      <c r="S44" s="409">
        <f>'B-Tests'!R49</f>
        <v>0</v>
      </c>
      <c r="T44" s="409">
        <f>'B-Tests'!S49</f>
        <v>0</v>
      </c>
      <c r="U44" s="409">
        <f>'B-Tests'!T49</f>
        <v>0</v>
      </c>
      <c r="V44" s="409">
        <f>'B-Tests'!U49</f>
        <v>0</v>
      </c>
      <c r="W44" s="409">
        <f>'B-Tests'!V49</f>
        <v>0</v>
      </c>
      <c r="X44" s="409">
        <f>'B-Tests'!W49</f>
        <v>0</v>
      </c>
      <c r="Y44" s="409">
        <f>'B-Tests'!X49</f>
        <v>0</v>
      </c>
      <c r="Z44" s="409">
        <f>'B-Tests'!Y49</f>
        <v>0</v>
      </c>
      <c r="AA44" s="409">
        <f>'B-Tests'!Z49</f>
        <v>0</v>
      </c>
      <c r="AB44" s="409">
        <f>'B-Tests'!AA49</f>
        <v>0</v>
      </c>
      <c r="AC44" s="409">
        <f>'B-Tests'!AB49</f>
        <v>0</v>
      </c>
      <c r="AD44" s="409">
        <f>'B-Tests'!AC49</f>
        <v>0</v>
      </c>
      <c r="AE44" s="409" t="str">
        <f>'B-Tests'!AD49</f>
        <v>X</v>
      </c>
      <c r="AF44" s="409">
        <f>'B-Tests'!AE49</f>
        <v>0</v>
      </c>
      <c r="AG44" s="409">
        <f>'B-Tests'!AF49</f>
        <v>0</v>
      </c>
      <c r="AH44" s="409">
        <f>'B-Tests'!AG49</f>
        <v>0</v>
      </c>
      <c r="AI44" s="409">
        <f>'B-Tests'!AH49</f>
        <v>0</v>
      </c>
      <c r="AJ44" s="409">
        <f>'B-Tests'!AI49</f>
        <v>0</v>
      </c>
      <c r="AK44" s="409">
        <f>'B-Tests'!AJ49</f>
        <v>0</v>
      </c>
      <c r="AL44" s="409">
        <f>'B-Tests'!AK49</f>
        <v>0</v>
      </c>
      <c r="AM44" s="409">
        <f>'B-Tests'!AL49</f>
        <v>0</v>
      </c>
      <c r="AN44" s="409">
        <f>'B-Tests'!AM49</f>
        <v>0</v>
      </c>
      <c r="AO44" s="409">
        <f>'B-Tests'!AN49</f>
        <v>0</v>
      </c>
      <c r="AP44" s="409">
        <f>'B-Tests'!AO49</f>
        <v>0</v>
      </c>
      <c r="AQ44" s="409">
        <f>'B-Tests'!AP49</f>
        <v>0</v>
      </c>
      <c r="AR44" s="409">
        <f>'B-Tests'!AQ49</f>
        <v>0</v>
      </c>
      <c r="AS44" s="409">
        <f>'B-Tests'!AR49</f>
        <v>0</v>
      </c>
      <c r="AT44" s="409">
        <f>'B-Tests'!AS49</f>
        <v>1</v>
      </c>
      <c r="AU44" s="409">
        <f>'B-Tests'!AT49</f>
        <v>0</v>
      </c>
      <c r="AV44" s="409">
        <v>0</v>
      </c>
      <c r="AW44" s="419">
        <f t="shared" si="0"/>
        <v>1</v>
      </c>
    </row>
    <row r="45" spans="2:49" x14ac:dyDescent="0.2">
      <c r="B45" s="413" t="s">
        <v>4422</v>
      </c>
      <c r="C45" s="408" t="str">
        <f>'B-Tests'!D50</f>
        <v>B-S5</v>
      </c>
      <c r="D45" s="408" t="str">
        <f>'B-Tests'!AU50</f>
        <v>Steel
1705A.13.1.2 &amp; AISC-341 K3
Buckling restrained brace load test</v>
      </c>
      <c r="E45" s="409">
        <f>'B-Tests'!AX50</f>
        <v>0</v>
      </c>
      <c r="F45" s="409">
        <f>'B-Tests'!E50</f>
        <v>0</v>
      </c>
      <c r="G45" s="409">
        <f>'B-Tests'!F50</f>
        <v>0</v>
      </c>
      <c r="H45" s="409">
        <f>'B-Tests'!G50</f>
        <v>0</v>
      </c>
      <c r="I45" s="409">
        <f>'B-Tests'!H50</f>
        <v>0</v>
      </c>
      <c r="J45" s="409">
        <f>'B-Tests'!I50</f>
        <v>0</v>
      </c>
      <c r="K45" s="409">
        <f>'B-Tests'!J50</f>
        <v>0</v>
      </c>
      <c r="L45" s="409">
        <f>'B-Tests'!K50</f>
        <v>0</v>
      </c>
      <c r="M45" s="409">
        <f>'B-Tests'!L50</f>
        <v>0</v>
      </c>
      <c r="N45" s="409">
        <f>'B-Tests'!M50</f>
        <v>0</v>
      </c>
      <c r="O45" s="409">
        <f>'B-Tests'!N50</f>
        <v>0</v>
      </c>
      <c r="P45" s="409">
        <f>'B-Tests'!O50</f>
        <v>0</v>
      </c>
      <c r="Q45" s="409">
        <f>'B-Tests'!P50</f>
        <v>0</v>
      </c>
      <c r="R45" s="409">
        <f>'B-Tests'!Q50</f>
        <v>0</v>
      </c>
      <c r="S45" s="409">
        <f>'B-Tests'!R50</f>
        <v>0</v>
      </c>
      <c r="T45" s="409">
        <f>'B-Tests'!S50</f>
        <v>0</v>
      </c>
      <c r="U45" s="409">
        <f>'B-Tests'!T50</f>
        <v>0</v>
      </c>
      <c r="V45" s="409">
        <f>'B-Tests'!U50</f>
        <v>0</v>
      </c>
      <c r="W45" s="409">
        <f>'B-Tests'!V50</f>
        <v>0</v>
      </c>
      <c r="X45" s="409">
        <f>'B-Tests'!W50</f>
        <v>0</v>
      </c>
      <c r="Y45" s="409">
        <f>'B-Tests'!X50</f>
        <v>0</v>
      </c>
      <c r="Z45" s="409">
        <f>'B-Tests'!Y50</f>
        <v>0</v>
      </c>
      <c r="AA45" s="409">
        <f>'B-Tests'!Z50</f>
        <v>0</v>
      </c>
      <c r="AB45" s="409">
        <f>'B-Tests'!AA50</f>
        <v>0</v>
      </c>
      <c r="AC45" s="409">
        <f>'B-Tests'!AB50</f>
        <v>0</v>
      </c>
      <c r="AD45" s="409">
        <f>'B-Tests'!AC50</f>
        <v>0</v>
      </c>
      <c r="AE45" s="409">
        <f>'B-Tests'!AD50</f>
        <v>0</v>
      </c>
      <c r="AF45" s="409">
        <f>'B-Tests'!AE50</f>
        <v>0</v>
      </c>
      <c r="AG45" s="409">
        <f>'B-Tests'!AF50</f>
        <v>0</v>
      </c>
      <c r="AH45" s="409">
        <f>'B-Tests'!AG50</f>
        <v>0</v>
      </c>
      <c r="AI45" s="409">
        <f>'B-Tests'!AH50</f>
        <v>0</v>
      </c>
      <c r="AJ45" s="409">
        <f>'B-Tests'!AI50</f>
        <v>0</v>
      </c>
      <c r="AK45" s="409">
        <f>'B-Tests'!AJ50</f>
        <v>0</v>
      </c>
      <c r="AL45" s="409">
        <f>'B-Tests'!AK50</f>
        <v>0</v>
      </c>
      <c r="AM45" s="409">
        <f>'B-Tests'!AL50</f>
        <v>0</v>
      </c>
      <c r="AN45" s="409">
        <f>'B-Tests'!AM50</f>
        <v>0</v>
      </c>
      <c r="AO45" s="409">
        <f>'B-Tests'!AN50</f>
        <v>0</v>
      </c>
      <c r="AP45" s="409">
        <f>'B-Tests'!AO50</f>
        <v>0</v>
      </c>
      <c r="AQ45" s="409">
        <f>'B-Tests'!AP50</f>
        <v>0</v>
      </c>
      <c r="AR45" s="409">
        <f>'B-Tests'!AQ50</f>
        <v>0</v>
      </c>
      <c r="AS45" s="409">
        <f>'B-Tests'!AR50</f>
        <v>0</v>
      </c>
      <c r="AT45" s="409">
        <f>'B-Tests'!AS50</f>
        <v>0</v>
      </c>
      <c r="AU45" s="409">
        <f>'B-Tests'!AT50</f>
        <v>0</v>
      </c>
      <c r="AV45" s="409">
        <v>0</v>
      </c>
      <c r="AW45" s="419">
        <f t="shared" si="0"/>
        <v>0</v>
      </c>
    </row>
    <row r="46" spans="2:49" x14ac:dyDescent="0.2">
      <c r="B46" s="413" t="s">
        <v>4422</v>
      </c>
      <c r="C46" s="408" t="str">
        <f>'B-Tests'!D51</f>
        <v>B-S6</v>
      </c>
      <c r="D46" s="408" t="str">
        <f>'B-Tests'!AU51</f>
        <v>Steel
2205A.4, 1705A.13.1  &amp; AISC-341 K2
Beam to Column Moment Connections</v>
      </c>
      <c r="E46" s="409">
        <f>'B-Tests'!AX51</f>
        <v>0</v>
      </c>
      <c r="F46" s="409">
        <f>'B-Tests'!E51</f>
        <v>0</v>
      </c>
      <c r="G46" s="409">
        <f>'B-Tests'!F51</f>
        <v>0</v>
      </c>
      <c r="H46" s="409">
        <f>'B-Tests'!G51</f>
        <v>0</v>
      </c>
      <c r="I46" s="409">
        <f>'B-Tests'!H51</f>
        <v>0</v>
      </c>
      <c r="J46" s="409">
        <f>'B-Tests'!I51</f>
        <v>0</v>
      </c>
      <c r="K46" s="409">
        <f>'B-Tests'!J51</f>
        <v>0</v>
      </c>
      <c r="L46" s="409">
        <f>'B-Tests'!K51</f>
        <v>0</v>
      </c>
      <c r="M46" s="409">
        <f>'B-Tests'!L51</f>
        <v>0</v>
      </c>
      <c r="N46" s="409">
        <f>'B-Tests'!M51</f>
        <v>0</v>
      </c>
      <c r="O46" s="409">
        <f>'B-Tests'!N51</f>
        <v>0</v>
      </c>
      <c r="P46" s="409">
        <f>'B-Tests'!O51</f>
        <v>0</v>
      </c>
      <c r="Q46" s="409">
        <f>'B-Tests'!P51</f>
        <v>0</v>
      </c>
      <c r="R46" s="409">
        <f>'B-Tests'!Q51</f>
        <v>0</v>
      </c>
      <c r="S46" s="409">
        <f>'B-Tests'!R51</f>
        <v>0</v>
      </c>
      <c r="T46" s="409">
        <f>'B-Tests'!S51</f>
        <v>0</v>
      </c>
      <c r="U46" s="409">
        <f>'B-Tests'!T51</f>
        <v>0</v>
      </c>
      <c r="V46" s="409">
        <f>'B-Tests'!U51</f>
        <v>0</v>
      </c>
      <c r="W46" s="409">
        <f>'B-Tests'!V51</f>
        <v>0</v>
      </c>
      <c r="X46" s="409">
        <f>'B-Tests'!W51</f>
        <v>0</v>
      </c>
      <c r="Y46" s="409">
        <f>'B-Tests'!X51</f>
        <v>0</v>
      </c>
      <c r="Z46" s="409">
        <f>'B-Tests'!Y51</f>
        <v>0</v>
      </c>
      <c r="AA46" s="409">
        <f>'B-Tests'!Z51</f>
        <v>0</v>
      </c>
      <c r="AB46" s="409">
        <f>'B-Tests'!AA51</f>
        <v>0</v>
      </c>
      <c r="AC46" s="409">
        <f>'B-Tests'!AB51</f>
        <v>0</v>
      </c>
      <c r="AD46" s="409">
        <f>'B-Tests'!AC51</f>
        <v>0</v>
      </c>
      <c r="AE46" s="409">
        <f>'B-Tests'!AD51</f>
        <v>0</v>
      </c>
      <c r="AF46" s="409">
        <f>'B-Tests'!AE51</f>
        <v>0</v>
      </c>
      <c r="AG46" s="409">
        <f>'B-Tests'!AF51</f>
        <v>0</v>
      </c>
      <c r="AH46" s="409">
        <f>'B-Tests'!AG51</f>
        <v>0</v>
      </c>
      <c r="AI46" s="409">
        <f>'B-Tests'!AH51</f>
        <v>0</v>
      </c>
      <c r="AJ46" s="409">
        <f>'B-Tests'!AI51</f>
        <v>0</v>
      </c>
      <c r="AK46" s="409">
        <f>'B-Tests'!AJ51</f>
        <v>0</v>
      </c>
      <c r="AL46" s="409">
        <f>'B-Tests'!AK51</f>
        <v>0</v>
      </c>
      <c r="AM46" s="409">
        <f>'B-Tests'!AL51</f>
        <v>0</v>
      </c>
      <c r="AN46" s="409">
        <f>'B-Tests'!AM51</f>
        <v>0</v>
      </c>
      <c r="AO46" s="409">
        <f>'B-Tests'!AN51</f>
        <v>0</v>
      </c>
      <c r="AP46" s="409">
        <f>'B-Tests'!AO51</f>
        <v>0</v>
      </c>
      <c r="AQ46" s="409">
        <f>'B-Tests'!AP51</f>
        <v>0</v>
      </c>
      <c r="AR46" s="409">
        <f>'B-Tests'!AQ51</f>
        <v>0</v>
      </c>
      <c r="AS46" s="409">
        <f>'B-Tests'!AR51</f>
        <v>0</v>
      </c>
      <c r="AT46" s="409">
        <f>'B-Tests'!AS51</f>
        <v>0</v>
      </c>
      <c r="AU46" s="409">
        <f>'B-Tests'!AT51</f>
        <v>0</v>
      </c>
      <c r="AV46" s="409">
        <v>0</v>
      </c>
      <c r="AW46" s="419">
        <f t="shared" si="0"/>
        <v>0</v>
      </c>
    </row>
    <row r="47" spans="2:49" x14ac:dyDescent="0.2">
      <c r="B47" s="413" t="s">
        <v>4422</v>
      </c>
      <c r="C47" s="408" t="str">
        <f>'B-Tests'!D52</f>
        <v>B-S7</v>
      </c>
      <c r="D47" s="408">
        <f>'B-Tests'!AU52</f>
        <v>0</v>
      </c>
      <c r="E47" s="409">
        <f>'B-Tests'!AX52</f>
        <v>0</v>
      </c>
      <c r="F47" s="409">
        <f>'B-Tests'!E52</f>
        <v>0</v>
      </c>
      <c r="G47" s="409">
        <f>'B-Tests'!F52</f>
        <v>0</v>
      </c>
      <c r="H47" s="409">
        <f>'B-Tests'!G52</f>
        <v>0</v>
      </c>
      <c r="I47" s="409">
        <f>'B-Tests'!H52</f>
        <v>0</v>
      </c>
      <c r="J47" s="409">
        <f>'B-Tests'!I52</f>
        <v>0</v>
      </c>
      <c r="K47" s="409">
        <f>'B-Tests'!J52</f>
        <v>0</v>
      </c>
      <c r="L47" s="409">
        <f>'B-Tests'!K52</f>
        <v>0</v>
      </c>
      <c r="M47" s="409">
        <f>'B-Tests'!L52</f>
        <v>0</v>
      </c>
      <c r="N47" s="409">
        <f>'B-Tests'!M52</f>
        <v>0</v>
      </c>
      <c r="O47" s="409">
        <f>'B-Tests'!N52</f>
        <v>0</v>
      </c>
      <c r="P47" s="409">
        <f>'B-Tests'!O52</f>
        <v>0</v>
      </c>
      <c r="Q47" s="409">
        <f>'B-Tests'!P52</f>
        <v>0</v>
      </c>
      <c r="R47" s="409">
        <f>'B-Tests'!Q52</f>
        <v>0</v>
      </c>
      <c r="S47" s="409">
        <f>'B-Tests'!R52</f>
        <v>0</v>
      </c>
      <c r="T47" s="409">
        <f>'B-Tests'!S52</f>
        <v>0</v>
      </c>
      <c r="U47" s="409">
        <f>'B-Tests'!T52</f>
        <v>0</v>
      </c>
      <c r="V47" s="409">
        <f>'B-Tests'!U52</f>
        <v>0</v>
      </c>
      <c r="W47" s="409">
        <f>'B-Tests'!V52</f>
        <v>0</v>
      </c>
      <c r="X47" s="409">
        <f>'B-Tests'!W52</f>
        <v>0</v>
      </c>
      <c r="Y47" s="409">
        <f>'B-Tests'!X52</f>
        <v>0</v>
      </c>
      <c r="Z47" s="409">
        <f>'B-Tests'!Y52</f>
        <v>0</v>
      </c>
      <c r="AA47" s="409">
        <f>'B-Tests'!Z52</f>
        <v>0</v>
      </c>
      <c r="AB47" s="409">
        <f>'B-Tests'!AA52</f>
        <v>0</v>
      </c>
      <c r="AC47" s="409">
        <f>'B-Tests'!AB52</f>
        <v>0</v>
      </c>
      <c r="AD47" s="409">
        <f>'B-Tests'!AC52</f>
        <v>0</v>
      </c>
      <c r="AE47" s="409">
        <f>'B-Tests'!AD52</f>
        <v>0</v>
      </c>
      <c r="AF47" s="409">
        <f>'B-Tests'!AE52</f>
        <v>0</v>
      </c>
      <c r="AG47" s="409">
        <f>'B-Tests'!AF52</f>
        <v>0</v>
      </c>
      <c r="AH47" s="409">
        <f>'B-Tests'!AG52</f>
        <v>0</v>
      </c>
      <c r="AI47" s="409">
        <f>'B-Tests'!AH52</f>
        <v>0</v>
      </c>
      <c r="AJ47" s="409">
        <f>'B-Tests'!AI52</f>
        <v>0</v>
      </c>
      <c r="AK47" s="409">
        <f>'B-Tests'!AJ52</f>
        <v>0</v>
      </c>
      <c r="AL47" s="409">
        <f>'B-Tests'!AK52</f>
        <v>0</v>
      </c>
      <c r="AM47" s="409">
        <f>'B-Tests'!AL52</f>
        <v>0</v>
      </c>
      <c r="AN47" s="409">
        <f>'B-Tests'!AM52</f>
        <v>0</v>
      </c>
      <c r="AO47" s="409">
        <f>'B-Tests'!AN52</f>
        <v>0</v>
      </c>
      <c r="AP47" s="409">
        <f>'B-Tests'!AO52</f>
        <v>0</v>
      </c>
      <c r="AQ47" s="409">
        <f>'B-Tests'!AP52</f>
        <v>0</v>
      </c>
      <c r="AR47" s="409">
        <f>'B-Tests'!AQ52</f>
        <v>0</v>
      </c>
      <c r="AS47" s="409">
        <f>'B-Tests'!AR52</f>
        <v>0</v>
      </c>
      <c r="AT47" s="409">
        <f>'B-Tests'!AS52</f>
        <v>0</v>
      </c>
      <c r="AU47" s="409">
        <f>'B-Tests'!AT52</f>
        <v>0</v>
      </c>
      <c r="AV47" s="409">
        <v>0</v>
      </c>
      <c r="AW47" s="419">
        <f t="shared" si="0"/>
        <v>0</v>
      </c>
    </row>
    <row r="48" spans="2:49" x14ac:dyDescent="0.2">
      <c r="B48" s="413" t="s">
        <v>4422</v>
      </c>
      <c r="C48" s="408" t="str">
        <f>'B-Tests'!D53</f>
        <v>B-S8</v>
      </c>
      <c r="D48" s="408">
        <f>'B-Tests'!AU53</f>
        <v>0</v>
      </c>
      <c r="E48" s="409">
        <f>'B-Tests'!AX53</f>
        <v>0</v>
      </c>
      <c r="F48" s="409">
        <f>'B-Tests'!E53</f>
        <v>0</v>
      </c>
      <c r="G48" s="409">
        <f>'B-Tests'!F53</f>
        <v>0</v>
      </c>
      <c r="H48" s="409">
        <f>'B-Tests'!G53</f>
        <v>0</v>
      </c>
      <c r="I48" s="409">
        <f>'B-Tests'!H53</f>
        <v>0</v>
      </c>
      <c r="J48" s="409">
        <f>'B-Tests'!I53</f>
        <v>0</v>
      </c>
      <c r="K48" s="409">
        <f>'B-Tests'!J53</f>
        <v>0</v>
      </c>
      <c r="L48" s="409">
        <f>'B-Tests'!K53</f>
        <v>0</v>
      </c>
      <c r="M48" s="409">
        <f>'B-Tests'!L53</f>
        <v>0</v>
      </c>
      <c r="N48" s="409">
        <f>'B-Tests'!M53</f>
        <v>0</v>
      </c>
      <c r="O48" s="409">
        <f>'B-Tests'!N53</f>
        <v>0</v>
      </c>
      <c r="P48" s="409">
        <f>'B-Tests'!O53</f>
        <v>0</v>
      </c>
      <c r="Q48" s="409">
        <f>'B-Tests'!P53</f>
        <v>0</v>
      </c>
      <c r="R48" s="409">
        <f>'B-Tests'!Q53</f>
        <v>0</v>
      </c>
      <c r="S48" s="409">
        <f>'B-Tests'!R53</f>
        <v>0</v>
      </c>
      <c r="T48" s="409">
        <f>'B-Tests'!S53</f>
        <v>0</v>
      </c>
      <c r="U48" s="409">
        <f>'B-Tests'!T53</f>
        <v>0</v>
      </c>
      <c r="V48" s="409">
        <f>'B-Tests'!U53</f>
        <v>0</v>
      </c>
      <c r="W48" s="409">
        <f>'B-Tests'!V53</f>
        <v>0</v>
      </c>
      <c r="X48" s="409">
        <f>'B-Tests'!W53</f>
        <v>0</v>
      </c>
      <c r="Y48" s="409">
        <f>'B-Tests'!X53</f>
        <v>0</v>
      </c>
      <c r="Z48" s="409">
        <f>'B-Tests'!Y53</f>
        <v>0</v>
      </c>
      <c r="AA48" s="409">
        <f>'B-Tests'!Z53</f>
        <v>0</v>
      </c>
      <c r="AB48" s="409">
        <f>'B-Tests'!AA53</f>
        <v>0</v>
      </c>
      <c r="AC48" s="409">
        <f>'B-Tests'!AB53</f>
        <v>0</v>
      </c>
      <c r="AD48" s="409">
        <f>'B-Tests'!AC53</f>
        <v>0</v>
      </c>
      <c r="AE48" s="409">
        <f>'B-Tests'!AD53</f>
        <v>0</v>
      </c>
      <c r="AF48" s="409">
        <f>'B-Tests'!AE53</f>
        <v>0</v>
      </c>
      <c r="AG48" s="409">
        <f>'B-Tests'!AF53</f>
        <v>0</v>
      </c>
      <c r="AH48" s="409">
        <f>'B-Tests'!AG53</f>
        <v>0</v>
      </c>
      <c r="AI48" s="409">
        <f>'B-Tests'!AH53</f>
        <v>0</v>
      </c>
      <c r="AJ48" s="409">
        <f>'B-Tests'!AI53</f>
        <v>0</v>
      </c>
      <c r="AK48" s="409">
        <f>'B-Tests'!AJ53</f>
        <v>0</v>
      </c>
      <c r="AL48" s="409">
        <f>'B-Tests'!AK53</f>
        <v>0</v>
      </c>
      <c r="AM48" s="409">
        <f>'B-Tests'!AL53</f>
        <v>0</v>
      </c>
      <c r="AN48" s="409">
        <f>'B-Tests'!AM53</f>
        <v>0</v>
      </c>
      <c r="AO48" s="409">
        <f>'B-Tests'!AN53</f>
        <v>0</v>
      </c>
      <c r="AP48" s="409">
        <f>'B-Tests'!AO53</f>
        <v>0</v>
      </c>
      <c r="AQ48" s="409">
        <f>'B-Tests'!AP53</f>
        <v>0</v>
      </c>
      <c r="AR48" s="409">
        <f>'B-Tests'!AQ53</f>
        <v>0</v>
      </c>
      <c r="AS48" s="409">
        <f>'B-Tests'!AR53</f>
        <v>0</v>
      </c>
      <c r="AT48" s="409">
        <f>'B-Tests'!AS53</f>
        <v>0</v>
      </c>
      <c r="AU48" s="409">
        <f>'B-Tests'!AT53</f>
        <v>0</v>
      </c>
      <c r="AV48" s="409">
        <v>0</v>
      </c>
      <c r="AW48" s="419">
        <f t="shared" si="0"/>
        <v>0</v>
      </c>
    </row>
    <row r="49" spans="2:49" x14ac:dyDescent="0.2">
      <c r="B49" s="413" t="s">
        <v>4422</v>
      </c>
      <c r="C49" s="408">
        <f>'B-Tests'!D54</f>
        <v>0</v>
      </c>
      <c r="D49" s="408">
        <f>'B-Tests'!AU54</f>
        <v>0</v>
      </c>
      <c r="E49" s="409">
        <f>'B-Tests'!AX54</f>
        <v>0</v>
      </c>
      <c r="F49" s="409">
        <f>'B-Tests'!E54</f>
        <v>0</v>
      </c>
      <c r="G49" s="409">
        <f>'B-Tests'!F54</f>
        <v>0</v>
      </c>
      <c r="H49" s="409">
        <f>'B-Tests'!G54</f>
        <v>0</v>
      </c>
      <c r="I49" s="409">
        <f>'B-Tests'!H54</f>
        <v>0</v>
      </c>
      <c r="J49" s="409">
        <f>'B-Tests'!I54</f>
        <v>0</v>
      </c>
      <c r="K49" s="409">
        <f>'B-Tests'!J54</f>
        <v>0</v>
      </c>
      <c r="L49" s="409">
        <f>'B-Tests'!K54</f>
        <v>0</v>
      </c>
      <c r="M49" s="409">
        <f>'B-Tests'!L54</f>
        <v>0</v>
      </c>
      <c r="N49" s="409">
        <f>'B-Tests'!M54</f>
        <v>0</v>
      </c>
      <c r="O49" s="409">
        <f>'B-Tests'!N54</f>
        <v>0</v>
      </c>
      <c r="P49" s="409">
        <f>'B-Tests'!O54</f>
        <v>0</v>
      </c>
      <c r="Q49" s="409">
        <f>'B-Tests'!P54</f>
        <v>0</v>
      </c>
      <c r="R49" s="409">
        <f>'B-Tests'!Q54</f>
        <v>0</v>
      </c>
      <c r="S49" s="409">
        <f>'B-Tests'!R54</f>
        <v>0</v>
      </c>
      <c r="T49" s="409">
        <f>'B-Tests'!S54</f>
        <v>0</v>
      </c>
      <c r="U49" s="409">
        <f>'B-Tests'!T54</f>
        <v>0</v>
      </c>
      <c r="V49" s="409">
        <f>'B-Tests'!U54</f>
        <v>0</v>
      </c>
      <c r="W49" s="409">
        <f>'B-Tests'!V54</f>
        <v>0</v>
      </c>
      <c r="X49" s="409">
        <f>'B-Tests'!W54</f>
        <v>0</v>
      </c>
      <c r="Y49" s="409">
        <f>'B-Tests'!X54</f>
        <v>0</v>
      </c>
      <c r="Z49" s="409">
        <f>'B-Tests'!Y54</f>
        <v>0</v>
      </c>
      <c r="AA49" s="409">
        <f>'B-Tests'!Z54</f>
        <v>0</v>
      </c>
      <c r="AB49" s="409">
        <f>'B-Tests'!AA54</f>
        <v>0</v>
      </c>
      <c r="AC49" s="409">
        <f>'B-Tests'!AB54</f>
        <v>0</v>
      </c>
      <c r="AD49" s="409">
        <f>'B-Tests'!AC54</f>
        <v>0</v>
      </c>
      <c r="AE49" s="409">
        <f>'B-Tests'!AD54</f>
        <v>0</v>
      </c>
      <c r="AF49" s="409">
        <f>'B-Tests'!AE54</f>
        <v>0</v>
      </c>
      <c r="AG49" s="409">
        <f>'B-Tests'!AF54</f>
        <v>0</v>
      </c>
      <c r="AH49" s="409">
        <f>'B-Tests'!AG54</f>
        <v>0</v>
      </c>
      <c r="AI49" s="409">
        <f>'B-Tests'!AH54</f>
        <v>0</v>
      </c>
      <c r="AJ49" s="409">
        <f>'B-Tests'!AI54</f>
        <v>0</v>
      </c>
      <c r="AK49" s="409">
        <f>'B-Tests'!AJ54</f>
        <v>0</v>
      </c>
      <c r="AL49" s="409">
        <f>'B-Tests'!AK54</f>
        <v>0</v>
      </c>
      <c r="AM49" s="409">
        <f>'B-Tests'!AL54</f>
        <v>0</v>
      </c>
      <c r="AN49" s="409">
        <f>'B-Tests'!AM54</f>
        <v>0</v>
      </c>
      <c r="AO49" s="409">
        <f>'B-Tests'!AN54</f>
        <v>0</v>
      </c>
      <c r="AP49" s="409">
        <f>'B-Tests'!AO54</f>
        <v>0</v>
      </c>
      <c r="AQ49" s="409">
        <f>'B-Tests'!AP54</f>
        <v>0</v>
      </c>
      <c r="AR49" s="409">
        <f>'B-Tests'!AQ54</f>
        <v>0</v>
      </c>
      <c r="AS49" s="409">
        <f>'B-Tests'!AR54</f>
        <v>0</v>
      </c>
      <c r="AT49" s="409">
        <f>'B-Tests'!AS54</f>
        <v>0</v>
      </c>
      <c r="AU49" s="409">
        <f>'B-Tests'!AT54</f>
        <v>0</v>
      </c>
      <c r="AV49" s="409">
        <v>0</v>
      </c>
      <c r="AW49" s="419">
        <f t="shared" si="0"/>
        <v>0</v>
      </c>
    </row>
    <row r="50" spans="2:49" x14ac:dyDescent="0.2">
      <c r="B50" s="413" t="s">
        <v>4422</v>
      </c>
      <c r="C50" s="408" t="str">
        <f>'B-Tests'!D55</f>
        <v>B-OM1</v>
      </c>
      <c r="D50" s="408" t="str">
        <f>'B-Tests'!AU55</f>
        <v>Aluminum
CBC 2003.1
Testing and Inspection</v>
      </c>
      <c r="E50" s="409">
        <f>'B-Tests'!AX55</f>
        <v>0</v>
      </c>
      <c r="F50" s="409">
        <f>'B-Tests'!E55</f>
        <v>0</v>
      </c>
      <c r="G50" s="409">
        <f>'B-Tests'!F55</f>
        <v>0</v>
      </c>
      <c r="H50" s="409">
        <f>'B-Tests'!G55</f>
        <v>0</v>
      </c>
      <c r="I50" s="409">
        <f>'B-Tests'!H55</f>
        <v>0</v>
      </c>
      <c r="J50" s="409">
        <f>'B-Tests'!I55</f>
        <v>0</v>
      </c>
      <c r="K50" s="409">
        <f>'B-Tests'!J55</f>
        <v>0</v>
      </c>
      <c r="L50" s="409">
        <f>'B-Tests'!K55</f>
        <v>0</v>
      </c>
      <c r="M50" s="409">
        <f>'B-Tests'!L55</f>
        <v>0</v>
      </c>
      <c r="N50" s="409">
        <f>'B-Tests'!M55</f>
        <v>0</v>
      </c>
      <c r="O50" s="409">
        <f>'B-Tests'!N55</f>
        <v>0</v>
      </c>
      <c r="P50" s="409">
        <f>'B-Tests'!O55</f>
        <v>0</v>
      </c>
      <c r="Q50" s="409">
        <f>'B-Tests'!P55</f>
        <v>0</v>
      </c>
      <c r="R50" s="409">
        <f>'B-Tests'!Q55</f>
        <v>0</v>
      </c>
      <c r="S50" s="409">
        <f>'B-Tests'!R55</f>
        <v>0</v>
      </c>
      <c r="T50" s="409">
        <f>'B-Tests'!S55</f>
        <v>0</v>
      </c>
      <c r="U50" s="409">
        <f>'B-Tests'!T55</f>
        <v>0</v>
      </c>
      <c r="V50" s="409">
        <f>'B-Tests'!U55</f>
        <v>0</v>
      </c>
      <c r="W50" s="409">
        <f>'B-Tests'!V55</f>
        <v>0</v>
      </c>
      <c r="X50" s="409">
        <f>'B-Tests'!W55</f>
        <v>0</v>
      </c>
      <c r="Y50" s="409">
        <f>'B-Tests'!X55</f>
        <v>0</v>
      </c>
      <c r="Z50" s="409">
        <f>'B-Tests'!Y55</f>
        <v>0</v>
      </c>
      <c r="AA50" s="409">
        <f>'B-Tests'!Z55</f>
        <v>0</v>
      </c>
      <c r="AB50" s="409">
        <f>'B-Tests'!AA55</f>
        <v>0</v>
      </c>
      <c r="AC50" s="409">
        <f>'B-Tests'!AB55</f>
        <v>0</v>
      </c>
      <c r="AD50" s="409">
        <f>'B-Tests'!AC55</f>
        <v>0</v>
      </c>
      <c r="AE50" s="409">
        <f>'B-Tests'!AD55</f>
        <v>0</v>
      </c>
      <c r="AF50" s="409">
        <f>'B-Tests'!AE55</f>
        <v>0</v>
      </c>
      <c r="AG50" s="409">
        <f>'B-Tests'!AF55</f>
        <v>0</v>
      </c>
      <c r="AH50" s="409">
        <f>'B-Tests'!AG55</f>
        <v>0</v>
      </c>
      <c r="AI50" s="409">
        <f>'B-Tests'!AH55</f>
        <v>0</v>
      </c>
      <c r="AJ50" s="409">
        <f>'B-Tests'!AI55</f>
        <v>0</v>
      </c>
      <c r="AK50" s="409">
        <f>'B-Tests'!AJ55</f>
        <v>0</v>
      </c>
      <c r="AL50" s="409">
        <f>'B-Tests'!AK55</f>
        <v>0</v>
      </c>
      <c r="AM50" s="409">
        <f>'B-Tests'!AL55</f>
        <v>0</v>
      </c>
      <c r="AN50" s="409">
        <f>'B-Tests'!AM55</f>
        <v>0</v>
      </c>
      <c r="AO50" s="409">
        <f>'B-Tests'!AN55</f>
        <v>0</v>
      </c>
      <c r="AP50" s="409">
        <f>'B-Tests'!AO55</f>
        <v>0</v>
      </c>
      <c r="AQ50" s="409">
        <f>'B-Tests'!AP55</f>
        <v>0</v>
      </c>
      <c r="AR50" s="409">
        <f>'B-Tests'!AQ55</f>
        <v>0</v>
      </c>
      <c r="AS50" s="409">
        <f>'B-Tests'!AR55</f>
        <v>0</v>
      </c>
      <c r="AT50" s="409">
        <f>'B-Tests'!AS55</f>
        <v>0</v>
      </c>
      <c r="AU50" s="409">
        <f>'B-Tests'!AT55</f>
        <v>0</v>
      </c>
      <c r="AV50" s="409">
        <v>0</v>
      </c>
      <c r="AW50" s="419">
        <f t="shared" si="0"/>
        <v>0</v>
      </c>
    </row>
    <row r="51" spans="2:49" x14ac:dyDescent="0.2">
      <c r="B51" s="413" t="s">
        <v>4422</v>
      </c>
      <c r="C51" s="408" t="str">
        <f>'B-Tests'!D56</f>
        <v>B-OM2</v>
      </c>
      <c r="D51" s="408" t="str">
        <f>'B-Tests'!AU56</f>
        <v>Structural Sealant Glazing
CBC 2410.1.2
AAMA 501.4 &amp; 501.6 tests - Exterior glass curtain walls</v>
      </c>
      <c r="E51" s="409">
        <f>'B-Tests'!AX56</f>
        <v>0</v>
      </c>
      <c r="F51" s="409">
        <f>'B-Tests'!E56</f>
        <v>0</v>
      </c>
      <c r="G51" s="409">
        <f>'B-Tests'!F56</f>
        <v>0</v>
      </c>
      <c r="H51" s="409">
        <f>'B-Tests'!G56</f>
        <v>0</v>
      </c>
      <c r="I51" s="409">
        <f>'B-Tests'!H56</f>
        <v>0</v>
      </c>
      <c r="J51" s="409">
        <f>'B-Tests'!I56</f>
        <v>0</v>
      </c>
      <c r="K51" s="409">
        <f>'B-Tests'!J56</f>
        <v>0</v>
      </c>
      <c r="L51" s="409">
        <f>'B-Tests'!K56</f>
        <v>0</v>
      </c>
      <c r="M51" s="409">
        <f>'B-Tests'!L56</f>
        <v>0</v>
      </c>
      <c r="N51" s="409">
        <f>'B-Tests'!M56</f>
        <v>0</v>
      </c>
      <c r="O51" s="409">
        <f>'B-Tests'!N56</f>
        <v>0</v>
      </c>
      <c r="P51" s="409">
        <f>'B-Tests'!O56</f>
        <v>0</v>
      </c>
      <c r="Q51" s="409">
        <f>'B-Tests'!P56</f>
        <v>0</v>
      </c>
      <c r="R51" s="409">
        <f>'B-Tests'!Q56</f>
        <v>0</v>
      </c>
      <c r="S51" s="409">
        <f>'B-Tests'!R56</f>
        <v>0</v>
      </c>
      <c r="T51" s="409">
        <f>'B-Tests'!S56</f>
        <v>0</v>
      </c>
      <c r="U51" s="409">
        <f>'B-Tests'!T56</f>
        <v>0</v>
      </c>
      <c r="V51" s="409">
        <f>'B-Tests'!U56</f>
        <v>0</v>
      </c>
      <c r="W51" s="409">
        <f>'B-Tests'!V56</f>
        <v>0</v>
      </c>
      <c r="X51" s="409">
        <f>'B-Tests'!W56</f>
        <v>0</v>
      </c>
      <c r="Y51" s="409">
        <f>'B-Tests'!X56</f>
        <v>0</v>
      </c>
      <c r="Z51" s="409">
        <f>'B-Tests'!Y56</f>
        <v>0</v>
      </c>
      <c r="AA51" s="409">
        <f>'B-Tests'!Z56</f>
        <v>0</v>
      </c>
      <c r="AB51" s="409">
        <f>'B-Tests'!AA56</f>
        <v>0</v>
      </c>
      <c r="AC51" s="409">
        <f>'B-Tests'!AB56</f>
        <v>0</v>
      </c>
      <c r="AD51" s="409">
        <f>'B-Tests'!AC56</f>
        <v>0</v>
      </c>
      <c r="AE51" s="409">
        <f>'B-Tests'!AD56</f>
        <v>0</v>
      </c>
      <c r="AF51" s="409">
        <f>'B-Tests'!AE56</f>
        <v>0</v>
      </c>
      <c r="AG51" s="409">
        <f>'B-Tests'!AF56</f>
        <v>0</v>
      </c>
      <c r="AH51" s="409">
        <f>'B-Tests'!AG56</f>
        <v>0</v>
      </c>
      <c r="AI51" s="409">
        <f>'B-Tests'!AH56</f>
        <v>0</v>
      </c>
      <c r="AJ51" s="409">
        <f>'B-Tests'!AI56</f>
        <v>0</v>
      </c>
      <c r="AK51" s="409">
        <f>'B-Tests'!AJ56</f>
        <v>0</v>
      </c>
      <c r="AL51" s="409">
        <f>'B-Tests'!AK56</f>
        <v>0</v>
      </c>
      <c r="AM51" s="409">
        <f>'B-Tests'!AL56</f>
        <v>0</v>
      </c>
      <c r="AN51" s="409">
        <f>'B-Tests'!AM56</f>
        <v>0</v>
      </c>
      <c r="AO51" s="409">
        <f>'B-Tests'!AN56</f>
        <v>0</v>
      </c>
      <c r="AP51" s="409">
        <f>'B-Tests'!AO56</f>
        <v>0</v>
      </c>
      <c r="AQ51" s="409">
        <f>'B-Tests'!AP56</f>
        <v>0</v>
      </c>
      <c r="AR51" s="409">
        <f>'B-Tests'!AQ56</f>
        <v>0</v>
      </c>
      <c r="AS51" s="409">
        <f>'B-Tests'!AR56</f>
        <v>0</v>
      </c>
      <c r="AT51" s="409">
        <f>'B-Tests'!AS56</f>
        <v>0</v>
      </c>
      <c r="AU51" s="409">
        <f>'B-Tests'!AT56</f>
        <v>0</v>
      </c>
      <c r="AV51" s="409">
        <v>0</v>
      </c>
      <c r="AW51" s="419">
        <f t="shared" si="0"/>
        <v>0</v>
      </c>
    </row>
    <row r="52" spans="2:49" x14ac:dyDescent="0.2">
      <c r="B52" s="413" t="s">
        <v>4422</v>
      </c>
      <c r="C52" s="408" t="str">
        <f>'B-Tests'!D57</f>
        <v>B-OM3</v>
      </c>
      <c r="D52" s="408">
        <f>'B-Tests'!AU57</f>
        <v>0</v>
      </c>
      <c r="E52" s="409">
        <f>'B-Tests'!AX57</f>
        <v>0</v>
      </c>
      <c r="F52" s="409">
        <f>'B-Tests'!E57</f>
        <v>0</v>
      </c>
      <c r="G52" s="409">
        <f>'B-Tests'!F57</f>
        <v>0</v>
      </c>
      <c r="H52" s="409">
        <f>'B-Tests'!G57</f>
        <v>0</v>
      </c>
      <c r="I52" s="409">
        <f>'B-Tests'!H57</f>
        <v>0</v>
      </c>
      <c r="J52" s="409">
        <f>'B-Tests'!I57</f>
        <v>0</v>
      </c>
      <c r="K52" s="409">
        <f>'B-Tests'!J57</f>
        <v>0</v>
      </c>
      <c r="L52" s="409">
        <f>'B-Tests'!K57</f>
        <v>0</v>
      </c>
      <c r="M52" s="409">
        <f>'B-Tests'!L57</f>
        <v>0</v>
      </c>
      <c r="N52" s="409">
        <f>'B-Tests'!M57</f>
        <v>0</v>
      </c>
      <c r="O52" s="409">
        <f>'B-Tests'!N57</f>
        <v>0</v>
      </c>
      <c r="P52" s="409">
        <f>'B-Tests'!O57</f>
        <v>0</v>
      </c>
      <c r="Q52" s="409">
        <f>'B-Tests'!P57</f>
        <v>0</v>
      </c>
      <c r="R52" s="409">
        <f>'B-Tests'!Q57</f>
        <v>0</v>
      </c>
      <c r="S52" s="409">
        <f>'B-Tests'!R57</f>
        <v>0</v>
      </c>
      <c r="T52" s="409">
        <f>'B-Tests'!S57</f>
        <v>0</v>
      </c>
      <c r="U52" s="409">
        <f>'B-Tests'!T57</f>
        <v>0</v>
      </c>
      <c r="V52" s="409">
        <f>'B-Tests'!U57</f>
        <v>0</v>
      </c>
      <c r="W52" s="409">
        <f>'B-Tests'!V57</f>
        <v>0</v>
      </c>
      <c r="X52" s="409">
        <f>'B-Tests'!W57</f>
        <v>0</v>
      </c>
      <c r="Y52" s="409">
        <f>'B-Tests'!X57</f>
        <v>0</v>
      </c>
      <c r="Z52" s="409">
        <f>'B-Tests'!Y57</f>
        <v>0</v>
      </c>
      <c r="AA52" s="409">
        <f>'B-Tests'!Z57</f>
        <v>0</v>
      </c>
      <c r="AB52" s="409">
        <f>'B-Tests'!AA57</f>
        <v>0</v>
      </c>
      <c r="AC52" s="409">
        <f>'B-Tests'!AB57</f>
        <v>0</v>
      </c>
      <c r="AD52" s="409">
        <f>'B-Tests'!AC57</f>
        <v>0</v>
      </c>
      <c r="AE52" s="409">
        <f>'B-Tests'!AD57</f>
        <v>0</v>
      </c>
      <c r="AF52" s="409">
        <f>'B-Tests'!AE57</f>
        <v>0</v>
      </c>
      <c r="AG52" s="409">
        <f>'B-Tests'!AF57</f>
        <v>0</v>
      </c>
      <c r="AH52" s="409">
        <f>'B-Tests'!AG57</f>
        <v>0</v>
      </c>
      <c r="AI52" s="409">
        <f>'B-Tests'!AH57</f>
        <v>0</v>
      </c>
      <c r="AJ52" s="409">
        <f>'B-Tests'!AI57</f>
        <v>0</v>
      </c>
      <c r="AK52" s="409">
        <f>'B-Tests'!AJ57</f>
        <v>0</v>
      </c>
      <c r="AL52" s="409">
        <f>'B-Tests'!AK57</f>
        <v>0</v>
      </c>
      <c r="AM52" s="409">
        <f>'B-Tests'!AL57</f>
        <v>0</v>
      </c>
      <c r="AN52" s="409">
        <f>'B-Tests'!AM57</f>
        <v>0</v>
      </c>
      <c r="AO52" s="409">
        <f>'B-Tests'!AN57</f>
        <v>0</v>
      </c>
      <c r="AP52" s="409">
        <f>'B-Tests'!AO57</f>
        <v>0</v>
      </c>
      <c r="AQ52" s="409">
        <f>'B-Tests'!AP57</f>
        <v>0</v>
      </c>
      <c r="AR52" s="409">
        <f>'B-Tests'!AQ57</f>
        <v>0</v>
      </c>
      <c r="AS52" s="409">
        <f>'B-Tests'!AR57</f>
        <v>0</v>
      </c>
      <c r="AT52" s="409">
        <f>'B-Tests'!AS57</f>
        <v>0</v>
      </c>
      <c r="AU52" s="409">
        <f>'B-Tests'!AT57</f>
        <v>0</v>
      </c>
      <c r="AV52" s="409">
        <v>0</v>
      </c>
      <c r="AW52" s="419">
        <f t="shared" si="0"/>
        <v>0</v>
      </c>
    </row>
    <row r="53" spans="2:49" x14ac:dyDescent="0.2">
      <c r="B53" s="413" t="s">
        <v>4422</v>
      </c>
      <c r="C53" s="408" t="str">
        <f>'B-Tests'!D58</f>
        <v>B-OM4</v>
      </c>
      <c r="D53" s="408">
        <f>'B-Tests'!AU58</f>
        <v>0</v>
      </c>
      <c r="E53" s="409">
        <f>'B-Tests'!AX58</f>
        <v>0</v>
      </c>
      <c r="F53" s="409">
        <f>'B-Tests'!E58</f>
        <v>0</v>
      </c>
      <c r="G53" s="409">
        <f>'B-Tests'!F58</f>
        <v>0</v>
      </c>
      <c r="H53" s="409">
        <f>'B-Tests'!G58</f>
        <v>0</v>
      </c>
      <c r="I53" s="409">
        <f>'B-Tests'!H58</f>
        <v>0</v>
      </c>
      <c r="J53" s="409">
        <f>'B-Tests'!I58</f>
        <v>0</v>
      </c>
      <c r="K53" s="409">
        <f>'B-Tests'!J58</f>
        <v>0</v>
      </c>
      <c r="L53" s="409">
        <f>'B-Tests'!K58</f>
        <v>0</v>
      </c>
      <c r="M53" s="409">
        <f>'B-Tests'!L58</f>
        <v>0</v>
      </c>
      <c r="N53" s="409">
        <f>'B-Tests'!M58</f>
        <v>0</v>
      </c>
      <c r="O53" s="409">
        <f>'B-Tests'!N58</f>
        <v>0</v>
      </c>
      <c r="P53" s="409">
        <f>'B-Tests'!O58</f>
        <v>0</v>
      </c>
      <c r="Q53" s="409">
        <f>'B-Tests'!P58</f>
        <v>0</v>
      </c>
      <c r="R53" s="409">
        <f>'B-Tests'!Q58</f>
        <v>0</v>
      </c>
      <c r="S53" s="409">
        <f>'B-Tests'!R58</f>
        <v>0</v>
      </c>
      <c r="T53" s="409">
        <f>'B-Tests'!S58</f>
        <v>0</v>
      </c>
      <c r="U53" s="409">
        <f>'B-Tests'!T58</f>
        <v>0</v>
      </c>
      <c r="V53" s="409">
        <f>'B-Tests'!U58</f>
        <v>0</v>
      </c>
      <c r="W53" s="409">
        <f>'B-Tests'!V58</f>
        <v>0</v>
      </c>
      <c r="X53" s="409">
        <f>'B-Tests'!W58</f>
        <v>0</v>
      </c>
      <c r="Y53" s="409">
        <f>'B-Tests'!X58</f>
        <v>0</v>
      </c>
      <c r="Z53" s="409">
        <f>'B-Tests'!Y58</f>
        <v>0</v>
      </c>
      <c r="AA53" s="409">
        <f>'B-Tests'!Z58</f>
        <v>0</v>
      </c>
      <c r="AB53" s="409">
        <f>'B-Tests'!AA58</f>
        <v>0</v>
      </c>
      <c r="AC53" s="409">
        <f>'B-Tests'!AB58</f>
        <v>0</v>
      </c>
      <c r="AD53" s="409">
        <f>'B-Tests'!AC58</f>
        <v>0</v>
      </c>
      <c r="AE53" s="409">
        <f>'B-Tests'!AD58</f>
        <v>0</v>
      </c>
      <c r="AF53" s="409">
        <f>'B-Tests'!AE58</f>
        <v>0</v>
      </c>
      <c r="AG53" s="409">
        <f>'B-Tests'!AF58</f>
        <v>0</v>
      </c>
      <c r="AH53" s="409">
        <f>'B-Tests'!AG58</f>
        <v>0</v>
      </c>
      <c r="AI53" s="409">
        <f>'B-Tests'!AH58</f>
        <v>0</v>
      </c>
      <c r="AJ53" s="409">
        <f>'B-Tests'!AI58</f>
        <v>0</v>
      </c>
      <c r="AK53" s="409">
        <f>'B-Tests'!AJ58</f>
        <v>0</v>
      </c>
      <c r="AL53" s="409">
        <f>'B-Tests'!AK58</f>
        <v>0</v>
      </c>
      <c r="AM53" s="409">
        <f>'B-Tests'!AL58</f>
        <v>0</v>
      </c>
      <c r="AN53" s="409">
        <f>'B-Tests'!AM58</f>
        <v>0</v>
      </c>
      <c r="AO53" s="409">
        <f>'B-Tests'!AN58</f>
        <v>0</v>
      </c>
      <c r="AP53" s="409">
        <f>'B-Tests'!AO58</f>
        <v>0</v>
      </c>
      <c r="AQ53" s="409">
        <f>'B-Tests'!AP58</f>
        <v>0</v>
      </c>
      <c r="AR53" s="409">
        <f>'B-Tests'!AQ58</f>
        <v>0</v>
      </c>
      <c r="AS53" s="409">
        <f>'B-Tests'!AR58</f>
        <v>0</v>
      </c>
      <c r="AT53" s="409">
        <f>'B-Tests'!AS58</f>
        <v>0</v>
      </c>
      <c r="AU53" s="409">
        <f>'B-Tests'!AT58</f>
        <v>0</v>
      </c>
      <c r="AV53" s="409">
        <v>0</v>
      </c>
      <c r="AW53" s="419">
        <f t="shared" si="0"/>
        <v>0</v>
      </c>
    </row>
    <row r="54" spans="2:49" x14ac:dyDescent="0.2">
      <c r="B54" s="413" t="s">
        <v>4422</v>
      </c>
      <c r="C54" s="408">
        <f>'B-Tests'!D59</f>
        <v>0</v>
      </c>
      <c r="D54" s="408">
        <f>'B-Tests'!AU59</f>
        <v>0</v>
      </c>
      <c r="E54" s="409">
        <f>'B-Tests'!AX59</f>
        <v>0</v>
      </c>
      <c r="F54" s="409">
        <f>'B-Tests'!E59</f>
        <v>0</v>
      </c>
      <c r="G54" s="409">
        <f>'B-Tests'!F59</f>
        <v>0</v>
      </c>
      <c r="H54" s="409">
        <f>'B-Tests'!G59</f>
        <v>0</v>
      </c>
      <c r="I54" s="409">
        <f>'B-Tests'!H59</f>
        <v>0</v>
      </c>
      <c r="J54" s="409">
        <f>'B-Tests'!I59</f>
        <v>0</v>
      </c>
      <c r="K54" s="409">
        <f>'B-Tests'!J59</f>
        <v>0</v>
      </c>
      <c r="L54" s="409">
        <f>'B-Tests'!K59</f>
        <v>0</v>
      </c>
      <c r="M54" s="409">
        <f>'B-Tests'!L59</f>
        <v>0</v>
      </c>
      <c r="N54" s="409">
        <f>'B-Tests'!M59</f>
        <v>0</v>
      </c>
      <c r="O54" s="409">
        <f>'B-Tests'!N59</f>
        <v>0</v>
      </c>
      <c r="P54" s="409">
        <f>'B-Tests'!O59</f>
        <v>0</v>
      </c>
      <c r="Q54" s="409">
        <f>'B-Tests'!P59</f>
        <v>0</v>
      </c>
      <c r="R54" s="409">
        <f>'B-Tests'!Q59</f>
        <v>0</v>
      </c>
      <c r="S54" s="409">
        <f>'B-Tests'!R59</f>
        <v>0</v>
      </c>
      <c r="T54" s="409">
        <f>'B-Tests'!S59</f>
        <v>0</v>
      </c>
      <c r="U54" s="409">
        <f>'B-Tests'!T59</f>
        <v>0</v>
      </c>
      <c r="V54" s="409">
        <f>'B-Tests'!U59</f>
        <v>0</v>
      </c>
      <c r="W54" s="409">
        <f>'B-Tests'!V59</f>
        <v>0</v>
      </c>
      <c r="X54" s="409">
        <f>'B-Tests'!W59</f>
        <v>0</v>
      </c>
      <c r="Y54" s="409">
        <f>'B-Tests'!X59</f>
        <v>0</v>
      </c>
      <c r="Z54" s="409">
        <f>'B-Tests'!Y59</f>
        <v>0</v>
      </c>
      <c r="AA54" s="409">
        <f>'B-Tests'!Z59</f>
        <v>0</v>
      </c>
      <c r="AB54" s="409">
        <f>'B-Tests'!AA59</f>
        <v>0</v>
      </c>
      <c r="AC54" s="409">
        <f>'B-Tests'!AB59</f>
        <v>0</v>
      </c>
      <c r="AD54" s="409">
        <f>'B-Tests'!AC59</f>
        <v>0</v>
      </c>
      <c r="AE54" s="409">
        <f>'B-Tests'!AD59</f>
        <v>0</v>
      </c>
      <c r="AF54" s="409">
        <f>'B-Tests'!AE59</f>
        <v>0</v>
      </c>
      <c r="AG54" s="409">
        <f>'B-Tests'!AF59</f>
        <v>0</v>
      </c>
      <c r="AH54" s="409">
        <f>'B-Tests'!AG59</f>
        <v>0</v>
      </c>
      <c r="AI54" s="409">
        <f>'B-Tests'!AH59</f>
        <v>0</v>
      </c>
      <c r="AJ54" s="409">
        <f>'B-Tests'!AI59</f>
        <v>0</v>
      </c>
      <c r="AK54" s="409">
        <f>'B-Tests'!AJ59</f>
        <v>0</v>
      </c>
      <c r="AL54" s="409">
        <f>'B-Tests'!AK59</f>
        <v>0</v>
      </c>
      <c r="AM54" s="409">
        <f>'B-Tests'!AL59</f>
        <v>0</v>
      </c>
      <c r="AN54" s="409">
        <f>'B-Tests'!AM59</f>
        <v>0</v>
      </c>
      <c r="AO54" s="409">
        <f>'B-Tests'!AN59</f>
        <v>0</v>
      </c>
      <c r="AP54" s="409">
        <f>'B-Tests'!AO59</f>
        <v>0</v>
      </c>
      <c r="AQ54" s="409">
        <f>'B-Tests'!AP59</f>
        <v>0</v>
      </c>
      <c r="AR54" s="409">
        <f>'B-Tests'!AQ59</f>
        <v>0</v>
      </c>
      <c r="AS54" s="409">
        <f>'B-Tests'!AR59</f>
        <v>0</v>
      </c>
      <c r="AT54" s="409">
        <f>'B-Tests'!AS59</f>
        <v>0</v>
      </c>
      <c r="AU54" s="409">
        <f>'B-Tests'!AT59</f>
        <v>0</v>
      </c>
      <c r="AV54" s="409">
        <v>0</v>
      </c>
      <c r="AW54" s="419">
        <f t="shared" si="0"/>
        <v>0</v>
      </c>
    </row>
    <row r="55" spans="2:49" x14ac:dyDescent="0.2">
      <c r="B55" s="413" t="s">
        <v>4422</v>
      </c>
      <c r="C55" s="408" t="str">
        <f>'B-Tests'!D60</f>
        <v>B-AS1</v>
      </c>
      <c r="D55" s="408" t="str">
        <f>'B-Tests'!AU60</f>
        <v>Seismic Isolation System
CBC 1705A.13.4
Prototype and production test</v>
      </c>
      <c r="E55" s="409">
        <f>'B-Tests'!AX60</f>
        <v>0</v>
      </c>
      <c r="F55" s="409">
        <f>'B-Tests'!E60</f>
        <v>0</v>
      </c>
      <c r="G55" s="409">
        <f>'B-Tests'!F60</f>
        <v>0</v>
      </c>
      <c r="H55" s="409">
        <f>'B-Tests'!G60</f>
        <v>0</v>
      </c>
      <c r="I55" s="409">
        <f>'B-Tests'!H60</f>
        <v>0</v>
      </c>
      <c r="J55" s="409">
        <f>'B-Tests'!I60</f>
        <v>0</v>
      </c>
      <c r="K55" s="409">
        <f>'B-Tests'!J60</f>
        <v>0</v>
      </c>
      <c r="L55" s="409">
        <f>'B-Tests'!K60</f>
        <v>0</v>
      </c>
      <c r="M55" s="409">
        <f>'B-Tests'!L60</f>
        <v>0</v>
      </c>
      <c r="N55" s="409">
        <f>'B-Tests'!M60</f>
        <v>0</v>
      </c>
      <c r="O55" s="409">
        <f>'B-Tests'!N60</f>
        <v>0</v>
      </c>
      <c r="P55" s="409">
        <f>'B-Tests'!O60</f>
        <v>0</v>
      </c>
      <c r="Q55" s="409">
        <f>'B-Tests'!P60</f>
        <v>0</v>
      </c>
      <c r="R55" s="409">
        <f>'B-Tests'!Q60</f>
        <v>0</v>
      </c>
      <c r="S55" s="409">
        <f>'B-Tests'!R60</f>
        <v>0</v>
      </c>
      <c r="T55" s="409">
        <f>'B-Tests'!S60</f>
        <v>0</v>
      </c>
      <c r="U55" s="409">
        <f>'B-Tests'!T60</f>
        <v>0</v>
      </c>
      <c r="V55" s="409">
        <f>'B-Tests'!U60</f>
        <v>0</v>
      </c>
      <c r="W55" s="409">
        <f>'B-Tests'!V60</f>
        <v>0</v>
      </c>
      <c r="X55" s="409">
        <f>'B-Tests'!W60</f>
        <v>0</v>
      </c>
      <c r="Y55" s="409">
        <f>'B-Tests'!X60</f>
        <v>0</v>
      </c>
      <c r="Z55" s="409">
        <f>'B-Tests'!Y60</f>
        <v>0</v>
      </c>
      <c r="AA55" s="409">
        <f>'B-Tests'!Z60</f>
        <v>0</v>
      </c>
      <c r="AB55" s="409">
        <f>'B-Tests'!AA60</f>
        <v>0</v>
      </c>
      <c r="AC55" s="409">
        <f>'B-Tests'!AB60</f>
        <v>0</v>
      </c>
      <c r="AD55" s="409">
        <f>'B-Tests'!AC60</f>
        <v>0</v>
      </c>
      <c r="AE55" s="409">
        <f>'B-Tests'!AD60</f>
        <v>0</v>
      </c>
      <c r="AF55" s="409">
        <f>'B-Tests'!AE60</f>
        <v>0</v>
      </c>
      <c r="AG55" s="409">
        <f>'B-Tests'!AF60</f>
        <v>0</v>
      </c>
      <c r="AH55" s="409">
        <f>'B-Tests'!AG60</f>
        <v>0</v>
      </c>
      <c r="AI55" s="409">
        <f>'B-Tests'!AH60</f>
        <v>0</v>
      </c>
      <c r="AJ55" s="409">
        <f>'B-Tests'!AI60</f>
        <v>0</v>
      </c>
      <c r="AK55" s="409">
        <f>'B-Tests'!AJ60</f>
        <v>0</v>
      </c>
      <c r="AL55" s="409">
        <f>'B-Tests'!AK60</f>
        <v>0</v>
      </c>
      <c r="AM55" s="409">
        <f>'B-Tests'!AL60</f>
        <v>0</v>
      </c>
      <c r="AN55" s="409">
        <f>'B-Tests'!AM60</f>
        <v>0</v>
      </c>
      <c r="AO55" s="409">
        <f>'B-Tests'!AN60</f>
        <v>0</v>
      </c>
      <c r="AP55" s="409">
        <f>'B-Tests'!AO60</f>
        <v>0</v>
      </c>
      <c r="AQ55" s="409">
        <f>'B-Tests'!AP60</f>
        <v>0</v>
      </c>
      <c r="AR55" s="409">
        <f>'B-Tests'!AQ60</f>
        <v>0</v>
      </c>
      <c r="AS55" s="409">
        <f>'B-Tests'!AR60</f>
        <v>0</v>
      </c>
      <c r="AT55" s="409">
        <f>'B-Tests'!AS60</f>
        <v>0</v>
      </c>
      <c r="AU55" s="409">
        <f>'B-Tests'!AT60</f>
        <v>0</v>
      </c>
      <c r="AV55" s="409">
        <v>0</v>
      </c>
      <c r="AW55" s="419">
        <f t="shared" si="0"/>
        <v>0</v>
      </c>
    </row>
    <row r="56" spans="2:49" x14ac:dyDescent="0.2">
      <c r="B56" s="413" t="s">
        <v>4422</v>
      </c>
      <c r="C56" s="408" t="str">
        <f>'B-Tests'!D61</f>
        <v>B-AS2</v>
      </c>
      <c r="D56" s="408" t="str">
        <f>'B-Tests'!AU61</f>
        <v>Seismic Damping System
CBC 1705A.13.4
Prototype and production test</v>
      </c>
      <c r="E56" s="409">
        <f>'B-Tests'!AX61</f>
        <v>0</v>
      </c>
      <c r="F56" s="409">
        <f>'B-Tests'!E61</f>
        <v>0</v>
      </c>
      <c r="G56" s="409">
        <f>'B-Tests'!F61</f>
        <v>0</v>
      </c>
      <c r="H56" s="409">
        <f>'B-Tests'!G61</f>
        <v>0</v>
      </c>
      <c r="I56" s="409">
        <f>'B-Tests'!H61</f>
        <v>0</v>
      </c>
      <c r="J56" s="409">
        <f>'B-Tests'!I61</f>
        <v>0</v>
      </c>
      <c r="K56" s="409">
        <f>'B-Tests'!J61</f>
        <v>0</v>
      </c>
      <c r="L56" s="409">
        <f>'B-Tests'!K61</f>
        <v>0</v>
      </c>
      <c r="M56" s="409">
        <f>'B-Tests'!L61</f>
        <v>0</v>
      </c>
      <c r="N56" s="409">
        <f>'B-Tests'!M61</f>
        <v>0</v>
      </c>
      <c r="O56" s="409">
        <f>'B-Tests'!N61</f>
        <v>0</v>
      </c>
      <c r="P56" s="409">
        <f>'B-Tests'!O61</f>
        <v>0</v>
      </c>
      <c r="Q56" s="409">
        <f>'B-Tests'!P61</f>
        <v>0</v>
      </c>
      <c r="R56" s="409">
        <f>'B-Tests'!Q61</f>
        <v>0</v>
      </c>
      <c r="S56" s="409">
        <f>'B-Tests'!R61</f>
        <v>0</v>
      </c>
      <c r="T56" s="409">
        <f>'B-Tests'!S61</f>
        <v>0</v>
      </c>
      <c r="U56" s="409">
        <f>'B-Tests'!T61</f>
        <v>0</v>
      </c>
      <c r="V56" s="409">
        <f>'B-Tests'!U61</f>
        <v>0</v>
      </c>
      <c r="W56" s="409">
        <f>'B-Tests'!V61</f>
        <v>0</v>
      </c>
      <c r="X56" s="409">
        <f>'B-Tests'!W61</f>
        <v>0</v>
      </c>
      <c r="Y56" s="409">
        <f>'B-Tests'!X61</f>
        <v>0</v>
      </c>
      <c r="Z56" s="409">
        <f>'B-Tests'!Y61</f>
        <v>0</v>
      </c>
      <c r="AA56" s="409">
        <f>'B-Tests'!Z61</f>
        <v>0</v>
      </c>
      <c r="AB56" s="409">
        <f>'B-Tests'!AA61</f>
        <v>0</v>
      </c>
      <c r="AC56" s="409">
        <f>'B-Tests'!AB61</f>
        <v>0</v>
      </c>
      <c r="AD56" s="409">
        <f>'B-Tests'!AC61</f>
        <v>0</v>
      </c>
      <c r="AE56" s="409">
        <f>'B-Tests'!AD61</f>
        <v>0</v>
      </c>
      <c r="AF56" s="409">
        <f>'B-Tests'!AE61</f>
        <v>0</v>
      </c>
      <c r="AG56" s="409">
        <f>'B-Tests'!AF61</f>
        <v>0</v>
      </c>
      <c r="AH56" s="409">
        <f>'B-Tests'!AG61</f>
        <v>0</v>
      </c>
      <c r="AI56" s="409">
        <f>'B-Tests'!AH61</f>
        <v>0</v>
      </c>
      <c r="AJ56" s="409">
        <f>'B-Tests'!AI61</f>
        <v>0</v>
      </c>
      <c r="AK56" s="409">
        <f>'B-Tests'!AJ61</f>
        <v>0</v>
      </c>
      <c r="AL56" s="409">
        <f>'B-Tests'!AK61</f>
        <v>0</v>
      </c>
      <c r="AM56" s="409">
        <f>'B-Tests'!AL61</f>
        <v>0</v>
      </c>
      <c r="AN56" s="409">
        <f>'B-Tests'!AM61</f>
        <v>0</v>
      </c>
      <c r="AO56" s="409">
        <f>'B-Tests'!AN61</f>
        <v>0</v>
      </c>
      <c r="AP56" s="409">
        <f>'B-Tests'!AO61</f>
        <v>0</v>
      </c>
      <c r="AQ56" s="409">
        <f>'B-Tests'!AP61</f>
        <v>0</v>
      </c>
      <c r="AR56" s="409">
        <f>'B-Tests'!AQ61</f>
        <v>0</v>
      </c>
      <c r="AS56" s="409">
        <f>'B-Tests'!AR61</f>
        <v>0</v>
      </c>
      <c r="AT56" s="409">
        <f>'B-Tests'!AS61</f>
        <v>0</v>
      </c>
      <c r="AU56" s="409">
        <f>'B-Tests'!AT61</f>
        <v>0</v>
      </c>
      <c r="AV56" s="409">
        <v>0</v>
      </c>
      <c r="AW56" s="419">
        <f t="shared" si="0"/>
        <v>0</v>
      </c>
    </row>
    <row r="57" spans="2:49" x14ac:dyDescent="0.2">
      <c r="B57" s="413" t="s">
        <v>4422</v>
      </c>
      <c r="C57" s="408" t="str">
        <f>'B-Tests'!D62</f>
        <v>B-AS3</v>
      </c>
      <c r="D57" s="408" t="str">
        <f>'B-Tests'!AU62</f>
        <v>Structural Design Criteria
CBC 104.11
Tests to support alternative system</v>
      </c>
      <c r="E57" s="409">
        <f>'B-Tests'!AX62</f>
        <v>0</v>
      </c>
      <c r="F57" s="409">
        <f>'B-Tests'!E62</f>
        <v>0</v>
      </c>
      <c r="G57" s="409">
        <f>'B-Tests'!F62</f>
        <v>0</v>
      </c>
      <c r="H57" s="409">
        <f>'B-Tests'!G62</f>
        <v>0</v>
      </c>
      <c r="I57" s="409">
        <f>'B-Tests'!H62</f>
        <v>0</v>
      </c>
      <c r="J57" s="409">
        <f>'B-Tests'!I62</f>
        <v>0</v>
      </c>
      <c r="K57" s="409">
        <f>'B-Tests'!J62</f>
        <v>0</v>
      </c>
      <c r="L57" s="409">
        <f>'B-Tests'!K62</f>
        <v>0</v>
      </c>
      <c r="M57" s="409">
        <f>'B-Tests'!L62</f>
        <v>0</v>
      </c>
      <c r="N57" s="409">
        <f>'B-Tests'!M62</f>
        <v>0</v>
      </c>
      <c r="O57" s="409">
        <f>'B-Tests'!N62</f>
        <v>0</v>
      </c>
      <c r="P57" s="409">
        <f>'B-Tests'!O62</f>
        <v>0</v>
      </c>
      <c r="Q57" s="409">
        <f>'B-Tests'!P62</f>
        <v>0</v>
      </c>
      <c r="R57" s="409">
        <f>'B-Tests'!Q62</f>
        <v>0</v>
      </c>
      <c r="S57" s="409">
        <f>'B-Tests'!R62</f>
        <v>0</v>
      </c>
      <c r="T57" s="409">
        <f>'B-Tests'!S62</f>
        <v>0</v>
      </c>
      <c r="U57" s="409">
        <f>'B-Tests'!T62</f>
        <v>0</v>
      </c>
      <c r="V57" s="409">
        <f>'B-Tests'!U62</f>
        <v>0</v>
      </c>
      <c r="W57" s="409">
        <f>'B-Tests'!V62</f>
        <v>0</v>
      </c>
      <c r="X57" s="409">
        <f>'B-Tests'!W62</f>
        <v>0</v>
      </c>
      <c r="Y57" s="409">
        <f>'B-Tests'!X62</f>
        <v>0</v>
      </c>
      <c r="Z57" s="409">
        <f>'B-Tests'!Y62</f>
        <v>0</v>
      </c>
      <c r="AA57" s="409">
        <f>'B-Tests'!Z62</f>
        <v>0</v>
      </c>
      <c r="AB57" s="409">
        <f>'B-Tests'!AA62</f>
        <v>0</v>
      </c>
      <c r="AC57" s="409">
        <f>'B-Tests'!AB62</f>
        <v>0</v>
      </c>
      <c r="AD57" s="409">
        <f>'B-Tests'!AC62</f>
        <v>0</v>
      </c>
      <c r="AE57" s="409">
        <f>'B-Tests'!AD62</f>
        <v>0</v>
      </c>
      <c r="AF57" s="409">
        <f>'B-Tests'!AE62</f>
        <v>0</v>
      </c>
      <c r="AG57" s="409">
        <f>'B-Tests'!AF62</f>
        <v>0</v>
      </c>
      <c r="AH57" s="409">
        <f>'B-Tests'!AG62</f>
        <v>0</v>
      </c>
      <c r="AI57" s="409">
        <f>'B-Tests'!AH62</f>
        <v>0</v>
      </c>
      <c r="AJ57" s="409">
        <f>'B-Tests'!AI62</f>
        <v>0</v>
      </c>
      <c r="AK57" s="409">
        <f>'B-Tests'!AJ62</f>
        <v>0</v>
      </c>
      <c r="AL57" s="409">
        <f>'B-Tests'!AK62</f>
        <v>0</v>
      </c>
      <c r="AM57" s="409">
        <f>'B-Tests'!AL62</f>
        <v>0</v>
      </c>
      <c r="AN57" s="409">
        <f>'B-Tests'!AM62</f>
        <v>0</v>
      </c>
      <c r="AO57" s="409">
        <f>'B-Tests'!AN62</f>
        <v>0</v>
      </c>
      <c r="AP57" s="409">
        <f>'B-Tests'!AO62</f>
        <v>0</v>
      </c>
      <c r="AQ57" s="409">
        <f>'B-Tests'!AP62</f>
        <v>0</v>
      </c>
      <c r="AR57" s="409">
        <f>'B-Tests'!AQ62</f>
        <v>0</v>
      </c>
      <c r="AS57" s="409">
        <f>'B-Tests'!AR62</f>
        <v>0</v>
      </c>
      <c r="AT57" s="409">
        <f>'B-Tests'!AS62</f>
        <v>0</v>
      </c>
      <c r="AU57" s="409">
        <f>'B-Tests'!AT62</f>
        <v>0</v>
      </c>
      <c r="AV57" s="409">
        <v>0</v>
      </c>
      <c r="AW57" s="419">
        <f t="shared" si="0"/>
        <v>0</v>
      </c>
    </row>
    <row r="58" spans="2:49" x14ac:dyDescent="0.2">
      <c r="B58" s="413" t="s">
        <v>4422</v>
      </c>
      <c r="C58" s="408" t="str">
        <f>'B-Tests'!D63</f>
        <v>B-AS4</v>
      </c>
      <c r="D58" s="408">
        <f>'B-Tests'!AU63</f>
        <v>0</v>
      </c>
      <c r="E58" s="409">
        <f>'B-Tests'!AX63</f>
        <v>0</v>
      </c>
      <c r="F58" s="409">
        <f>'B-Tests'!E63</f>
        <v>0</v>
      </c>
      <c r="G58" s="409">
        <f>'B-Tests'!F63</f>
        <v>0</v>
      </c>
      <c r="H58" s="409">
        <f>'B-Tests'!G63</f>
        <v>0</v>
      </c>
      <c r="I58" s="409">
        <f>'B-Tests'!H63</f>
        <v>0</v>
      </c>
      <c r="J58" s="409">
        <f>'B-Tests'!I63</f>
        <v>0</v>
      </c>
      <c r="K58" s="409">
        <f>'B-Tests'!J63</f>
        <v>0</v>
      </c>
      <c r="L58" s="409">
        <f>'B-Tests'!K63</f>
        <v>0</v>
      </c>
      <c r="M58" s="409">
        <f>'B-Tests'!L63</f>
        <v>0</v>
      </c>
      <c r="N58" s="409">
        <f>'B-Tests'!M63</f>
        <v>0</v>
      </c>
      <c r="O58" s="409">
        <f>'B-Tests'!N63</f>
        <v>0</v>
      </c>
      <c r="P58" s="409">
        <f>'B-Tests'!O63</f>
        <v>0</v>
      </c>
      <c r="Q58" s="409">
        <f>'B-Tests'!P63</f>
        <v>0</v>
      </c>
      <c r="R58" s="409">
        <f>'B-Tests'!Q63</f>
        <v>0</v>
      </c>
      <c r="S58" s="409">
        <f>'B-Tests'!R63</f>
        <v>0</v>
      </c>
      <c r="T58" s="409">
        <f>'B-Tests'!S63</f>
        <v>0</v>
      </c>
      <c r="U58" s="409">
        <f>'B-Tests'!T63</f>
        <v>0</v>
      </c>
      <c r="V58" s="409">
        <f>'B-Tests'!U63</f>
        <v>0</v>
      </c>
      <c r="W58" s="409">
        <f>'B-Tests'!V63</f>
        <v>0</v>
      </c>
      <c r="X58" s="409">
        <f>'B-Tests'!W63</f>
        <v>0</v>
      </c>
      <c r="Y58" s="409">
        <f>'B-Tests'!X63</f>
        <v>0</v>
      </c>
      <c r="Z58" s="409">
        <f>'B-Tests'!Y63</f>
        <v>0</v>
      </c>
      <c r="AA58" s="409">
        <f>'B-Tests'!Z63</f>
        <v>0</v>
      </c>
      <c r="AB58" s="409">
        <f>'B-Tests'!AA63</f>
        <v>0</v>
      </c>
      <c r="AC58" s="409">
        <f>'B-Tests'!AB63</f>
        <v>0</v>
      </c>
      <c r="AD58" s="409">
        <f>'B-Tests'!AC63</f>
        <v>0</v>
      </c>
      <c r="AE58" s="409">
        <f>'B-Tests'!AD63</f>
        <v>0</v>
      </c>
      <c r="AF58" s="409">
        <f>'B-Tests'!AE63</f>
        <v>0</v>
      </c>
      <c r="AG58" s="409">
        <f>'B-Tests'!AF63</f>
        <v>0</v>
      </c>
      <c r="AH58" s="409">
        <f>'B-Tests'!AG63</f>
        <v>0</v>
      </c>
      <c r="AI58" s="409">
        <f>'B-Tests'!AH63</f>
        <v>0</v>
      </c>
      <c r="AJ58" s="409">
        <f>'B-Tests'!AI63</f>
        <v>0</v>
      </c>
      <c r="AK58" s="409">
        <f>'B-Tests'!AJ63</f>
        <v>0</v>
      </c>
      <c r="AL58" s="409">
        <f>'B-Tests'!AK63</f>
        <v>0</v>
      </c>
      <c r="AM58" s="409">
        <f>'B-Tests'!AL63</f>
        <v>0</v>
      </c>
      <c r="AN58" s="409">
        <f>'B-Tests'!AM63</f>
        <v>0</v>
      </c>
      <c r="AO58" s="409">
        <f>'B-Tests'!AN63</f>
        <v>0</v>
      </c>
      <c r="AP58" s="409">
        <f>'B-Tests'!AO63</f>
        <v>0</v>
      </c>
      <c r="AQ58" s="409">
        <f>'B-Tests'!AP63</f>
        <v>0</v>
      </c>
      <c r="AR58" s="409">
        <f>'B-Tests'!AQ63</f>
        <v>0</v>
      </c>
      <c r="AS58" s="409">
        <f>'B-Tests'!AR63</f>
        <v>0</v>
      </c>
      <c r="AT58" s="409">
        <f>'B-Tests'!AS63</f>
        <v>0</v>
      </c>
      <c r="AU58" s="409">
        <f>'B-Tests'!AT63</f>
        <v>0</v>
      </c>
      <c r="AV58" s="409">
        <v>0</v>
      </c>
      <c r="AW58" s="419">
        <f t="shared" si="0"/>
        <v>0</v>
      </c>
    </row>
    <row r="59" spans="2:49" x14ac:dyDescent="0.2">
      <c r="B59" s="413" t="s">
        <v>4422</v>
      </c>
      <c r="C59" s="408" t="str">
        <f>'B-Tests'!D64</f>
        <v>B-AS5</v>
      </c>
      <c r="D59" s="408">
        <f>'B-Tests'!AU64</f>
        <v>0</v>
      </c>
      <c r="E59" s="409">
        <f>'B-Tests'!AX64</f>
        <v>0</v>
      </c>
      <c r="F59" s="409">
        <f>'B-Tests'!E64</f>
        <v>0</v>
      </c>
      <c r="G59" s="409">
        <f>'B-Tests'!F64</f>
        <v>0</v>
      </c>
      <c r="H59" s="409">
        <f>'B-Tests'!G64</f>
        <v>0</v>
      </c>
      <c r="I59" s="409">
        <f>'B-Tests'!H64</f>
        <v>0</v>
      </c>
      <c r="J59" s="409">
        <f>'B-Tests'!I64</f>
        <v>0</v>
      </c>
      <c r="K59" s="409">
        <f>'B-Tests'!J64</f>
        <v>0</v>
      </c>
      <c r="L59" s="409">
        <f>'B-Tests'!K64</f>
        <v>0</v>
      </c>
      <c r="M59" s="409">
        <f>'B-Tests'!L64</f>
        <v>0</v>
      </c>
      <c r="N59" s="409">
        <f>'B-Tests'!M64</f>
        <v>0</v>
      </c>
      <c r="O59" s="409">
        <f>'B-Tests'!N64</f>
        <v>0</v>
      </c>
      <c r="P59" s="409">
        <f>'B-Tests'!O64</f>
        <v>0</v>
      </c>
      <c r="Q59" s="409">
        <f>'B-Tests'!P64</f>
        <v>0</v>
      </c>
      <c r="R59" s="409">
        <f>'B-Tests'!Q64</f>
        <v>0</v>
      </c>
      <c r="S59" s="409">
        <f>'B-Tests'!R64</f>
        <v>0</v>
      </c>
      <c r="T59" s="409">
        <f>'B-Tests'!S64</f>
        <v>0</v>
      </c>
      <c r="U59" s="409">
        <f>'B-Tests'!T64</f>
        <v>0</v>
      </c>
      <c r="V59" s="409">
        <f>'B-Tests'!U64</f>
        <v>0</v>
      </c>
      <c r="W59" s="409">
        <f>'B-Tests'!V64</f>
        <v>0</v>
      </c>
      <c r="X59" s="409">
        <f>'B-Tests'!W64</f>
        <v>0</v>
      </c>
      <c r="Y59" s="409">
        <f>'B-Tests'!X64</f>
        <v>0</v>
      </c>
      <c r="Z59" s="409">
        <f>'B-Tests'!Y64</f>
        <v>0</v>
      </c>
      <c r="AA59" s="409">
        <f>'B-Tests'!Z64</f>
        <v>0</v>
      </c>
      <c r="AB59" s="409">
        <f>'B-Tests'!AA64</f>
        <v>0</v>
      </c>
      <c r="AC59" s="409">
        <f>'B-Tests'!AB64</f>
        <v>0</v>
      </c>
      <c r="AD59" s="409">
        <f>'B-Tests'!AC64</f>
        <v>0</v>
      </c>
      <c r="AE59" s="409">
        <f>'B-Tests'!AD64</f>
        <v>0</v>
      </c>
      <c r="AF59" s="409">
        <f>'B-Tests'!AE64</f>
        <v>0</v>
      </c>
      <c r="AG59" s="409">
        <f>'B-Tests'!AF64</f>
        <v>0</v>
      </c>
      <c r="AH59" s="409">
        <f>'B-Tests'!AG64</f>
        <v>0</v>
      </c>
      <c r="AI59" s="409">
        <f>'B-Tests'!AH64</f>
        <v>0</v>
      </c>
      <c r="AJ59" s="409">
        <f>'B-Tests'!AI64</f>
        <v>0</v>
      </c>
      <c r="AK59" s="409">
        <f>'B-Tests'!AJ64</f>
        <v>0</v>
      </c>
      <c r="AL59" s="409">
        <f>'B-Tests'!AK64</f>
        <v>0</v>
      </c>
      <c r="AM59" s="409">
        <f>'B-Tests'!AL64</f>
        <v>0</v>
      </c>
      <c r="AN59" s="409">
        <f>'B-Tests'!AM64</f>
        <v>0</v>
      </c>
      <c r="AO59" s="409">
        <f>'B-Tests'!AN64</f>
        <v>0</v>
      </c>
      <c r="AP59" s="409">
        <f>'B-Tests'!AO64</f>
        <v>0</v>
      </c>
      <c r="AQ59" s="409">
        <f>'B-Tests'!AP64</f>
        <v>0</v>
      </c>
      <c r="AR59" s="409">
        <f>'B-Tests'!AQ64</f>
        <v>0</v>
      </c>
      <c r="AS59" s="409">
        <f>'B-Tests'!AR64</f>
        <v>0</v>
      </c>
      <c r="AT59" s="409">
        <f>'B-Tests'!AS64</f>
        <v>0</v>
      </c>
      <c r="AU59" s="409">
        <f>'B-Tests'!AT64</f>
        <v>0</v>
      </c>
      <c r="AV59" s="409">
        <v>0</v>
      </c>
      <c r="AW59" s="419">
        <f t="shared" si="0"/>
        <v>0</v>
      </c>
    </row>
    <row r="60" spans="2:49" x14ac:dyDescent="0.2">
      <c r="B60" s="413" t="s">
        <v>4422</v>
      </c>
      <c r="C60" s="408" t="str">
        <f>'B-Tests'!D65</f>
        <v>B-AS6</v>
      </c>
      <c r="D60" s="408">
        <f>'B-Tests'!AU65</f>
        <v>0</v>
      </c>
      <c r="E60" s="409">
        <f>'B-Tests'!AX65</f>
        <v>0</v>
      </c>
      <c r="F60" s="409">
        <f>'B-Tests'!E65</f>
        <v>0</v>
      </c>
      <c r="G60" s="409">
        <f>'B-Tests'!F65</f>
        <v>0</v>
      </c>
      <c r="H60" s="409">
        <f>'B-Tests'!G65</f>
        <v>0</v>
      </c>
      <c r="I60" s="409">
        <f>'B-Tests'!H65</f>
        <v>0</v>
      </c>
      <c r="J60" s="409">
        <f>'B-Tests'!I65</f>
        <v>0</v>
      </c>
      <c r="K60" s="409">
        <f>'B-Tests'!J65</f>
        <v>0</v>
      </c>
      <c r="L60" s="409">
        <f>'B-Tests'!K65</f>
        <v>0</v>
      </c>
      <c r="M60" s="409">
        <f>'B-Tests'!L65</f>
        <v>0</v>
      </c>
      <c r="N60" s="409">
        <f>'B-Tests'!M65</f>
        <v>0</v>
      </c>
      <c r="O60" s="409">
        <f>'B-Tests'!N65</f>
        <v>0</v>
      </c>
      <c r="P60" s="409">
        <f>'B-Tests'!O65</f>
        <v>0</v>
      </c>
      <c r="Q60" s="409">
        <f>'B-Tests'!P65</f>
        <v>0</v>
      </c>
      <c r="R60" s="409">
        <f>'B-Tests'!Q65</f>
        <v>0</v>
      </c>
      <c r="S60" s="409">
        <f>'B-Tests'!R65</f>
        <v>0</v>
      </c>
      <c r="T60" s="409">
        <f>'B-Tests'!S65</f>
        <v>0</v>
      </c>
      <c r="U60" s="409">
        <f>'B-Tests'!T65</f>
        <v>0</v>
      </c>
      <c r="V60" s="409">
        <f>'B-Tests'!U65</f>
        <v>0</v>
      </c>
      <c r="W60" s="409">
        <f>'B-Tests'!V65</f>
        <v>0</v>
      </c>
      <c r="X60" s="409">
        <f>'B-Tests'!W65</f>
        <v>0</v>
      </c>
      <c r="Y60" s="409">
        <f>'B-Tests'!X65</f>
        <v>0</v>
      </c>
      <c r="Z60" s="409">
        <f>'B-Tests'!Y65</f>
        <v>0</v>
      </c>
      <c r="AA60" s="409">
        <f>'B-Tests'!Z65</f>
        <v>0</v>
      </c>
      <c r="AB60" s="409">
        <f>'B-Tests'!AA65</f>
        <v>0</v>
      </c>
      <c r="AC60" s="409">
        <f>'B-Tests'!AB65</f>
        <v>0</v>
      </c>
      <c r="AD60" s="409">
        <f>'B-Tests'!AC65</f>
        <v>0</v>
      </c>
      <c r="AE60" s="409">
        <f>'B-Tests'!AD65</f>
        <v>0</v>
      </c>
      <c r="AF60" s="409">
        <f>'B-Tests'!AE65</f>
        <v>0</v>
      </c>
      <c r="AG60" s="409">
        <f>'B-Tests'!AF65</f>
        <v>0</v>
      </c>
      <c r="AH60" s="409">
        <f>'B-Tests'!AG65</f>
        <v>0</v>
      </c>
      <c r="AI60" s="409">
        <f>'B-Tests'!AH65</f>
        <v>0</v>
      </c>
      <c r="AJ60" s="409">
        <f>'B-Tests'!AI65</f>
        <v>0</v>
      </c>
      <c r="AK60" s="409">
        <f>'B-Tests'!AJ65</f>
        <v>0</v>
      </c>
      <c r="AL60" s="409">
        <f>'B-Tests'!AK65</f>
        <v>0</v>
      </c>
      <c r="AM60" s="409">
        <f>'B-Tests'!AL65</f>
        <v>0</v>
      </c>
      <c r="AN60" s="409">
        <f>'B-Tests'!AM65</f>
        <v>0</v>
      </c>
      <c r="AO60" s="409">
        <f>'B-Tests'!AN65</f>
        <v>0</v>
      </c>
      <c r="AP60" s="409">
        <f>'B-Tests'!AO65</f>
        <v>0</v>
      </c>
      <c r="AQ60" s="409">
        <f>'B-Tests'!AP65</f>
        <v>0</v>
      </c>
      <c r="AR60" s="409">
        <f>'B-Tests'!AQ65</f>
        <v>0</v>
      </c>
      <c r="AS60" s="409">
        <f>'B-Tests'!AR65</f>
        <v>0</v>
      </c>
      <c r="AT60" s="409">
        <f>'B-Tests'!AS65</f>
        <v>0</v>
      </c>
      <c r="AU60" s="409">
        <f>'B-Tests'!AT65</f>
        <v>0</v>
      </c>
      <c r="AV60" s="409">
        <v>0</v>
      </c>
      <c r="AW60" s="419">
        <f t="shared" si="0"/>
        <v>0</v>
      </c>
    </row>
    <row r="61" spans="2:49" x14ac:dyDescent="0.2">
      <c r="B61" s="413" t="s">
        <v>4422</v>
      </c>
      <c r="C61" s="408">
        <f>'B-Tests'!D66</f>
        <v>0</v>
      </c>
      <c r="D61" s="408">
        <f>'B-Tests'!AU66</f>
        <v>0</v>
      </c>
      <c r="E61" s="409">
        <f>'B-Tests'!AX66</f>
        <v>0</v>
      </c>
      <c r="F61" s="409">
        <f>'B-Tests'!E66</f>
        <v>0</v>
      </c>
      <c r="G61" s="409">
        <f>'B-Tests'!F66</f>
        <v>0</v>
      </c>
      <c r="H61" s="409">
        <f>'B-Tests'!G66</f>
        <v>0</v>
      </c>
      <c r="I61" s="409">
        <f>'B-Tests'!H66</f>
        <v>0</v>
      </c>
      <c r="J61" s="409">
        <f>'B-Tests'!I66</f>
        <v>0</v>
      </c>
      <c r="K61" s="409">
        <f>'B-Tests'!J66</f>
        <v>0</v>
      </c>
      <c r="L61" s="409">
        <f>'B-Tests'!K66</f>
        <v>0</v>
      </c>
      <c r="M61" s="409">
        <f>'B-Tests'!L66</f>
        <v>0</v>
      </c>
      <c r="N61" s="409">
        <f>'B-Tests'!M66</f>
        <v>0</v>
      </c>
      <c r="O61" s="409">
        <f>'B-Tests'!N66</f>
        <v>0</v>
      </c>
      <c r="P61" s="409">
        <f>'B-Tests'!O66</f>
        <v>0</v>
      </c>
      <c r="Q61" s="409">
        <f>'B-Tests'!P66</f>
        <v>0</v>
      </c>
      <c r="R61" s="409">
        <f>'B-Tests'!Q66</f>
        <v>0</v>
      </c>
      <c r="S61" s="409">
        <f>'B-Tests'!R66</f>
        <v>0</v>
      </c>
      <c r="T61" s="409">
        <f>'B-Tests'!S66</f>
        <v>0</v>
      </c>
      <c r="U61" s="409">
        <f>'B-Tests'!T66</f>
        <v>0</v>
      </c>
      <c r="V61" s="409">
        <f>'B-Tests'!U66</f>
        <v>0</v>
      </c>
      <c r="W61" s="409">
        <f>'B-Tests'!V66</f>
        <v>0</v>
      </c>
      <c r="X61" s="409">
        <f>'B-Tests'!W66</f>
        <v>0</v>
      </c>
      <c r="Y61" s="409">
        <f>'B-Tests'!X66</f>
        <v>0</v>
      </c>
      <c r="Z61" s="409">
        <f>'B-Tests'!Y66</f>
        <v>0</v>
      </c>
      <c r="AA61" s="409">
        <f>'B-Tests'!Z66</f>
        <v>0</v>
      </c>
      <c r="AB61" s="409">
        <f>'B-Tests'!AA66</f>
        <v>0</v>
      </c>
      <c r="AC61" s="409">
        <f>'B-Tests'!AB66</f>
        <v>0</v>
      </c>
      <c r="AD61" s="409">
        <f>'B-Tests'!AC66</f>
        <v>0</v>
      </c>
      <c r="AE61" s="409">
        <f>'B-Tests'!AD66</f>
        <v>0</v>
      </c>
      <c r="AF61" s="409">
        <f>'B-Tests'!AE66</f>
        <v>0</v>
      </c>
      <c r="AG61" s="409">
        <f>'B-Tests'!AF66</f>
        <v>0</v>
      </c>
      <c r="AH61" s="409">
        <f>'B-Tests'!AG66</f>
        <v>0</v>
      </c>
      <c r="AI61" s="409">
        <f>'B-Tests'!AH66</f>
        <v>0</v>
      </c>
      <c r="AJ61" s="409">
        <f>'B-Tests'!AI66</f>
        <v>0</v>
      </c>
      <c r="AK61" s="409">
        <f>'B-Tests'!AJ66</f>
        <v>0</v>
      </c>
      <c r="AL61" s="409">
        <f>'B-Tests'!AK66</f>
        <v>0</v>
      </c>
      <c r="AM61" s="409">
        <f>'B-Tests'!AL66</f>
        <v>0</v>
      </c>
      <c r="AN61" s="409">
        <f>'B-Tests'!AM66</f>
        <v>0</v>
      </c>
      <c r="AO61" s="409">
        <f>'B-Tests'!AN66</f>
        <v>0</v>
      </c>
      <c r="AP61" s="409">
        <f>'B-Tests'!AO66</f>
        <v>0</v>
      </c>
      <c r="AQ61" s="409">
        <f>'B-Tests'!AP66</f>
        <v>0</v>
      </c>
      <c r="AR61" s="409">
        <f>'B-Tests'!AQ66</f>
        <v>0</v>
      </c>
      <c r="AS61" s="409">
        <f>'B-Tests'!AR66</f>
        <v>0</v>
      </c>
      <c r="AT61" s="409">
        <f>'B-Tests'!AS66</f>
        <v>0</v>
      </c>
      <c r="AU61" s="409">
        <f>'B-Tests'!AT66</f>
        <v>0</v>
      </c>
      <c r="AV61" s="409">
        <v>0</v>
      </c>
      <c r="AW61" s="419">
        <f t="shared" si="0"/>
        <v>0</v>
      </c>
    </row>
    <row r="62" spans="2:49" x14ac:dyDescent="0.2">
      <c r="B62" s="413" t="s">
        <v>4422</v>
      </c>
      <c r="C62" s="408" t="str">
        <f>'B-Tests'!D67</f>
        <v>B-N1</v>
      </c>
      <c r="D62" s="408" t="str">
        <f>'B-Tests'!AU67</f>
        <v xml:space="preserve">Nonstructural components
CBC 1705A.13.2
</v>
      </c>
      <c r="E62" s="409">
        <f>'B-Tests'!AX67</f>
        <v>0</v>
      </c>
      <c r="F62" s="409">
        <f>'B-Tests'!E67</f>
        <v>0</v>
      </c>
      <c r="G62" s="409">
        <f>'B-Tests'!F67</f>
        <v>0</v>
      </c>
      <c r="H62" s="409">
        <f>'B-Tests'!G67</f>
        <v>0</v>
      </c>
      <c r="I62" s="409">
        <f>'B-Tests'!H67</f>
        <v>0</v>
      </c>
      <c r="J62" s="409">
        <f>'B-Tests'!I67</f>
        <v>0</v>
      </c>
      <c r="K62" s="409">
        <f>'B-Tests'!J67</f>
        <v>0</v>
      </c>
      <c r="L62" s="409">
        <f>'B-Tests'!K67</f>
        <v>0</v>
      </c>
      <c r="M62" s="409">
        <f>'B-Tests'!L67</f>
        <v>0</v>
      </c>
      <c r="N62" s="409">
        <f>'B-Tests'!M67</f>
        <v>0</v>
      </c>
      <c r="O62" s="409">
        <f>'B-Tests'!N67</f>
        <v>0</v>
      </c>
      <c r="P62" s="409">
        <f>'B-Tests'!O67</f>
        <v>0</v>
      </c>
      <c r="Q62" s="409">
        <f>'B-Tests'!P67</f>
        <v>0</v>
      </c>
      <c r="R62" s="409">
        <f>'B-Tests'!Q67</f>
        <v>0</v>
      </c>
      <c r="S62" s="409">
        <f>'B-Tests'!R67</f>
        <v>0</v>
      </c>
      <c r="T62" s="409">
        <f>'B-Tests'!S67</f>
        <v>0</v>
      </c>
      <c r="U62" s="409">
        <f>'B-Tests'!T67</f>
        <v>0</v>
      </c>
      <c r="V62" s="409">
        <f>'B-Tests'!U67</f>
        <v>0</v>
      </c>
      <c r="W62" s="409">
        <f>'B-Tests'!V67</f>
        <v>0</v>
      </c>
      <c r="X62" s="409">
        <f>'B-Tests'!W67</f>
        <v>0</v>
      </c>
      <c r="Y62" s="409">
        <f>'B-Tests'!X67</f>
        <v>0</v>
      </c>
      <c r="Z62" s="409">
        <f>'B-Tests'!Y67</f>
        <v>0</v>
      </c>
      <c r="AA62" s="409">
        <f>'B-Tests'!Z67</f>
        <v>0</v>
      </c>
      <c r="AB62" s="409">
        <f>'B-Tests'!AA67</f>
        <v>0</v>
      </c>
      <c r="AC62" s="409">
        <f>'B-Tests'!AB67</f>
        <v>0</v>
      </c>
      <c r="AD62" s="409">
        <f>'B-Tests'!AC67</f>
        <v>0</v>
      </c>
      <c r="AE62" s="409">
        <f>'B-Tests'!AD67</f>
        <v>0</v>
      </c>
      <c r="AF62" s="409">
        <f>'B-Tests'!AE67</f>
        <v>0</v>
      </c>
      <c r="AG62" s="409">
        <f>'B-Tests'!AF67</f>
        <v>0</v>
      </c>
      <c r="AH62" s="409">
        <f>'B-Tests'!AG67</f>
        <v>0</v>
      </c>
      <c r="AI62" s="409">
        <f>'B-Tests'!AH67</f>
        <v>0</v>
      </c>
      <c r="AJ62" s="409">
        <f>'B-Tests'!AI67</f>
        <v>0</v>
      </c>
      <c r="AK62" s="409">
        <f>'B-Tests'!AJ67</f>
        <v>0</v>
      </c>
      <c r="AL62" s="409">
        <f>'B-Tests'!AK67</f>
        <v>0</v>
      </c>
      <c r="AM62" s="409">
        <f>'B-Tests'!AL67</f>
        <v>0</v>
      </c>
      <c r="AN62" s="409">
        <f>'B-Tests'!AM67</f>
        <v>0</v>
      </c>
      <c r="AO62" s="409">
        <f>'B-Tests'!AN67</f>
        <v>0</v>
      </c>
      <c r="AP62" s="409">
        <f>'B-Tests'!AO67</f>
        <v>0</v>
      </c>
      <c r="AQ62" s="409">
        <f>'B-Tests'!AP67</f>
        <v>0</v>
      </c>
      <c r="AR62" s="409">
        <f>'B-Tests'!AQ67</f>
        <v>0</v>
      </c>
      <c r="AS62" s="409">
        <f>'B-Tests'!AR67</f>
        <v>0</v>
      </c>
      <c r="AT62" s="409">
        <f>'B-Tests'!AS67</f>
        <v>0</v>
      </c>
      <c r="AU62" s="409">
        <f>'B-Tests'!AT67</f>
        <v>0</v>
      </c>
      <c r="AV62" s="409">
        <v>0</v>
      </c>
      <c r="AW62" s="419">
        <f t="shared" si="0"/>
        <v>0</v>
      </c>
    </row>
    <row r="63" spans="2:49" x14ac:dyDescent="0.2">
      <c r="B63" s="413" t="s">
        <v>4422</v>
      </c>
      <c r="C63" s="408" t="str">
        <f>'B-Tests'!D68</f>
        <v>B-N2</v>
      </c>
      <c r="D63" s="408" t="str">
        <f>'B-Tests'!AU68</f>
        <v>Special Seismic Certification
CBC 1705A.13.3
Shake Table test</v>
      </c>
      <c r="E63" s="409">
        <f>'B-Tests'!AX68</f>
        <v>0</v>
      </c>
      <c r="F63" s="409">
        <f>'B-Tests'!E68</f>
        <v>0</v>
      </c>
      <c r="G63" s="409">
        <f>'B-Tests'!F68</f>
        <v>0</v>
      </c>
      <c r="H63" s="409">
        <f>'B-Tests'!G68</f>
        <v>0</v>
      </c>
      <c r="I63" s="409">
        <f>'B-Tests'!H68</f>
        <v>0</v>
      </c>
      <c r="J63" s="409">
        <f>'B-Tests'!I68</f>
        <v>0</v>
      </c>
      <c r="K63" s="409">
        <f>'B-Tests'!J68</f>
        <v>0</v>
      </c>
      <c r="L63" s="409">
        <f>'B-Tests'!K68</f>
        <v>0</v>
      </c>
      <c r="M63" s="409">
        <f>'B-Tests'!L68</f>
        <v>0</v>
      </c>
      <c r="N63" s="409">
        <f>'B-Tests'!M68</f>
        <v>0</v>
      </c>
      <c r="O63" s="409">
        <f>'B-Tests'!N68</f>
        <v>0</v>
      </c>
      <c r="P63" s="409">
        <f>'B-Tests'!O68</f>
        <v>0</v>
      </c>
      <c r="Q63" s="409">
        <f>'B-Tests'!P68</f>
        <v>0</v>
      </c>
      <c r="R63" s="409">
        <f>'B-Tests'!Q68</f>
        <v>0</v>
      </c>
      <c r="S63" s="409">
        <f>'B-Tests'!R68</f>
        <v>0</v>
      </c>
      <c r="T63" s="409">
        <f>'B-Tests'!S68</f>
        <v>0</v>
      </c>
      <c r="U63" s="409">
        <f>'B-Tests'!T68</f>
        <v>0</v>
      </c>
      <c r="V63" s="409">
        <f>'B-Tests'!U68</f>
        <v>0</v>
      </c>
      <c r="W63" s="409">
        <f>'B-Tests'!V68</f>
        <v>0</v>
      </c>
      <c r="X63" s="409">
        <f>'B-Tests'!W68</f>
        <v>0</v>
      </c>
      <c r="Y63" s="409">
        <f>'B-Tests'!X68</f>
        <v>0</v>
      </c>
      <c r="Z63" s="409">
        <f>'B-Tests'!Y68</f>
        <v>0</v>
      </c>
      <c r="AA63" s="409">
        <f>'B-Tests'!Z68</f>
        <v>0</v>
      </c>
      <c r="AB63" s="409">
        <f>'B-Tests'!AA68</f>
        <v>0</v>
      </c>
      <c r="AC63" s="409">
        <f>'B-Tests'!AB68</f>
        <v>0</v>
      </c>
      <c r="AD63" s="409">
        <f>'B-Tests'!AC68</f>
        <v>0</v>
      </c>
      <c r="AE63" s="409">
        <f>'B-Tests'!AD68</f>
        <v>0</v>
      </c>
      <c r="AF63" s="409">
        <f>'B-Tests'!AE68</f>
        <v>0</v>
      </c>
      <c r="AG63" s="409">
        <f>'B-Tests'!AF68</f>
        <v>0</v>
      </c>
      <c r="AH63" s="409">
        <f>'B-Tests'!AG68</f>
        <v>0</v>
      </c>
      <c r="AI63" s="409">
        <f>'B-Tests'!AH68</f>
        <v>0</v>
      </c>
      <c r="AJ63" s="409">
        <f>'B-Tests'!AI68</f>
        <v>0</v>
      </c>
      <c r="AK63" s="409">
        <f>'B-Tests'!AJ68</f>
        <v>0</v>
      </c>
      <c r="AL63" s="409">
        <f>'B-Tests'!AK68</f>
        <v>0</v>
      </c>
      <c r="AM63" s="409">
        <f>'B-Tests'!AL68</f>
        <v>0</v>
      </c>
      <c r="AN63" s="409">
        <f>'B-Tests'!AM68</f>
        <v>0</v>
      </c>
      <c r="AO63" s="409">
        <f>'B-Tests'!AN68</f>
        <v>0</v>
      </c>
      <c r="AP63" s="409">
        <f>'B-Tests'!AO68</f>
        <v>0</v>
      </c>
      <c r="AQ63" s="409">
        <f>'B-Tests'!AP68</f>
        <v>0</v>
      </c>
      <c r="AR63" s="409">
        <f>'B-Tests'!AQ68</f>
        <v>0</v>
      </c>
      <c r="AS63" s="409">
        <f>'B-Tests'!AR68</f>
        <v>0</v>
      </c>
      <c r="AT63" s="409">
        <f>'B-Tests'!AS68</f>
        <v>0</v>
      </c>
      <c r="AU63" s="409">
        <f>'B-Tests'!AT68</f>
        <v>0</v>
      </c>
      <c r="AV63" s="409">
        <v>0</v>
      </c>
      <c r="AW63" s="419">
        <f t="shared" si="0"/>
        <v>0</v>
      </c>
    </row>
    <row r="64" spans="2:49" x14ac:dyDescent="0.2">
      <c r="B64" s="413" t="s">
        <v>4422</v>
      </c>
      <c r="C64" s="408" t="str">
        <f>'B-Tests'!D69</f>
        <v>B-N3</v>
      </c>
      <c r="D64" s="408">
        <f>'B-Tests'!AU69</f>
        <v>0</v>
      </c>
      <c r="E64" s="409">
        <f>'B-Tests'!AX69</f>
        <v>0</v>
      </c>
      <c r="F64" s="409">
        <f>'B-Tests'!E69</f>
        <v>0</v>
      </c>
      <c r="G64" s="409">
        <f>'B-Tests'!F69</f>
        <v>0</v>
      </c>
      <c r="H64" s="409">
        <f>'B-Tests'!G69</f>
        <v>0</v>
      </c>
      <c r="I64" s="409">
        <f>'B-Tests'!H69</f>
        <v>0</v>
      </c>
      <c r="J64" s="409">
        <f>'B-Tests'!I69</f>
        <v>0</v>
      </c>
      <c r="K64" s="409">
        <f>'B-Tests'!J69</f>
        <v>0</v>
      </c>
      <c r="L64" s="409">
        <f>'B-Tests'!K69</f>
        <v>0</v>
      </c>
      <c r="M64" s="409">
        <f>'B-Tests'!L69</f>
        <v>0</v>
      </c>
      <c r="N64" s="409">
        <f>'B-Tests'!M69</f>
        <v>0</v>
      </c>
      <c r="O64" s="409">
        <f>'B-Tests'!N69</f>
        <v>0</v>
      </c>
      <c r="P64" s="409">
        <f>'B-Tests'!O69</f>
        <v>0</v>
      </c>
      <c r="Q64" s="409">
        <f>'B-Tests'!P69</f>
        <v>0</v>
      </c>
      <c r="R64" s="409">
        <f>'B-Tests'!Q69</f>
        <v>0</v>
      </c>
      <c r="S64" s="409">
        <f>'B-Tests'!R69</f>
        <v>0</v>
      </c>
      <c r="T64" s="409">
        <f>'B-Tests'!S69</f>
        <v>0</v>
      </c>
      <c r="U64" s="409">
        <f>'B-Tests'!T69</f>
        <v>0</v>
      </c>
      <c r="V64" s="409">
        <f>'B-Tests'!U69</f>
        <v>0</v>
      </c>
      <c r="W64" s="409">
        <f>'B-Tests'!V69</f>
        <v>0</v>
      </c>
      <c r="X64" s="409">
        <f>'B-Tests'!W69</f>
        <v>0</v>
      </c>
      <c r="Y64" s="409">
        <f>'B-Tests'!X69</f>
        <v>0</v>
      </c>
      <c r="Z64" s="409">
        <f>'B-Tests'!Y69</f>
        <v>0</v>
      </c>
      <c r="AA64" s="409">
        <f>'B-Tests'!Z69</f>
        <v>0</v>
      </c>
      <c r="AB64" s="409">
        <f>'B-Tests'!AA69</f>
        <v>0</v>
      </c>
      <c r="AC64" s="409">
        <f>'B-Tests'!AB69</f>
        <v>0</v>
      </c>
      <c r="AD64" s="409">
        <f>'B-Tests'!AC69</f>
        <v>0</v>
      </c>
      <c r="AE64" s="409">
        <f>'B-Tests'!AD69</f>
        <v>0</v>
      </c>
      <c r="AF64" s="409">
        <f>'B-Tests'!AE69</f>
        <v>0</v>
      </c>
      <c r="AG64" s="409">
        <f>'B-Tests'!AF69</f>
        <v>0</v>
      </c>
      <c r="AH64" s="409">
        <f>'B-Tests'!AG69</f>
        <v>0</v>
      </c>
      <c r="AI64" s="409">
        <f>'B-Tests'!AH69</f>
        <v>0</v>
      </c>
      <c r="AJ64" s="409">
        <f>'B-Tests'!AI69</f>
        <v>0</v>
      </c>
      <c r="AK64" s="409">
        <f>'B-Tests'!AJ69</f>
        <v>0</v>
      </c>
      <c r="AL64" s="409">
        <f>'B-Tests'!AK69</f>
        <v>0</v>
      </c>
      <c r="AM64" s="409">
        <f>'B-Tests'!AL69</f>
        <v>0</v>
      </c>
      <c r="AN64" s="409">
        <f>'B-Tests'!AM69</f>
        <v>0</v>
      </c>
      <c r="AO64" s="409">
        <f>'B-Tests'!AN69</f>
        <v>0</v>
      </c>
      <c r="AP64" s="409">
        <f>'B-Tests'!AO69</f>
        <v>0</v>
      </c>
      <c r="AQ64" s="409">
        <f>'B-Tests'!AP69</f>
        <v>0</v>
      </c>
      <c r="AR64" s="409">
        <f>'B-Tests'!AQ69</f>
        <v>0</v>
      </c>
      <c r="AS64" s="409">
        <f>'B-Tests'!AR69</f>
        <v>0</v>
      </c>
      <c r="AT64" s="409">
        <f>'B-Tests'!AS69</f>
        <v>0</v>
      </c>
      <c r="AU64" s="409">
        <f>'B-Tests'!AT69</f>
        <v>0</v>
      </c>
      <c r="AV64" s="409">
        <v>0</v>
      </c>
      <c r="AW64" s="419">
        <f t="shared" si="0"/>
        <v>0</v>
      </c>
    </row>
    <row r="65" spans="2:49" x14ac:dyDescent="0.2">
      <c r="B65" s="413" t="s">
        <v>4422</v>
      </c>
      <c r="C65" s="408" t="str">
        <f>'B-Tests'!D70</f>
        <v>B-N4</v>
      </c>
      <c r="D65" s="408">
        <f>'B-Tests'!AU70</f>
        <v>0</v>
      </c>
      <c r="E65" s="409">
        <f>'B-Tests'!AX70</f>
        <v>0</v>
      </c>
      <c r="F65" s="409">
        <f>'B-Tests'!E70</f>
        <v>0</v>
      </c>
      <c r="G65" s="409">
        <f>'B-Tests'!F70</f>
        <v>0</v>
      </c>
      <c r="H65" s="409">
        <f>'B-Tests'!G70</f>
        <v>0</v>
      </c>
      <c r="I65" s="409">
        <f>'B-Tests'!H70</f>
        <v>0</v>
      </c>
      <c r="J65" s="409">
        <f>'B-Tests'!I70</f>
        <v>0</v>
      </c>
      <c r="K65" s="409">
        <f>'B-Tests'!J70</f>
        <v>0</v>
      </c>
      <c r="L65" s="409">
        <f>'B-Tests'!K70</f>
        <v>0</v>
      </c>
      <c r="M65" s="409">
        <f>'B-Tests'!L70</f>
        <v>0</v>
      </c>
      <c r="N65" s="409">
        <f>'B-Tests'!M70</f>
        <v>0</v>
      </c>
      <c r="O65" s="409">
        <f>'B-Tests'!N70</f>
        <v>0</v>
      </c>
      <c r="P65" s="409">
        <f>'B-Tests'!O70</f>
        <v>0</v>
      </c>
      <c r="Q65" s="409">
        <f>'B-Tests'!P70</f>
        <v>0</v>
      </c>
      <c r="R65" s="409">
        <f>'B-Tests'!Q70</f>
        <v>0</v>
      </c>
      <c r="S65" s="409">
        <f>'B-Tests'!R70</f>
        <v>0</v>
      </c>
      <c r="T65" s="409">
        <f>'B-Tests'!S70</f>
        <v>0</v>
      </c>
      <c r="U65" s="409">
        <f>'B-Tests'!T70</f>
        <v>0</v>
      </c>
      <c r="V65" s="409">
        <f>'B-Tests'!U70</f>
        <v>0</v>
      </c>
      <c r="W65" s="409">
        <f>'B-Tests'!V70</f>
        <v>0</v>
      </c>
      <c r="X65" s="409">
        <f>'B-Tests'!W70</f>
        <v>0</v>
      </c>
      <c r="Y65" s="409">
        <f>'B-Tests'!X70</f>
        <v>0</v>
      </c>
      <c r="Z65" s="409">
        <f>'B-Tests'!Y70</f>
        <v>0</v>
      </c>
      <c r="AA65" s="409">
        <f>'B-Tests'!Z70</f>
        <v>0</v>
      </c>
      <c r="AB65" s="409">
        <f>'B-Tests'!AA70</f>
        <v>0</v>
      </c>
      <c r="AC65" s="409">
        <f>'B-Tests'!AB70</f>
        <v>0</v>
      </c>
      <c r="AD65" s="409">
        <f>'B-Tests'!AC70</f>
        <v>0</v>
      </c>
      <c r="AE65" s="409">
        <f>'B-Tests'!AD70</f>
        <v>0</v>
      </c>
      <c r="AF65" s="409">
        <f>'B-Tests'!AE70</f>
        <v>0</v>
      </c>
      <c r="AG65" s="409">
        <f>'B-Tests'!AF70</f>
        <v>0</v>
      </c>
      <c r="AH65" s="409">
        <f>'B-Tests'!AG70</f>
        <v>0</v>
      </c>
      <c r="AI65" s="409">
        <f>'B-Tests'!AH70</f>
        <v>0</v>
      </c>
      <c r="AJ65" s="409">
        <f>'B-Tests'!AI70</f>
        <v>0</v>
      </c>
      <c r="AK65" s="409">
        <f>'B-Tests'!AJ70</f>
        <v>0</v>
      </c>
      <c r="AL65" s="409">
        <f>'B-Tests'!AK70</f>
        <v>0</v>
      </c>
      <c r="AM65" s="409">
        <f>'B-Tests'!AL70</f>
        <v>0</v>
      </c>
      <c r="AN65" s="409">
        <f>'B-Tests'!AM70</f>
        <v>0</v>
      </c>
      <c r="AO65" s="409">
        <f>'B-Tests'!AN70</f>
        <v>0</v>
      </c>
      <c r="AP65" s="409">
        <f>'B-Tests'!AO70</f>
        <v>0</v>
      </c>
      <c r="AQ65" s="409">
        <f>'B-Tests'!AP70</f>
        <v>0</v>
      </c>
      <c r="AR65" s="409">
        <f>'B-Tests'!AQ70</f>
        <v>0</v>
      </c>
      <c r="AS65" s="409">
        <f>'B-Tests'!AR70</f>
        <v>0</v>
      </c>
      <c r="AT65" s="409">
        <f>'B-Tests'!AS70</f>
        <v>0</v>
      </c>
      <c r="AU65" s="409">
        <f>'B-Tests'!AT70</f>
        <v>0</v>
      </c>
      <c r="AV65" s="409">
        <v>0</v>
      </c>
      <c r="AW65" s="419">
        <f t="shared" si="0"/>
        <v>0</v>
      </c>
    </row>
    <row r="66" spans="2:49" x14ac:dyDescent="0.2">
      <c r="B66" s="413" t="s">
        <v>4422</v>
      </c>
      <c r="C66" s="408">
        <f>'B-Tests'!D71</f>
        <v>0</v>
      </c>
      <c r="D66" s="408">
        <f>'B-Tests'!AU71</f>
        <v>0</v>
      </c>
      <c r="E66" s="409">
        <f>'B-Tests'!AX71</f>
        <v>0</v>
      </c>
      <c r="F66" s="409">
        <f>'B-Tests'!E71</f>
        <v>0</v>
      </c>
      <c r="G66" s="409">
        <f>'B-Tests'!F71</f>
        <v>0</v>
      </c>
      <c r="H66" s="409">
        <f>'B-Tests'!G71</f>
        <v>0</v>
      </c>
      <c r="I66" s="409">
        <f>'B-Tests'!H71</f>
        <v>0</v>
      </c>
      <c r="J66" s="409">
        <f>'B-Tests'!I71</f>
        <v>0</v>
      </c>
      <c r="K66" s="409">
        <f>'B-Tests'!J71</f>
        <v>0</v>
      </c>
      <c r="L66" s="409">
        <f>'B-Tests'!K71</f>
        <v>0</v>
      </c>
      <c r="M66" s="409">
        <f>'B-Tests'!L71</f>
        <v>0</v>
      </c>
      <c r="N66" s="409">
        <f>'B-Tests'!M71</f>
        <v>0</v>
      </c>
      <c r="O66" s="409">
        <f>'B-Tests'!N71</f>
        <v>0</v>
      </c>
      <c r="P66" s="409">
        <f>'B-Tests'!O71</f>
        <v>0</v>
      </c>
      <c r="Q66" s="409">
        <f>'B-Tests'!P71</f>
        <v>0</v>
      </c>
      <c r="R66" s="409">
        <f>'B-Tests'!Q71</f>
        <v>0</v>
      </c>
      <c r="S66" s="409">
        <f>'B-Tests'!R71</f>
        <v>0</v>
      </c>
      <c r="T66" s="409">
        <f>'B-Tests'!S71</f>
        <v>0</v>
      </c>
      <c r="U66" s="409">
        <f>'B-Tests'!T71</f>
        <v>0</v>
      </c>
      <c r="V66" s="409">
        <f>'B-Tests'!U71</f>
        <v>0</v>
      </c>
      <c r="W66" s="409">
        <f>'B-Tests'!V71</f>
        <v>0</v>
      </c>
      <c r="X66" s="409">
        <f>'B-Tests'!W71</f>
        <v>0</v>
      </c>
      <c r="Y66" s="409">
        <f>'B-Tests'!X71</f>
        <v>0</v>
      </c>
      <c r="Z66" s="409">
        <f>'B-Tests'!Y71</f>
        <v>0</v>
      </c>
      <c r="AA66" s="409">
        <f>'B-Tests'!Z71</f>
        <v>0</v>
      </c>
      <c r="AB66" s="409">
        <f>'B-Tests'!AA71</f>
        <v>0</v>
      </c>
      <c r="AC66" s="409">
        <f>'B-Tests'!AB71</f>
        <v>0</v>
      </c>
      <c r="AD66" s="409">
        <f>'B-Tests'!AC71</f>
        <v>0</v>
      </c>
      <c r="AE66" s="409">
        <f>'B-Tests'!AD71</f>
        <v>0</v>
      </c>
      <c r="AF66" s="409">
        <f>'B-Tests'!AE71</f>
        <v>0</v>
      </c>
      <c r="AG66" s="409">
        <f>'B-Tests'!AF71</f>
        <v>0</v>
      </c>
      <c r="AH66" s="409">
        <f>'B-Tests'!AG71</f>
        <v>0</v>
      </c>
      <c r="AI66" s="409">
        <f>'B-Tests'!AH71</f>
        <v>0</v>
      </c>
      <c r="AJ66" s="409">
        <f>'B-Tests'!AI71</f>
        <v>0</v>
      </c>
      <c r="AK66" s="409">
        <f>'B-Tests'!AJ71</f>
        <v>0</v>
      </c>
      <c r="AL66" s="409">
        <f>'B-Tests'!AK71</f>
        <v>0</v>
      </c>
      <c r="AM66" s="409">
        <f>'B-Tests'!AL71</f>
        <v>0</v>
      </c>
      <c r="AN66" s="409">
        <f>'B-Tests'!AM71</f>
        <v>0</v>
      </c>
      <c r="AO66" s="409">
        <f>'B-Tests'!AN71</f>
        <v>0</v>
      </c>
      <c r="AP66" s="409">
        <f>'B-Tests'!AO71</f>
        <v>0</v>
      </c>
      <c r="AQ66" s="409">
        <f>'B-Tests'!AP71</f>
        <v>0</v>
      </c>
      <c r="AR66" s="409">
        <f>'B-Tests'!AQ71</f>
        <v>0</v>
      </c>
      <c r="AS66" s="409">
        <f>'B-Tests'!AR71</f>
        <v>0</v>
      </c>
      <c r="AT66" s="409">
        <f>'B-Tests'!AS71</f>
        <v>0</v>
      </c>
      <c r="AU66" s="409">
        <f>'B-Tests'!AT71</f>
        <v>0</v>
      </c>
      <c r="AV66" s="409">
        <v>0</v>
      </c>
      <c r="AW66" s="419">
        <f t="shared" si="0"/>
        <v>0</v>
      </c>
    </row>
    <row r="67" spans="2:49" x14ac:dyDescent="0.2">
      <c r="B67" s="413" t="s">
        <v>4422</v>
      </c>
      <c r="C67" s="408" t="str">
        <f>'B-Tests'!D72</f>
        <v>B-E1</v>
      </c>
      <c r="D67" s="408" t="str">
        <f>'B-Tests'!AU72</f>
        <v xml:space="preserve">Ground Fault Protection of Equipment
CEC 230.95(C) &amp; 517.17(D)
</v>
      </c>
      <c r="E67" s="409">
        <f>'B-Tests'!AX72</f>
        <v>0</v>
      </c>
      <c r="F67" s="409">
        <f>'B-Tests'!E72</f>
        <v>0</v>
      </c>
      <c r="G67" s="409">
        <f>'B-Tests'!F72</f>
        <v>0</v>
      </c>
      <c r="H67" s="409">
        <f>'B-Tests'!G72</f>
        <v>0</v>
      </c>
      <c r="I67" s="409">
        <f>'B-Tests'!H72</f>
        <v>0</v>
      </c>
      <c r="J67" s="409">
        <f>'B-Tests'!I72</f>
        <v>0</v>
      </c>
      <c r="K67" s="409">
        <f>'B-Tests'!J72</f>
        <v>0</v>
      </c>
      <c r="L67" s="409">
        <f>'B-Tests'!K72</f>
        <v>0</v>
      </c>
      <c r="M67" s="409">
        <f>'B-Tests'!L72</f>
        <v>0</v>
      </c>
      <c r="N67" s="409">
        <f>'B-Tests'!M72</f>
        <v>0</v>
      </c>
      <c r="O67" s="409">
        <f>'B-Tests'!N72</f>
        <v>0</v>
      </c>
      <c r="P67" s="409">
        <f>'B-Tests'!O72</f>
        <v>0</v>
      </c>
      <c r="Q67" s="409">
        <f>'B-Tests'!P72</f>
        <v>0</v>
      </c>
      <c r="R67" s="409">
        <f>'B-Tests'!Q72</f>
        <v>0</v>
      </c>
      <c r="S67" s="409">
        <f>'B-Tests'!R72</f>
        <v>0</v>
      </c>
      <c r="T67" s="409">
        <f>'B-Tests'!S72</f>
        <v>0</v>
      </c>
      <c r="U67" s="409">
        <f>'B-Tests'!T72</f>
        <v>0</v>
      </c>
      <c r="V67" s="409">
        <f>'B-Tests'!U72</f>
        <v>0</v>
      </c>
      <c r="W67" s="409">
        <f>'B-Tests'!V72</f>
        <v>0</v>
      </c>
      <c r="X67" s="409">
        <f>'B-Tests'!W72</f>
        <v>0</v>
      </c>
      <c r="Y67" s="409">
        <f>'B-Tests'!X72</f>
        <v>0</v>
      </c>
      <c r="Z67" s="409">
        <f>'B-Tests'!Y72</f>
        <v>0</v>
      </c>
      <c r="AA67" s="409">
        <f>'B-Tests'!Z72</f>
        <v>0</v>
      </c>
      <c r="AB67" s="409">
        <f>'B-Tests'!AA72</f>
        <v>0</v>
      </c>
      <c r="AC67" s="409">
        <f>'B-Tests'!AB72</f>
        <v>0</v>
      </c>
      <c r="AD67" s="409">
        <f>'B-Tests'!AC72</f>
        <v>0</v>
      </c>
      <c r="AE67" s="409">
        <f>'B-Tests'!AD72</f>
        <v>0</v>
      </c>
      <c r="AF67" s="409">
        <f>'B-Tests'!AE72</f>
        <v>0</v>
      </c>
      <c r="AG67" s="409">
        <f>'B-Tests'!AF72</f>
        <v>0</v>
      </c>
      <c r="AH67" s="409">
        <f>'B-Tests'!AG72</f>
        <v>0</v>
      </c>
      <c r="AI67" s="409">
        <f>'B-Tests'!AH72</f>
        <v>0</v>
      </c>
      <c r="AJ67" s="409">
        <f>'B-Tests'!AI72</f>
        <v>0</v>
      </c>
      <c r="AK67" s="409">
        <f>'B-Tests'!AJ72</f>
        <v>0</v>
      </c>
      <c r="AL67" s="409">
        <f>'B-Tests'!AK72</f>
        <v>0</v>
      </c>
      <c r="AM67" s="409">
        <f>'B-Tests'!AL72</f>
        <v>0</v>
      </c>
      <c r="AN67" s="409">
        <f>'B-Tests'!AM72</f>
        <v>0</v>
      </c>
      <c r="AO67" s="409">
        <f>'B-Tests'!AN72</f>
        <v>0</v>
      </c>
      <c r="AP67" s="409">
        <f>'B-Tests'!AO72</f>
        <v>0</v>
      </c>
      <c r="AQ67" s="409">
        <f>'B-Tests'!AP72</f>
        <v>0</v>
      </c>
      <c r="AR67" s="409">
        <f>'B-Tests'!AQ72</f>
        <v>0</v>
      </c>
      <c r="AS67" s="409">
        <f>'B-Tests'!AR72</f>
        <v>0</v>
      </c>
      <c r="AT67" s="409">
        <f>'B-Tests'!AS72</f>
        <v>0</v>
      </c>
      <c r="AU67" s="409">
        <f>'B-Tests'!AT72</f>
        <v>0</v>
      </c>
      <c r="AV67" s="409">
        <v>0</v>
      </c>
      <c r="AW67" s="419">
        <f t="shared" ref="AW67:AW130" si="1">SUM(F67:AV67)</f>
        <v>0</v>
      </c>
    </row>
    <row r="68" spans="2:49" x14ac:dyDescent="0.2">
      <c r="B68" s="413" t="s">
        <v>4422</v>
      </c>
      <c r="C68" s="408" t="str">
        <f>'B-Tests'!D73</f>
        <v>B-E2</v>
      </c>
      <c r="D68" s="408" t="str">
        <f>'B-Tests'!AU73</f>
        <v>Emergency Generator Tests
CEC 700.3(A) &amp; NFPA 110-2016 § 7.13</v>
      </c>
      <c r="E68" s="409">
        <f>'B-Tests'!AX73</f>
        <v>0</v>
      </c>
      <c r="F68" s="409">
        <f>'B-Tests'!E73</f>
        <v>0</v>
      </c>
      <c r="G68" s="409">
        <f>'B-Tests'!F73</f>
        <v>0</v>
      </c>
      <c r="H68" s="409">
        <f>'B-Tests'!G73</f>
        <v>0</v>
      </c>
      <c r="I68" s="409">
        <f>'B-Tests'!H73</f>
        <v>0</v>
      </c>
      <c r="J68" s="409">
        <f>'B-Tests'!I73</f>
        <v>0</v>
      </c>
      <c r="K68" s="409">
        <f>'B-Tests'!J73</f>
        <v>0</v>
      </c>
      <c r="L68" s="409">
        <f>'B-Tests'!K73</f>
        <v>0</v>
      </c>
      <c r="M68" s="409">
        <f>'B-Tests'!L73</f>
        <v>0</v>
      </c>
      <c r="N68" s="409">
        <f>'B-Tests'!M73</f>
        <v>0</v>
      </c>
      <c r="O68" s="409">
        <f>'B-Tests'!N73</f>
        <v>0</v>
      </c>
      <c r="P68" s="409">
        <f>'B-Tests'!O73</f>
        <v>0</v>
      </c>
      <c r="Q68" s="409">
        <f>'B-Tests'!P73</f>
        <v>0</v>
      </c>
      <c r="R68" s="409">
        <f>'B-Tests'!Q73</f>
        <v>0</v>
      </c>
      <c r="S68" s="409">
        <f>'B-Tests'!R73</f>
        <v>0</v>
      </c>
      <c r="T68" s="409">
        <f>'B-Tests'!S73</f>
        <v>0</v>
      </c>
      <c r="U68" s="409">
        <f>'B-Tests'!T73</f>
        <v>0</v>
      </c>
      <c r="V68" s="409">
        <f>'B-Tests'!U73</f>
        <v>0</v>
      </c>
      <c r="W68" s="409">
        <f>'B-Tests'!V73</f>
        <v>0</v>
      </c>
      <c r="X68" s="409">
        <f>'B-Tests'!W73</f>
        <v>0</v>
      </c>
      <c r="Y68" s="409">
        <f>'B-Tests'!X73</f>
        <v>0</v>
      </c>
      <c r="Z68" s="409">
        <f>'B-Tests'!Y73</f>
        <v>0</v>
      </c>
      <c r="AA68" s="409">
        <f>'B-Tests'!Z73</f>
        <v>0</v>
      </c>
      <c r="AB68" s="409">
        <f>'B-Tests'!AA73</f>
        <v>0</v>
      </c>
      <c r="AC68" s="409">
        <f>'B-Tests'!AB73</f>
        <v>0</v>
      </c>
      <c r="AD68" s="409">
        <f>'B-Tests'!AC73</f>
        <v>0</v>
      </c>
      <c r="AE68" s="409">
        <f>'B-Tests'!AD73</f>
        <v>0</v>
      </c>
      <c r="AF68" s="409">
        <f>'B-Tests'!AE73</f>
        <v>0</v>
      </c>
      <c r="AG68" s="409">
        <f>'B-Tests'!AF73</f>
        <v>0</v>
      </c>
      <c r="AH68" s="409">
        <f>'B-Tests'!AG73</f>
        <v>0</v>
      </c>
      <c r="AI68" s="409">
        <f>'B-Tests'!AH73</f>
        <v>0</v>
      </c>
      <c r="AJ68" s="409">
        <f>'B-Tests'!AI73</f>
        <v>0</v>
      </c>
      <c r="AK68" s="409">
        <f>'B-Tests'!AJ73</f>
        <v>0</v>
      </c>
      <c r="AL68" s="409">
        <f>'B-Tests'!AK73</f>
        <v>0</v>
      </c>
      <c r="AM68" s="409">
        <f>'B-Tests'!AL73</f>
        <v>0</v>
      </c>
      <c r="AN68" s="409">
        <f>'B-Tests'!AM73</f>
        <v>0</v>
      </c>
      <c r="AO68" s="409">
        <f>'B-Tests'!AN73</f>
        <v>0</v>
      </c>
      <c r="AP68" s="409">
        <f>'B-Tests'!AO73</f>
        <v>0</v>
      </c>
      <c r="AQ68" s="409">
        <f>'B-Tests'!AP73</f>
        <v>0</v>
      </c>
      <c r="AR68" s="409">
        <f>'B-Tests'!AQ73</f>
        <v>0</v>
      </c>
      <c r="AS68" s="409">
        <f>'B-Tests'!AR73</f>
        <v>0</v>
      </c>
      <c r="AT68" s="409">
        <f>'B-Tests'!AS73</f>
        <v>0</v>
      </c>
      <c r="AU68" s="409">
        <f>'B-Tests'!AT73</f>
        <v>0</v>
      </c>
      <c r="AV68" s="409">
        <v>0</v>
      </c>
      <c r="AW68" s="419">
        <f t="shared" si="1"/>
        <v>0</v>
      </c>
    </row>
    <row r="69" spans="2:49" x14ac:dyDescent="0.2">
      <c r="B69" s="413" t="s">
        <v>4422</v>
      </c>
      <c r="C69" s="408" t="str">
        <f>'B-Tests'!D74</f>
        <v>B-E3</v>
      </c>
      <c r="D69" s="408" t="str">
        <f>'B-Tests'!AU74</f>
        <v>Automatic Transfer Switch Test
NFPA 110-2016 § 7.13.4.1</v>
      </c>
      <c r="E69" s="409">
        <f>'B-Tests'!AX74</f>
        <v>0</v>
      </c>
      <c r="F69" s="409">
        <f>'B-Tests'!E74</f>
        <v>0</v>
      </c>
      <c r="G69" s="409">
        <f>'B-Tests'!F74</f>
        <v>0</v>
      </c>
      <c r="H69" s="409">
        <f>'B-Tests'!G74</f>
        <v>0</v>
      </c>
      <c r="I69" s="409">
        <f>'B-Tests'!H74</f>
        <v>0</v>
      </c>
      <c r="J69" s="409">
        <f>'B-Tests'!I74</f>
        <v>0</v>
      </c>
      <c r="K69" s="409">
        <f>'B-Tests'!J74</f>
        <v>0</v>
      </c>
      <c r="L69" s="409">
        <f>'B-Tests'!K74</f>
        <v>0</v>
      </c>
      <c r="M69" s="409">
        <f>'B-Tests'!L74</f>
        <v>0</v>
      </c>
      <c r="N69" s="409">
        <f>'B-Tests'!M74</f>
        <v>0</v>
      </c>
      <c r="O69" s="409">
        <f>'B-Tests'!N74</f>
        <v>0</v>
      </c>
      <c r="P69" s="409">
        <f>'B-Tests'!O74</f>
        <v>0</v>
      </c>
      <c r="Q69" s="409">
        <f>'B-Tests'!P74</f>
        <v>0</v>
      </c>
      <c r="R69" s="409">
        <f>'B-Tests'!Q74</f>
        <v>0</v>
      </c>
      <c r="S69" s="409">
        <f>'B-Tests'!R74</f>
        <v>0</v>
      </c>
      <c r="T69" s="409">
        <f>'B-Tests'!S74</f>
        <v>0</v>
      </c>
      <c r="U69" s="409">
        <f>'B-Tests'!T74</f>
        <v>0</v>
      </c>
      <c r="V69" s="409">
        <f>'B-Tests'!U74</f>
        <v>0</v>
      </c>
      <c r="W69" s="409">
        <f>'B-Tests'!V74</f>
        <v>0</v>
      </c>
      <c r="X69" s="409">
        <f>'B-Tests'!W74</f>
        <v>0</v>
      </c>
      <c r="Y69" s="409">
        <f>'B-Tests'!X74</f>
        <v>0</v>
      </c>
      <c r="Z69" s="409">
        <f>'B-Tests'!Y74</f>
        <v>0</v>
      </c>
      <c r="AA69" s="409">
        <f>'B-Tests'!Z74</f>
        <v>0</v>
      </c>
      <c r="AB69" s="409">
        <f>'B-Tests'!AA74</f>
        <v>0</v>
      </c>
      <c r="AC69" s="409">
        <f>'B-Tests'!AB74</f>
        <v>0</v>
      </c>
      <c r="AD69" s="409">
        <f>'B-Tests'!AC74</f>
        <v>0</v>
      </c>
      <c r="AE69" s="409">
        <f>'B-Tests'!AD74</f>
        <v>0</v>
      </c>
      <c r="AF69" s="409">
        <f>'B-Tests'!AE74</f>
        <v>0</v>
      </c>
      <c r="AG69" s="409">
        <f>'B-Tests'!AF74</f>
        <v>0</v>
      </c>
      <c r="AH69" s="409">
        <f>'B-Tests'!AG74</f>
        <v>0</v>
      </c>
      <c r="AI69" s="409">
        <f>'B-Tests'!AH74</f>
        <v>0</v>
      </c>
      <c r="AJ69" s="409">
        <f>'B-Tests'!AI74</f>
        <v>0</v>
      </c>
      <c r="AK69" s="409">
        <f>'B-Tests'!AJ74</f>
        <v>0</v>
      </c>
      <c r="AL69" s="409">
        <f>'B-Tests'!AK74</f>
        <v>0</v>
      </c>
      <c r="AM69" s="409">
        <f>'B-Tests'!AL74</f>
        <v>0</v>
      </c>
      <c r="AN69" s="409">
        <f>'B-Tests'!AM74</f>
        <v>0</v>
      </c>
      <c r="AO69" s="409">
        <f>'B-Tests'!AN74</f>
        <v>0</v>
      </c>
      <c r="AP69" s="409">
        <f>'B-Tests'!AO74</f>
        <v>0</v>
      </c>
      <c r="AQ69" s="409">
        <f>'B-Tests'!AP74</f>
        <v>0</v>
      </c>
      <c r="AR69" s="409">
        <f>'B-Tests'!AQ74</f>
        <v>0</v>
      </c>
      <c r="AS69" s="409">
        <f>'B-Tests'!AR74</f>
        <v>0</v>
      </c>
      <c r="AT69" s="409">
        <f>'B-Tests'!AS74</f>
        <v>0</v>
      </c>
      <c r="AU69" s="409">
        <f>'B-Tests'!AT74</f>
        <v>0</v>
      </c>
      <c r="AV69" s="409">
        <v>0</v>
      </c>
      <c r="AW69" s="419">
        <f t="shared" si="1"/>
        <v>0</v>
      </c>
    </row>
    <row r="70" spans="2:49" x14ac:dyDescent="0.2">
      <c r="B70" s="413" t="s">
        <v>4422</v>
      </c>
      <c r="C70" s="408" t="str">
        <f>'B-Tests'!D75</f>
        <v>B-E4</v>
      </c>
      <c r="D70" s="408" t="str">
        <f>'B-Tests'!AU75</f>
        <v>Emergency Stored Electrical Energy System Test
NFPA 111-2016 Section 7.6</v>
      </c>
      <c r="E70" s="409">
        <f>'B-Tests'!AX75</f>
        <v>0</v>
      </c>
      <c r="F70" s="409">
        <f>'B-Tests'!E75</f>
        <v>0</v>
      </c>
      <c r="G70" s="409">
        <f>'B-Tests'!F75</f>
        <v>0</v>
      </c>
      <c r="H70" s="409">
        <f>'B-Tests'!G75</f>
        <v>0</v>
      </c>
      <c r="I70" s="409">
        <f>'B-Tests'!H75</f>
        <v>0</v>
      </c>
      <c r="J70" s="409">
        <f>'B-Tests'!I75</f>
        <v>0</v>
      </c>
      <c r="K70" s="409">
        <f>'B-Tests'!J75</f>
        <v>0</v>
      </c>
      <c r="L70" s="409">
        <f>'B-Tests'!K75</f>
        <v>0</v>
      </c>
      <c r="M70" s="409">
        <f>'B-Tests'!L75</f>
        <v>0</v>
      </c>
      <c r="N70" s="409">
        <f>'B-Tests'!M75</f>
        <v>0</v>
      </c>
      <c r="O70" s="409">
        <f>'B-Tests'!N75</f>
        <v>0</v>
      </c>
      <c r="P70" s="409">
        <f>'B-Tests'!O75</f>
        <v>0</v>
      </c>
      <c r="Q70" s="409">
        <f>'B-Tests'!P75</f>
        <v>0</v>
      </c>
      <c r="R70" s="409">
        <f>'B-Tests'!Q75</f>
        <v>0</v>
      </c>
      <c r="S70" s="409">
        <f>'B-Tests'!R75</f>
        <v>0</v>
      </c>
      <c r="T70" s="409">
        <f>'B-Tests'!S75</f>
        <v>0</v>
      </c>
      <c r="U70" s="409">
        <f>'B-Tests'!T75</f>
        <v>0</v>
      </c>
      <c r="V70" s="409">
        <f>'B-Tests'!U75</f>
        <v>0</v>
      </c>
      <c r="W70" s="409">
        <f>'B-Tests'!V75</f>
        <v>0</v>
      </c>
      <c r="X70" s="409">
        <f>'B-Tests'!W75</f>
        <v>0</v>
      </c>
      <c r="Y70" s="409">
        <f>'B-Tests'!X75</f>
        <v>0</v>
      </c>
      <c r="Z70" s="409">
        <f>'B-Tests'!Y75</f>
        <v>0</v>
      </c>
      <c r="AA70" s="409">
        <f>'B-Tests'!Z75</f>
        <v>0</v>
      </c>
      <c r="AB70" s="409">
        <f>'B-Tests'!AA75</f>
        <v>0</v>
      </c>
      <c r="AC70" s="409">
        <f>'B-Tests'!AB75</f>
        <v>0</v>
      </c>
      <c r="AD70" s="409">
        <f>'B-Tests'!AC75</f>
        <v>0</v>
      </c>
      <c r="AE70" s="409">
        <f>'B-Tests'!AD75</f>
        <v>0</v>
      </c>
      <c r="AF70" s="409">
        <f>'B-Tests'!AE75</f>
        <v>0</v>
      </c>
      <c r="AG70" s="409">
        <f>'B-Tests'!AF75</f>
        <v>0</v>
      </c>
      <c r="AH70" s="409">
        <f>'B-Tests'!AG75</f>
        <v>0</v>
      </c>
      <c r="AI70" s="409">
        <f>'B-Tests'!AH75</f>
        <v>0</v>
      </c>
      <c r="AJ70" s="409">
        <f>'B-Tests'!AI75</f>
        <v>0</v>
      </c>
      <c r="AK70" s="409">
        <f>'B-Tests'!AJ75</f>
        <v>0</v>
      </c>
      <c r="AL70" s="409">
        <f>'B-Tests'!AK75</f>
        <v>0</v>
      </c>
      <c r="AM70" s="409">
        <f>'B-Tests'!AL75</f>
        <v>0</v>
      </c>
      <c r="AN70" s="409">
        <f>'B-Tests'!AM75</f>
        <v>0</v>
      </c>
      <c r="AO70" s="409">
        <f>'B-Tests'!AN75</f>
        <v>0</v>
      </c>
      <c r="AP70" s="409">
        <f>'B-Tests'!AO75</f>
        <v>0</v>
      </c>
      <c r="AQ70" s="409">
        <f>'B-Tests'!AP75</f>
        <v>0</v>
      </c>
      <c r="AR70" s="409">
        <f>'B-Tests'!AQ75</f>
        <v>0</v>
      </c>
      <c r="AS70" s="409">
        <f>'B-Tests'!AR75</f>
        <v>0</v>
      </c>
      <c r="AT70" s="409">
        <f>'B-Tests'!AS75</f>
        <v>0</v>
      </c>
      <c r="AU70" s="409">
        <f>'B-Tests'!AT75</f>
        <v>0</v>
      </c>
      <c r="AV70" s="409">
        <v>0</v>
      </c>
      <c r="AW70" s="419">
        <f t="shared" si="1"/>
        <v>0</v>
      </c>
    </row>
    <row r="71" spans="2:49" x14ac:dyDescent="0.2">
      <c r="B71" s="413" t="s">
        <v>4422</v>
      </c>
      <c r="C71" s="408" t="str">
        <f>'B-Tests'!D76</f>
        <v>B-E5</v>
      </c>
      <c r="D71" s="408" t="str">
        <f>'B-Tests'!AU76</f>
        <v>Fire Pump Coordination Study and Testing
CEC 695.3(C)(3)</v>
      </c>
      <c r="E71" s="409">
        <f>'B-Tests'!AX76</f>
        <v>0</v>
      </c>
      <c r="F71" s="409">
        <f>'B-Tests'!E76</f>
        <v>0</v>
      </c>
      <c r="G71" s="409">
        <f>'B-Tests'!F76</f>
        <v>0</v>
      </c>
      <c r="H71" s="409">
        <f>'B-Tests'!G76</f>
        <v>0</v>
      </c>
      <c r="I71" s="409">
        <f>'B-Tests'!H76</f>
        <v>0</v>
      </c>
      <c r="J71" s="409">
        <f>'B-Tests'!I76</f>
        <v>0</v>
      </c>
      <c r="K71" s="409">
        <f>'B-Tests'!J76</f>
        <v>0</v>
      </c>
      <c r="L71" s="409">
        <f>'B-Tests'!K76</f>
        <v>0</v>
      </c>
      <c r="M71" s="409">
        <f>'B-Tests'!L76</f>
        <v>0</v>
      </c>
      <c r="N71" s="409">
        <f>'B-Tests'!M76</f>
        <v>0</v>
      </c>
      <c r="O71" s="409">
        <f>'B-Tests'!N76</f>
        <v>0</v>
      </c>
      <c r="P71" s="409">
        <f>'B-Tests'!O76</f>
        <v>0</v>
      </c>
      <c r="Q71" s="409">
        <f>'B-Tests'!P76</f>
        <v>0</v>
      </c>
      <c r="R71" s="409">
        <f>'B-Tests'!Q76</f>
        <v>0</v>
      </c>
      <c r="S71" s="409">
        <f>'B-Tests'!R76</f>
        <v>0</v>
      </c>
      <c r="T71" s="409">
        <f>'B-Tests'!S76</f>
        <v>0</v>
      </c>
      <c r="U71" s="409">
        <f>'B-Tests'!T76</f>
        <v>0</v>
      </c>
      <c r="V71" s="409">
        <f>'B-Tests'!U76</f>
        <v>0</v>
      </c>
      <c r="W71" s="409">
        <f>'B-Tests'!V76</f>
        <v>0</v>
      </c>
      <c r="X71" s="409">
        <f>'B-Tests'!W76</f>
        <v>0</v>
      </c>
      <c r="Y71" s="409">
        <f>'B-Tests'!X76</f>
        <v>0</v>
      </c>
      <c r="Z71" s="409">
        <f>'B-Tests'!Y76</f>
        <v>0</v>
      </c>
      <c r="AA71" s="409">
        <f>'B-Tests'!Z76</f>
        <v>0</v>
      </c>
      <c r="AB71" s="409">
        <f>'B-Tests'!AA76</f>
        <v>0</v>
      </c>
      <c r="AC71" s="409">
        <f>'B-Tests'!AB76</f>
        <v>0</v>
      </c>
      <c r="AD71" s="409">
        <f>'B-Tests'!AC76</f>
        <v>0</v>
      </c>
      <c r="AE71" s="409">
        <f>'B-Tests'!AD76</f>
        <v>0</v>
      </c>
      <c r="AF71" s="409">
        <f>'B-Tests'!AE76</f>
        <v>0</v>
      </c>
      <c r="AG71" s="409">
        <f>'B-Tests'!AF76</f>
        <v>0</v>
      </c>
      <c r="AH71" s="409">
        <f>'B-Tests'!AG76</f>
        <v>0</v>
      </c>
      <c r="AI71" s="409">
        <f>'B-Tests'!AH76</f>
        <v>0</v>
      </c>
      <c r="AJ71" s="409">
        <f>'B-Tests'!AI76</f>
        <v>0</v>
      </c>
      <c r="AK71" s="409">
        <f>'B-Tests'!AJ76</f>
        <v>0</v>
      </c>
      <c r="AL71" s="409">
        <f>'B-Tests'!AK76</f>
        <v>0</v>
      </c>
      <c r="AM71" s="409">
        <f>'B-Tests'!AL76</f>
        <v>0</v>
      </c>
      <c r="AN71" s="409">
        <f>'B-Tests'!AM76</f>
        <v>0</v>
      </c>
      <c r="AO71" s="409">
        <f>'B-Tests'!AN76</f>
        <v>0</v>
      </c>
      <c r="AP71" s="409">
        <f>'B-Tests'!AO76</f>
        <v>0</v>
      </c>
      <c r="AQ71" s="409">
        <f>'B-Tests'!AP76</f>
        <v>0</v>
      </c>
      <c r="AR71" s="409">
        <f>'B-Tests'!AQ76</f>
        <v>0</v>
      </c>
      <c r="AS71" s="409">
        <f>'B-Tests'!AR76</f>
        <v>0</v>
      </c>
      <c r="AT71" s="409">
        <f>'B-Tests'!AS76</f>
        <v>0</v>
      </c>
      <c r="AU71" s="409">
        <f>'B-Tests'!AT76</f>
        <v>0</v>
      </c>
      <c r="AV71" s="409">
        <v>0</v>
      </c>
      <c r="AW71" s="419">
        <f t="shared" si="1"/>
        <v>0</v>
      </c>
    </row>
    <row r="72" spans="2:49" x14ac:dyDescent="0.2">
      <c r="B72" s="413" t="s">
        <v>4422</v>
      </c>
      <c r="C72" s="408" t="str">
        <f>'B-Tests'!D77</f>
        <v>B-E6</v>
      </c>
      <c r="D72" s="408" t="str">
        <f>'B-Tests'!AU77</f>
        <v>Essential Electrical System Coordination Study
CEC 517.31(G) &amp; 700.32</v>
      </c>
      <c r="E72" s="409">
        <f>'B-Tests'!AX77</f>
        <v>0</v>
      </c>
      <c r="F72" s="409">
        <f>'B-Tests'!E77</f>
        <v>0</v>
      </c>
      <c r="G72" s="409">
        <f>'B-Tests'!F77</f>
        <v>0</v>
      </c>
      <c r="H72" s="409">
        <f>'B-Tests'!G77</f>
        <v>0</v>
      </c>
      <c r="I72" s="409">
        <f>'B-Tests'!H77</f>
        <v>0</v>
      </c>
      <c r="J72" s="409">
        <f>'B-Tests'!I77</f>
        <v>0</v>
      </c>
      <c r="K72" s="409">
        <f>'B-Tests'!J77</f>
        <v>0</v>
      </c>
      <c r="L72" s="409">
        <f>'B-Tests'!K77</f>
        <v>0</v>
      </c>
      <c r="M72" s="409">
        <f>'B-Tests'!L77</f>
        <v>0</v>
      </c>
      <c r="N72" s="409">
        <f>'B-Tests'!M77</f>
        <v>0</v>
      </c>
      <c r="O72" s="409">
        <f>'B-Tests'!N77</f>
        <v>0</v>
      </c>
      <c r="P72" s="409">
        <f>'B-Tests'!O77</f>
        <v>0</v>
      </c>
      <c r="Q72" s="409">
        <f>'B-Tests'!P77</f>
        <v>0</v>
      </c>
      <c r="R72" s="409">
        <f>'B-Tests'!Q77</f>
        <v>0</v>
      </c>
      <c r="S72" s="409">
        <f>'B-Tests'!R77</f>
        <v>0</v>
      </c>
      <c r="T72" s="409">
        <f>'B-Tests'!S77</f>
        <v>0</v>
      </c>
      <c r="U72" s="409">
        <f>'B-Tests'!T77</f>
        <v>0</v>
      </c>
      <c r="V72" s="409">
        <f>'B-Tests'!U77</f>
        <v>0</v>
      </c>
      <c r="W72" s="409">
        <f>'B-Tests'!V77</f>
        <v>0</v>
      </c>
      <c r="X72" s="409">
        <f>'B-Tests'!W77</f>
        <v>0</v>
      </c>
      <c r="Y72" s="409">
        <f>'B-Tests'!X77</f>
        <v>0</v>
      </c>
      <c r="Z72" s="409">
        <f>'B-Tests'!Y77</f>
        <v>0</v>
      </c>
      <c r="AA72" s="409">
        <f>'B-Tests'!Z77</f>
        <v>0</v>
      </c>
      <c r="AB72" s="409">
        <f>'B-Tests'!AA77</f>
        <v>0</v>
      </c>
      <c r="AC72" s="409">
        <f>'B-Tests'!AB77</f>
        <v>0</v>
      </c>
      <c r="AD72" s="409">
        <f>'B-Tests'!AC77</f>
        <v>0</v>
      </c>
      <c r="AE72" s="409">
        <f>'B-Tests'!AD77</f>
        <v>0</v>
      </c>
      <c r="AF72" s="409">
        <f>'B-Tests'!AE77</f>
        <v>0</v>
      </c>
      <c r="AG72" s="409">
        <f>'B-Tests'!AF77</f>
        <v>0</v>
      </c>
      <c r="AH72" s="409">
        <f>'B-Tests'!AG77</f>
        <v>0</v>
      </c>
      <c r="AI72" s="409">
        <f>'B-Tests'!AH77</f>
        <v>0</v>
      </c>
      <c r="AJ72" s="409">
        <f>'B-Tests'!AI77</f>
        <v>0</v>
      </c>
      <c r="AK72" s="409">
        <f>'B-Tests'!AJ77</f>
        <v>0</v>
      </c>
      <c r="AL72" s="409">
        <f>'B-Tests'!AK77</f>
        <v>0</v>
      </c>
      <c r="AM72" s="409">
        <f>'B-Tests'!AL77</f>
        <v>0</v>
      </c>
      <c r="AN72" s="409">
        <f>'B-Tests'!AM77</f>
        <v>0</v>
      </c>
      <c r="AO72" s="409">
        <f>'B-Tests'!AN77</f>
        <v>0</v>
      </c>
      <c r="AP72" s="409">
        <f>'B-Tests'!AO77</f>
        <v>0</v>
      </c>
      <c r="AQ72" s="409">
        <f>'B-Tests'!AP77</f>
        <v>0</v>
      </c>
      <c r="AR72" s="409">
        <f>'B-Tests'!AQ77</f>
        <v>0</v>
      </c>
      <c r="AS72" s="409">
        <f>'B-Tests'!AR77</f>
        <v>0</v>
      </c>
      <c r="AT72" s="409">
        <f>'B-Tests'!AS77</f>
        <v>0</v>
      </c>
      <c r="AU72" s="409">
        <f>'B-Tests'!AT77</f>
        <v>0</v>
      </c>
      <c r="AV72" s="409">
        <v>0</v>
      </c>
      <c r="AW72" s="419">
        <f t="shared" si="1"/>
        <v>0</v>
      </c>
    </row>
    <row r="73" spans="2:49" x14ac:dyDescent="0.2">
      <c r="B73" s="413" t="s">
        <v>4422</v>
      </c>
      <c r="C73" s="408" t="str">
        <f>'B-Tests'!D78</f>
        <v>B-E7</v>
      </c>
      <c r="D73" s="408" t="str">
        <f>'B-Tests'!AU78</f>
        <v>Elevator Selective Coordination Study
CEC 620.62</v>
      </c>
      <c r="E73" s="409">
        <f>'B-Tests'!AX78</f>
        <v>0</v>
      </c>
      <c r="F73" s="409">
        <f>'B-Tests'!E78</f>
        <v>0</v>
      </c>
      <c r="G73" s="409">
        <f>'B-Tests'!F78</f>
        <v>0</v>
      </c>
      <c r="H73" s="409">
        <f>'B-Tests'!G78</f>
        <v>0</v>
      </c>
      <c r="I73" s="409">
        <f>'B-Tests'!H78</f>
        <v>0</v>
      </c>
      <c r="J73" s="409">
        <f>'B-Tests'!I78</f>
        <v>0</v>
      </c>
      <c r="K73" s="409">
        <f>'B-Tests'!J78</f>
        <v>0</v>
      </c>
      <c r="L73" s="409">
        <f>'B-Tests'!K78</f>
        <v>0</v>
      </c>
      <c r="M73" s="409">
        <f>'B-Tests'!L78</f>
        <v>0</v>
      </c>
      <c r="N73" s="409">
        <f>'B-Tests'!M78</f>
        <v>0</v>
      </c>
      <c r="O73" s="409">
        <f>'B-Tests'!N78</f>
        <v>0</v>
      </c>
      <c r="P73" s="409">
        <f>'B-Tests'!O78</f>
        <v>0</v>
      </c>
      <c r="Q73" s="409">
        <f>'B-Tests'!P78</f>
        <v>0</v>
      </c>
      <c r="R73" s="409">
        <f>'B-Tests'!Q78</f>
        <v>0</v>
      </c>
      <c r="S73" s="409">
        <f>'B-Tests'!R78</f>
        <v>0</v>
      </c>
      <c r="T73" s="409">
        <f>'B-Tests'!S78</f>
        <v>0</v>
      </c>
      <c r="U73" s="409">
        <f>'B-Tests'!T78</f>
        <v>0</v>
      </c>
      <c r="V73" s="409">
        <f>'B-Tests'!U78</f>
        <v>0</v>
      </c>
      <c r="W73" s="409">
        <f>'B-Tests'!V78</f>
        <v>0</v>
      </c>
      <c r="X73" s="409">
        <f>'B-Tests'!W78</f>
        <v>0</v>
      </c>
      <c r="Y73" s="409">
        <f>'B-Tests'!X78</f>
        <v>0</v>
      </c>
      <c r="Z73" s="409">
        <f>'B-Tests'!Y78</f>
        <v>0</v>
      </c>
      <c r="AA73" s="409">
        <f>'B-Tests'!Z78</f>
        <v>0</v>
      </c>
      <c r="AB73" s="409">
        <f>'B-Tests'!AA78</f>
        <v>0</v>
      </c>
      <c r="AC73" s="409">
        <f>'B-Tests'!AB78</f>
        <v>0</v>
      </c>
      <c r="AD73" s="409">
        <f>'B-Tests'!AC78</f>
        <v>0</v>
      </c>
      <c r="AE73" s="409">
        <f>'B-Tests'!AD78</f>
        <v>0</v>
      </c>
      <c r="AF73" s="409">
        <f>'B-Tests'!AE78</f>
        <v>0</v>
      </c>
      <c r="AG73" s="409">
        <f>'B-Tests'!AF78</f>
        <v>0</v>
      </c>
      <c r="AH73" s="409">
        <f>'B-Tests'!AG78</f>
        <v>0</v>
      </c>
      <c r="AI73" s="409">
        <f>'B-Tests'!AH78</f>
        <v>0</v>
      </c>
      <c r="AJ73" s="409">
        <f>'B-Tests'!AI78</f>
        <v>0</v>
      </c>
      <c r="AK73" s="409">
        <f>'B-Tests'!AJ78</f>
        <v>0</v>
      </c>
      <c r="AL73" s="409">
        <f>'B-Tests'!AK78</f>
        <v>0</v>
      </c>
      <c r="AM73" s="409">
        <f>'B-Tests'!AL78</f>
        <v>0</v>
      </c>
      <c r="AN73" s="409">
        <f>'B-Tests'!AM78</f>
        <v>0</v>
      </c>
      <c r="AO73" s="409">
        <f>'B-Tests'!AN78</f>
        <v>0</v>
      </c>
      <c r="AP73" s="409">
        <f>'B-Tests'!AO78</f>
        <v>0</v>
      </c>
      <c r="AQ73" s="409">
        <f>'B-Tests'!AP78</f>
        <v>0</v>
      </c>
      <c r="AR73" s="409">
        <f>'B-Tests'!AQ78</f>
        <v>0</v>
      </c>
      <c r="AS73" s="409">
        <f>'B-Tests'!AR78</f>
        <v>0</v>
      </c>
      <c r="AT73" s="409">
        <f>'B-Tests'!AS78</f>
        <v>0</v>
      </c>
      <c r="AU73" s="409">
        <f>'B-Tests'!AT78</f>
        <v>0</v>
      </c>
      <c r="AV73" s="409">
        <v>0</v>
      </c>
      <c r="AW73" s="419">
        <f t="shared" si="1"/>
        <v>0</v>
      </c>
    </row>
    <row r="74" spans="2:49" x14ac:dyDescent="0.2">
      <c r="B74" s="413" t="s">
        <v>4422</v>
      </c>
      <c r="C74" s="408" t="str">
        <f>'B-Tests'!D79</f>
        <v>B-E8</v>
      </c>
      <c r="D74" s="408" t="str">
        <f>'B-Tests'!AU79</f>
        <v>Grounding System in Patient Care Spaces
2018 NFPA 99 6.3.3.1</v>
      </c>
      <c r="E74" s="409">
        <f>'B-Tests'!AX79</f>
        <v>0</v>
      </c>
      <c r="F74" s="409">
        <f>'B-Tests'!E79</f>
        <v>0</v>
      </c>
      <c r="G74" s="409">
        <f>'B-Tests'!F79</f>
        <v>0</v>
      </c>
      <c r="H74" s="409">
        <f>'B-Tests'!G79</f>
        <v>0</v>
      </c>
      <c r="I74" s="409">
        <f>'B-Tests'!H79</f>
        <v>0</v>
      </c>
      <c r="J74" s="409">
        <f>'B-Tests'!I79</f>
        <v>0</v>
      </c>
      <c r="K74" s="409">
        <f>'B-Tests'!J79</f>
        <v>0</v>
      </c>
      <c r="L74" s="409">
        <f>'B-Tests'!K79</f>
        <v>0</v>
      </c>
      <c r="M74" s="409">
        <f>'B-Tests'!L79</f>
        <v>0</v>
      </c>
      <c r="N74" s="409">
        <f>'B-Tests'!M79</f>
        <v>0</v>
      </c>
      <c r="O74" s="409">
        <f>'B-Tests'!N79</f>
        <v>0</v>
      </c>
      <c r="P74" s="409">
        <f>'B-Tests'!O79</f>
        <v>0</v>
      </c>
      <c r="Q74" s="409">
        <f>'B-Tests'!P79</f>
        <v>0</v>
      </c>
      <c r="R74" s="409">
        <f>'B-Tests'!Q79</f>
        <v>0</v>
      </c>
      <c r="S74" s="409">
        <f>'B-Tests'!R79</f>
        <v>0</v>
      </c>
      <c r="T74" s="409">
        <f>'B-Tests'!S79</f>
        <v>0</v>
      </c>
      <c r="U74" s="409">
        <f>'B-Tests'!T79</f>
        <v>0</v>
      </c>
      <c r="V74" s="409">
        <f>'B-Tests'!U79</f>
        <v>0</v>
      </c>
      <c r="W74" s="409">
        <f>'B-Tests'!V79</f>
        <v>0</v>
      </c>
      <c r="X74" s="409">
        <f>'B-Tests'!W79</f>
        <v>0</v>
      </c>
      <c r="Y74" s="409">
        <f>'B-Tests'!X79</f>
        <v>0</v>
      </c>
      <c r="Z74" s="409">
        <f>'B-Tests'!Y79</f>
        <v>0</v>
      </c>
      <c r="AA74" s="409">
        <f>'B-Tests'!Z79</f>
        <v>0</v>
      </c>
      <c r="AB74" s="409">
        <f>'B-Tests'!AA79</f>
        <v>0</v>
      </c>
      <c r="AC74" s="409">
        <f>'B-Tests'!AB79</f>
        <v>0</v>
      </c>
      <c r="AD74" s="409">
        <f>'B-Tests'!AC79</f>
        <v>0</v>
      </c>
      <c r="AE74" s="409">
        <f>'B-Tests'!AD79</f>
        <v>0</v>
      </c>
      <c r="AF74" s="409">
        <f>'B-Tests'!AE79</f>
        <v>0</v>
      </c>
      <c r="AG74" s="409">
        <f>'B-Tests'!AF79</f>
        <v>0</v>
      </c>
      <c r="AH74" s="409">
        <f>'B-Tests'!AG79</f>
        <v>0</v>
      </c>
      <c r="AI74" s="409">
        <f>'B-Tests'!AH79</f>
        <v>0</v>
      </c>
      <c r="AJ74" s="409">
        <f>'B-Tests'!AI79</f>
        <v>0</v>
      </c>
      <c r="AK74" s="409">
        <f>'B-Tests'!AJ79</f>
        <v>0</v>
      </c>
      <c r="AL74" s="409">
        <f>'B-Tests'!AK79</f>
        <v>0</v>
      </c>
      <c r="AM74" s="409">
        <f>'B-Tests'!AL79</f>
        <v>0</v>
      </c>
      <c r="AN74" s="409">
        <f>'B-Tests'!AM79</f>
        <v>0</v>
      </c>
      <c r="AO74" s="409">
        <f>'B-Tests'!AN79</f>
        <v>0</v>
      </c>
      <c r="AP74" s="409">
        <f>'B-Tests'!AO79</f>
        <v>0</v>
      </c>
      <c r="AQ74" s="409">
        <f>'B-Tests'!AP79</f>
        <v>0</v>
      </c>
      <c r="AR74" s="409">
        <f>'B-Tests'!AQ79</f>
        <v>0</v>
      </c>
      <c r="AS74" s="409">
        <f>'B-Tests'!AR79</f>
        <v>0</v>
      </c>
      <c r="AT74" s="409">
        <f>'B-Tests'!AS79</f>
        <v>0</v>
      </c>
      <c r="AU74" s="409">
        <f>'B-Tests'!AT79</f>
        <v>0</v>
      </c>
      <c r="AV74" s="409">
        <v>0</v>
      </c>
      <c r="AW74" s="419">
        <f t="shared" si="1"/>
        <v>0</v>
      </c>
    </row>
    <row r="75" spans="2:49" x14ac:dyDescent="0.2">
      <c r="B75" s="413" t="s">
        <v>4422</v>
      </c>
      <c r="C75" s="408" t="str">
        <f>'B-Tests'!D80</f>
        <v>B-E9</v>
      </c>
      <c r="D75" s="408" t="str">
        <f>'B-Tests'!AU80</f>
        <v>Hospital Grade Receptacles
2018 NFPA 99 6.3.3.2.5</v>
      </c>
      <c r="E75" s="409">
        <f>'B-Tests'!AX80</f>
        <v>0</v>
      </c>
      <c r="F75" s="409">
        <f>'B-Tests'!E80</f>
        <v>0</v>
      </c>
      <c r="G75" s="409">
        <f>'B-Tests'!F80</f>
        <v>0</v>
      </c>
      <c r="H75" s="409">
        <f>'B-Tests'!G80</f>
        <v>0</v>
      </c>
      <c r="I75" s="409">
        <f>'B-Tests'!H80</f>
        <v>0</v>
      </c>
      <c r="J75" s="409">
        <f>'B-Tests'!I80</f>
        <v>0</v>
      </c>
      <c r="K75" s="409">
        <f>'B-Tests'!J80</f>
        <v>0</v>
      </c>
      <c r="L75" s="409">
        <f>'B-Tests'!K80</f>
        <v>0</v>
      </c>
      <c r="M75" s="409">
        <f>'B-Tests'!L80</f>
        <v>0</v>
      </c>
      <c r="N75" s="409">
        <f>'B-Tests'!M80</f>
        <v>0</v>
      </c>
      <c r="O75" s="409">
        <f>'B-Tests'!N80</f>
        <v>0</v>
      </c>
      <c r="P75" s="409">
        <f>'B-Tests'!O80</f>
        <v>0</v>
      </c>
      <c r="Q75" s="409">
        <f>'B-Tests'!P80</f>
        <v>0</v>
      </c>
      <c r="R75" s="409">
        <f>'B-Tests'!Q80</f>
        <v>0</v>
      </c>
      <c r="S75" s="409">
        <f>'B-Tests'!R80</f>
        <v>0</v>
      </c>
      <c r="T75" s="409">
        <f>'B-Tests'!S80</f>
        <v>0</v>
      </c>
      <c r="U75" s="409">
        <f>'B-Tests'!T80</f>
        <v>0</v>
      </c>
      <c r="V75" s="409">
        <f>'B-Tests'!U80</f>
        <v>0</v>
      </c>
      <c r="W75" s="409">
        <f>'B-Tests'!V80</f>
        <v>0</v>
      </c>
      <c r="X75" s="409">
        <f>'B-Tests'!W80</f>
        <v>0</v>
      </c>
      <c r="Y75" s="409">
        <f>'B-Tests'!X80</f>
        <v>0</v>
      </c>
      <c r="Z75" s="409">
        <f>'B-Tests'!Y80</f>
        <v>0</v>
      </c>
      <c r="AA75" s="409">
        <f>'B-Tests'!Z80</f>
        <v>0</v>
      </c>
      <c r="AB75" s="409">
        <f>'B-Tests'!AA80</f>
        <v>0</v>
      </c>
      <c r="AC75" s="409">
        <f>'B-Tests'!AB80</f>
        <v>0</v>
      </c>
      <c r="AD75" s="409">
        <f>'B-Tests'!AC80</f>
        <v>0</v>
      </c>
      <c r="AE75" s="409">
        <f>'B-Tests'!AD80</f>
        <v>0</v>
      </c>
      <c r="AF75" s="409">
        <f>'B-Tests'!AE80</f>
        <v>0</v>
      </c>
      <c r="AG75" s="409">
        <f>'B-Tests'!AF80</f>
        <v>0</v>
      </c>
      <c r="AH75" s="409">
        <f>'B-Tests'!AG80</f>
        <v>0</v>
      </c>
      <c r="AI75" s="409">
        <f>'B-Tests'!AH80</f>
        <v>0</v>
      </c>
      <c r="AJ75" s="409">
        <f>'B-Tests'!AI80</f>
        <v>0</v>
      </c>
      <c r="AK75" s="409">
        <f>'B-Tests'!AJ80</f>
        <v>0</v>
      </c>
      <c r="AL75" s="409">
        <f>'B-Tests'!AK80</f>
        <v>0</v>
      </c>
      <c r="AM75" s="409">
        <f>'B-Tests'!AL80</f>
        <v>0</v>
      </c>
      <c r="AN75" s="409">
        <f>'B-Tests'!AM80</f>
        <v>0</v>
      </c>
      <c r="AO75" s="409">
        <f>'B-Tests'!AN80</f>
        <v>0</v>
      </c>
      <c r="AP75" s="409">
        <f>'B-Tests'!AO80</f>
        <v>0</v>
      </c>
      <c r="AQ75" s="409">
        <f>'B-Tests'!AP80</f>
        <v>0</v>
      </c>
      <c r="AR75" s="409">
        <f>'B-Tests'!AQ80</f>
        <v>0</v>
      </c>
      <c r="AS75" s="409">
        <f>'B-Tests'!AR80</f>
        <v>0</v>
      </c>
      <c r="AT75" s="409">
        <f>'B-Tests'!AS80</f>
        <v>0</v>
      </c>
      <c r="AU75" s="409">
        <f>'B-Tests'!AT80</f>
        <v>0</v>
      </c>
      <c r="AV75" s="409">
        <v>0</v>
      </c>
      <c r="AW75" s="419">
        <f t="shared" si="1"/>
        <v>0</v>
      </c>
    </row>
    <row r="76" spans="2:49" x14ac:dyDescent="0.2">
      <c r="B76" s="413" t="s">
        <v>4422</v>
      </c>
      <c r="C76" s="408" t="str">
        <f>'B-Tests'!D81</f>
        <v>B-E10</v>
      </c>
      <c r="D76" s="408" t="str">
        <f>'B-Tests'!AU81</f>
        <v>Isolated Power Systems – Line Isolation Monitor Test
2018 NFPA 99 6.3.3.3.2</v>
      </c>
      <c r="E76" s="409">
        <f>'B-Tests'!AX81</f>
        <v>0</v>
      </c>
      <c r="F76" s="409">
        <f>'B-Tests'!E81</f>
        <v>0</v>
      </c>
      <c r="G76" s="409">
        <f>'B-Tests'!F81</f>
        <v>0</v>
      </c>
      <c r="H76" s="409">
        <f>'B-Tests'!G81</f>
        <v>0</v>
      </c>
      <c r="I76" s="409">
        <f>'B-Tests'!H81</f>
        <v>0</v>
      </c>
      <c r="J76" s="409">
        <f>'B-Tests'!I81</f>
        <v>0</v>
      </c>
      <c r="K76" s="409">
        <f>'B-Tests'!J81</f>
        <v>0</v>
      </c>
      <c r="L76" s="409">
        <f>'B-Tests'!K81</f>
        <v>0</v>
      </c>
      <c r="M76" s="409">
        <f>'B-Tests'!L81</f>
        <v>0</v>
      </c>
      <c r="N76" s="409">
        <f>'B-Tests'!M81</f>
        <v>0</v>
      </c>
      <c r="O76" s="409">
        <f>'B-Tests'!N81</f>
        <v>0</v>
      </c>
      <c r="P76" s="409">
        <f>'B-Tests'!O81</f>
        <v>0</v>
      </c>
      <c r="Q76" s="409">
        <f>'B-Tests'!P81</f>
        <v>0</v>
      </c>
      <c r="R76" s="409">
        <f>'B-Tests'!Q81</f>
        <v>0</v>
      </c>
      <c r="S76" s="409">
        <f>'B-Tests'!R81</f>
        <v>0</v>
      </c>
      <c r="T76" s="409">
        <f>'B-Tests'!S81</f>
        <v>0</v>
      </c>
      <c r="U76" s="409">
        <f>'B-Tests'!T81</f>
        <v>0</v>
      </c>
      <c r="V76" s="409">
        <f>'B-Tests'!U81</f>
        <v>0</v>
      </c>
      <c r="W76" s="409">
        <f>'B-Tests'!V81</f>
        <v>0</v>
      </c>
      <c r="X76" s="409">
        <f>'B-Tests'!W81</f>
        <v>0</v>
      </c>
      <c r="Y76" s="409">
        <f>'B-Tests'!X81</f>
        <v>0</v>
      </c>
      <c r="Z76" s="409">
        <f>'B-Tests'!Y81</f>
        <v>0</v>
      </c>
      <c r="AA76" s="409">
        <f>'B-Tests'!Z81</f>
        <v>0</v>
      </c>
      <c r="AB76" s="409">
        <f>'B-Tests'!AA81</f>
        <v>0</v>
      </c>
      <c r="AC76" s="409">
        <f>'B-Tests'!AB81</f>
        <v>0</v>
      </c>
      <c r="AD76" s="409">
        <f>'B-Tests'!AC81</f>
        <v>0</v>
      </c>
      <c r="AE76" s="409">
        <f>'B-Tests'!AD81</f>
        <v>0</v>
      </c>
      <c r="AF76" s="409">
        <f>'B-Tests'!AE81</f>
        <v>0</v>
      </c>
      <c r="AG76" s="409">
        <f>'B-Tests'!AF81</f>
        <v>0</v>
      </c>
      <c r="AH76" s="409">
        <f>'B-Tests'!AG81</f>
        <v>0</v>
      </c>
      <c r="AI76" s="409">
        <f>'B-Tests'!AH81</f>
        <v>0</v>
      </c>
      <c r="AJ76" s="409">
        <f>'B-Tests'!AI81</f>
        <v>0</v>
      </c>
      <c r="AK76" s="409">
        <f>'B-Tests'!AJ81</f>
        <v>0</v>
      </c>
      <c r="AL76" s="409">
        <f>'B-Tests'!AK81</f>
        <v>0</v>
      </c>
      <c r="AM76" s="409">
        <f>'B-Tests'!AL81</f>
        <v>0</v>
      </c>
      <c r="AN76" s="409">
        <f>'B-Tests'!AM81</f>
        <v>0</v>
      </c>
      <c r="AO76" s="409">
        <f>'B-Tests'!AN81</f>
        <v>0</v>
      </c>
      <c r="AP76" s="409">
        <f>'B-Tests'!AO81</f>
        <v>0</v>
      </c>
      <c r="AQ76" s="409">
        <f>'B-Tests'!AP81</f>
        <v>0</v>
      </c>
      <c r="AR76" s="409">
        <f>'B-Tests'!AQ81</f>
        <v>0</v>
      </c>
      <c r="AS76" s="409">
        <f>'B-Tests'!AR81</f>
        <v>0</v>
      </c>
      <c r="AT76" s="409">
        <f>'B-Tests'!AS81</f>
        <v>0</v>
      </c>
      <c r="AU76" s="409">
        <f>'B-Tests'!AT81</f>
        <v>0</v>
      </c>
      <c r="AV76" s="409">
        <v>0</v>
      </c>
      <c r="AW76" s="419">
        <f t="shared" si="1"/>
        <v>0</v>
      </c>
    </row>
    <row r="77" spans="2:49" x14ac:dyDescent="0.2">
      <c r="B77" s="413" t="s">
        <v>4422</v>
      </c>
      <c r="C77" s="408" t="str">
        <f>'B-Tests'!D82</f>
        <v>B-E11</v>
      </c>
      <c r="D77" s="408" t="str">
        <f>'B-Tests'!AU82</f>
        <v>Isolated Power Systems – Impedance of Isolated Wiring Test
2018 NFPA 99 6.3.2.9.2.1</v>
      </c>
      <c r="E77" s="409">
        <f>'B-Tests'!AX82</f>
        <v>0</v>
      </c>
      <c r="F77" s="409">
        <f>'B-Tests'!E82</f>
        <v>0</v>
      </c>
      <c r="G77" s="409">
        <f>'B-Tests'!F82</f>
        <v>0</v>
      </c>
      <c r="H77" s="409">
        <f>'B-Tests'!G82</f>
        <v>0</v>
      </c>
      <c r="I77" s="409">
        <f>'B-Tests'!H82</f>
        <v>0</v>
      </c>
      <c r="J77" s="409">
        <f>'B-Tests'!I82</f>
        <v>0</v>
      </c>
      <c r="K77" s="409">
        <f>'B-Tests'!J82</f>
        <v>0</v>
      </c>
      <c r="L77" s="409">
        <f>'B-Tests'!K82</f>
        <v>0</v>
      </c>
      <c r="M77" s="409">
        <f>'B-Tests'!L82</f>
        <v>0</v>
      </c>
      <c r="N77" s="409">
        <f>'B-Tests'!M82</f>
        <v>0</v>
      </c>
      <c r="O77" s="409">
        <f>'B-Tests'!N82</f>
        <v>0</v>
      </c>
      <c r="P77" s="409">
        <f>'B-Tests'!O82</f>
        <v>0</v>
      </c>
      <c r="Q77" s="409">
        <f>'B-Tests'!P82</f>
        <v>0</v>
      </c>
      <c r="R77" s="409">
        <f>'B-Tests'!Q82</f>
        <v>0</v>
      </c>
      <c r="S77" s="409">
        <f>'B-Tests'!R82</f>
        <v>0</v>
      </c>
      <c r="T77" s="409">
        <f>'B-Tests'!S82</f>
        <v>0</v>
      </c>
      <c r="U77" s="409">
        <f>'B-Tests'!T82</f>
        <v>0</v>
      </c>
      <c r="V77" s="409">
        <f>'B-Tests'!U82</f>
        <v>0</v>
      </c>
      <c r="W77" s="409">
        <f>'B-Tests'!V82</f>
        <v>0</v>
      </c>
      <c r="X77" s="409">
        <f>'B-Tests'!W82</f>
        <v>0</v>
      </c>
      <c r="Y77" s="409">
        <f>'B-Tests'!X82</f>
        <v>0</v>
      </c>
      <c r="Z77" s="409">
        <f>'B-Tests'!Y82</f>
        <v>0</v>
      </c>
      <c r="AA77" s="409">
        <f>'B-Tests'!Z82</f>
        <v>0</v>
      </c>
      <c r="AB77" s="409">
        <f>'B-Tests'!AA82</f>
        <v>0</v>
      </c>
      <c r="AC77" s="409">
        <f>'B-Tests'!AB82</f>
        <v>0</v>
      </c>
      <c r="AD77" s="409">
        <f>'B-Tests'!AC82</f>
        <v>0</v>
      </c>
      <c r="AE77" s="409">
        <f>'B-Tests'!AD82</f>
        <v>0</v>
      </c>
      <c r="AF77" s="409">
        <f>'B-Tests'!AE82</f>
        <v>0</v>
      </c>
      <c r="AG77" s="409">
        <f>'B-Tests'!AF82</f>
        <v>0</v>
      </c>
      <c r="AH77" s="409">
        <f>'B-Tests'!AG82</f>
        <v>0</v>
      </c>
      <c r="AI77" s="409">
        <f>'B-Tests'!AH82</f>
        <v>0</v>
      </c>
      <c r="AJ77" s="409">
        <f>'B-Tests'!AI82</f>
        <v>0</v>
      </c>
      <c r="AK77" s="409">
        <f>'B-Tests'!AJ82</f>
        <v>0</v>
      </c>
      <c r="AL77" s="409">
        <f>'B-Tests'!AK82</f>
        <v>0</v>
      </c>
      <c r="AM77" s="409">
        <f>'B-Tests'!AL82</f>
        <v>0</v>
      </c>
      <c r="AN77" s="409">
        <f>'B-Tests'!AM82</f>
        <v>0</v>
      </c>
      <c r="AO77" s="409">
        <f>'B-Tests'!AN82</f>
        <v>0</v>
      </c>
      <c r="AP77" s="409">
        <f>'B-Tests'!AO82</f>
        <v>0</v>
      </c>
      <c r="AQ77" s="409">
        <f>'B-Tests'!AP82</f>
        <v>0</v>
      </c>
      <c r="AR77" s="409">
        <f>'B-Tests'!AQ82</f>
        <v>0</v>
      </c>
      <c r="AS77" s="409">
        <f>'B-Tests'!AR82</f>
        <v>0</v>
      </c>
      <c r="AT77" s="409">
        <f>'B-Tests'!AS82</f>
        <v>0</v>
      </c>
      <c r="AU77" s="409">
        <f>'B-Tests'!AT82</f>
        <v>0</v>
      </c>
      <c r="AV77" s="409">
        <v>0</v>
      </c>
      <c r="AW77" s="419">
        <f t="shared" si="1"/>
        <v>0</v>
      </c>
    </row>
    <row r="78" spans="2:49" x14ac:dyDescent="0.2">
      <c r="B78" s="413" t="s">
        <v>4422</v>
      </c>
      <c r="C78" s="408" t="str">
        <f>'B-Tests'!D83</f>
        <v>B-E12</v>
      </c>
      <c r="D78" s="408" t="str">
        <f>'B-Tests'!AU83</f>
        <v xml:space="preserve">Medium Voltage Outdoor Systems – Inspections and Test
CEC 225.56
</v>
      </c>
      <c r="E78" s="409">
        <f>'B-Tests'!AX83</f>
        <v>0</v>
      </c>
      <c r="F78" s="409">
        <f>'B-Tests'!E83</f>
        <v>0</v>
      </c>
      <c r="G78" s="409">
        <f>'B-Tests'!F83</f>
        <v>0</v>
      </c>
      <c r="H78" s="409">
        <f>'B-Tests'!G83</f>
        <v>0</v>
      </c>
      <c r="I78" s="409">
        <f>'B-Tests'!H83</f>
        <v>0</v>
      </c>
      <c r="J78" s="409">
        <f>'B-Tests'!I83</f>
        <v>0</v>
      </c>
      <c r="K78" s="409">
        <f>'B-Tests'!J83</f>
        <v>0</v>
      </c>
      <c r="L78" s="409">
        <f>'B-Tests'!K83</f>
        <v>0</v>
      </c>
      <c r="M78" s="409">
        <f>'B-Tests'!L83</f>
        <v>0</v>
      </c>
      <c r="N78" s="409">
        <f>'B-Tests'!M83</f>
        <v>0</v>
      </c>
      <c r="O78" s="409">
        <f>'B-Tests'!N83</f>
        <v>0</v>
      </c>
      <c r="P78" s="409">
        <f>'B-Tests'!O83</f>
        <v>0</v>
      </c>
      <c r="Q78" s="409">
        <f>'B-Tests'!P83</f>
        <v>0</v>
      </c>
      <c r="R78" s="409">
        <f>'B-Tests'!Q83</f>
        <v>0</v>
      </c>
      <c r="S78" s="409">
        <f>'B-Tests'!R83</f>
        <v>0</v>
      </c>
      <c r="T78" s="409">
        <f>'B-Tests'!S83</f>
        <v>0</v>
      </c>
      <c r="U78" s="409">
        <f>'B-Tests'!T83</f>
        <v>0</v>
      </c>
      <c r="V78" s="409">
        <f>'B-Tests'!U83</f>
        <v>0</v>
      </c>
      <c r="W78" s="409">
        <f>'B-Tests'!V83</f>
        <v>0</v>
      </c>
      <c r="X78" s="409">
        <f>'B-Tests'!W83</f>
        <v>0</v>
      </c>
      <c r="Y78" s="409">
        <f>'B-Tests'!X83</f>
        <v>0</v>
      </c>
      <c r="Z78" s="409">
        <f>'B-Tests'!Y83</f>
        <v>0</v>
      </c>
      <c r="AA78" s="409">
        <f>'B-Tests'!Z83</f>
        <v>0</v>
      </c>
      <c r="AB78" s="409">
        <f>'B-Tests'!AA83</f>
        <v>0</v>
      </c>
      <c r="AC78" s="409">
        <f>'B-Tests'!AB83</f>
        <v>0</v>
      </c>
      <c r="AD78" s="409">
        <f>'B-Tests'!AC83</f>
        <v>0</v>
      </c>
      <c r="AE78" s="409">
        <f>'B-Tests'!AD83</f>
        <v>0</v>
      </c>
      <c r="AF78" s="409">
        <f>'B-Tests'!AE83</f>
        <v>0</v>
      </c>
      <c r="AG78" s="409">
        <f>'B-Tests'!AF83</f>
        <v>0</v>
      </c>
      <c r="AH78" s="409">
        <f>'B-Tests'!AG83</f>
        <v>0</v>
      </c>
      <c r="AI78" s="409">
        <f>'B-Tests'!AH83</f>
        <v>0</v>
      </c>
      <c r="AJ78" s="409">
        <f>'B-Tests'!AI83</f>
        <v>0</v>
      </c>
      <c r="AK78" s="409">
        <f>'B-Tests'!AJ83</f>
        <v>0</v>
      </c>
      <c r="AL78" s="409">
        <f>'B-Tests'!AK83</f>
        <v>0</v>
      </c>
      <c r="AM78" s="409">
        <f>'B-Tests'!AL83</f>
        <v>0</v>
      </c>
      <c r="AN78" s="409">
        <f>'B-Tests'!AM83</f>
        <v>0</v>
      </c>
      <c r="AO78" s="409">
        <f>'B-Tests'!AN83</f>
        <v>0</v>
      </c>
      <c r="AP78" s="409">
        <f>'B-Tests'!AO83</f>
        <v>0</v>
      </c>
      <c r="AQ78" s="409">
        <f>'B-Tests'!AP83</f>
        <v>0</v>
      </c>
      <c r="AR78" s="409">
        <f>'B-Tests'!AQ83</f>
        <v>0</v>
      </c>
      <c r="AS78" s="409">
        <f>'B-Tests'!AR83</f>
        <v>0</v>
      </c>
      <c r="AT78" s="409">
        <f>'B-Tests'!AS83</f>
        <v>0</v>
      </c>
      <c r="AU78" s="409">
        <f>'B-Tests'!AT83</f>
        <v>0</v>
      </c>
      <c r="AV78" s="409">
        <v>0</v>
      </c>
      <c r="AW78" s="419">
        <f t="shared" si="1"/>
        <v>0</v>
      </c>
    </row>
    <row r="79" spans="2:49" x14ac:dyDescent="0.2">
      <c r="B79" s="413" t="s">
        <v>4422</v>
      </c>
      <c r="C79" s="408" t="str">
        <f>'B-Tests'!D84</f>
        <v>B-E13</v>
      </c>
      <c r="D79" s="408" t="str">
        <f>'B-Tests'!AU84</f>
        <v>Medium Voltage Cable Testing
CEC 328.14 &amp; ANSI/NECA/NCSCB 600-2014</v>
      </c>
      <c r="E79" s="409">
        <f>'B-Tests'!AX84</f>
        <v>0</v>
      </c>
      <c r="F79" s="409">
        <f>'B-Tests'!E84</f>
        <v>0</v>
      </c>
      <c r="G79" s="409">
        <f>'B-Tests'!F84</f>
        <v>0</v>
      </c>
      <c r="H79" s="409">
        <f>'B-Tests'!G84</f>
        <v>0</v>
      </c>
      <c r="I79" s="409">
        <f>'B-Tests'!H84</f>
        <v>0</v>
      </c>
      <c r="J79" s="409">
        <f>'B-Tests'!I84</f>
        <v>0</v>
      </c>
      <c r="K79" s="409">
        <f>'B-Tests'!J84</f>
        <v>0</v>
      </c>
      <c r="L79" s="409">
        <f>'B-Tests'!K84</f>
        <v>0</v>
      </c>
      <c r="M79" s="409">
        <f>'B-Tests'!L84</f>
        <v>0</v>
      </c>
      <c r="N79" s="409">
        <f>'B-Tests'!M84</f>
        <v>0</v>
      </c>
      <c r="O79" s="409">
        <f>'B-Tests'!N84</f>
        <v>0</v>
      </c>
      <c r="P79" s="409">
        <f>'B-Tests'!O84</f>
        <v>0</v>
      </c>
      <c r="Q79" s="409">
        <f>'B-Tests'!P84</f>
        <v>0</v>
      </c>
      <c r="R79" s="409">
        <f>'B-Tests'!Q84</f>
        <v>0</v>
      </c>
      <c r="S79" s="409">
        <f>'B-Tests'!R84</f>
        <v>0</v>
      </c>
      <c r="T79" s="409">
        <f>'B-Tests'!S84</f>
        <v>0</v>
      </c>
      <c r="U79" s="409">
        <f>'B-Tests'!T84</f>
        <v>0</v>
      </c>
      <c r="V79" s="409">
        <f>'B-Tests'!U84</f>
        <v>0</v>
      </c>
      <c r="W79" s="409">
        <f>'B-Tests'!V84</f>
        <v>0</v>
      </c>
      <c r="X79" s="409">
        <f>'B-Tests'!W84</f>
        <v>0</v>
      </c>
      <c r="Y79" s="409">
        <f>'B-Tests'!X84</f>
        <v>0</v>
      </c>
      <c r="Z79" s="409">
        <f>'B-Tests'!Y84</f>
        <v>0</v>
      </c>
      <c r="AA79" s="409">
        <f>'B-Tests'!Z84</f>
        <v>0</v>
      </c>
      <c r="AB79" s="409">
        <f>'B-Tests'!AA84</f>
        <v>0</v>
      </c>
      <c r="AC79" s="409">
        <f>'B-Tests'!AB84</f>
        <v>0</v>
      </c>
      <c r="AD79" s="409">
        <f>'B-Tests'!AC84</f>
        <v>0</v>
      </c>
      <c r="AE79" s="409">
        <f>'B-Tests'!AD84</f>
        <v>0</v>
      </c>
      <c r="AF79" s="409">
        <f>'B-Tests'!AE84</f>
        <v>0</v>
      </c>
      <c r="AG79" s="409">
        <f>'B-Tests'!AF84</f>
        <v>0</v>
      </c>
      <c r="AH79" s="409">
        <f>'B-Tests'!AG84</f>
        <v>0</v>
      </c>
      <c r="AI79" s="409">
        <f>'B-Tests'!AH84</f>
        <v>0</v>
      </c>
      <c r="AJ79" s="409">
        <f>'B-Tests'!AI84</f>
        <v>0</v>
      </c>
      <c r="AK79" s="409">
        <f>'B-Tests'!AJ84</f>
        <v>0</v>
      </c>
      <c r="AL79" s="409">
        <f>'B-Tests'!AK84</f>
        <v>0</v>
      </c>
      <c r="AM79" s="409">
        <f>'B-Tests'!AL84</f>
        <v>0</v>
      </c>
      <c r="AN79" s="409">
        <f>'B-Tests'!AM84</f>
        <v>0</v>
      </c>
      <c r="AO79" s="409">
        <f>'B-Tests'!AN84</f>
        <v>0</v>
      </c>
      <c r="AP79" s="409">
        <f>'B-Tests'!AO84</f>
        <v>0</v>
      </c>
      <c r="AQ79" s="409">
        <f>'B-Tests'!AP84</f>
        <v>0</v>
      </c>
      <c r="AR79" s="409">
        <f>'B-Tests'!AQ84</f>
        <v>0</v>
      </c>
      <c r="AS79" s="409">
        <f>'B-Tests'!AR84</f>
        <v>0</v>
      </c>
      <c r="AT79" s="409">
        <f>'B-Tests'!AS84</f>
        <v>0</v>
      </c>
      <c r="AU79" s="409">
        <f>'B-Tests'!AT84</f>
        <v>0</v>
      </c>
      <c r="AV79" s="409">
        <v>0</v>
      </c>
      <c r="AW79" s="419">
        <f t="shared" si="1"/>
        <v>0</v>
      </c>
    </row>
    <row r="80" spans="2:49" x14ac:dyDescent="0.2">
      <c r="B80" s="413" t="s">
        <v>4422</v>
      </c>
      <c r="C80" s="408" t="str">
        <f>'B-Tests'!D85</f>
        <v>B-E14</v>
      </c>
      <c r="D80" s="408" t="str">
        <f>'B-Tests'!AU85</f>
        <v>Insulation Testing
CEC 110.7, 2018 NFPA 99 6.7.4.1.2.2</v>
      </c>
      <c r="E80" s="409">
        <f>'B-Tests'!AX85</f>
        <v>0</v>
      </c>
      <c r="F80" s="409">
        <f>'B-Tests'!E85</f>
        <v>0</v>
      </c>
      <c r="G80" s="409">
        <f>'B-Tests'!F85</f>
        <v>0</v>
      </c>
      <c r="H80" s="409">
        <f>'B-Tests'!G85</f>
        <v>0</v>
      </c>
      <c r="I80" s="409">
        <f>'B-Tests'!H85</f>
        <v>0</v>
      </c>
      <c r="J80" s="409">
        <f>'B-Tests'!I85</f>
        <v>0</v>
      </c>
      <c r="K80" s="409">
        <f>'B-Tests'!J85</f>
        <v>0</v>
      </c>
      <c r="L80" s="409">
        <f>'B-Tests'!K85</f>
        <v>0</v>
      </c>
      <c r="M80" s="409">
        <f>'B-Tests'!L85</f>
        <v>0</v>
      </c>
      <c r="N80" s="409">
        <f>'B-Tests'!M85</f>
        <v>0</v>
      </c>
      <c r="O80" s="409">
        <f>'B-Tests'!N85</f>
        <v>0</v>
      </c>
      <c r="P80" s="409">
        <f>'B-Tests'!O85</f>
        <v>0</v>
      </c>
      <c r="Q80" s="409">
        <f>'B-Tests'!P85</f>
        <v>0</v>
      </c>
      <c r="R80" s="409">
        <f>'B-Tests'!Q85</f>
        <v>0</v>
      </c>
      <c r="S80" s="409">
        <f>'B-Tests'!R85</f>
        <v>0</v>
      </c>
      <c r="T80" s="409">
        <f>'B-Tests'!S85</f>
        <v>0</v>
      </c>
      <c r="U80" s="409">
        <f>'B-Tests'!T85</f>
        <v>0</v>
      </c>
      <c r="V80" s="409">
        <f>'B-Tests'!U85</f>
        <v>0</v>
      </c>
      <c r="W80" s="409">
        <f>'B-Tests'!V85</f>
        <v>0</v>
      </c>
      <c r="X80" s="409">
        <f>'B-Tests'!W85</f>
        <v>0</v>
      </c>
      <c r="Y80" s="409">
        <f>'B-Tests'!X85</f>
        <v>0</v>
      </c>
      <c r="Z80" s="409">
        <f>'B-Tests'!Y85</f>
        <v>0</v>
      </c>
      <c r="AA80" s="409">
        <f>'B-Tests'!Z85</f>
        <v>0</v>
      </c>
      <c r="AB80" s="409">
        <f>'B-Tests'!AA85</f>
        <v>0</v>
      </c>
      <c r="AC80" s="409">
        <f>'B-Tests'!AB85</f>
        <v>0</v>
      </c>
      <c r="AD80" s="409">
        <f>'B-Tests'!AC85</f>
        <v>0</v>
      </c>
      <c r="AE80" s="409">
        <f>'B-Tests'!AD85</f>
        <v>0</v>
      </c>
      <c r="AF80" s="409">
        <f>'B-Tests'!AE85</f>
        <v>0</v>
      </c>
      <c r="AG80" s="409">
        <f>'B-Tests'!AF85</f>
        <v>0</v>
      </c>
      <c r="AH80" s="409">
        <f>'B-Tests'!AG85</f>
        <v>0</v>
      </c>
      <c r="AI80" s="409">
        <f>'B-Tests'!AH85</f>
        <v>0</v>
      </c>
      <c r="AJ80" s="409">
        <f>'B-Tests'!AI85</f>
        <v>0</v>
      </c>
      <c r="AK80" s="409">
        <f>'B-Tests'!AJ85</f>
        <v>0</v>
      </c>
      <c r="AL80" s="409">
        <f>'B-Tests'!AK85</f>
        <v>0</v>
      </c>
      <c r="AM80" s="409">
        <f>'B-Tests'!AL85</f>
        <v>0</v>
      </c>
      <c r="AN80" s="409">
        <f>'B-Tests'!AM85</f>
        <v>0</v>
      </c>
      <c r="AO80" s="409">
        <f>'B-Tests'!AN85</f>
        <v>0</v>
      </c>
      <c r="AP80" s="409">
        <f>'B-Tests'!AO85</f>
        <v>0</v>
      </c>
      <c r="AQ80" s="409">
        <f>'B-Tests'!AP85</f>
        <v>0</v>
      </c>
      <c r="AR80" s="409">
        <f>'B-Tests'!AQ85</f>
        <v>0</v>
      </c>
      <c r="AS80" s="409">
        <f>'B-Tests'!AR85</f>
        <v>0</v>
      </c>
      <c r="AT80" s="409">
        <f>'B-Tests'!AS85</f>
        <v>0</v>
      </c>
      <c r="AU80" s="409">
        <f>'B-Tests'!AT85</f>
        <v>0</v>
      </c>
      <c r="AV80" s="409">
        <v>0</v>
      </c>
      <c r="AW80" s="419">
        <f t="shared" si="1"/>
        <v>0</v>
      </c>
    </row>
    <row r="81" spans="2:49" x14ac:dyDescent="0.2">
      <c r="B81" s="413" t="s">
        <v>4422</v>
      </c>
      <c r="C81" s="408" t="str">
        <f>'B-Tests'!D86</f>
        <v>B-E15</v>
      </c>
      <c r="D81" s="408" t="str">
        <f>'B-Tests'!AU86</f>
        <v>Torque Electrical Connections
CEC 110.3(B) &amp; 110.14(D)</v>
      </c>
      <c r="E81" s="409" t="str">
        <f>'B-Tests'!AX86</f>
        <v>Rosendin (ground ring &amp; base plates)</v>
      </c>
      <c r="F81" s="409">
        <f>'B-Tests'!E86</f>
        <v>0</v>
      </c>
      <c r="G81" s="409">
        <f>'B-Tests'!F86</f>
        <v>0</v>
      </c>
      <c r="H81" s="409">
        <f>'B-Tests'!G86</f>
        <v>0</v>
      </c>
      <c r="I81" s="409">
        <f>'B-Tests'!H86</f>
        <v>0</v>
      </c>
      <c r="J81" s="409">
        <f>'B-Tests'!I86</f>
        <v>0</v>
      </c>
      <c r="K81" s="409">
        <f>'B-Tests'!J86</f>
        <v>0</v>
      </c>
      <c r="L81" s="409">
        <f>'B-Tests'!K86</f>
        <v>0</v>
      </c>
      <c r="M81" s="409">
        <f>'B-Tests'!L86</f>
        <v>0</v>
      </c>
      <c r="N81" s="409">
        <f>'B-Tests'!M86</f>
        <v>0</v>
      </c>
      <c r="O81" s="409">
        <f>'B-Tests'!N86</f>
        <v>0</v>
      </c>
      <c r="P81" s="409">
        <f>'B-Tests'!O86</f>
        <v>0</v>
      </c>
      <c r="Q81" s="409">
        <f>'B-Tests'!P86</f>
        <v>0</v>
      </c>
      <c r="R81" s="409">
        <f>'B-Tests'!Q86</f>
        <v>0</v>
      </c>
      <c r="S81" s="409">
        <f>'B-Tests'!R86</f>
        <v>0</v>
      </c>
      <c r="T81" s="409">
        <f>'B-Tests'!S86</f>
        <v>0</v>
      </c>
      <c r="U81" s="409">
        <f>'B-Tests'!T86</f>
        <v>0</v>
      </c>
      <c r="V81" s="409">
        <f>'B-Tests'!U86</f>
        <v>0</v>
      </c>
      <c r="W81" s="409">
        <f>'B-Tests'!V86</f>
        <v>0</v>
      </c>
      <c r="X81" s="409">
        <f>'B-Tests'!W86</f>
        <v>0</v>
      </c>
      <c r="Y81" s="409">
        <f>'B-Tests'!X86</f>
        <v>0</v>
      </c>
      <c r="Z81" s="409">
        <f>'B-Tests'!Y86</f>
        <v>0</v>
      </c>
      <c r="AA81" s="409">
        <f>'B-Tests'!Z86</f>
        <v>0</v>
      </c>
      <c r="AB81" s="409">
        <f>'B-Tests'!AA86</f>
        <v>0</v>
      </c>
      <c r="AC81" s="409">
        <f>'B-Tests'!AB86</f>
        <v>0</v>
      </c>
      <c r="AD81" s="409">
        <f>'B-Tests'!AC86</f>
        <v>0</v>
      </c>
      <c r="AE81" s="409">
        <f>'B-Tests'!AD86</f>
        <v>0</v>
      </c>
      <c r="AF81" s="409">
        <f>'B-Tests'!AE86</f>
        <v>0</v>
      </c>
      <c r="AG81" s="409">
        <f>'B-Tests'!AF86</f>
        <v>0</v>
      </c>
      <c r="AH81" s="409">
        <f>'B-Tests'!AG86</f>
        <v>0</v>
      </c>
      <c r="AI81" s="409">
        <f>'B-Tests'!AH86</f>
        <v>0</v>
      </c>
      <c r="AJ81" s="409">
        <f>'B-Tests'!AI86</f>
        <v>0</v>
      </c>
      <c r="AK81" s="409">
        <f>'B-Tests'!AJ86</f>
        <v>0</v>
      </c>
      <c r="AL81" s="409">
        <f>'B-Tests'!AK86</f>
        <v>0</v>
      </c>
      <c r="AM81" s="409">
        <f>'B-Tests'!AL86</f>
        <v>0</v>
      </c>
      <c r="AN81" s="409">
        <f>'B-Tests'!AM86</f>
        <v>0</v>
      </c>
      <c r="AO81" s="409">
        <f>'B-Tests'!AN86</f>
        <v>0</v>
      </c>
      <c r="AP81" s="409">
        <f>'B-Tests'!AO86</f>
        <v>0</v>
      </c>
      <c r="AQ81" s="409">
        <f>'B-Tests'!AP86</f>
        <v>0</v>
      </c>
      <c r="AR81" s="409">
        <f>'B-Tests'!AQ86</f>
        <v>0</v>
      </c>
      <c r="AS81" s="409">
        <f>'B-Tests'!AR86</f>
        <v>0</v>
      </c>
      <c r="AT81" s="409">
        <f>'B-Tests'!AS86</f>
        <v>0</v>
      </c>
      <c r="AU81" s="409">
        <f>'B-Tests'!AT86</f>
        <v>0</v>
      </c>
      <c r="AV81" s="409">
        <v>0</v>
      </c>
      <c r="AW81" s="419">
        <f t="shared" si="1"/>
        <v>0</v>
      </c>
    </row>
    <row r="82" spans="2:49" x14ac:dyDescent="0.2">
      <c r="B82" s="413" t="s">
        <v>4422</v>
      </c>
      <c r="C82" s="408" t="str">
        <f>'B-Tests'!D87</f>
        <v>B-E16</v>
      </c>
      <c r="D82" s="408" t="str">
        <f>'B-Tests'!AU87</f>
        <v>Temporary Installation Grounding
CEC 590.6</v>
      </c>
      <c r="E82" s="409">
        <f>'B-Tests'!AX87</f>
        <v>0</v>
      </c>
      <c r="F82" s="409">
        <f>'B-Tests'!E87</f>
        <v>0</v>
      </c>
      <c r="G82" s="409">
        <f>'B-Tests'!F87</f>
        <v>0</v>
      </c>
      <c r="H82" s="409">
        <f>'B-Tests'!G87</f>
        <v>0</v>
      </c>
      <c r="I82" s="409">
        <f>'B-Tests'!H87</f>
        <v>0</v>
      </c>
      <c r="J82" s="409">
        <f>'B-Tests'!I87</f>
        <v>0</v>
      </c>
      <c r="K82" s="409">
        <f>'B-Tests'!J87</f>
        <v>0</v>
      </c>
      <c r="L82" s="409">
        <f>'B-Tests'!K87</f>
        <v>0</v>
      </c>
      <c r="M82" s="409">
        <f>'B-Tests'!L87</f>
        <v>0</v>
      </c>
      <c r="N82" s="409">
        <f>'B-Tests'!M87</f>
        <v>0</v>
      </c>
      <c r="O82" s="409">
        <f>'B-Tests'!N87</f>
        <v>0</v>
      </c>
      <c r="P82" s="409">
        <f>'B-Tests'!O87</f>
        <v>0</v>
      </c>
      <c r="Q82" s="409">
        <f>'B-Tests'!P87</f>
        <v>0</v>
      </c>
      <c r="R82" s="409">
        <f>'B-Tests'!Q87</f>
        <v>0</v>
      </c>
      <c r="S82" s="409">
        <f>'B-Tests'!R87</f>
        <v>0</v>
      </c>
      <c r="T82" s="409">
        <f>'B-Tests'!S87</f>
        <v>0</v>
      </c>
      <c r="U82" s="409">
        <f>'B-Tests'!T87</f>
        <v>0</v>
      </c>
      <c r="V82" s="409">
        <f>'B-Tests'!U87</f>
        <v>0</v>
      </c>
      <c r="W82" s="409">
        <f>'B-Tests'!V87</f>
        <v>0</v>
      </c>
      <c r="X82" s="409">
        <f>'B-Tests'!W87</f>
        <v>0</v>
      </c>
      <c r="Y82" s="409">
        <f>'B-Tests'!X87</f>
        <v>0</v>
      </c>
      <c r="Z82" s="409">
        <f>'B-Tests'!Y87</f>
        <v>0</v>
      </c>
      <c r="AA82" s="409">
        <f>'B-Tests'!Z87</f>
        <v>0</v>
      </c>
      <c r="AB82" s="409">
        <f>'B-Tests'!AA87</f>
        <v>0</v>
      </c>
      <c r="AC82" s="409">
        <f>'B-Tests'!AB87</f>
        <v>0</v>
      </c>
      <c r="AD82" s="409">
        <f>'B-Tests'!AC87</f>
        <v>0</v>
      </c>
      <c r="AE82" s="409">
        <f>'B-Tests'!AD87</f>
        <v>0</v>
      </c>
      <c r="AF82" s="409">
        <f>'B-Tests'!AE87</f>
        <v>0</v>
      </c>
      <c r="AG82" s="409">
        <f>'B-Tests'!AF87</f>
        <v>0</v>
      </c>
      <c r="AH82" s="409">
        <f>'B-Tests'!AG87</f>
        <v>0</v>
      </c>
      <c r="AI82" s="409">
        <f>'B-Tests'!AH87</f>
        <v>0</v>
      </c>
      <c r="AJ82" s="409">
        <f>'B-Tests'!AI87</f>
        <v>0</v>
      </c>
      <c r="AK82" s="409">
        <f>'B-Tests'!AJ87</f>
        <v>0</v>
      </c>
      <c r="AL82" s="409">
        <f>'B-Tests'!AK87</f>
        <v>0</v>
      </c>
      <c r="AM82" s="409">
        <f>'B-Tests'!AL87</f>
        <v>0</v>
      </c>
      <c r="AN82" s="409">
        <f>'B-Tests'!AM87</f>
        <v>0</v>
      </c>
      <c r="AO82" s="409">
        <f>'B-Tests'!AN87</f>
        <v>0</v>
      </c>
      <c r="AP82" s="409">
        <f>'B-Tests'!AO87</f>
        <v>0</v>
      </c>
      <c r="AQ82" s="409">
        <f>'B-Tests'!AP87</f>
        <v>0</v>
      </c>
      <c r="AR82" s="409">
        <f>'B-Tests'!AQ87</f>
        <v>0</v>
      </c>
      <c r="AS82" s="409">
        <f>'B-Tests'!AR87</f>
        <v>0</v>
      </c>
      <c r="AT82" s="409">
        <f>'B-Tests'!AS87</f>
        <v>0</v>
      </c>
      <c r="AU82" s="409">
        <f>'B-Tests'!AT87</f>
        <v>0</v>
      </c>
      <c r="AV82" s="409">
        <v>0</v>
      </c>
      <c r="AW82" s="419">
        <f t="shared" si="1"/>
        <v>0</v>
      </c>
    </row>
    <row r="83" spans="2:49" x14ac:dyDescent="0.2">
      <c r="B83" s="413" t="s">
        <v>4422</v>
      </c>
      <c r="C83" s="408" t="str">
        <f>'B-Tests'!D88</f>
        <v>B-E17</v>
      </c>
      <c r="D83" s="408" t="str">
        <f>'B-Tests'!AU88</f>
        <v>Nurse call system
CEC 517.123</v>
      </c>
      <c r="E83" s="409">
        <f>'B-Tests'!AX88</f>
        <v>0</v>
      </c>
      <c r="F83" s="409">
        <f>'B-Tests'!E88</f>
        <v>0</v>
      </c>
      <c r="G83" s="409">
        <f>'B-Tests'!F88</f>
        <v>0</v>
      </c>
      <c r="H83" s="409">
        <f>'B-Tests'!G88</f>
        <v>0</v>
      </c>
      <c r="I83" s="409">
        <f>'B-Tests'!H88</f>
        <v>0</v>
      </c>
      <c r="J83" s="409">
        <f>'B-Tests'!I88</f>
        <v>0</v>
      </c>
      <c r="K83" s="409">
        <f>'B-Tests'!J88</f>
        <v>0</v>
      </c>
      <c r="L83" s="409">
        <f>'B-Tests'!K88</f>
        <v>0</v>
      </c>
      <c r="M83" s="409">
        <f>'B-Tests'!L88</f>
        <v>0</v>
      </c>
      <c r="N83" s="409">
        <f>'B-Tests'!M88</f>
        <v>0</v>
      </c>
      <c r="O83" s="409">
        <f>'B-Tests'!N88</f>
        <v>0</v>
      </c>
      <c r="P83" s="409">
        <f>'B-Tests'!O88</f>
        <v>0</v>
      </c>
      <c r="Q83" s="409">
        <f>'B-Tests'!P88</f>
        <v>0</v>
      </c>
      <c r="R83" s="409">
        <f>'B-Tests'!Q88</f>
        <v>0</v>
      </c>
      <c r="S83" s="409">
        <f>'B-Tests'!R88</f>
        <v>0</v>
      </c>
      <c r="T83" s="409">
        <f>'B-Tests'!S88</f>
        <v>0</v>
      </c>
      <c r="U83" s="409">
        <f>'B-Tests'!T88</f>
        <v>0</v>
      </c>
      <c r="V83" s="409">
        <f>'B-Tests'!U88</f>
        <v>0</v>
      </c>
      <c r="W83" s="409">
        <f>'B-Tests'!V88</f>
        <v>0</v>
      </c>
      <c r="X83" s="409">
        <f>'B-Tests'!W88</f>
        <v>0</v>
      </c>
      <c r="Y83" s="409">
        <f>'B-Tests'!X88</f>
        <v>0</v>
      </c>
      <c r="Z83" s="409">
        <f>'B-Tests'!Y88</f>
        <v>0</v>
      </c>
      <c r="AA83" s="409">
        <f>'B-Tests'!Z88</f>
        <v>0</v>
      </c>
      <c r="AB83" s="409">
        <f>'B-Tests'!AA88</f>
        <v>0</v>
      </c>
      <c r="AC83" s="409">
        <f>'B-Tests'!AB88</f>
        <v>0</v>
      </c>
      <c r="AD83" s="409">
        <f>'B-Tests'!AC88</f>
        <v>0</v>
      </c>
      <c r="AE83" s="409">
        <f>'B-Tests'!AD88</f>
        <v>0</v>
      </c>
      <c r="AF83" s="409">
        <f>'B-Tests'!AE88</f>
        <v>0</v>
      </c>
      <c r="AG83" s="409">
        <f>'B-Tests'!AF88</f>
        <v>0</v>
      </c>
      <c r="AH83" s="409">
        <f>'B-Tests'!AG88</f>
        <v>0</v>
      </c>
      <c r="AI83" s="409">
        <f>'B-Tests'!AH88</f>
        <v>0</v>
      </c>
      <c r="AJ83" s="409">
        <f>'B-Tests'!AI88</f>
        <v>0</v>
      </c>
      <c r="AK83" s="409">
        <f>'B-Tests'!AJ88</f>
        <v>0</v>
      </c>
      <c r="AL83" s="409">
        <f>'B-Tests'!AK88</f>
        <v>0</v>
      </c>
      <c r="AM83" s="409">
        <f>'B-Tests'!AL88</f>
        <v>0</v>
      </c>
      <c r="AN83" s="409">
        <f>'B-Tests'!AM88</f>
        <v>0</v>
      </c>
      <c r="AO83" s="409">
        <f>'B-Tests'!AN88</f>
        <v>0</v>
      </c>
      <c r="AP83" s="409">
        <f>'B-Tests'!AO88</f>
        <v>0</v>
      </c>
      <c r="AQ83" s="409">
        <f>'B-Tests'!AP88</f>
        <v>0</v>
      </c>
      <c r="AR83" s="409">
        <f>'B-Tests'!AQ88</f>
        <v>0</v>
      </c>
      <c r="AS83" s="409">
        <f>'B-Tests'!AR88</f>
        <v>0</v>
      </c>
      <c r="AT83" s="409">
        <f>'B-Tests'!AS88</f>
        <v>0</v>
      </c>
      <c r="AU83" s="409">
        <f>'B-Tests'!AT88</f>
        <v>0</v>
      </c>
      <c r="AV83" s="409">
        <v>0</v>
      </c>
      <c r="AW83" s="419">
        <f t="shared" si="1"/>
        <v>0</v>
      </c>
    </row>
    <row r="84" spans="2:49" x14ac:dyDescent="0.2">
      <c r="B84" s="413" t="s">
        <v>4422</v>
      </c>
      <c r="C84" s="408" t="str">
        <f>'B-Tests'!D89</f>
        <v>B-E18</v>
      </c>
      <c r="D84" s="408" t="str">
        <f>'B-Tests'!AU89</f>
        <v>Arc Energy Reduction
CEC 240.67 &amp; 240.87</v>
      </c>
      <c r="E84" s="409">
        <f>'B-Tests'!AX89</f>
        <v>0</v>
      </c>
      <c r="F84" s="409">
        <f>'B-Tests'!E89</f>
        <v>0</v>
      </c>
      <c r="G84" s="409">
        <f>'B-Tests'!F89</f>
        <v>0</v>
      </c>
      <c r="H84" s="409">
        <f>'B-Tests'!G89</f>
        <v>0</v>
      </c>
      <c r="I84" s="409">
        <f>'B-Tests'!H89</f>
        <v>0</v>
      </c>
      <c r="J84" s="409">
        <f>'B-Tests'!I89</f>
        <v>0</v>
      </c>
      <c r="K84" s="409">
        <f>'B-Tests'!J89</f>
        <v>0</v>
      </c>
      <c r="L84" s="409">
        <f>'B-Tests'!K89</f>
        <v>0</v>
      </c>
      <c r="M84" s="409">
        <f>'B-Tests'!L89</f>
        <v>0</v>
      </c>
      <c r="N84" s="409">
        <f>'B-Tests'!M89</f>
        <v>0</v>
      </c>
      <c r="O84" s="409">
        <f>'B-Tests'!N89</f>
        <v>0</v>
      </c>
      <c r="P84" s="409">
        <f>'B-Tests'!O89</f>
        <v>0</v>
      </c>
      <c r="Q84" s="409">
        <f>'B-Tests'!P89</f>
        <v>0</v>
      </c>
      <c r="R84" s="409">
        <f>'B-Tests'!Q89</f>
        <v>0</v>
      </c>
      <c r="S84" s="409">
        <f>'B-Tests'!R89</f>
        <v>0</v>
      </c>
      <c r="T84" s="409">
        <f>'B-Tests'!S89</f>
        <v>0</v>
      </c>
      <c r="U84" s="409">
        <f>'B-Tests'!T89</f>
        <v>0</v>
      </c>
      <c r="V84" s="409">
        <f>'B-Tests'!U89</f>
        <v>0</v>
      </c>
      <c r="W84" s="409">
        <f>'B-Tests'!V89</f>
        <v>0</v>
      </c>
      <c r="X84" s="409">
        <f>'B-Tests'!W89</f>
        <v>0</v>
      </c>
      <c r="Y84" s="409">
        <f>'B-Tests'!X89</f>
        <v>0</v>
      </c>
      <c r="Z84" s="409">
        <f>'B-Tests'!Y89</f>
        <v>0</v>
      </c>
      <c r="AA84" s="409">
        <f>'B-Tests'!Z89</f>
        <v>0</v>
      </c>
      <c r="AB84" s="409">
        <f>'B-Tests'!AA89</f>
        <v>0</v>
      </c>
      <c r="AC84" s="409">
        <f>'B-Tests'!AB89</f>
        <v>0</v>
      </c>
      <c r="AD84" s="409">
        <f>'B-Tests'!AC89</f>
        <v>0</v>
      </c>
      <c r="AE84" s="409">
        <f>'B-Tests'!AD89</f>
        <v>0</v>
      </c>
      <c r="AF84" s="409">
        <f>'B-Tests'!AE89</f>
        <v>0</v>
      </c>
      <c r="AG84" s="409">
        <f>'B-Tests'!AF89</f>
        <v>0</v>
      </c>
      <c r="AH84" s="409">
        <f>'B-Tests'!AG89</f>
        <v>0</v>
      </c>
      <c r="AI84" s="409">
        <f>'B-Tests'!AH89</f>
        <v>0</v>
      </c>
      <c r="AJ84" s="409">
        <f>'B-Tests'!AI89</f>
        <v>0</v>
      </c>
      <c r="AK84" s="409">
        <f>'B-Tests'!AJ89</f>
        <v>0</v>
      </c>
      <c r="AL84" s="409">
        <f>'B-Tests'!AK89</f>
        <v>0</v>
      </c>
      <c r="AM84" s="409">
        <f>'B-Tests'!AL89</f>
        <v>0</v>
      </c>
      <c r="AN84" s="409">
        <f>'B-Tests'!AM89</f>
        <v>0</v>
      </c>
      <c r="AO84" s="409">
        <f>'B-Tests'!AN89</f>
        <v>0</v>
      </c>
      <c r="AP84" s="409">
        <f>'B-Tests'!AO89</f>
        <v>0</v>
      </c>
      <c r="AQ84" s="409">
        <f>'B-Tests'!AP89</f>
        <v>0</v>
      </c>
      <c r="AR84" s="409">
        <f>'B-Tests'!AQ89</f>
        <v>0</v>
      </c>
      <c r="AS84" s="409">
        <f>'B-Tests'!AR89</f>
        <v>0</v>
      </c>
      <c r="AT84" s="409">
        <f>'B-Tests'!AS89</f>
        <v>0</v>
      </c>
      <c r="AU84" s="409">
        <f>'B-Tests'!AT89</f>
        <v>0</v>
      </c>
      <c r="AV84" s="409">
        <v>0</v>
      </c>
      <c r="AW84" s="419">
        <f t="shared" si="1"/>
        <v>0</v>
      </c>
    </row>
    <row r="85" spans="2:49" x14ac:dyDescent="0.2">
      <c r="B85" s="413" t="s">
        <v>4422</v>
      </c>
      <c r="C85" s="408" t="str">
        <f>'B-Tests'!D90</f>
        <v>B-E19</v>
      </c>
      <c r="D85" s="408" t="str">
        <f>'B-Tests'!AU90</f>
        <v>Short-Circuit Current Calculations
CEC 110.24(A), 409.22, 430.99, 440.10(B)</v>
      </c>
      <c r="E85" s="409">
        <f>'B-Tests'!AX90</f>
        <v>0</v>
      </c>
      <c r="F85" s="409">
        <f>'B-Tests'!E90</f>
        <v>0</v>
      </c>
      <c r="G85" s="409">
        <f>'B-Tests'!F90</f>
        <v>0</v>
      </c>
      <c r="H85" s="409">
        <f>'B-Tests'!G90</f>
        <v>0</v>
      </c>
      <c r="I85" s="409">
        <f>'B-Tests'!H90</f>
        <v>0</v>
      </c>
      <c r="J85" s="409">
        <f>'B-Tests'!I90</f>
        <v>0</v>
      </c>
      <c r="K85" s="409">
        <f>'B-Tests'!J90</f>
        <v>0</v>
      </c>
      <c r="L85" s="409">
        <f>'B-Tests'!K90</f>
        <v>0</v>
      </c>
      <c r="M85" s="409">
        <f>'B-Tests'!L90</f>
        <v>0</v>
      </c>
      <c r="N85" s="409">
        <f>'B-Tests'!M90</f>
        <v>0</v>
      </c>
      <c r="O85" s="409">
        <f>'B-Tests'!N90</f>
        <v>0</v>
      </c>
      <c r="P85" s="409">
        <f>'B-Tests'!O90</f>
        <v>0</v>
      </c>
      <c r="Q85" s="409">
        <f>'B-Tests'!P90</f>
        <v>0</v>
      </c>
      <c r="R85" s="409">
        <f>'B-Tests'!Q90</f>
        <v>0</v>
      </c>
      <c r="S85" s="409">
        <f>'B-Tests'!R90</f>
        <v>0</v>
      </c>
      <c r="T85" s="409">
        <f>'B-Tests'!S90</f>
        <v>0</v>
      </c>
      <c r="U85" s="409">
        <f>'B-Tests'!T90</f>
        <v>0</v>
      </c>
      <c r="V85" s="409">
        <f>'B-Tests'!U90</f>
        <v>0</v>
      </c>
      <c r="W85" s="409">
        <f>'B-Tests'!V90</f>
        <v>0</v>
      </c>
      <c r="X85" s="409">
        <f>'B-Tests'!W90</f>
        <v>0</v>
      </c>
      <c r="Y85" s="409">
        <f>'B-Tests'!X90</f>
        <v>0</v>
      </c>
      <c r="Z85" s="409">
        <f>'B-Tests'!Y90</f>
        <v>0</v>
      </c>
      <c r="AA85" s="409">
        <f>'B-Tests'!Z90</f>
        <v>0</v>
      </c>
      <c r="AB85" s="409">
        <f>'B-Tests'!AA90</f>
        <v>0</v>
      </c>
      <c r="AC85" s="409">
        <f>'B-Tests'!AB90</f>
        <v>0</v>
      </c>
      <c r="AD85" s="409">
        <f>'B-Tests'!AC90</f>
        <v>0</v>
      </c>
      <c r="AE85" s="409">
        <f>'B-Tests'!AD90</f>
        <v>0</v>
      </c>
      <c r="AF85" s="409">
        <f>'B-Tests'!AE90</f>
        <v>0</v>
      </c>
      <c r="AG85" s="409">
        <f>'B-Tests'!AF90</f>
        <v>0</v>
      </c>
      <c r="AH85" s="409">
        <f>'B-Tests'!AG90</f>
        <v>0</v>
      </c>
      <c r="AI85" s="409">
        <f>'B-Tests'!AH90</f>
        <v>0</v>
      </c>
      <c r="AJ85" s="409">
        <f>'B-Tests'!AI90</f>
        <v>0</v>
      </c>
      <c r="AK85" s="409">
        <f>'B-Tests'!AJ90</f>
        <v>0</v>
      </c>
      <c r="AL85" s="409">
        <f>'B-Tests'!AK90</f>
        <v>0</v>
      </c>
      <c r="AM85" s="409">
        <f>'B-Tests'!AL90</f>
        <v>0</v>
      </c>
      <c r="AN85" s="409">
        <f>'B-Tests'!AM90</f>
        <v>0</v>
      </c>
      <c r="AO85" s="409">
        <f>'B-Tests'!AN90</f>
        <v>0</v>
      </c>
      <c r="AP85" s="409">
        <f>'B-Tests'!AO90</f>
        <v>0</v>
      </c>
      <c r="AQ85" s="409">
        <f>'B-Tests'!AP90</f>
        <v>0</v>
      </c>
      <c r="AR85" s="409">
        <f>'B-Tests'!AQ90</f>
        <v>0</v>
      </c>
      <c r="AS85" s="409">
        <f>'B-Tests'!AR90</f>
        <v>0</v>
      </c>
      <c r="AT85" s="409">
        <f>'B-Tests'!AS90</f>
        <v>0</v>
      </c>
      <c r="AU85" s="409">
        <f>'B-Tests'!AT90</f>
        <v>0</v>
      </c>
      <c r="AV85" s="409">
        <v>0</v>
      </c>
      <c r="AW85" s="419">
        <f t="shared" si="1"/>
        <v>0</v>
      </c>
    </row>
    <row r="86" spans="2:49" x14ac:dyDescent="0.2">
      <c r="B86" s="413" t="s">
        <v>4422</v>
      </c>
      <c r="C86" s="408" t="str">
        <f>'B-Tests'!D91</f>
        <v>B-E20</v>
      </c>
      <c r="D86" s="408" t="str">
        <f>'B-Tests'!AU91</f>
        <v>Available Fault and Short-Circuit Current Field Marking
CEC 110.16(B), 110.24(A), 620.51(D)(1), 700.5(E)</v>
      </c>
      <c r="E86" s="409">
        <f>'B-Tests'!AX91</f>
        <v>0</v>
      </c>
      <c r="F86" s="409">
        <f>'B-Tests'!E91</f>
        <v>0</v>
      </c>
      <c r="G86" s="409">
        <f>'B-Tests'!F91</f>
        <v>0</v>
      </c>
      <c r="H86" s="409">
        <f>'B-Tests'!G91</f>
        <v>0</v>
      </c>
      <c r="I86" s="409">
        <f>'B-Tests'!H91</f>
        <v>0</v>
      </c>
      <c r="J86" s="409">
        <f>'B-Tests'!I91</f>
        <v>0</v>
      </c>
      <c r="K86" s="409">
        <f>'B-Tests'!J91</f>
        <v>0</v>
      </c>
      <c r="L86" s="409">
        <f>'B-Tests'!K91</f>
        <v>0</v>
      </c>
      <c r="M86" s="409">
        <f>'B-Tests'!L91</f>
        <v>0</v>
      </c>
      <c r="N86" s="409">
        <f>'B-Tests'!M91</f>
        <v>0</v>
      </c>
      <c r="O86" s="409">
        <f>'B-Tests'!N91</f>
        <v>0</v>
      </c>
      <c r="P86" s="409">
        <f>'B-Tests'!O91</f>
        <v>0</v>
      </c>
      <c r="Q86" s="409">
        <f>'B-Tests'!P91</f>
        <v>0</v>
      </c>
      <c r="R86" s="409">
        <f>'B-Tests'!Q91</f>
        <v>0</v>
      </c>
      <c r="S86" s="409">
        <f>'B-Tests'!R91</f>
        <v>0</v>
      </c>
      <c r="T86" s="409">
        <f>'B-Tests'!S91</f>
        <v>0</v>
      </c>
      <c r="U86" s="409">
        <f>'B-Tests'!T91</f>
        <v>0</v>
      </c>
      <c r="V86" s="409">
        <f>'B-Tests'!U91</f>
        <v>0</v>
      </c>
      <c r="W86" s="409">
        <f>'B-Tests'!V91</f>
        <v>0</v>
      </c>
      <c r="X86" s="409">
        <f>'B-Tests'!W91</f>
        <v>0</v>
      </c>
      <c r="Y86" s="409">
        <f>'B-Tests'!X91</f>
        <v>0</v>
      </c>
      <c r="Z86" s="409">
        <f>'B-Tests'!Y91</f>
        <v>0</v>
      </c>
      <c r="AA86" s="409">
        <f>'B-Tests'!Z91</f>
        <v>0</v>
      </c>
      <c r="AB86" s="409">
        <f>'B-Tests'!AA91</f>
        <v>0</v>
      </c>
      <c r="AC86" s="409">
        <f>'B-Tests'!AB91</f>
        <v>0</v>
      </c>
      <c r="AD86" s="409">
        <f>'B-Tests'!AC91</f>
        <v>0</v>
      </c>
      <c r="AE86" s="409">
        <f>'B-Tests'!AD91</f>
        <v>0</v>
      </c>
      <c r="AF86" s="409">
        <f>'B-Tests'!AE91</f>
        <v>0</v>
      </c>
      <c r="AG86" s="409">
        <f>'B-Tests'!AF91</f>
        <v>0</v>
      </c>
      <c r="AH86" s="409">
        <f>'B-Tests'!AG91</f>
        <v>0</v>
      </c>
      <c r="AI86" s="409">
        <f>'B-Tests'!AH91</f>
        <v>0</v>
      </c>
      <c r="AJ86" s="409">
        <f>'B-Tests'!AI91</f>
        <v>0</v>
      </c>
      <c r="AK86" s="409">
        <f>'B-Tests'!AJ91</f>
        <v>0</v>
      </c>
      <c r="AL86" s="409">
        <f>'B-Tests'!AK91</f>
        <v>0</v>
      </c>
      <c r="AM86" s="409">
        <f>'B-Tests'!AL91</f>
        <v>0</v>
      </c>
      <c r="AN86" s="409">
        <f>'B-Tests'!AM91</f>
        <v>0</v>
      </c>
      <c r="AO86" s="409">
        <f>'B-Tests'!AN91</f>
        <v>0</v>
      </c>
      <c r="AP86" s="409">
        <f>'B-Tests'!AO91</f>
        <v>0</v>
      </c>
      <c r="AQ86" s="409">
        <f>'B-Tests'!AP91</f>
        <v>0</v>
      </c>
      <c r="AR86" s="409">
        <f>'B-Tests'!AQ91</f>
        <v>0</v>
      </c>
      <c r="AS86" s="409">
        <f>'B-Tests'!AR91</f>
        <v>0</v>
      </c>
      <c r="AT86" s="409">
        <f>'B-Tests'!AS91</f>
        <v>0</v>
      </c>
      <c r="AU86" s="409">
        <f>'B-Tests'!AT91</f>
        <v>0</v>
      </c>
      <c r="AV86" s="409">
        <v>0</v>
      </c>
      <c r="AW86" s="419">
        <f t="shared" si="1"/>
        <v>0</v>
      </c>
    </row>
    <row r="87" spans="2:49" x14ac:dyDescent="0.2">
      <c r="B87" s="413" t="s">
        <v>4422</v>
      </c>
      <c r="C87" s="408" t="str">
        <f>'B-Tests'!D92</f>
        <v>B-E21</v>
      </c>
      <c r="D87" s="408" t="str">
        <f>'B-Tests'!AU92</f>
        <v>Means of Egress Illumination
CBC 1008.2 and 1008.3
Illumination and Emergency Power</v>
      </c>
      <c r="E87" s="409">
        <f>'B-Tests'!AX92</f>
        <v>0</v>
      </c>
      <c r="F87" s="409">
        <f>'B-Tests'!E92</f>
        <v>0</v>
      </c>
      <c r="G87" s="409">
        <f>'B-Tests'!F92</f>
        <v>0</v>
      </c>
      <c r="H87" s="409">
        <f>'B-Tests'!G92</f>
        <v>0</v>
      </c>
      <c r="I87" s="409">
        <f>'B-Tests'!H92</f>
        <v>0</v>
      </c>
      <c r="J87" s="409">
        <f>'B-Tests'!I92</f>
        <v>0</v>
      </c>
      <c r="K87" s="409">
        <f>'B-Tests'!J92</f>
        <v>0</v>
      </c>
      <c r="L87" s="409">
        <f>'B-Tests'!K92</f>
        <v>0</v>
      </c>
      <c r="M87" s="409">
        <f>'B-Tests'!L92</f>
        <v>0</v>
      </c>
      <c r="N87" s="409">
        <f>'B-Tests'!M92</f>
        <v>0</v>
      </c>
      <c r="O87" s="409">
        <f>'B-Tests'!N92</f>
        <v>0</v>
      </c>
      <c r="P87" s="409">
        <f>'B-Tests'!O92</f>
        <v>0</v>
      </c>
      <c r="Q87" s="409">
        <f>'B-Tests'!P92</f>
        <v>0</v>
      </c>
      <c r="R87" s="409">
        <f>'B-Tests'!Q92</f>
        <v>0</v>
      </c>
      <c r="S87" s="409">
        <f>'B-Tests'!R92</f>
        <v>0</v>
      </c>
      <c r="T87" s="409">
        <f>'B-Tests'!S92</f>
        <v>0</v>
      </c>
      <c r="U87" s="409">
        <f>'B-Tests'!T92</f>
        <v>0</v>
      </c>
      <c r="V87" s="409">
        <f>'B-Tests'!U92</f>
        <v>0</v>
      </c>
      <c r="W87" s="409">
        <f>'B-Tests'!V92</f>
        <v>0</v>
      </c>
      <c r="X87" s="409">
        <f>'B-Tests'!W92</f>
        <v>0</v>
      </c>
      <c r="Y87" s="409">
        <f>'B-Tests'!X92</f>
        <v>0</v>
      </c>
      <c r="Z87" s="409">
        <f>'B-Tests'!Y92</f>
        <v>0</v>
      </c>
      <c r="AA87" s="409">
        <f>'B-Tests'!Z92</f>
        <v>0</v>
      </c>
      <c r="AB87" s="409">
        <f>'B-Tests'!AA92</f>
        <v>0</v>
      </c>
      <c r="AC87" s="409">
        <f>'B-Tests'!AB92</f>
        <v>0</v>
      </c>
      <c r="AD87" s="409">
        <f>'B-Tests'!AC92</f>
        <v>0</v>
      </c>
      <c r="AE87" s="409">
        <f>'B-Tests'!AD92</f>
        <v>0</v>
      </c>
      <c r="AF87" s="409">
        <f>'B-Tests'!AE92</f>
        <v>0</v>
      </c>
      <c r="AG87" s="409">
        <f>'B-Tests'!AF92</f>
        <v>0</v>
      </c>
      <c r="AH87" s="409">
        <f>'B-Tests'!AG92</f>
        <v>0</v>
      </c>
      <c r="AI87" s="409">
        <f>'B-Tests'!AH92</f>
        <v>0</v>
      </c>
      <c r="AJ87" s="409">
        <f>'B-Tests'!AI92</f>
        <v>0</v>
      </c>
      <c r="AK87" s="409">
        <f>'B-Tests'!AJ92</f>
        <v>0</v>
      </c>
      <c r="AL87" s="409">
        <f>'B-Tests'!AK92</f>
        <v>0</v>
      </c>
      <c r="AM87" s="409">
        <f>'B-Tests'!AL92</f>
        <v>0</v>
      </c>
      <c r="AN87" s="409">
        <f>'B-Tests'!AM92</f>
        <v>0</v>
      </c>
      <c r="AO87" s="409">
        <f>'B-Tests'!AN92</f>
        <v>0</v>
      </c>
      <c r="AP87" s="409">
        <f>'B-Tests'!AO92</f>
        <v>0</v>
      </c>
      <c r="AQ87" s="409">
        <f>'B-Tests'!AP92</f>
        <v>0</v>
      </c>
      <c r="AR87" s="409">
        <f>'B-Tests'!AQ92</f>
        <v>0</v>
      </c>
      <c r="AS87" s="409">
        <f>'B-Tests'!AR92</f>
        <v>0</v>
      </c>
      <c r="AT87" s="409">
        <f>'B-Tests'!AS92</f>
        <v>0</v>
      </c>
      <c r="AU87" s="409">
        <f>'B-Tests'!AT92</f>
        <v>0</v>
      </c>
      <c r="AV87" s="409">
        <v>0</v>
      </c>
      <c r="AW87" s="419">
        <f t="shared" si="1"/>
        <v>0</v>
      </c>
    </row>
    <row r="88" spans="2:49" x14ac:dyDescent="0.2">
      <c r="B88" s="413" t="s">
        <v>4422</v>
      </c>
      <c r="C88" s="408" t="str">
        <f>'B-Tests'!D93</f>
        <v>B-E22</v>
      </c>
      <c r="D88" s="408">
        <f>'B-Tests'!AU93</f>
        <v>0</v>
      </c>
      <c r="E88" s="409">
        <f>'B-Tests'!AX93</f>
        <v>0</v>
      </c>
      <c r="F88" s="409">
        <f>'B-Tests'!E93</f>
        <v>0</v>
      </c>
      <c r="G88" s="409">
        <f>'B-Tests'!F93</f>
        <v>0</v>
      </c>
      <c r="H88" s="409">
        <f>'B-Tests'!G93</f>
        <v>0</v>
      </c>
      <c r="I88" s="409">
        <f>'B-Tests'!H93</f>
        <v>0</v>
      </c>
      <c r="J88" s="409">
        <f>'B-Tests'!I93</f>
        <v>0</v>
      </c>
      <c r="K88" s="409">
        <f>'B-Tests'!J93</f>
        <v>0</v>
      </c>
      <c r="L88" s="409">
        <f>'B-Tests'!K93</f>
        <v>0</v>
      </c>
      <c r="M88" s="409">
        <f>'B-Tests'!L93</f>
        <v>0</v>
      </c>
      <c r="N88" s="409">
        <f>'B-Tests'!M93</f>
        <v>0</v>
      </c>
      <c r="O88" s="409">
        <f>'B-Tests'!N93</f>
        <v>0</v>
      </c>
      <c r="P88" s="409">
        <f>'B-Tests'!O93</f>
        <v>0</v>
      </c>
      <c r="Q88" s="409">
        <f>'B-Tests'!P93</f>
        <v>0</v>
      </c>
      <c r="R88" s="409">
        <f>'B-Tests'!Q93</f>
        <v>0</v>
      </c>
      <c r="S88" s="409">
        <f>'B-Tests'!R93</f>
        <v>0</v>
      </c>
      <c r="T88" s="409">
        <f>'B-Tests'!S93</f>
        <v>0</v>
      </c>
      <c r="U88" s="409">
        <f>'B-Tests'!T93</f>
        <v>0</v>
      </c>
      <c r="V88" s="409">
        <f>'B-Tests'!U93</f>
        <v>0</v>
      </c>
      <c r="W88" s="409">
        <f>'B-Tests'!V93</f>
        <v>0</v>
      </c>
      <c r="X88" s="409">
        <f>'B-Tests'!W93</f>
        <v>0</v>
      </c>
      <c r="Y88" s="409">
        <f>'B-Tests'!X93</f>
        <v>0</v>
      </c>
      <c r="Z88" s="409">
        <f>'B-Tests'!Y93</f>
        <v>0</v>
      </c>
      <c r="AA88" s="409">
        <f>'B-Tests'!Z93</f>
        <v>0</v>
      </c>
      <c r="AB88" s="409">
        <f>'B-Tests'!AA93</f>
        <v>0</v>
      </c>
      <c r="AC88" s="409">
        <f>'B-Tests'!AB93</f>
        <v>0</v>
      </c>
      <c r="AD88" s="409">
        <f>'B-Tests'!AC93</f>
        <v>0</v>
      </c>
      <c r="AE88" s="409">
        <f>'B-Tests'!AD93</f>
        <v>0</v>
      </c>
      <c r="AF88" s="409">
        <f>'B-Tests'!AE93</f>
        <v>0</v>
      </c>
      <c r="AG88" s="409">
        <f>'B-Tests'!AF93</f>
        <v>0</v>
      </c>
      <c r="AH88" s="409">
        <f>'B-Tests'!AG93</f>
        <v>0</v>
      </c>
      <c r="AI88" s="409">
        <f>'B-Tests'!AH93</f>
        <v>0</v>
      </c>
      <c r="AJ88" s="409">
        <f>'B-Tests'!AI93</f>
        <v>0</v>
      </c>
      <c r="AK88" s="409">
        <f>'B-Tests'!AJ93</f>
        <v>0</v>
      </c>
      <c r="AL88" s="409">
        <f>'B-Tests'!AK93</f>
        <v>0</v>
      </c>
      <c r="AM88" s="409">
        <f>'B-Tests'!AL93</f>
        <v>0</v>
      </c>
      <c r="AN88" s="409">
        <f>'B-Tests'!AM93</f>
        <v>0</v>
      </c>
      <c r="AO88" s="409">
        <f>'B-Tests'!AN93</f>
        <v>0</v>
      </c>
      <c r="AP88" s="409">
        <f>'B-Tests'!AO93</f>
        <v>0</v>
      </c>
      <c r="AQ88" s="409">
        <f>'B-Tests'!AP93</f>
        <v>0</v>
      </c>
      <c r="AR88" s="409">
        <f>'B-Tests'!AQ93</f>
        <v>0</v>
      </c>
      <c r="AS88" s="409">
        <f>'B-Tests'!AR93</f>
        <v>0</v>
      </c>
      <c r="AT88" s="409">
        <f>'B-Tests'!AS93</f>
        <v>0</v>
      </c>
      <c r="AU88" s="409">
        <f>'B-Tests'!AT93</f>
        <v>0</v>
      </c>
      <c r="AV88" s="409">
        <v>0</v>
      </c>
      <c r="AW88" s="419">
        <f t="shared" si="1"/>
        <v>0</v>
      </c>
    </row>
    <row r="89" spans="2:49" x14ac:dyDescent="0.2">
      <c r="B89" s="413" t="s">
        <v>4422</v>
      </c>
      <c r="C89" s="408" t="str">
        <f>'B-Tests'!D94</f>
        <v>B-E23</v>
      </c>
      <c r="D89" s="408">
        <f>'B-Tests'!AU94</f>
        <v>0</v>
      </c>
      <c r="E89" s="409">
        <f>'B-Tests'!AX94</f>
        <v>0</v>
      </c>
      <c r="F89" s="409">
        <f>'B-Tests'!E94</f>
        <v>0</v>
      </c>
      <c r="G89" s="409">
        <f>'B-Tests'!F94</f>
        <v>0</v>
      </c>
      <c r="H89" s="409">
        <f>'B-Tests'!G94</f>
        <v>0</v>
      </c>
      <c r="I89" s="409">
        <f>'B-Tests'!H94</f>
        <v>0</v>
      </c>
      <c r="J89" s="409">
        <f>'B-Tests'!I94</f>
        <v>0</v>
      </c>
      <c r="K89" s="409">
        <f>'B-Tests'!J94</f>
        <v>0</v>
      </c>
      <c r="L89" s="409">
        <f>'B-Tests'!K94</f>
        <v>0</v>
      </c>
      <c r="M89" s="409">
        <f>'B-Tests'!L94</f>
        <v>0</v>
      </c>
      <c r="N89" s="409">
        <f>'B-Tests'!M94</f>
        <v>0</v>
      </c>
      <c r="O89" s="409">
        <f>'B-Tests'!N94</f>
        <v>0</v>
      </c>
      <c r="P89" s="409">
        <f>'B-Tests'!O94</f>
        <v>0</v>
      </c>
      <c r="Q89" s="409">
        <f>'B-Tests'!P94</f>
        <v>0</v>
      </c>
      <c r="R89" s="409">
        <f>'B-Tests'!Q94</f>
        <v>0</v>
      </c>
      <c r="S89" s="409">
        <f>'B-Tests'!R94</f>
        <v>0</v>
      </c>
      <c r="T89" s="409">
        <f>'B-Tests'!S94</f>
        <v>0</v>
      </c>
      <c r="U89" s="409">
        <f>'B-Tests'!T94</f>
        <v>0</v>
      </c>
      <c r="V89" s="409">
        <f>'B-Tests'!U94</f>
        <v>0</v>
      </c>
      <c r="W89" s="409">
        <f>'B-Tests'!V94</f>
        <v>0</v>
      </c>
      <c r="X89" s="409">
        <f>'B-Tests'!W94</f>
        <v>0</v>
      </c>
      <c r="Y89" s="409">
        <f>'B-Tests'!X94</f>
        <v>0</v>
      </c>
      <c r="Z89" s="409">
        <f>'B-Tests'!Y94</f>
        <v>0</v>
      </c>
      <c r="AA89" s="409">
        <f>'B-Tests'!Z94</f>
        <v>0</v>
      </c>
      <c r="AB89" s="409">
        <f>'B-Tests'!AA94</f>
        <v>0</v>
      </c>
      <c r="AC89" s="409">
        <f>'B-Tests'!AB94</f>
        <v>0</v>
      </c>
      <c r="AD89" s="409">
        <f>'B-Tests'!AC94</f>
        <v>0</v>
      </c>
      <c r="AE89" s="409">
        <f>'B-Tests'!AD94</f>
        <v>0</v>
      </c>
      <c r="AF89" s="409">
        <f>'B-Tests'!AE94</f>
        <v>0</v>
      </c>
      <c r="AG89" s="409">
        <f>'B-Tests'!AF94</f>
        <v>0</v>
      </c>
      <c r="AH89" s="409">
        <f>'B-Tests'!AG94</f>
        <v>0</v>
      </c>
      <c r="AI89" s="409">
        <f>'B-Tests'!AH94</f>
        <v>0</v>
      </c>
      <c r="AJ89" s="409">
        <f>'B-Tests'!AI94</f>
        <v>0</v>
      </c>
      <c r="AK89" s="409">
        <f>'B-Tests'!AJ94</f>
        <v>0</v>
      </c>
      <c r="AL89" s="409">
        <f>'B-Tests'!AK94</f>
        <v>0</v>
      </c>
      <c r="AM89" s="409">
        <f>'B-Tests'!AL94</f>
        <v>0</v>
      </c>
      <c r="AN89" s="409">
        <f>'B-Tests'!AM94</f>
        <v>0</v>
      </c>
      <c r="AO89" s="409">
        <f>'B-Tests'!AN94</f>
        <v>0</v>
      </c>
      <c r="AP89" s="409">
        <f>'B-Tests'!AO94</f>
        <v>0</v>
      </c>
      <c r="AQ89" s="409">
        <f>'B-Tests'!AP94</f>
        <v>0</v>
      </c>
      <c r="AR89" s="409">
        <f>'B-Tests'!AQ94</f>
        <v>0</v>
      </c>
      <c r="AS89" s="409">
        <f>'B-Tests'!AR94</f>
        <v>0</v>
      </c>
      <c r="AT89" s="409">
        <f>'B-Tests'!AS94</f>
        <v>0</v>
      </c>
      <c r="AU89" s="409">
        <f>'B-Tests'!AT94</f>
        <v>0</v>
      </c>
      <c r="AV89" s="409">
        <v>0</v>
      </c>
      <c r="AW89" s="419">
        <f t="shared" si="1"/>
        <v>0</v>
      </c>
    </row>
    <row r="90" spans="2:49" x14ac:dyDescent="0.2">
      <c r="B90" s="413" t="s">
        <v>4422</v>
      </c>
      <c r="C90" s="408">
        <f>'B-Tests'!D95</f>
        <v>0</v>
      </c>
      <c r="D90" s="408">
        <f>'B-Tests'!AU95</f>
        <v>0</v>
      </c>
      <c r="E90" s="409">
        <f>'B-Tests'!AX95</f>
        <v>0</v>
      </c>
      <c r="F90" s="409">
        <f>'B-Tests'!E95</f>
        <v>0</v>
      </c>
      <c r="G90" s="409">
        <f>'B-Tests'!F95</f>
        <v>0</v>
      </c>
      <c r="H90" s="409">
        <f>'B-Tests'!G95</f>
        <v>0</v>
      </c>
      <c r="I90" s="409">
        <f>'B-Tests'!H95</f>
        <v>0</v>
      </c>
      <c r="J90" s="409">
        <f>'B-Tests'!I95</f>
        <v>0</v>
      </c>
      <c r="K90" s="409">
        <f>'B-Tests'!J95</f>
        <v>0</v>
      </c>
      <c r="L90" s="409">
        <f>'B-Tests'!K95</f>
        <v>0</v>
      </c>
      <c r="M90" s="409">
        <f>'B-Tests'!L95</f>
        <v>0</v>
      </c>
      <c r="N90" s="409">
        <f>'B-Tests'!M95</f>
        <v>0</v>
      </c>
      <c r="O90" s="409">
        <f>'B-Tests'!N95</f>
        <v>0</v>
      </c>
      <c r="P90" s="409">
        <f>'B-Tests'!O95</f>
        <v>0</v>
      </c>
      <c r="Q90" s="409">
        <f>'B-Tests'!P95</f>
        <v>0</v>
      </c>
      <c r="R90" s="409">
        <f>'B-Tests'!Q95</f>
        <v>0</v>
      </c>
      <c r="S90" s="409">
        <f>'B-Tests'!R95</f>
        <v>0</v>
      </c>
      <c r="T90" s="409">
        <f>'B-Tests'!S95</f>
        <v>0</v>
      </c>
      <c r="U90" s="409">
        <f>'B-Tests'!T95</f>
        <v>0</v>
      </c>
      <c r="V90" s="409">
        <f>'B-Tests'!U95</f>
        <v>0</v>
      </c>
      <c r="W90" s="409">
        <f>'B-Tests'!V95</f>
        <v>0</v>
      </c>
      <c r="X90" s="409">
        <f>'B-Tests'!W95</f>
        <v>0</v>
      </c>
      <c r="Y90" s="409">
        <f>'B-Tests'!X95</f>
        <v>0</v>
      </c>
      <c r="Z90" s="409">
        <f>'B-Tests'!Y95</f>
        <v>0</v>
      </c>
      <c r="AA90" s="409">
        <f>'B-Tests'!Z95</f>
        <v>0</v>
      </c>
      <c r="AB90" s="409">
        <f>'B-Tests'!AA95</f>
        <v>0</v>
      </c>
      <c r="AC90" s="409">
        <f>'B-Tests'!AB95</f>
        <v>0</v>
      </c>
      <c r="AD90" s="409">
        <f>'B-Tests'!AC95</f>
        <v>0</v>
      </c>
      <c r="AE90" s="409">
        <f>'B-Tests'!AD95</f>
        <v>0</v>
      </c>
      <c r="AF90" s="409">
        <f>'B-Tests'!AE95</f>
        <v>0</v>
      </c>
      <c r="AG90" s="409">
        <f>'B-Tests'!AF95</f>
        <v>0</v>
      </c>
      <c r="AH90" s="409">
        <f>'B-Tests'!AG95</f>
        <v>0</v>
      </c>
      <c r="AI90" s="409">
        <f>'B-Tests'!AH95</f>
        <v>0</v>
      </c>
      <c r="AJ90" s="409">
        <f>'B-Tests'!AI95</f>
        <v>0</v>
      </c>
      <c r="AK90" s="409">
        <f>'B-Tests'!AJ95</f>
        <v>0</v>
      </c>
      <c r="AL90" s="409">
        <f>'B-Tests'!AK95</f>
        <v>0</v>
      </c>
      <c r="AM90" s="409">
        <f>'B-Tests'!AL95</f>
        <v>0</v>
      </c>
      <c r="AN90" s="409">
        <f>'B-Tests'!AM95</f>
        <v>0</v>
      </c>
      <c r="AO90" s="409">
        <f>'B-Tests'!AN95</f>
        <v>0</v>
      </c>
      <c r="AP90" s="409">
        <f>'B-Tests'!AO95</f>
        <v>0</v>
      </c>
      <c r="AQ90" s="409">
        <f>'B-Tests'!AP95</f>
        <v>0</v>
      </c>
      <c r="AR90" s="409">
        <f>'B-Tests'!AQ95</f>
        <v>0</v>
      </c>
      <c r="AS90" s="409">
        <f>'B-Tests'!AR95</f>
        <v>0</v>
      </c>
      <c r="AT90" s="409">
        <f>'B-Tests'!AS95</f>
        <v>0</v>
      </c>
      <c r="AU90" s="409">
        <f>'B-Tests'!AT95</f>
        <v>0</v>
      </c>
      <c r="AV90" s="409">
        <v>0</v>
      </c>
      <c r="AW90" s="419">
        <f t="shared" si="1"/>
        <v>0</v>
      </c>
    </row>
    <row r="91" spans="2:49" x14ac:dyDescent="0.2">
      <c r="B91" s="413" t="s">
        <v>4422</v>
      </c>
      <c r="C91" s="408" t="str">
        <f>'B-Tests'!D96</f>
        <v>B-ME1</v>
      </c>
      <c r="D91" s="408" t="str">
        <f>'B-Tests'!AU96</f>
        <v>Listed hood assemblies
CMC 508.2</v>
      </c>
      <c r="E91" s="409">
        <f>'B-Tests'!AX96</f>
        <v>0</v>
      </c>
      <c r="F91" s="409">
        <f>'B-Tests'!E96</f>
        <v>0</v>
      </c>
      <c r="G91" s="409">
        <f>'B-Tests'!F96</f>
        <v>0</v>
      </c>
      <c r="H91" s="409">
        <f>'B-Tests'!G96</f>
        <v>0</v>
      </c>
      <c r="I91" s="409">
        <f>'B-Tests'!H96</f>
        <v>0</v>
      </c>
      <c r="J91" s="409">
        <f>'B-Tests'!I96</f>
        <v>0</v>
      </c>
      <c r="K91" s="409">
        <f>'B-Tests'!J96</f>
        <v>0</v>
      </c>
      <c r="L91" s="409">
        <f>'B-Tests'!K96</f>
        <v>0</v>
      </c>
      <c r="M91" s="409">
        <f>'B-Tests'!L96</f>
        <v>0</v>
      </c>
      <c r="N91" s="409">
        <f>'B-Tests'!M96</f>
        <v>0</v>
      </c>
      <c r="O91" s="409">
        <f>'B-Tests'!N96</f>
        <v>0</v>
      </c>
      <c r="P91" s="409">
        <f>'B-Tests'!O96</f>
        <v>0</v>
      </c>
      <c r="Q91" s="409">
        <f>'B-Tests'!P96</f>
        <v>0</v>
      </c>
      <c r="R91" s="409">
        <f>'B-Tests'!Q96</f>
        <v>0</v>
      </c>
      <c r="S91" s="409">
        <f>'B-Tests'!R96</f>
        <v>0</v>
      </c>
      <c r="T91" s="409">
        <f>'B-Tests'!S96</f>
        <v>0</v>
      </c>
      <c r="U91" s="409">
        <f>'B-Tests'!T96</f>
        <v>0</v>
      </c>
      <c r="V91" s="409">
        <f>'B-Tests'!U96</f>
        <v>0</v>
      </c>
      <c r="W91" s="409">
        <f>'B-Tests'!V96</f>
        <v>0</v>
      </c>
      <c r="X91" s="409">
        <f>'B-Tests'!W96</f>
        <v>0</v>
      </c>
      <c r="Y91" s="409">
        <f>'B-Tests'!X96</f>
        <v>0</v>
      </c>
      <c r="Z91" s="409">
        <f>'B-Tests'!Y96</f>
        <v>0</v>
      </c>
      <c r="AA91" s="409">
        <f>'B-Tests'!Z96</f>
        <v>0</v>
      </c>
      <c r="AB91" s="409">
        <f>'B-Tests'!AA96</f>
        <v>0</v>
      </c>
      <c r="AC91" s="409">
        <f>'B-Tests'!AB96</f>
        <v>0</v>
      </c>
      <c r="AD91" s="409">
        <f>'B-Tests'!AC96</f>
        <v>0</v>
      </c>
      <c r="AE91" s="409">
        <f>'B-Tests'!AD96</f>
        <v>0</v>
      </c>
      <c r="AF91" s="409">
        <f>'B-Tests'!AE96</f>
        <v>0</v>
      </c>
      <c r="AG91" s="409">
        <f>'B-Tests'!AF96</f>
        <v>0</v>
      </c>
      <c r="AH91" s="409">
        <f>'B-Tests'!AG96</f>
        <v>0</v>
      </c>
      <c r="AI91" s="409">
        <f>'B-Tests'!AH96</f>
        <v>0</v>
      </c>
      <c r="AJ91" s="409">
        <f>'B-Tests'!AI96</f>
        <v>0</v>
      </c>
      <c r="AK91" s="409">
        <f>'B-Tests'!AJ96</f>
        <v>0</v>
      </c>
      <c r="AL91" s="409">
        <f>'B-Tests'!AK96</f>
        <v>0</v>
      </c>
      <c r="AM91" s="409">
        <f>'B-Tests'!AL96</f>
        <v>0</v>
      </c>
      <c r="AN91" s="409">
        <f>'B-Tests'!AM96</f>
        <v>0</v>
      </c>
      <c r="AO91" s="409">
        <f>'B-Tests'!AN96</f>
        <v>0</v>
      </c>
      <c r="AP91" s="409">
        <f>'B-Tests'!AO96</f>
        <v>0</v>
      </c>
      <c r="AQ91" s="409">
        <f>'B-Tests'!AP96</f>
        <v>0</v>
      </c>
      <c r="AR91" s="409">
        <f>'B-Tests'!AQ96</f>
        <v>0</v>
      </c>
      <c r="AS91" s="409">
        <f>'B-Tests'!AR96</f>
        <v>0</v>
      </c>
      <c r="AT91" s="409">
        <f>'B-Tests'!AS96</f>
        <v>0</v>
      </c>
      <c r="AU91" s="409">
        <f>'B-Tests'!AT96</f>
        <v>0</v>
      </c>
      <c r="AV91" s="409">
        <v>0</v>
      </c>
      <c r="AW91" s="419">
        <f t="shared" si="1"/>
        <v>0</v>
      </c>
    </row>
    <row r="92" spans="2:49" x14ac:dyDescent="0.2">
      <c r="B92" s="413" t="s">
        <v>4422</v>
      </c>
      <c r="C92" s="408" t="str">
        <f>'B-Tests'!D97</f>
        <v>B-ME2</v>
      </c>
      <c r="D92" s="408" t="str">
        <f>'B-Tests'!AU97</f>
        <v>Commercial kitchen hood ventilation
CMC 511.2.2.1
Performance test</v>
      </c>
      <c r="E92" s="409">
        <f>'B-Tests'!AX97</f>
        <v>0</v>
      </c>
      <c r="F92" s="409">
        <f>'B-Tests'!E97</f>
        <v>0</v>
      </c>
      <c r="G92" s="409">
        <f>'B-Tests'!F97</f>
        <v>0</v>
      </c>
      <c r="H92" s="409">
        <f>'B-Tests'!G97</f>
        <v>0</v>
      </c>
      <c r="I92" s="409">
        <f>'B-Tests'!H97</f>
        <v>0</v>
      </c>
      <c r="J92" s="409">
        <f>'B-Tests'!I97</f>
        <v>0</v>
      </c>
      <c r="K92" s="409">
        <f>'B-Tests'!J97</f>
        <v>0</v>
      </c>
      <c r="L92" s="409">
        <f>'B-Tests'!K97</f>
        <v>0</v>
      </c>
      <c r="M92" s="409">
        <f>'B-Tests'!L97</f>
        <v>0</v>
      </c>
      <c r="N92" s="409">
        <f>'B-Tests'!M97</f>
        <v>0</v>
      </c>
      <c r="O92" s="409">
        <f>'B-Tests'!N97</f>
        <v>0</v>
      </c>
      <c r="P92" s="409">
        <f>'B-Tests'!O97</f>
        <v>0</v>
      </c>
      <c r="Q92" s="409">
        <f>'B-Tests'!P97</f>
        <v>0</v>
      </c>
      <c r="R92" s="409">
        <f>'B-Tests'!Q97</f>
        <v>0</v>
      </c>
      <c r="S92" s="409">
        <f>'B-Tests'!R97</f>
        <v>0</v>
      </c>
      <c r="T92" s="409">
        <f>'B-Tests'!S97</f>
        <v>0</v>
      </c>
      <c r="U92" s="409">
        <f>'B-Tests'!T97</f>
        <v>0</v>
      </c>
      <c r="V92" s="409">
        <f>'B-Tests'!U97</f>
        <v>0</v>
      </c>
      <c r="W92" s="409">
        <f>'B-Tests'!V97</f>
        <v>0</v>
      </c>
      <c r="X92" s="409">
        <f>'B-Tests'!W97</f>
        <v>0</v>
      </c>
      <c r="Y92" s="409">
        <f>'B-Tests'!X97</f>
        <v>0</v>
      </c>
      <c r="Z92" s="409">
        <f>'B-Tests'!Y97</f>
        <v>0</v>
      </c>
      <c r="AA92" s="409">
        <f>'B-Tests'!Z97</f>
        <v>0</v>
      </c>
      <c r="AB92" s="409">
        <f>'B-Tests'!AA97</f>
        <v>0</v>
      </c>
      <c r="AC92" s="409">
        <f>'B-Tests'!AB97</f>
        <v>0</v>
      </c>
      <c r="AD92" s="409">
        <f>'B-Tests'!AC97</f>
        <v>0</v>
      </c>
      <c r="AE92" s="409">
        <f>'B-Tests'!AD97</f>
        <v>0</v>
      </c>
      <c r="AF92" s="409">
        <f>'B-Tests'!AE97</f>
        <v>0</v>
      </c>
      <c r="AG92" s="409">
        <f>'B-Tests'!AF97</f>
        <v>0</v>
      </c>
      <c r="AH92" s="409">
        <f>'B-Tests'!AG97</f>
        <v>0</v>
      </c>
      <c r="AI92" s="409">
        <f>'B-Tests'!AH97</f>
        <v>0</v>
      </c>
      <c r="AJ92" s="409">
        <f>'B-Tests'!AI97</f>
        <v>0</v>
      </c>
      <c r="AK92" s="409">
        <f>'B-Tests'!AJ97</f>
        <v>0</v>
      </c>
      <c r="AL92" s="409">
        <f>'B-Tests'!AK97</f>
        <v>0</v>
      </c>
      <c r="AM92" s="409">
        <f>'B-Tests'!AL97</f>
        <v>0</v>
      </c>
      <c r="AN92" s="409">
        <f>'B-Tests'!AM97</f>
        <v>0</v>
      </c>
      <c r="AO92" s="409">
        <f>'B-Tests'!AN97</f>
        <v>0</v>
      </c>
      <c r="AP92" s="409">
        <f>'B-Tests'!AO97</f>
        <v>0</v>
      </c>
      <c r="AQ92" s="409">
        <f>'B-Tests'!AP97</f>
        <v>0</v>
      </c>
      <c r="AR92" s="409">
        <f>'B-Tests'!AQ97</f>
        <v>0</v>
      </c>
      <c r="AS92" s="409">
        <f>'B-Tests'!AR97</f>
        <v>0</v>
      </c>
      <c r="AT92" s="409">
        <f>'B-Tests'!AS97</f>
        <v>0</v>
      </c>
      <c r="AU92" s="409">
        <f>'B-Tests'!AT97</f>
        <v>0</v>
      </c>
      <c r="AV92" s="409">
        <v>0</v>
      </c>
      <c r="AW92" s="419">
        <f t="shared" si="1"/>
        <v>0</v>
      </c>
    </row>
    <row r="93" spans="2:49" x14ac:dyDescent="0.2">
      <c r="B93" s="413" t="s">
        <v>4422</v>
      </c>
      <c r="C93" s="408" t="str">
        <f>'B-Tests'!D98</f>
        <v>B-ME3</v>
      </c>
      <c r="D93" s="408" t="str">
        <f>'B-Tests'!AU98</f>
        <v>Refrigeration equipment
CMC 1116.0</v>
      </c>
      <c r="E93" s="409">
        <f>'B-Tests'!AX98</f>
        <v>0</v>
      </c>
      <c r="F93" s="409">
        <f>'B-Tests'!E98</f>
        <v>0</v>
      </c>
      <c r="G93" s="409">
        <f>'B-Tests'!F98</f>
        <v>0</v>
      </c>
      <c r="H93" s="409">
        <f>'B-Tests'!G98</f>
        <v>0</v>
      </c>
      <c r="I93" s="409">
        <f>'B-Tests'!H98</f>
        <v>0</v>
      </c>
      <c r="J93" s="409">
        <f>'B-Tests'!I98</f>
        <v>0</v>
      </c>
      <c r="K93" s="409">
        <f>'B-Tests'!J98</f>
        <v>0</v>
      </c>
      <c r="L93" s="409">
        <f>'B-Tests'!K98</f>
        <v>0</v>
      </c>
      <c r="M93" s="409">
        <f>'B-Tests'!L98</f>
        <v>0</v>
      </c>
      <c r="N93" s="409">
        <f>'B-Tests'!M98</f>
        <v>0</v>
      </c>
      <c r="O93" s="409">
        <f>'B-Tests'!N98</f>
        <v>0</v>
      </c>
      <c r="P93" s="409">
        <f>'B-Tests'!O98</f>
        <v>0</v>
      </c>
      <c r="Q93" s="409">
        <f>'B-Tests'!P98</f>
        <v>0</v>
      </c>
      <c r="R93" s="409">
        <f>'B-Tests'!Q98</f>
        <v>0</v>
      </c>
      <c r="S93" s="409">
        <f>'B-Tests'!R98</f>
        <v>0</v>
      </c>
      <c r="T93" s="409">
        <f>'B-Tests'!S98</f>
        <v>0</v>
      </c>
      <c r="U93" s="409">
        <f>'B-Tests'!T98</f>
        <v>0</v>
      </c>
      <c r="V93" s="409">
        <f>'B-Tests'!U98</f>
        <v>0</v>
      </c>
      <c r="W93" s="409">
        <f>'B-Tests'!V98</f>
        <v>0</v>
      </c>
      <c r="X93" s="409">
        <f>'B-Tests'!W98</f>
        <v>0</v>
      </c>
      <c r="Y93" s="409">
        <f>'B-Tests'!X98</f>
        <v>0</v>
      </c>
      <c r="Z93" s="409">
        <f>'B-Tests'!Y98</f>
        <v>0</v>
      </c>
      <c r="AA93" s="409">
        <f>'B-Tests'!Z98</f>
        <v>0</v>
      </c>
      <c r="AB93" s="409">
        <f>'B-Tests'!AA98</f>
        <v>0</v>
      </c>
      <c r="AC93" s="409">
        <f>'B-Tests'!AB98</f>
        <v>0</v>
      </c>
      <c r="AD93" s="409">
        <f>'B-Tests'!AC98</f>
        <v>0</v>
      </c>
      <c r="AE93" s="409">
        <f>'B-Tests'!AD98</f>
        <v>0</v>
      </c>
      <c r="AF93" s="409">
        <f>'B-Tests'!AE98</f>
        <v>0</v>
      </c>
      <c r="AG93" s="409">
        <f>'B-Tests'!AF98</f>
        <v>0</v>
      </c>
      <c r="AH93" s="409">
        <f>'B-Tests'!AG98</f>
        <v>0</v>
      </c>
      <c r="AI93" s="409">
        <f>'B-Tests'!AH98</f>
        <v>0</v>
      </c>
      <c r="AJ93" s="409">
        <f>'B-Tests'!AI98</f>
        <v>0</v>
      </c>
      <c r="AK93" s="409">
        <f>'B-Tests'!AJ98</f>
        <v>0</v>
      </c>
      <c r="AL93" s="409">
        <f>'B-Tests'!AK98</f>
        <v>0</v>
      </c>
      <c r="AM93" s="409">
        <f>'B-Tests'!AL98</f>
        <v>0</v>
      </c>
      <c r="AN93" s="409">
        <f>'B-Tests'!AM98</f>
        <v>0</v>
      </c>
      <c r="AO93" s="409">
        <f>'B-Tests'!AN98</f>
        <v>0</v>
      </c>
      <c r="AP93" s="409">
        <f>'B-Tests'!AO98</f>
        <v>0</v>
      </c>
      <c r="AQ93" s="409">
        <f>'B-Tests'!AP98</f>
        <v>0</v>
      </c>
      <c r="AR93" s="409">
        <f>'B-Tests'!AQ98</f>
        <v>0</v>
      </c>
      <c r="AS93" s="409">
        <f>'B-Tests'!AR98</f>
        <v>0</v>
      </c>
      <c r="AT93" s="409">
        <f>'B-Tests'!AS98</f>
        <v>0</v>
      </c>
      <c r="AU93" s="409">
        <f>'B-Tests'!AT98</f>
        <v>0</v>
      </c>
      <c r="AV93" s="409">
        <v>0</v>
      </c>
      <c r="AW93" s="419">
        <f t="shared" si="1"/>
        <v>0</v>
      </c>
    </row>
    <row r="94" spans="2:49" x14ac:dyDescent="0.2">
      <c r="B94" s="413" t="s">
        <v>4422</v>
      </c>
      <c r="C94" s="408" t="str">
        <f>'B-Tests'!D99</f>
        <v>B-ME4</v>
      </c>
      <c r="D94" s="408" t="str">
        <f>'B-Tests'!AU99</f>
        <v>Refrigeration detection and alarm system
CMC 1108.4 &amp; CFC 605.6
Acceptance testing</v>
      </c>
      <c r="E94" s="409">
        <f>'B-Tests'!AX99</f>
        <v>0</v>
      </c>
      <c r="F94" s="409">
        <f>'B-Tests'!E99</f>
        <v>0</v>
      </c>
      <c r="G94" s="409">
        <f>'B-Tests'!F99</f>
        <v>0</v>
      </c>
      <c r="H94" s="409">
        <f>'B-Tests'!G99</f>
        <v>0</v>
      </c>
      <c r="I94" s="409">
        <f>'B-Tests'!H99</f>
        <v>0</v>
      </c>
      <c r="J94" s="409">
        <f>'B-Tests'!I99</f>
        <v>0</v>
      </c>
      <c r="K94" s="409">
        <f>'B-Tests'!J99</f>
        <v>0</v>
      </c>
      <c r="L94" s="409">
        <f>'B-Tests'!K99</f>
        <v>0</v>
      </c>
      <c r="M94" s="409">
        <f>'B-Tests'!L99</f>
        <v>0</v>
      </c>
      <c r="N94" s="409">
        <f>'B-Tests'!M99</f>
        <v>0</v>
      </c>
      <c r="O94" s="409">
        <f>'B-Tests'!N99</f>
        <v>0</v>
      </c>
      <c r="P94" s="409">
        <f>'B-Tests'!O99</f>
        <v>0</v>
      </c>
      <c r="Q94" s="409">
        <f>'B-Tests'!P99</f>
        <v>0</v>
      </c>
      <c r="R94" s="409">
        <f>'B-Tests'!Q99</f>
        <v>0</v>
      </c>
      <c r="S94" s="409">
        <f>'B-Tests'!R99</f>
        <v>0</v>
      </c>
      <c r="T94" s="409">
        <f>'B-Tests'!S99</f>
        <v>0</v>
      </c>
      <c r="U94" s="409">
        <f>'B-Tests'!T99</f>
        <v>0</v>
      </c>
      <c r="V94" s="409">
        <f>'B-Tests'!U99</f>
        <v>0</v>
      </c>
      <c r="W94" s="409">
        <f>'B-Tests'!V99</f>
        <v>0</v>
      </c>
      <c r="X94" s="409">
        <f>'B-Tests'!W99</f>
        <v>0</v>
      </c>
      <c r="Y94" s="409">
        <f>'B-Tests'!X99</f>
        <v>0</v>
      </c>
      <c r="Z94" s="409">
        <f>'B-Tests'!Y99</f>
        <v>0</v>
      </c>
      <c r="AA94" s="409">
        <f>'B-Tests'!Z99</f>
        <v>0</v>
      </c>
      <c r="AB94" s="409">
        <f>'B-Tests'!AA99</f>
        <v>0</v>
      </c>
      <c r="AC94" s="409">
        <f>'B-Tests'!AB99</f>
        <v>0</v>
      </c>
      <c r="AD94" s="409">
        <f>'B-Tests'!AC99</f>
        <v>0</v>
      </c>
      <c r="AE94" s="409">
        <f>'B-Tests'!AD99</f>
        <v>0</v>
      </c>
      <c r="AF94" s="409">
        <f>'B-Tests'!AE99</f>
        <v>0</v>
      </c>
      <c r="AG94" s="409">
        <f>'B-Tests'!AF99</f>
        <v>0</v>
      </c>
      <c r="AH94" s="409">
        <f>'B-Tests'!AG99</f>
        <v>0</v>
      </c>
      <c r="AI94" s="409">
        <f>'B-Tests'!AH99</f>
        <v>0</v>
      </c>
      <c r="AJ94" s="409">
        <f>'B-Tests'!AI99</f>
        <v>0</v>
      </c>
      <c r="AK94" s="409">
        <f>'B-Tests'!AJ99</f>
        <v>0</v>
      </c>
      <c r="AL94" s="409">
        <f>'B-Tests'!AK99</f>
        <v>0</v>
      </c>
      <c r="AM94" s="409">
        <f>'B-Tests'!AL99</f>
        <v>0</v>
      </c>
      <c r="AN94" s="409">
        <f>'B-Tests'!AM99</f>
        <v>0</v>
      </c>
      <c r="AO94" s="409">
        <f>'B-Tests'!AN99</f>
        <v>0</v>
      </c>
      <c r="AP94" s="409">
        <f>'B-Tests'!AO99</f>
        <v>0</v>
      </c>
      <c r="AQ94" s="409">
        <f>'B-Tests'!AP99</f>
        <v>0</v>
      </c>
      <c r="AR94" s="409">
        <f>'B-Tests'!AQ99</f>
        <v>0</v>
      </c>
      <c r="AS94" s="409">
        <f>'B-Tests'!AR99</f>
        <v>0</v>
      </c>
      <c r="AT94" s="409">
        <f>'B-Tests'!AS99</f>
        <v>0</v>
      </c>
      <c r="AU94" s="409">
        <f>'B-Tests'!AT99</f>
        <v>0</v>
      </c>
      <c r="AV94" s="409">
        <v>0</v>
      </c>
      <c r="AW94" s="419">
        <f t="shared" si="1"/>
        <v>0</v>
      </c>
    </row>
    <row r="95" spans="2:49" x14ac:dyDescent="0.2">
      <c r="B95" s="413" t="s">
        <v>4422</v>
      </c>
      <c r="C95" s="408" t="str">
        <f>'B-Tests'!D100</f>
        <v>B-ME5</v>
      </c>
      <c r="D95" s="408" t="str">
        <f>'B-Tests'!AU100</f>
        <v>Refrigeration flaring system
CMC 1114.3
Safety and effectiveness</v>
      </c>
      <c r="E95" s="409">
        <f>'B-Tests'!AX100</f>
        <v>0</v>
      </c>
      <c r="F95" s="409">
        <f>'B-Tests'!E100</f>
        <v>0</v>
      </c>
      <c r="G95" s="409">
        <f>'B-Tests'!F100</f>
        <v>0</v>
      </c>
      <c r="H95" s="409">
        <f>'B-Tests'!G100</f>
        <v>0</v>
      </c>
      <c r="I95" s="409">
        <f>'B-Tests'!H100</f>
        <v>0</v>
      </c>
      <c r="J95" s="409">
        <f>'B-Tests'!I100</f>
        <v>0</v>
      </c>
      <c r="K95" s="409">
        <f>'B-Tests'!J100</f>
        <v>0</v>
      </c>
      <c r="L95" s="409">
        <f>'B-Tests'!K100</f>
        <v>0</v>
      </c>
      <c r="M95" s="409">
        <f>'B-Tests'!L100</f>
        <v>0</v>
      </c>
      <c r="N95" s="409">
        <f>'B-Tests'!M100</f>
        <v>0</v>
      </c>
      <c r="O95" s="409">
        <f>'B-Tests'!N100</f>
        <v>0</v>
      </c>
      <c r="P95" s="409">
        <f>'B-Tests'!O100</f>
        <v>0</v>
      </c>
      <c r="Q95" s="409">
        <f>'B-Tests'!P100</f>
        <v>0</v>
      </c>
      <c r="R95" s="409">
        <f>'B-Tests'!Q100</f>
        <v>0</v>
      </c>
      <c r="S95" s="409">
        <f>'B-Tests'!R100</f>
        <v>0</v>
      </c>
      <c r="T95" s="409">
        <f>'B-Tests'!S100</f>
        <v>0</v>
      </c>
      <c r="U95" s="409">
        <f>'B-Tests'!T100</f>
        <v>0</v>
      </c>
      <c r="V95" s="409">
        <f>'B-Tests'!U100</f>
        <v>0</v>
      </c>
      <c r="W95" s="409">
        <f>'B-Tests'!V100</f>
        <v>0</v>
      </c>
      <c r="X95" s="409">
        <f>'B-Tests'!W100</f>
        <v>0</v>
      </c>
      <c r="Y95" s="409">
        <f>'B-Tests'!X100</f>
        <v>0</v>
      </c>
      <c r="Z95" s="409">
        <f>'B-Tests'!Y100</f>
        <v>0</v>
      </c>
      <c r="AA95" s="409">
        <f>'B-Tests'!Z100</f>
        <v>0</v>
      </c>
      <c r="AB95" s="409">
        <f>'B-Tests'!AA100</f>
        <v>0</v>
      </c>
      <c r="AC95" s="409">
        <f>'B-Tests'!AB100</f>
        <v>0</v>
      </c>
      <c r="AD95" s="409">
        <f>'B-Tests'!AC100</f>
        <v>0</v>
      </c>
      <c r="AE95" s="409">
        <f>'B-Tests'!AD100</f>
        <v>0</v>
      </c>
      <c r="AF95" s="409">
        <f>'B-Tests'!AE100</f>
        <v>0</v>
      </c>
      <c r="AG95" s="409">
        <f>'B-Tests'!AF100</f>
        <v>0</v>
      </c>
      <c r="AH95" s="409">
        <f>'B-Tests'!AG100</f>
        <v>0</v>
      </c>
      <c r="AI95" s="409">
        <f>'B-Tests'!AH100</f>
        <v>0</v>
      </c>
      <c r="AJ95" s="409">
        <f>'B-Tests'!AI100</f>
        <v>0</v>
      </c>
      <c r="AK95" s="409">
        <f>'B-Tests'!AJ100</f>
        <v>0</v>
      </c>
      <c r="AL95" s="409">
        <f>'B-Tests'!AK100</f>
        <v>0</v>
      </c>
      <c r="AM95" s="409">
        <f>'B-Tests'!AL100</f>
        <v>0</v>
      </c>
      <c r="AN95" s="409">
        <f>'B-Tests'!AM100</f>
        <v>0</v>
      </c>
      <c r="AO95" s="409">
        <f>'B-Tests'!AN100</f>
        <v>0</v>
      </c>
      <c r="AP95" s="409">
        <f>'B-Tests'!AO100</f>
        <v>0</v>
      </c>
      <c r="AQ95" s="409">
        <f>'B-Tests'!AP100</f>
        <v>0</v>
      </c>
      <c r="AR95" s="409">
        <f>'B-Tests'!AQ100</f>
        <v>0</v>
      </c>
      <c r="AS95" s="409">
        <f>'B-Tests'!AR100</f>
        <v>0</v>
      </c>
      <c r="AT95" s="409">
        <f>'B-Tests'!AS100</f>
        <v>0</v>
      </c>
      <c r="AU95" s="409">
        <f>'B-Tests'!AT100</f>
        <v>0</v>
      </c>
      <c r="AV95" s="409">
        <v>0</v>
      </c>
      <c r="AW95" s="419">
        <f t="shared" si="1"/>
        <v>0</v>
      </c>
    </row>
    <row r="96" spans="2:49" x14ac:dyDescent="0.2">
      <c r="B96" s="413" t="s">
        <v>4422</v>
      </c>
      <c r="C96" s="408" t="str">
        <f>'B-Tests'!D101</f>
        <v>B-ME6</v>
      </c>
      <c r="D96" s="408" t="str">
        <f>'B-Tests'!AU101</f>
        <v>Steam and hot water boilers
CMC 1013.0</v>
      </c>
      <c r="E96" s="409">
        <f>'B-Tests'!AX101</f>
        <v>0</v>
      </c>
      <c r="F96" s="409">
        <f>'B-Tests'!E101</f>
        <v>0</v>
      </c>
      <c r="G96" s="409">
        <f>'B-Tests'!F101</f>
        <v>0</v>
      </c>
      <c r="H96" s="409">
        <f>'B-Tests'!G101</f>
        <v>0</v>
      </c>
      <c r="I96" s="409">
        <f>'B-Tests'!H101</f>
        <v>0</v>
      </c>
      <c r="J96" s="409">
        <f>'B-Tests'!I101</f>
        <v>0</v>
      </c>
      <c r="K96" s="409">
        <f>'B-Tests'!J101</f>
        <v>0</v>
      </c>
      <c r="L96" s="409">
        <f>'B-Tests'!K101</f>
        <v>0</v>
      </c>
      <c r="M96" s="409">
        <f>'B-Tests'!L101</f>
        <v>0</v>
      </c>
      <c r="N96" s="409">
        <f>'B-Tests'!M101</f>
        <v>0</v>
      </c>
      <c r="O96" s="409">
        <f>'B-Tests'!N101</f>
        <v>0</v>
      </c>
      <c r="P96" s="409">
        <f>'B-Tests'!O101</f>
        <v>0</v>
      </c>
      <c r="Q96" s="409">
        <f>'B-Tests'!P101</f>
        <v>0</v>
      </c>
      <c r="R96" s="409">
        <f>'B-Tests'!Q101</f>
        <v>0</v>
      </c>
      <c r="S96" s="409">
        <f>'B-Tests'!R101</f>
        <v>0</v>
      </c>
      <c r="T96" s="409">
        <f>'B-Tests'!S101</f>
        <v>0</v>
      </c>
      <c r="U96" s="409">
        <f>'B-Tests'!T101</f>
        <v>0</v>
      </c>
      <c r="V96" s="409">
        <f>'B-Tests'!U101</f>
        <v>0</v>
      </c>
      <c r="W96" s="409">
        <f>'B-Tests'!V101</f>
        <v>0</v>
      </c>
      <c r="X96" s="409">
        <f>'B-Tests'!W101</f>
        <v>0</v>
      </c>
      <c r="Y96" s="409">
        <f>'B-Tests'!X101</f>
        <v>0</v>
      </c>
      <c r="Z96" s="409">
        <f>'B-Tests'!Y101</f>
        <v>0</v>
      </c>
      <c r="AA96" s="409">
        <f>'B-Tests'!Z101</f>
        <v>0</v>
      </c>
      <c r="AB96" s="409">
        <f>'B-Tests'!AA101</f>
        <v>0</v>
      </c>
      <c r="AC96" s="409">
        <f>'B-Tests'!AB101</f>
        <v>0</v>
      </c>
      <c r="AD96" s="409">
        <f>'B-Tests'!AC101</f>
        <v>0</v>
      </c>
      <c r="AE96" s="409">
        <f>'B-Tests'!AD101</f>
        <v>0</v>
      </c>
      <c r="AF96" s="409">
        <f>'B-Tests'!AE101</f>
        <v>0</v>
      </c>
      <c r="AG96" s="409">
        <f>'B-Tests'!AF101</f>
        <v>0</v>
      </c>
      <c r="AH96" s="409">
        <f>'B-Tests'!AG101</f>
        <v>0</v>
      </c>
      <c r="AI96" s="409">
        <f>'B-Tests'!AH101</f>
        <v>0</v>
      </c>
      <c r="AJ96" s="409">
        <f>'B-Tests'!AI101</f>
        <v>0</v>
      </c>
      <c r="AK96" s="409">
        <f>'B-Tests'!AJ101</f>
        <v>0</v>
      </c>
      <c r="AL96" s="409">
        <f>'B-Tests'!AK101</f>
        <v>0</v>
      </c>
      <c r="AM96" s="409">
        <f>'B-Tests'!AL101</f>
        <v>0</v>
      </c>
      <c r="AN96" s="409">
        <f>'B-Tests'!AM101</f>
        <v>0</v>
      </c>
      <c r="AO96" s="409">
        <f>'B-Tests'!AN101</f>
        <v>0</v>
      </c>
      <c r="AP96" s="409">
        <f>'B-Tests'!AO101</f>
        <v>0</v>
      </c>
      <c r="AQ96" s="409">
        <f>'B-Tests'!AP101</f>
        <v>0</v>
      </c>
      <c r="AR96" s="409">
        <f>'B-Tests'!AQ101</f>
        <v>0</v>
      </c>
      <c r="AS96" s="409">
        <f>'B-Tests'!AR101</f>
        <v>0</v>
      </c>
      <c r="AT96" s="409">
        <f>'B-Tests'!AS101</f>
        <v>0</v>
      </c>
      <c r="AU96" s="409">
        <f>'B-Tests'!AT101</f>
        <v>0</v>
      </c>
      <c r="AV96" s="409">
        <v>0</v>
      </c>
      <c r="AW96" s="419">
        <f t="shared" si="1"/>
        <v>0</v>
      </c>
    </row>
    <row r="97" spans="2:49" x14ac:dyDescent="0.2">
      <c r="B97" s="413" t="s">
        <v>4422</v>
      </c>
      <c r="C97" s="408" t="str">
        <f>'B-Tests'!D102</f>
        <v>B-ME7</v>
      </c>
      <c r="D97" s="408" t="str">
        <f>'B-Tests'!AU102</f>
        <v>Hydronics
CMC 1205.2, 1220.2.6 &amp; 1221.3
Pressure test of steam and water piping</v>
      </c>
      <c r="E97" s="409" t="str">
        <f>'B-Tests'!AX102</f>
        <v>Southland</v>
      </c>
      <c r="F97" s="409">
        <f>'B-Tests'!E102</f>
        <v>0</v>
      </c>
      <c r="G97" s="409">
        <f>'B-Tests'!F102</f>
        <v>0</v>
      </c>
      <c r="H97" s="409">
        <f>'B-Tests'!G102</f>
        <v>0</v>
      </c>
      <c r="I97" s="409">
        <f>'B-Tests'!H102</f>
        <v>0</v>
      </c>
      <c r="J97" s="409">
        <f>'B-Tests'!I102</f>
        <v>0</v>
      </c>
      <c r="K97" s="409">
        <f>'B-Tests'!J102</f>
        <v>0</v>
      </c>
      <c r="L97" s="409">
        <f>'B-Tests'!K102</f>
        <v>0</v>
      </c>
      <c r="M97" s="409">
        <f>'B-Tests'!L102</f>
        <v>0</v>
      </c>
      <c r="N97" s="409">
        <f>'B-Tests'!M102</f>
        <v>0</v>
      </c>
      <c r="O97" s="409">
        <f>'B-Tests'!N102</f>
        <v>0</v>
      </c>
      <c r="P97" s="409">
        <f>'B-Tests'!O102</f>
        <v>0</v>
      </c>
      <c r="Q97" s="409">
        <f>'B-Tests'!P102</f>
        <v>0</v>
      </c>
      <c r="R97" s="409">
        <f>'B-Tests'!Q102</f>
        <v>0</v>
      </c>
      <c r="S97" s="409">
        <f>'B-Tests'!R102</f>
        <v>0</v>
      </c>
      <c r="T97" s="409">
        <f>'B-Tests'!S102</f>
        <v>0</v>
      </c>
      <c r="U97" s="409" t="str">
        <f>'B-Tests'!T102</f>
        <v>X</v>
      </c>
      <c r="V97" s="409">
        <f>'B-Tests'!U102</f>
        <v>0</v>
      </c>
      <c r="W97" s="409">
        <f>'B-Tests'!V102</f>
        <v>0</v>
      </c>
      <c r="X97" s="409">
        <f>'B-Tests'!W102</f>
        <v>0</v>
      </c>
      <c r="Y97" s="409">
        <f>'B-Tests'!X102</f>
        <v>0</v>
      </c>
      <c r="Z97" s="409">
        <f>'B-Tests'!Y102</f>
        <v>0</v>
      </c>
      <c r="AA97" s="409">
        <f>'B-Tests'!Z102</f>
        <v>0</v>
      </c>
      <c r="AB97" s="409">
        <f>'B-Tests'!AA102</f>
        <v>0</v>
      </c>
      <c r="AC97" s="409">
        <f>'B-Tests'!AB102</f>
        <v>0</v>
      </c>
      <c r="AD97" s="409">
        <f>'B-Tests'!AC102</f>
        <v>0</v>
      </c>
      <c r="AE97" s="409">
        <f>'B-Tests'!AD102</f>
        <v>0</v>
      </c>
      <c r="AF97" s="409">
        <f>'B-Tests'!AE102</f>
        <v>0</v>
      </c>
      <c r="AG97" s="409">
        <f>'B-Tests'!AF102</f>
        <v>0</v>
      </c>
      <c r="AH97" s="409">
        <f>'B-Tests'!AG102</f>
        <v>0</v>
      </c>
      <c r="AI97" s="409">
        <f>'B-Tests'!AH102</f>
        <v>0</v>
      </c>
      <c r="AJ97" s="409">
        <f>'B-Tests'!AI102</f>
        <v>0</v>
      </c>
      <c r="AK97" s="409">
        <f>'B-Tests'!AJ102</f>
        <v>0</v>
      </c>
      <c r="AL97" s="409">
        <f>'B-Tests'!AK102</f>
        <v>0</v>
      </c>
      <c r="AM97" s="409">
        <f>'B-Tests'!AL102</f>
        <v>0</v>
      </c>
      <c r="AN97" s="409">
        <f>'B-Tests'!AM102</f>
        <v>0</v>
      </c>
      <c r="AO97" s="409">
        <f>'B-Tests'!AN102</f>
        <v>0</v>
      </c>
      <c r="AP97" s="409">
        <f>'B-Tests'!AO102</f>
        <v>0</v>
      </c>
      <c r="AQ97" s="409">
        <f>'B-Tests'!AP102</f>
        <v>0</v>
      </c>
      <c r="AR97" s="409">
        <f>'B-Tests'!AQ102</f>
        <v>0</v>
      </c>
      <c r="AS97" s="409" t="str">
        <f>'B-Tests'!AR102</f>
        <v>X</v>
      </c>
      <c r="AT97" s="409">
        <f>'B-Tests'!AS102</f>
        <v>0</v>
      </c>
      <c r="AU97" s="409">
        <f>'B-Tests'!AT102</f>
        <v>0</v>
      </c>
      <c r="AV97" s="409">
        <v>0</v>
      </c>
      <c r="AW97" s="419">
        <f t="shared" si="1"/>
        <v>0</v>
      </c>
    </row>
    <row r="98" spans="2:49" x14ac:dyDescent="0.2">
      <c r="B98" s="413" t="s">
        <v>4422</v>
      </c>
      <c r="C98" s="408" t="str">
        <f>'B-Tests'!D103</f>
        <v>B-ME8</v>
      </c>
      <c r="D98" s="408" t="str">
        <f>'B-Tests'!AU103</f>
        <v>Process piping
CMC 1405.2.2
Pressure test</v>
      </c>
      <c r="E98" s="409">
        <f>'B-Tests'!AX103</f>
        <v>0</v>
      </c>
      <c r="F98" s="409">
        <f>'B-Tests'!E103</f>
        <v>0</v>
      </c>
      <c r="G98" s="409">
        <f>'B-Tests'!F103</f>
        <v>0</v>
      </c>
      <c r="H98" s="409">
        <f>'B-Tests'!G103</f>
        <v>0</v>
      </c>
      <c r="I98" s="409">
        <f>'B-Tests'!H103</f>
        <v>0</v>
      </c>
      <c r="J98" s="409">
        <f>'B-Tests'!I103</f>
        <v>0</v>
      </c>
      <c r="K98" s="409">
        <f>'B-Tests'!J103</f>
        <v>0</v>
      </c>
      <c r="L98" s="409">
        <f>'B-Tests'!K103</f>
        <v>0</v>
      </c>
      <c r="M98" s="409">
        <f>'B-Tests'!L103</f>
        <v>0</v>
      </c>
      <c r="N98" s="409">
        <f>'B-Tests'!M103</f>
        <v>0</v>
      </c>
      <c r="O98" s="409">
        <f>'B-Tests'!N103</f>
        <v>0</v>
      </c>
      <c r="P98" s="409">
        <f>'B-Tests'!O103</f>
        <v>0</v>
      </c>
      <c r="Q98" s="409">
        <f>'B-Tests'!P103</f>
        <v>0</v>
      </c>
      <c r="R98" s="409">
        <f>'B-Tests'!Q103</f>
        <v>0</v>
      </c>
      <c r="S98" s="409">
        <f>'B-Tests'!R103</f>
        <v>0</v>
      </c>
      <c r="T98" s="409">
        <f>'B-Tests'!S103</f>
        <v>0</v>
      </c>
      <c r="U98" s="409">
        <f>'B-Tests'!T103</f>
        <v>0</v>
      </c>
      <c r="V98" s="409">
        <f>'B-Tests'!U103</f>
        <v>0</v>
      </c>
      <c r="W98" s="409">
        <f>'B-Tests'!V103</f>
        <v>0</v>
      </c>
      <c r="X98" s="409">
        <f>'B-Tests'!W103</f>
        <v>0</v>
      </c>
      <c r="Y98" s="409">
        <f>'B-Tests'!X103</f>
        <v>0</v>
      </c>
      <c r="Z98" s="409">
        <f>'B-Tests'!Y103</f>
        <v>0</v>
      </c>
      <c r="AA98" s="409">
        <f>'B-Tests'!Z103</f>
        <v>0</v>
      </c>
      <c r="AB98" s="409">
        <f>'B-Tests'!AA103</f>
        <v>0</v>
      </c>
      <c r="AC98" s="409">
        <f>'B-Tests'!AB103</f>
        <v>0</v>
      </c>
      <c r="AD98" s="409">
        <f>'B-Tests'!AC103</f>
        <v>0</v>
      </c>
      <c r="AE98" s="409">
        <f>'B-Tests'!AD103</f>
        <v>0</v>
      </c>
      <c r="AF98" s="409">
        <f>'B-Tests'!AE103</f>
        <v>0</v>
      </c>
      <c r="AG98" s="409">
        <f>'B-Tests'!AF103</f>
        <v>0</v>
      </c>
      <c r="AH98" s="409">
        <f>'B-Tests'!AG103</f>
        <v>0</v>
      </c>
      <c r="AI98" s="409">
        <f>'B-Tests'!AH103</f>
        <v>0</v>
      </c>
      <c r="AJ98" s="409">
        <f>'B-Tests'!AI103</f>
        <v>0</v>
      </c>
      <c r="AK98" s="409">
        <f>'B-Tests'!AJ103</f>
        <v>0</v>
      </c>
      <c r="AL98" s="409">
        <f>'B-Tests'!AK103</f>
        <v>0</v>
      </c>
      <c r="AM98" s="409">
        <f>'B-Tests'!AL103</f>
        <v>0</v>
      </c>
      <c r="AN98" s="409">
        <f>'B-Tests'!AM103</f>
        <v>0</v>
      </c>
      <c r="AO98" s="409">
        <f>'B-Tests'!AN103</f>
        <v>0</v>
      </c>
      <c r="AP98" s="409">
        <f>'B-Tests'!AO103</f>
        <v>0</v>
      </c>
      <c r="AQ98" s="409">
        <f>'B-Tests'!AP103</f>
        <v>0</v>
      </c>
      <c r="AR98" s="409">
        <f>'B-Tests'!AQ103</f>
        <v>0</v>
      </c>
      <c r="AS98" s="409">
        <f>'B-Tests'!AR103</f>
        <v>0</v>
      </c>
      <c r="AT98" s="409">
        <f>'B-Tests'!AS103</f>
        <v>0</v>
      </c>
      <c r="AU98" s="409">
        <f>'B-Tests'!AT103</f>
        <v>0</v>
      </c>
      <c r="AV98" s="409">
        <v>0</v>
      </c>
      <c r="AW98" s="419">
        <f t="shared" si="1"/>
        <v>0</v>
      </c>
    </row>
    <row r="99" spans="2:49" x14ac:dyDescent="0.2">
      <c r="B99" s="413" t="s">
        <v>4422</v>
      </c>
      <c r="C99" s="408" t="str">
        <f>'B-Tests'!D104</f>
        <v>B-ME9</v>
      </c>
      <c r="D99" s="408" t="str">
        <f>'B-Tests'!AU104</f>
        <v>Pre Demolition Air Balance
CMC 407.3.1
Pre-demolition Air Balance Test and Report</v>
      </c>
      <c r="E99" s="409">
        <f>'B-Tests'!AX104</f>
        <v>0</v>
      </c>
      <c r="F99" s="409">
        <f>'B-Tests'!E104</f>
        <v>0</v>
      </c>
      <c r="G99" s="409">
        <f>'B-Tests'!F104</f>
        <v>0</v>
      </c>
      <c r="H99" s="409">
        <f>'B-Tests'!G104</f>
        <v>0</v>
      </c>
      <c r="I99" s="409">
        <f>'B-Tests'!H104</f>
        <v>0</v>
      </c>
      <c r="J99" s="409">
        <f>'B-Tests'!I104</f>
        <v>0</v>
      </c>
      <c r="K99" s="409">
        <f>'B-Tests'!J104</f>
        <v>0</v>
      </c>
      <c r="L99" s="409">
        <f>'B-Tests'!K104</f>
        <v>0</v>
      </c>
      <c r="M99" s="409">
        <f>'B-Tests'!L104</f>
        <v>0</v>
      </c>
      <c r="N99" s="409">
        <f>'B-Tests'!M104</f>
        <v>0</v>
      </c>
      <c r="O99" s="409">
        <f>'B-Tests'!N104</f>
        <v>0</v>
      </c>
      <c r="P99" s="409">
        <f>'B-Tests'!O104</f>
        <v>0</v>
      </c>
      <c r="Q99" s="409">
        <f>'B-Tests'!P104</f>
        <v>0</v>
      </c>
      <c r="R99" s="409">
        <f>'B-Tests'!Q104</f>
        <v>0</v>
      </c>
      <c r="S99" s="409">
        <f>'B-Tests'!R104</f>
        <v>0</v>
      </c>
      <c r="T99" s="409">
        <f>'B-Tests'!S104</f>
        <v>0</v>
      </c>
      <c r="U99" s="409">
        <f>'B-Tests'!T104</f>
        <v>0</v>
      </c>
      <c r="V99" s="409">
        <f>'B-Tests'!U104</f>
        <v>0</v>
      </c>
      <c r="W99" s="409">
        <f>'B-Tests'!V104</f>
        <v>0</v>
      </c>
      <c r="X99" s="409">
        <f>'B-Tests'!W104</f>
        <v>0</v>
      </c>
      <c r="Y99" s="409">
        <f>'B-Tests'!X104</f>
        <v>0</v>
      </c>
      <c r="Z99" s="409">
        <f>'B-Tests'!Y104</f>
        <v>0</v>
      </c>
      <c r="AA99" s="409">
        <f>'B-Tests'!Z104</f>
        <v>0</v>
      </c>
      <c r="AB99" s="409">
        <f>'B-Tests'!AA104</f>
        <v>0</v>
      </c>
      <c r="AC99" s="409">
        <f>'B-Tests'!AB104</f>
        <v>0</v>
      </c>
      <c r="AD99" s="409">
        <f>'B-Tests'!AC104</f>
        <v>0</v>
      </c>
      <c r="AE99" s="409">
        <f>'B-Tests'!AD104</f>
        <v>0</v>
      </c>
      <c r="AF99" s="409">
        <f>'B-Tests'!AE104</f>
        <v>0</v>
      </c>
      <c r="AG99" s="409">
        <f>'B-Tests'!AF104</f>
        <v>0</v>
      </c>
      <c r="AH99" s="409">
        <f>'B-Tests'!AG104</f>
        <v>0</v>
      </c>
      <c r="AI99" s="409">
        <f>'B-Tests'!AH104</f>
        <v>0</v>
      </c>
      <c r="AJ99" s="409">
        <f>'B-Tests'!AI104</f>
        <v>0</v>
      </c>
      <c r="AK99" s="409">
        <f>'B-Tests'!AJ104</f>
        <v>0</v>
      </c>
      <c r="AL99" s="409">
        <f>'B-Tests'!AK104</f>
        <v>0</v>
      </c>
      <c r="AM99" s="409">
        <f>'B-Tests'!AL104</f>
        <v>0</v>
      </c>
      <c r="AN99" s="409">
        <f>'B-Tests'!AM104</f>
        <v>0</v>
      </c>
      <c r="AO99" s="409">
        <f>'B-Tests'!AN104</f>
        <v>0</v>
      </c>
      <c r="AP99" s="409">
        <f>'B-Tests'!AO104</f>
        <v>0</v>
      </c>
      <c r="AQ99" s="409">
        <f>'B-Tests'!AP104</f>
        <v>0</v>
      </c>
      <c r="AR99" s="409">
        <f>'B-Tests'!AQ104</f>
        <v>0</v>
      </c>
      <c r="AS99" s="409">
        <f>'B-Tests'!AR104</f>
        <v>0</v>
      </c>
      <c r="AT99" s="409">
        <f>'B-Tests'!AS104</f>
        <v>0</v>
      </c>
      <c r="AU99" s="409">
        <f>'B-Tests'!AT104</f>
        <v>0</v>
      </c>
      <c r="AV99" s="409">
        <v>0</v>
      </c>
      <c r="AW99" s="419">
        <f t="shared" si="1"/>
        <v>0</v>
      </c>
    </row>
    <row r="100" spans="2:49" x14ac:dyDescent="0.2">
      <c r="B100" s="413" t="s">
        <v>4422</v>
      </c>
      <c r="C100" s="408" t="str">
        <f>'B-Tests'!D105</f>
        <v>B-ME10</v>
      </c>
      <c r="D100" s="408" t="str">
        <f>'B-Tests'!AU105</f>
        <v>Post Demolition Air Balance
CMC 407.3.1
Air Balance Test and Report</v>
      </c>
      <c r="E100" s="409">
        <f>'B-Tests'!AX105</f>
        <v>0</v>
      </c>
      <c r="F100" s="409">
        <f>'B-Tests'!E105</f>
        <v>0</v>
      </c>
      <c r="G100" s="409">
        <f>'B-Tests'!F105</f>
        <v>0</v>
      </c>
      <c r="H100" s="409">
        <f>'B-Tests'!G105</f>
        <v>0</v>
      </c>
      <c r="I100" s="409">
        <f>'B-Tests'!H105</f>
        <v>0</v>
      </c>
      <c r="J100" s="409">
        <f>'B-Tests'!I105</f>
        <v>0</v>
      </c>
      <c r="K100" s="409">
        <f>'B-Tests'!J105</f>
        <v>0</v>
      </c>
      <c r="L100" s="409">
        <f>'B-Tests'!K105</f>
        <v>0</v>
      </c>
      <c r="M100" s="409">
        <f>'B-Tests'!L105</f>
        <v>0</v>
      </c>
      <c r="N100" s="409">
        <f>'B-Tests'!M105</f>
        <v>0</v>
      </c>
      <c r="O100" s="409">
        <f>'B-Tests'!N105</f>
        <v>0</v>
      </c>
      <c r="P100" s="409">
        <f>'B-Tests'!O105</f>
        <v>0</v>
      </c>
      <c r="Q100" s="409">
        <f>'B-Tests'!P105</f>
        <v>0</v>
      </c>
      <c r="R100" s="409">
        <f>'B-Tests'!Q105</f>
        <v>0</v>
      </c>
      <c r="S100" s="409">
        <f>'B-Tests'!R105</f>
        <v>0</v>
      </c>
      <c r="T100" s="409">
        <f>'B-Tests'!S105</f>
        <v>0</v>
      </c>
      <c r="U100" s="409">
        <f>'B-Tests'!T105</f>
        <v>0</v>
      </c>
      <c r="V100" s="409">
        <f>'B-Tests'!U105</f>
        <v>0</v>
      </c>
      <c r="W100" s="409">
        <f>'B-Tests'!V105</f>
        <v>0</v>
      </c>
      <c r="X100" s="409">
        <f>'B-Tests'!W105</f>
        <v>0</v>
      </c>
      <c r="Y100" s="409">
        <f>'B-Tests'!X105</f>
        <v>0</v>
      </c>
      <c r="Z100" s="409">
        <f>'B-Tests'!Y105</f>
        <v>0</v>
      </c>
      <c r="AA100" s="409">
        <f>'B-Tests'!Z105</f>
        <v>0</v>
      </c>
      <c r="AB100" s="409">
        <f>'B-Tests'!AA105</f>
        <v>0</v>
      </c>
      <c r="AC100" s="409">
        <f>'B-Tests'!AB105</f>
        <v>0</v>
      </c>
      <c r="AD100" s="409">
        <f>'B-Tests'!AC105</f>
        <v>0</v>
      </c>
      <c r="AE100" s="409">
        <f>'B-Tests'!AD105</f>
        <v>0</v>
      </c>
      <c r="AF100" s="409">
        <f>'B-Tests'!AE105</f>
        <v>0</v>
      </c>
      <c r="AG100" s="409">
        <f>'B-Tests'!AF105</f>
        <v>0</v>
      </c>
      <c r="AH100" s="409">
        <f>'B-Tests'!AG105</f>
        <v>0</v>
      </c>
      <c r="AI100" s="409">
        <f>'B-Tests'!AH105</f>
        <v>0</v>
      </c>
      <c r="AJ100" s="409">
        <f>'B-Tests'!AI105</f>
        <v>0</v>
      </c>
      <c r="AK100" s="409">
        <f>'B-Tests'!AJ105</f>
        <v>0</v>
      </c>
      <c r="AL100" s="409">
        <f>'B-Tests'!AK105</f>
        <v>0</v>
      </c>
      <c r="AM100" s="409">
        <f>'B-Tests'!AL105</f>
        <v>0</v>
      </c>
      <c r="AN100" s="409">
        <f>'B-Tests'!AM105</f>
        <v>0</v>
      </c>
      <c r="AO100" s="409">
        <f>'B-Tests'!AN105</f>
        <v>0</v>
      </c>
      <c r="AP100" s="409">
        <f>'B-Tests'!AO105</f>
        <v>0</v>
      </c>
      <c r="AQ100" s="409">
        <f>'B-Tests'!AP105</f>
        <v>0</v>
      </c>
      <c r="AR100" s="409">
        <f>'B-Tests'!AQ105</f>
        <v>0</v>
      </c>
      <c r="AS100" s="409">
        <f>'B-Tests'!AR105</f>
        <v>0</v>
      </c>
      <c r="AT100" s="409">
        <f>'B-Tests'!AS105</f>
        <v>0</v>
      </c>
      <c r="AU100" s="409">
        <f>'B-Tests'!AT105</f>
        <v>0</v>
      </c>
      <c r="AV100" s="409">
        <v>0</v>
      </c>
      <c r="AW100" s="419">
        <f t="shared" si="1"/>
        <v>0</v>
      </c>
    </row>
    <row r="101" spans="2:49" x14ac:dyDescent="0.2">
      <c r="B101" s="413" t="s">
        <v>4422</v>
      </c>
      <c r="C101" s="408" t="str">
        <f>'B-Tests'!D106</f>
        <v>B-ME11</v>
      </c>
      <c r="D101" s="408" t="str">
        <f>'B-Tests'!AU106</f>
        <v>Ventilation system Air Balance
CMC 407.3.1 &amp; Table 4-A
Areas tested and balanced</v>
      </c>
      <c r="E101" s="409">
        <f>'B-Tests'!AX106</f>
        <v>0</v>
      </c>
      <c r="F101" s="409">
        <f>'B-Tests'!E106</f>
        <v>0</v>
      </c>
      <c r="G101" s="409">
        <f>'B-Tests'!F106</f>
        <v>0</v>
      </c>
      <c r="H101" s="409">
        <f>'B-Tests'!G106</f>
        <v>0</v>
      </c>
      <c r="I101" s="409">
        <f>'B-Tests'!H106</f>
        <v>0</v>
      </c>
      <c r="J101" s="409">
        <f>'B-Tests'!I106</f>
        <v>0</v>
      </c>
      <c r="K101" s="409">
        <f>'B-Tests'!J106</f>
        <v>0</v>
      </c>
      <c r="L101" s="409">
        <f>'B-Tests'!K106</f>
        <v>0</v>
      </c>
      <c r="M101" s="409">
        <f>'B-Tests'!L106</f>
        <v>0</v>
      </c>
      <c r="N101" s="409">
        <f>'B-Tests'!M106</f>
        <v>0</v>
      </c>
      <c r="O101" s="409">
        <f>'B-Tests'!N106</f>
        <v>0</v>
      </c>
      <c r="P101" s="409">
        <f>'B-Tests'!O106</f>
        <v>0</v>
      </c>
      <c r="Q101" s="409">
        <f>'B-Tests'!P106</f>
        <v>0</v>
      </c>
      <c r="R101" s="409">
        <f>'B-Tests'!Q106</f>
        <v>0</v>
      </c>
      <c r="S101" s="409">
        <f>'B-Tests'!R106</f>
        <v>0</v>
      </c>
      <c r="T101" s="409">
        <f>'B-Tests'!S106</f>
        <v>0</v>
      </c>
      <c r="U101" s="409">
        <f>'B-Tests'!T106</f>
        <v>0</v>
      </c>
      <c r="V101" s="409">
        <f>'B-Tests'!U106</f>
        <v>0</v>
      </c>
      <c r="W101" s="409">
        <f>'B-Tests'!V106</f>
        <v>0</v>
      </c>
      <c r="X101" s="409">
        <f>'B-Tests'!W106</f>
        <v>0</v>
      </c>
      <c r="Y101" s="409">
        <f>'B-Tests'!X106</f>
        <v>0</v>
      </c>
      <c r="Z101" s="409">
        <f>'B-Tests'!Y106</f>
        <v>0</v>
      </c>
      <c r="AA101" s="409">
        <f>'B-Tests'!Z106</f>
        <v>0</v>
      </c>
      <c r="AB101" s="409">
        <f>'B-Tests'!AA106</f>
        <v>0</v>
      </c>
      <c r="AC101" s="409">
        <f>'B-Tests'!AB106</f>
        <v>0</v>
      </c>
      <c r="AD101" s="409">
        <f>'B-Tests'!AC106</f>
        <v>0</v>
      </c>
      <c r="AE101" s="409">
        <f>'B-Tests'!AD106</f>
        <v>0</v>
      </c>
      <c r="AF101" s="409">
        <f>'B-Tests'!AE106</f>
        <v>0</v>
      </c>
      <c r="AG101" s="409">
        <f>'B-Tests'!AF106</f>
        <v>0</v>
      </c>
      <c r="AH101" s="409">
        <f>'B-Tests'!AG106</f>
        <v>0</v>
      </c>
      <c r="AI101" s="409">
        <f>'B-Tests'!AH106</f>
        <v>0</v>
      </c>
      <c r="AJ101" s="409">
        <f>'B-Tests'!AI106</f>
        <v>0</v>
      </c>
      <c r="AK101" s="409">
        <f>'B-Tests'!AJ106</f>
        <v>0</v>
      </c>
      <c r="AL101" s="409">
        <f>'B-Tests'!AK106</f>
        <v>0</v>
      </c>
      <c r="AM101" s="409">
        <f>'B-Tests'!AL106</f>
        <v>0</v>
      </c>
      <c r="AN101" s="409">
        <f>'B-Tests'!AM106</f>
        <v>0</v>
      </c>
      <c r="AO101" s="409">
        <f>'B-Tests'!AN106</f>
        <v>0</v>
      </c>
      <c r="AP101" s="409">
        <f>'B-Tests'!AO106</f>
        <v>0</v>
      </c>
      <c r="AQ101" s="409">
        <f>'B-Tests'!AP106</f>
        <v>0</v>
      </c>
      <c r="AR101" s="409">
        <f>'B-Tests'!AQ106</f>
        <v>0</v>
      </c>
      <c r="AS101" s="409">
        <f>'B-Tests'!AR106</f>
        <v>0</v>
      </c>
      <c r="AT101" s="409">
        <f>'B-Tests'!AS106</f>
        <v>0</v>
      </c>
      <c r="AU101" s="409">
        <f>'B-Tests'!AT106</f>
        <v>0</v>
      </c>
      <c r="AV101" s="409">
        <v>0</v>
      </c>
      <c r="AW101" s="419">
        <f t="shared" si="1"/>
        <v>0</v>
      </c>
    </row>
    <row r="102" spans="2:49" x14ac:dyDescent="0.2">
      <c r="B102" s="413" t="s">
        <v>4422</v>
      </c>
      <c r="C102" s="408" t="str">
        <f>'B-Tests'!D107</f>
        <v>B-ME12</v>
      </c>
      <c r="D102" s="408" t="str">
        <f>'B-Tests'!AU107</f>
        <v>Duct Leakage Test
CMC 603.10.1
SMACNA HVAC Air Duct Leakage Test</v>
      </c>
      <c r="E102" s="409">
        <f>'B-Tests'!AX107</f>
        <v>0</v>
      </c>
      <c r="F102" s="409">
        <f>'B-Tests'!E107</f>
        <v>0</v>
      </c>
      <c r="G102" s="409">
        <f>'B-Tests'!F107</f>
        <v>0</v>
      </c>
      <c r="H102" s="409">
        <f>'B-Tests'!G107</f>
        <v>0</v>
      </c>
      <c r="I102" s="409">
        <f>'B-Tests'!H107</f>
        <v>0</v>
      </c>
      <c r="J102" s="409">
        <f>'B-Tests'!I107</f>
        <v>0</v>
      </c>
      <c r="K102" s="409">
        <f>'B-Tests'!J107</f>
        <v>0</v>
      </c>
      <c r="L102" s="409">
        <f>'B-Tests'!K107</f>
        <v>0</v>
      </c>
      <c r="M102" s="409">
        <f>'B-Tests'!L107</f>
        <v>0</v>
      </c>
      <c r="N102" s="409">
        <f>'B-Tests'!M107</f>
        <v>0</v>
      </c>
      <c r="O102" s="409">
        <f>'B-Tests'!N107</f>
        <v>0</v>
      </c>
      <c r="P102" s="409">
        <f>'B-Tests'!O107</f>
        <v>0</v>
      </c>
      <c r="Q102" s="409">
        <f>'B-Tests'!P107</f>
        <v>0</v>
      </c>
      <c r="R102" s="409">
        <f>'B-Tests'!Q107</f>
        <v>0</v>
      </c>
      <c r="S102" s="409">
        <f>'B-Tests'!R107</f>
        <v>0</v>
      </c>
      <c r="T102" s="409">
        <f>'B-Tests'!S107</f>
        <v>0</v>
      </c>
      <c r="U102" s="409">
        <f>'B-Tests'!T107</f>
        <v>0</v>
      </c>
      <c r="V102" s="409">
        <f>'B-Tests'!U107</f>
        <v>0</v>
      </c>
      <c r="W102" s="409">
        <f>'B-Tests'!V107</f>
        <v>0</v>
      </c>
      <c r="X102" s="409">
        <f>'B-Tests'!W107</f>
        <v>0</v>
      </c>
      <c r="Y102" s="409">
        <f>'B-Tests'!X107</f>
        <v>0</v>
      </c>
      <c r="Z102" s="409">
        <f>'B-Tests'!Y107</f>
        <v>0</v>
      </c>
      <c r="AA102" s="409">
        <f>'B-Tests'!Z107</f>
        <v>0</v>
      </c>
      <c r="AB102" s="409">
        <f>'B-Tests'!AA107</f>
        <v>0</v>
      </c>
      <c r="AC102" s="409">
        <f>'B-Tests'!AB107</f>
        <v>0</v>
      </c>
      <c r="AD102" s="409">
        <f>'B-Tests'!AC107</f>
        <v>0</v>
      </c>
      <c r="AE102" s="409">
        <f>'B-Tests'!AD107</f>
        <v>0</v>
      </c>
      <c r="AF102" s="409">
        <f>'B-Tests'!AE107</f>
        <v>0</v>
      </c>
      <c r="AG102" s="409">
        <f>'B-Tests'!AF107</f>
        <v>0</v>
      </c>
      <c r="AH102" s="409">
        <f>'B-Tests'!AG107</f>
        <v>0</v>
      </c>
      <c r="AI102" s="409">
        <f>'B-Tests'!AH107</f>
        <v>0</v>
      </c>
      <c r="AJ102" s="409">
        <f>'B-Tests'!AI107</f>
        <v>0</v>
      </c>
      <c r="AK102" s="409">
        <f>'B-Tests'!AJ107</f>
        <v>0</v>
      </c>
      <c r="AL102" s="409">
        <f>'B-Tests'!AK107</f>
        <v>0</v>
      </c>
      <c r="AM102" s="409">
        <f>'B-Tests'!AL107</f>
        <v>0</v>
      </c>
      <c r="AN102" s="409">
        <f>'B-Tests'!AM107</f>
        <v>0</v>
      </c>
      <c r="AO102" s="409">
        <f>'B-Tests'!AN107</f>
        <v>0</v>
      </c>
      <c r="AP102" s="409">
        <f>'B-Tests'!AO107</f>
        <v>0</v>
      </c>
      <c r="AQ102" s="409">
        <f>'B-Tests'!AP107</f>
        <v>0</v>
      </c>
      <c r="AR102" s="409">
        <f>'B-Tests'!AQ107</f>
        <v>0</v>
      </c>
      <c r="AS102" s="409">
        <f>'B-Tests'!AR107</f>
        <v>0</v>
      </c>
      <c r="AT102" s="409">
        <f>'B-Tests'!AS107</f>
        <v>0</v>
      </c>
      <c r="AU102" s="409">
        <f>'B-Tests'!AT107</f>
        <v>0</v>
      </c>
      <c r="AV102" s="409">
        <v>0</v>
      </c>
      <c r="AW102" s="419">
        <f t="shared" si="1"/>
        <v>0</v>
      </c>
    </row>
    <row r="103" spans="2:49" x14ac:dyDescent="0.2">
      <c r="B103" s="413" t="s">
        <v>4422</v>
      </c>
      <c r="C103" s="408" t="str">
        <f>'B-Tests'!D108</f>
        <v>B-ME13</v>
      </c>
      <c r="D103" s="408" t="str">
        <f>'B-Tests'!AU108</f>
        <v>Airborne Infection Isolation Rooms and Protective Environment Rooms
CMC 416.4 Alarm system test</v>
      </c>
      <c r="E103" s="409">
        <f>'B-Tests'!AX108</f>
        <v>0</v>
      </c>
      <c r="F103" s="409">
        <f>'B-Tests'!E108</f>
        <v>0</v>
      </c>
      <c r="G103" s="409">
        <f>'B-Tests'!F108</f>
        <v>0</v>
      </c>
      <c r="H103" s="409">
        <f>'B-Tests'!G108</f>
        <v>0</v>
      </c>
      <c r="I103" s="409">
        <f>'B-Tests'!H108</f>
        <v>0</v>
      </c>
      <c r="J103" s="409">
        <f>'B-Tests'!I108</f>
        <v>0</v>
      </c>
      <c r="K103" s="409">
        <f>'B-Tests'!J108</f>
        <v>0</v>
      </c>
      <c r="L103" s="409">
        <f>'B-Tests'!K108</f>
        <v>0</v>
      </c>
      <c r="M103" s="409">
        <f>'B-Tests'!L108</f>
        <v>0</v>
      </c>
      <c r="N103" s="409">
        <f>'B-Tests'!M108</f>
        <v>0</v>
      </c>
      <c r="O103" s="409">
        <f>'B-Tests'!N108</f>
        <v>0</v>
      </c>
      <c r="P103" s="409">
        <f>'B-Tests'!O108</f>
        <v>0</v>
      </c>
      <c r="Q103" s="409">
        <f>'B-Tests'!P108</f>
        <v>0</v>
      </c>
      <c r="R103" s="409">
        <f>'B-Tests'!Q108</f>
        <v>0</v>
      </c>
      <c r="S103" s="409">
        <f>'B-Tests'!R108</f>
        <v>0</v>
      </c>
      <c r="T103" s="409">
        <f>'B-Tests'!S108</f>
        <v>0</v>
      </c>
      <c r="U103" s="409">
        <f>'B-Tests'!T108</f>
        <v>0</v>
      </c>
      <c r="V103" s="409">
        <f>'B-Tests'!U108</f>
        <v>0</v>
      </c>
      <c r="W103" s="409">
        <f>'B-Tests'!V108</f>
        <v>0</v>
      </c>
      <c r="X103" s="409">
        <f>'B-Tests'!W108</f>
        <v>0</v>
      </c>
      <c r="Y103" s="409">
        <f>'B-Tests'!X108</f>
        <v>0</v>
      </c>
      <c r="Z103" s="409">
        <f>'B-Tests'!Y108</f>
        <v>0</v>
      </c>
      <c r="AA103" s="409">
        <f>'B-Tests'!Z108</f>
        <v>0</v>
      </c>
      <c r="AB103" s="409">
        <f>'B-Tests'!AA108</f>
        <v>0</v>
      </c>
      <c r="AC103" s="409">
        <f>'B-Tests'!AB108</f>
        <v>0</v>
      </c>
      <c r="AD103" s="409">
        <f>'B-Tests'!AC108</f>
        <v>0</v>
      </c>
      <c r="AE103" s="409">
        <f>'B-Tests'!AD108</f>
        <v>0</v>
      </c>
      <c r="AF103" s="409">
        <f>'B-Tests'!AE108</f>
        <v>0</v>
      </c>
      <c r="AG103" s="409">
        <f>'B-Tests'!AF108</f>
        <v>0</v>
      </c>
      <c r="AH103" s="409">
        <f>'B-Tests'!AG108</f>
        <v>0</v>
      </c>
      <c r="AI103" s="409">
        <f>'B-Tests'!AH108</f>
        <v>0</v>
      </c>
      <c r="AJ103" s="409">
        <f>'B-Tests'!AI108</f>
        <v>0</v>
      </c>
      <c r="AK103" s="409">
        <f>'B-Tests'!AJ108</f>
        <v>0</v>
      </c>
      <c r="AL103" s="409">
        <f>'B-Tests'!AK108</f>
        <v>0</v>
      </c>
      <c r="AM103" s="409">
        <f>'B-Tests'!AL108</f>
        <v>0</v>
      </c>
      <c r="AN103" s="409">
        <f>'B-Tests'!AM108</f>
        <v>0</v>
      </c>
      <c r="AO103" s="409">
        <f>'B-Tests'!AN108</f>
        <v>0</v>
      </c>
      <c r="AP103" s="409">
        <f>'B-Tests'!AO108</f>
        <v>0</v>
      </c>
      <c r="AQ103" s="409">
        <f>'B-Tests'!AP108</f>
        <v>0</v>
      </c>
      <c r="AR103" s="409">
        <f>'B-Tests'!AQ108</f>
        <v>0</v>
      </c>
      <c r="AS103" s="409">
        <f>'B-Tests'!AR108</f>
        <v>0</v>
      </c>
      <c r="AT103" s="409">
        <f>'B-Tests'!AS108</f>
        <v>0</v>
      </c>
      <c r="AU103" s="409">
        <f>'B-Tests'!AT108</f>
        <v>0</v>
      </c>
      <c r="AV103" s="409">
        <v>0</v>
      </c>
      <c r="AW103" s="419">
        <f t="shared" si="1"/>
        <v>0</v>
      </c>
    </row>
    <row r="104" spans="2:49" x14ac:dyDescent="0.2">
      <c r="B104" s="413" t="s">
        <v>4422</v>
      </c>
      <c r="C104" s="408" t="str">
        <f>'B-Tests'!D109</f>
        <v>B-ME14</v>
      </c>
      <c r="D104" s="408" t="str">
        <f>'B-Tests'!AU109</f>
        <v>Airborne Infection Isolation Rooms and Protective Environment Rooms
CMC 417.0
Mechanical system tested and balanced</v>
      </c>
      <c r="E104" s="409">
        <f>'B-Tests'!AX109</f>
        <v>0</v>
      </c>
      <c r="F104" s="409">
        <f>'B-Tests'!E109</f>
        <v>0</v>
      </c>
      <c r="G104" s="409">
        <f>'B-Tests'!F109</f>
        <v>0</v>
      </c>
      <c r="H104" s="409">
        <f>'B-Tests'!G109</f>
        <v>0</v>
      </c>
      <c r="I104" s="409">
        <f>'B-Tests'!H109</f>
        <v>0</v>
      </c>
      <c r="J104" s="409">
        <f>'B-Tests'!I109</f>
        <v>0</v>
      </c>
      <c r="K104" s="409">
        <f>'B-Tests'!J109</f>
        <v>0</v>
      </c>
      <c r="L104" s="409">
        <f>'B-Tests'!K109</f>
        <v>0</v>
      </c>
      <c r="M104" s="409">
        <f>'B-Tests'!L109</f>
        <v>0</v>
      </c>
      <c r="N104" s="409">
        <f>'B-Tests'!M109</f>
        <v>0</v>
      </c>
      <c r="O104" s="409">
        <f>'B-Tests'!N109</f>
        <v>0</v>
      </c>
      <c r="P104" s="409">
        <f>'B-Tests'!O109</f>
        <v>0</v>
      </c>
      <c r="Q104" s="409">
        <f>'B-Tests'!P109</f>
        <v>0</v>
      </c>
      <c r="R104" s="409">
        <f>'B-Tests'!Q109</f>
        <v>0</v>
      </c>
      <c r="S104" s="409">
        <f>'B-Tests'!R109</f>
        <v>0</v>
      </c>
      <c r="T104" s="409">
        <f>'B-Tests'!S109</f>
        <v>0</v>
      </c>
      <c r="U104" s="409">
        <f>'B-Tests'!T109</f>
        <v>0</v>
      </c>
      <c r="V104" s="409">
        <f>'B-Tests'!U109</f>
        <v>0</v>
      </c>
      <c r="W104" s="409">
        <f>'B-Tests'!V109</f>
        <v>0</v>
      </c>
      <c r="X104" s="409">
        <f>'B-Tests'!W109</f>
        <v>0</v>
      </c>
      <c r="Y104" s="409">
        <f>'B-Tests'!X109</f>
        <v>0</v>
      </c>
      <c r="Z104" s="409">
        <f>'B-Tests'!Y109</f>
        <v>0</v>
      </c>
      <c r="AA104" s="409">
        <f>'B-Tests'!Z109</f>
        <v>0</v>
      </c>
      <c r="AB104" s="409">
        <f>'B-Tests'!AA109</f>
        <v>0</v>
      </c>
      <c r="AC104" s="409">
        <f>'B-Tests'!AB109</f>
        <v>0</v>
      </c>
      <c r="AD104" s="409">
        <f>'B-Tests'!AC109</f>
        <v>0</v>
      </c>
      <c r="AE104" s="409">
        <f>'B-Tests'!AD109</f>
        <v>0</v>
      </c>
      <c r="AF104" s="409">
        <f>'B-Tests'!AE109</f>
        <v>0</v>
      </c>
      <c r="AG104" s="409">
        <f>'B-Tests'!AF109</f>
        <v>0</v>
      </c>
      <c r="AH104" s="409">
        <f>'B-Tests'!AG109</f>
        <v>0</v>
      </c>
      <c r="AI104" s="409">
        <f>'B-Tests'!AH109</f>
        <v>0</v>
      </c>
      <c r="AJ104" s="409">
        <f>'B-Tests'!AI109</f>
        <v>0</v>
      </c>
      <c r="AK104" s="409">
        <f>'B-Tests'!AJ109</f>
        <v>0</v>
      </c>
      <c r="AL104" s="409">
        <f>'B-Tests'!AK109</f>
        <v>0</v>
      </c>
      <c r="AM104" s="409">
        <f>'B-Tests'!AL109</f>
        <v>0</v>
      </c>
      <c r="AN104" s="409">
        <f>'B-Tests'!AM109</f>
        <v>0</v>
      </c>
      <c r="AO104" s="409">
        <f>'B-Tests'!AN109</f>
        <v>0</v>
      </c>
      <c r="AP104" s="409">
        <f>'B-Tests'!AO109</f>
        <v>0</v>
      </c>
      <c r="AQ104" s="409">
        <f>'B-Tests'!AP109</f>
        <v>0</v>
      </c>
      <c r="AR104" s="409">
        <f>'B-Tests'!AQ109</f>
        <v>0</v>
      </c>
      <c r="AS104" s="409">
        <f>'B-Tests'!AR109</f>
        <v>0</v>
      </c>
      <c r="AT104" s="409">
        <f>'B-Tests'!AS109</f>
        <v>0</v>
      </c>
      <c r="AU104" s="409">
        <f>'B-Tests'!AT109</f>
        <v>0</v>
      </c>
      <c r="AV104" s="409">
        <v>0</v>
      </c>
      <c r="AW104" s="419">
        <f t="shared" si="1"/>
        <v>0</v>
      </c>
    </row>
    <row r="105" spans="2:49" x14ac:dyDescent="0.2">
      <c r="B105" s="413" t="s">
        <v>4422</v>
      </c>
      <c r="C105" s="408" t="str">
        <f>'B-Tests'!D110</f>
        <v>B-ME15</v>
      </c>
      <c r="D105" s="408">
        <f>'B-Tests'!AU110</f>
        <v>0</v>
      </c>
      <c r="E105" s="409">
        <f>'B-Tests'!AX110</f>
        <v>0</v>
      </c>
      <c r="F105" s="409">
        <f>'B-Tests'!E110</f>
        <v>0</v>
      </c>
      <c r="G105" s="409">
        <f>'B-Tests'!F110</f>
        <v>0</v>
      </c>
      <c r="H105" s="409">
        <f>'B-Tests'!G110</f>
        <v>0</v>
      </c>
      <c r="I105" s="409">
        <f>'B-Tests'!H110</f>
        <v>0</v>
      </c>
      <c r="J105" s="409">
        <f>'B-Tests'!I110</f>
        <v>0</v>
      </c>
      <c r="K105" s="409">
        <f>'B-Tests'!J110</f>
        <v>0</v>
      </c>
      <c r="L105" s="409">
        <f>'B-Tests'!K110</f>
        <v>0</v>
      </c>
      <c r="M105" s="409">
        <f>'B-Tests'!L110</f>
        <v>0</v>
      </c>
      <c r="N105" s="409">
        <f>'B-Tests'!M110</f>
        <v>0</v>
      </c>
      <c r="O105" s="409">
        <f>'B-Tests'!N110</f>
        <v>0</v>
      </c>
      <c r="P105" s="409">
        <f>'B-Tests'!O110</f>
        <v>0</v>
      </c>
      <c r="Q105" s="409">
        <f>'B-Tests'!P110</f>
        <v>0</v>
      </c>
      <c r="R105" s="409">
        <f>'B-Tests'!Q110</f>
        <v>0</v>
      </c>
      <c r="S105" s="409">
        <f>'B-Tests'!R110</f>
        <v>0</v>
      </c>
      <c r="T105" s="409">
        <f>'B-Tests'!S110</f>
        <v>0</v>
      </c>
      <c r="U105" s="409">
        <f>'B-Tests'!T110</f>
        <v>0</v>
      </c>
      <c r="V105" s="409">
        <f>'B-Tests'!U110</f>
        <v>0</v>
      </c>
      <c r="W105" s="409">
        <f>'B-Tests'!V110</f>
        <v>0</v>
      </c>
      <c r="X105" s="409">
        <f>'B-Tests'!W110</f>
        <v>0</v>
      </c>
      <c r="Y105" s="409">
        <f>'B-Tests'!X110</f>
        <v>0</v>
      </c>
      <c r="Z105" s="409">
        <f>'B-Tests'!Y110</f>
        <v>0</v>
      </c>
      <c r="AA105" s="409">
        <f>'B-Tests'!Z110</f>
        <v>0</v>
      </c>
      <c r="AB105" s="409">
        <f>'B-Tests'!AA110</f>
        <v>0</v>
      </c>
      <c r="AC105" s="409">
        <f>'B-Tests'!AB110</f>
        <v>0</v>
      </c>
      <c r="AD105" s="409">
        <f>'B-Tests'!AC110</f>
        <v>0</v>
      </c>
      <c r="AE105" s="409">
        <f>'B-Tests'!AD110</f>
        <v>0</v>
      </c>
      <c r="AF105" s="409">
        <f>'B-Tests'!AE110</f>
        <v>0</v>
      </c>
      <c r="AG105" s="409">
        <f>'B-Tests'!AF110</f>
        <v>0</v>
      </c>
      <c r="AH105" s="409">
        <f>'B-Tests'!AG110</f>
        <v>0</v>
      </c>
      <c r="AI105" s="409">
        <f>'B-Tests'!AH110</f>
        <v>0</v>
      </c>
      <c r="AJ105" s="409">
        <f>'B-Tests'!AI110</f>
        <v>0</v>
      </c>
      <c r="AK105" s="409">
        <f>'B-Tests'!AJ110</f>
        <v>0</v>
      </c>
      <c r="AL105" s="409">
        <f>'B-Tests'!AK110</f>
        <v>0</v>
      </c>
      <c r="AM105" s="409">
        <f>'B-Tests'!AL110</f>
        <v>0</v>
      </c>
      <c r="AN105" s="409">
        <f>'B-Tests'!AM110</f>
        <v>0</v>
      </c>
      <c r="AO105" s="409">
        <f>'B-Tests'!AN110</f>
        <v>0</v>
      </c>
      <c r="AP105" s="409">
        <f>'B-Tests'!AO110</f>
        <v>0</v>
      </c>
      <c r="AQ105" s="409">
        <f>'B-Tests'!AP110</f>
        <v>0</v>
      </c>
      <c r="AR105" s="409">
        <f>'B-Tests'!AQ110</f>
        <v>0</v>
      </c>
      <c r="AS105" s="409">
        <f>'B-Tests'!AR110</f>
        <v>0</v>
      </c>
      <c r="AT105" s="409">
        <f>'B-Tests'!AS110</f>
        <v>0</v>
      </c>
      <c r="AU105" s="409">
        <f>'B-Tests'!AT110</f>
        <v>0</v>
      </c>
      <c r="AV105" s="409">
        <v>0</v>
      </c>
      <c r="AW105" s="419">
        <f t="shared" si="1"/>
        <v>0</v>
      </c>
    </row>
    <row r="106" spans="2:49" x14ac:dyDescent="0.2">
      <c r="B106" s="413" t="s">
        <v>4422</v>
      </c>
      <c r="C106" s="408" t="str">
        <f>'B-Tests'!D111</f>
        <v>B-ME16</v>
      </c>
      <c r="D106" s="408">
        <f>'B-Tests'!AU111</f>
        <v>0</v>
      </c>
      <c r="E106" s="409">
        <f>'B-Tests'!AX111</f>
        <v>0</v>
      </c>
      <c r="F106" s="409">
        <f>'B-Tests'!E111</f>
        <v>0</v>
      </c>
      <c r="G106" s="409">
        <f>'B-Tests'!F111</f>
        <v>0</v>
      </c>
      <c r="H106" s="409">
        <f>'B-Tests'!G111</f>
        <v>0</v>
      </c>
      <c r="I106" s="409">
        <f>'B-Tests'!H111</f>
        <v>0</v>
      </c>
      <c r="J106" s="409">
        <f>'B-Tests'!I111</f>
        <v>0</v>
      </c>
      <c r="K106" s="409">
        <f>'B-Tests'!J111</f>
        <v>0</v>
      </c>
      <c r="L106" s="409">
        <f>'B-Tests'!K111</f>
        <v>0</v>
      </c>
      <c r="M106" s="409">
        <f>'B-Tests'!L111</f>
        <v>0</v>
      </c>
      <c r="N106" s="409">
        <f>'B-Tests'!M111</f>
        <v>0</v>
      </c>
      <c r="O106" s="409">
        <f>'B-Tests'!N111</f>
        <v>0</v>
      </c>
      <c r="P106" s="409">
        <f>'B-Tests'!O111</f>
        <v>0</v>
      </c>
      <c r="Q106" s="409">
        <f>'B-Tests'!P111</f>
        <v>0</v>
      </c>
      <c r="R106" s="409">
        <f>'B-Tests'!Q111</f>
        <v>0</v>
      </c>
      <c r="S106" s="409">
        <f>'B-Tests'!R111</f>
        <v>0</v>
      </c>
      <c r="T106" s="409">
        <f>'B-Tests'!S111</f>
        <v>0</v>
      </c>
      <c r="U106" s="409">
        <f>'B-Tests'!T111</f>
        <v>0</v>
      </c>
      <c r="V106" s="409">
        <f>'B-Tests'!U111</f>
        <v>0</v>
      </c>
      <c r="W106" s="409">
        <f>'B-Tests'!V111</f>
        <v>0</v>
      </c>
      <c r="X106" s="409">
        <f>'B-Tests'!W111</f>
        <v>0</v>
      </c>
      <c r="Y106" s="409">
        <f>'B-Tests'!X111</f>
        <v>0</v>
      </c>
      <c r="Z106" s="409">
        <f>'B-Tests'!Y111</f>
        <v>0</v>
      </c>
      <c r="AA106" s="409">
        <f>'B-Tests'!Z111</f>
        <v>0</v>
      </c>
      <c r="AB106" s="409">
        <f>'B-Tests'!AA111</f>
        <v>0</v>
      </c>
      <c r="AC106" s="409">
        <f>'B-Tests'!AB111</f>
        <v>0</v>
      </c>
      <c r="AD106" s="409">
        <f>'B-Tests'!AC111</f>
        <v>0</v>
      </c>
      <c r="AE106" s="409">
        <f>'B-Tests'!AD111</f>
        <v>0</v>
      </c>
      <c r="AF106" s="409">
        <f>'B-Tests'!AE111</f>
        <v>0</v>
      </c>
      <c r="AG106" s="409">
        <f>'B-Tests'!AF111</f>
        <v>0</v>
      </c>
      <c r="AH106" s="409">
        <f>'B-Tests'!AG111</f>
        <v>0</v>
      </c>
      <c r="AI106" s="409">
        <f>'B-Tests'!AH111</f>
        <v>0</v>
      </c>
      <c r="AJ106" s="409">
        <f>'B-Tests'!AI111</f>
        <v>0</v>
      </c>
      <c r="AK106" s="409">
        <f>'B-Tests'!AJ111</f>
        <v>0</v>
      </c>
      <c r="AL106" s="409">
        <f>'B-Tests'!AK111</f>
        <v>0</v>
      </c>
      <c r="AM106" s="409">
        <f>'B-Tests'!AL111</f>
        <v>0</v>
      </c>
      <c r="AN106" s="409">
        <f>'B-Tests'!AM111</f>
        <v>0</v>
      </c>
      <c r="AO106" s="409">
        <f>'B-Tests'!AN111</f>
        <v>0</v>
      </c>
      <c r="AP106" s="409">
        <f>'B-Tests'!AO111</f>
        <v>0</v>
      </c>
      <c r="AQ106" s="409">
        <f>'B-Tests'!AP111</f>
        <v>0</v>
      </c>
      <c r="AR106" s="409">
        <f>'B-Tests'!AQ111</f>
        <v>0</v>
      </c>
      <c r="AS106" s="409">
        <f>'B-Tests'!AR111</f>
        <v>0</v>
      </c>
      <c r="AT106" s="409">
        <f>'B-Tests'!AS111</f>
        <v>0</v>
      </c>
      <c r="AU106" s="409">
        <f>'B-Tests'!AT111</f>
        <v>0</v>
      </c>
      <c r="AV106" s="409">
        <v>0</v>
      </c>
      <c r="AW106" s="419">
        <f t="shared" si="1"/>
        <v>0</v>
      </c>
    </row>
    <row r="107" spans="2:49" x14ac:dyDescent="0.2">
      <c r="B107" s="413" t="s">
        <v>4422</v>
      </c>
      <c r="C107" s="408">
        <f>'B-Tests'!D112</f>
        <v>0</v>
      </c>
      <c r="D107" s="408">
        <f>'B-Tests'!AU112</f>
        <v>0</v>
      </c>
      <c r="E107" s="409">
        <f>'B-Tests'!AX112</f>
        <v>0</v>
      </c>
      <c r="F107" s="409">
        <f>'B-Tests'!E112</f>
        <v>0</v>
      </c>
      <c r="G107" s="409">
        <f>'B-Tests'!F112</f>
        <v>0</v>
      </c>
      <c r="H107" s="409">
        <f>'B-Tests'!G112</f>
        <v>0</v>
      </c>
      <c r="I107" s="409">
        <f>'B-Tests'!H112</f>
        <v>0</v>
      </c>
      <c r="J107" s="409">
        <f>'B-Tests'!I112</f>
        <v>0</v>
      </c>
      <c r="K107" s="409">
        <f>'B-Tests'!J112</f>
        <v>0</v>
      </c>
      <c r="L107" s="409">
        <f>'B-Tests'!K112</f>
        <v>0</v>
      </c>
      <c r="M107" s="409">
        <f>'B-Tests'!L112</f>
        <v>0</v>
      </c>
      <c r="N107" s="409">
        <f>'B-Tests'!M112</f>
        <v>0</v>
      </c>
      <c r="O107" s="409">
        <f>'B-Tests'!N112</f>
        <v>0</v>
      </c>
      <c r="P107" s="409">
        <f>'B-Tests'!O112</f>
        <v>0</v>
      </c>
      <c r="Q107" s="409">
        <f>'B-Tests'!P112</f>
        <v>0</v>
      </c>
      <c r="R107" s="409">
        <f>'B-Tests'!Q112</f>
        <v>0</v>
      </c>
      <c r="S107" s="409">
        <f>'B-Tests'!R112</f>
        <v>0</v>
      </c>
      <c r="T107" s="409">
        <f>'B-Tests'!S112</f>
        <v>0</v>
      </c>
      <c r="U107" s="409">
        <f>'B-Tests'!T112</f>
        <v>0</v>
      </c>
      <c r="V107" s="409">
        <f>'B-Tests'!U112</f>
        <v>0</v>
      </c>
      <c r="W107" s="409">
        <f>'B-Tests'!V112</f>
        <v>0</v>
      </c>
      <c r="X107" s="409">
        <f>'B-Tests'!W112</f>
        <v>0</v>
      </c>
      <c r="Y107" s="409">
        <f>'B-Tests'!X112</f>
        <v>0</v>
      </c>
      <c r="Z107" s="409">
        <f>'B-Tests'!Y112</f>
        <v>0</v>
      </c>
      <c r="AA107" s="409">
        <f>'B-Tests'!Z112</f>
        <v>0</v>
      </c>
      <c r="AB107" s="409">
        <f>'B-Tests'!AA112</f>
        <v>0</v>
      </c>
      <c r="AC107" s="409">
        <f>'B-Tests'!AB112</f>
        <v>0</v>
      </c>
      <c r="AD107" s="409">
        <f>'B-Tests'!AC112</f>
        <v>0</v>
      </c>
      <c r="AE107" s="409">
        <f>'B-Tests'!AD112</f>
        <v>0</v>
      </c>
      <c r="AF107" s="409">
        <f>'B-Tests'!AE112</f>
        <v>0</v>
      </c>
      <c r="AG107" s="409">
        <f>'B-Tests'!AF112</f>
        <v>0</v>
      </c>
      <c r="AH107" s="409">
        <f>'B-Tests'!AG112</f>
        <v>0</v>
      </c>
      <c r="AI107" s="409">
        <f>'B-Tests'!AH112</f>
        <v>0</v>
      </c>
      <c r="AJ107" s="409">
        <f>'B-Tests'!AI112</f>
        <v>0</v>
      </c>
      <c r="AK107" s="409">
        <f>'B-Tests'!AJ112</f>
        <v>0</v>
      </c>
      <c r="AL107" s="409">
        <f>'B-Tests'!AK112</f>
        <v>0</v>
      </c>
      <c r="AM107" s="409">
        <f>'B-Tests'!AL112</f>
        <v>0</v>
      </c>
      <c r="AN107" s="409">
        <f>'B-Tests'!AM112</f>
        <v>0</v>
      </c>
      <c r="AO107" s="409">
        <f>'B-Tests'!AN112</f>
        <v>0</v>
      </c>
      <c r="AP107" s="409">
        <f>'B-Tests'!AO112</f>
        <v>0</v>
      </c>
      <c r="AQ107" s="409">
        <f>'B-Tests'!AP112</f>
        <v>0</v>
      </c>
      <c r="AR107" s="409">
        <f>'B-Tests'!AQ112</f>
        <v>0</v>
      </c>
      <c r="AS107" s="409">
        <f>'B-Tests'!AR112</f>
        <v>0</v>
      </c>
      <c r="AT107" s="409">
        <f>'B-Tests'!AS112</f>
        <v>0</v>
      </c>
      <c r="AU107" s="409">
        <f>'B-Tests'!AT112</f>
        <v>0</v>
      </c>
      <c r="AV107" s="409">
        <v>0</v>
      </c>
      <c r="AW107" s="419">
        <f t="shared" si="1"/>
        <v>0</v>
      </c>
    </row>
    <row r="108" spans="2:49" x14ac:dyDescent="0.2">
      <c r="B108" s="413" t="s">
        <v>4422</v>
      </c>
      <c r="C108" s="408" t="str">
        <f>'B-Tests'!D113</f>
        <v>B-P1</v>
      </c>
      <c r="D108" s="408" t="str">
        <f>'B-Tests'!AU113</f>
        <v>Disinfection of potable water systems
CPC 609.9</v>
      </c>
      <c r="E108" s="409">
        <f>'B-Tests'!AX113</f>
        <v>0</v>
      </c>
      <c r="F108" s="409">
        <f>'B-Tests'!E113</f>
        <v>0</v>
      </c>
      <c r="G108" s="409">
        <f>'B-Tests'!F113</f>
        <v>0</v>
      </c>
      <c r="H108" s="409">
        <f>'B-Tests'!G113</f>
        <v>0</v>
      </c>
      <c r="I108" s="409">
        <f>'B-Tests'!H113</f>
        <v>0</v>
      </c>
      <c r="J108" s="409">
        <f>'B-Tests'!I113</f>
        <v>0</v>
      </c>
      <c r="K108" s="409">
        <f>'B-Tests'!J113</f>
        <v>0</v>
      </c>
      <c r="L108" s="409">
        <f>'B-Tests'!K113</f>
        <v>0</v>
      </c>
      <c r="M108" s="409">
        <f>'B-Tests'!L113</f>
        <v>0</v>
      </c>
      <c r="N108" s="409">
        <f>'B-Tests'!M113</f>
        <v>0</v>
      </c>
      <c r="O108" s="409">
        <f>'B-Tests'!N113</f>
        <v>0</v>
      </c>
      <c r="P108" s="409">
        <f>'B-Tests'!O113</f>
        <v>0</v>
      </c>
      <c r="Q108" s="409">
        <f>'B-Tests'!P113</f>
        <v>0</v>
      </c>
      <c r="R108" s="409">
        <f>'B-Tests'!Q113</f>
        <v>0</v>
      </c>
      <c r="S108" s="409">
        <f>'B-Tests'!R113</f>
        <v>0</v>
      </c>
      <c r="T108" s="409">
        <f>'B-Tests'!S113</f>
        <v>0</v>
      </c>
      <c r="U108" s="409">
        <f>'B-Tests'!T113</f>
        <v>0</v>
      </c>
      <c r="V108" s="409">
        <f>'B-Tests'!U113</f>
        <v>0</v>
      </c>
      <c r="W108" s="409">
        <f>'B-Tests'!V113</f>
        <v>0</v>
      </c>
      <c r="X108" s="409">
        <f>'B-Tests'!W113</f>
        <v>0</v>
      </c>
      <c r="Y108" s="409">
        <f>'B-Tests'!X113</f>
        <v>0</v>
      </c>
      <c r="Z108" s="409">
        <f>'B-Tests'!Y113</f>
        <v>0</v>
      </c>
      <c r="AA108" s="409">
        <f>'B-Tests'!Z113</f>
        <v>0</v>
      </c>
      <c r="AB108" s="409">
        <f>'B-Tests'!AA113</f>
        <v>0</v>
      </c>
      <c r="AC108" s="409">
        <f>'B-Tests'!AB113</f>
        <v>0</v>
      </c>
      <c r="AD108" s="409">
        <f>'B-Tests'!AC113</f>
        <v>0</v>
      </c>
      <c r="AE108" s="409">
        <f>'B-Tests'!AD113</f>
        <v>0</v>
      </c>
      <c r="AF108" s="409">
        <f>'B-Tests'!AE113</f>
        <v>0</v>
      </c>
      <c r="AG108" s="409">
        <f>'B-Tests'!AF113</f>
        <v>0</v>
      </c>
      <c r="AH108" s="409">
        <f>'B-Tests'!AG113</f>
        <v>0</v>
      </c>
      <c r="AI108" s="409">
        <f>'B-Tests'!AH113</f>
        <v>0</v>
      </c>
      <c r="AJ108" s="409">
        <f>'B-Tests'!AI113</f>
        <v>0</v>
      </c>
      <c r="AK108" s="409">
        <f>'B-Tests'!AJ113</f>
        <v>0</v>
      </c>
      <c r="AL108" s="409">
        <f>'B-Tests'!AK113</f>
        <v>0</v>
      </c>
      <c r="AM108" s="409">
        <f>'B-Tests'!AL113</f>
        <v>0</v>
      </c>
      <c r="AN108" s="409">
        <f>'B-Tests'!AM113</f>
        <v>0</v>
      </c>
      <c r="AO108" s="409">
        <f>'B-Tests'!AN113</f>
        <v>0</v>
      </c>
      <c r="AP108" s="409">
        <f>'B-Tests'!AO113</f>
        <v>0</v>
      </c>
      <c r="AQ108" s="409">
        <f>'B-Tests'!AP113</f>
        <v>0</v>
      </c>
      <c r="AR108" s="409">
        <f>'B-Tests'!AQ113</f>
        <v>0</v>
      </c>
      <c r="AS108" s="409">
        <f>'B-Tests'!AR113</f>
        <v>0</v>
      </c>
      <c r="AT108" s="409">
        <f>'B-Tests'!AS113</f>
        <v>0</v>
      </c>
      <c r="AU108" s="409">
        <f>'B-Tests'!AT113</f>
        <v>0</v>
      </c>
      <c r="AV108" s="409">
        <v>0</v>
      </c>
      <c r="AW108" s="419">
        <f t="shared" si="1"/>
        <v>0</v>
      </c>
    </row>
    <row r="109" spans="2:49" x14ac:dyDescent="0.2">
      <c r="B109" s="413" t="s">
        <v>4422</v>
      </c>
      <c r="C109" s="408" t="str">
        <f>'B-Tests'!D114</f>
        <v>B-P2</v>
      </c>
      <c r="D109" s="408" t="str">
        <f>'B-Tests'!AU114</f>
        <v>Medical gas and vacuum
NFPA  99-2018 § 5.1.12
Gas and vacuum system performance testing</v>
      </c>
      <c r="E109" s="409">
        <f>'B-Tests'!AX114</f>
        <v>0</v>
      </c>
      <c r="F109" s="409">
        <f>'B-Tests'!E114</f>
        <v>0</v>
      </c>
      <c r="G109" s="409">
        <f>'B-Tests'!F114</f>
        <v>0</v>
      </c>
      <c r="H109" s="409">
        <f>'B-Tests'!G114</f>
        <v>0</v>
      </c>
      <c r="I109" s="409">
        <f>'B-Tests'!H114</f>
        <v>0</v>
      </c>
      <c r="J109" s="409">
        <f>'B-Tests'!I114</f>
        <v>0</v>
      </c>
      <c r="K109" s="409">
        <f>'B-Tests'!J114</f>
        <v>0</v>
      </c>
      <c r="L109" s="409">
        <f>'B-Tests'!K114</f>
        <v>0</v>
      </c>
      <c r="M109" s="409">
        <f>'B-Tests'!L114</f>
        <v>0</v>
      </c>
      <c r="N109" s="409">
        <f>'B-Tests'!M114</f>
        <v>0</v>
      </c>
      <c r="O109" s="409">
        <f>'B-Tests'!N114</f>
        <v>0</v>
      </c>
      <c r="P109" s="409">
        <f>'B-Tests'!O114</f>
        <v>0</v>
      </c>
      <c r="Q109" s="409">
        <f>'B-Tests'!P114</f>
        <v>0</v>
      </c>
      <c r="R109" s="409">
        <f>'B-Tests'!Q114</f>
        <v>0</v>
      </c>
      <c r="S109" s="409">
        <f>'B-Tests'!R114</f>
        <v>0</v>
      </c>
      <c r="T109" s="409">
        <f>'B-Tests'!S114</f>
        <v>0</v>
      </c>
      <c r="U109" s="409">
        <f>'B-Tests'!T114</f>
        <v>0</v>
      </c>
      <c r="V109" s="409">
        <f>'B-Tests'!U114</f>
        <v>0</v>
      </c>
      <c r="W109" s="409">
        <f>'B-Tests'!V114</f>
        <v>0</v>
      </c>
      <c r="X109" s="409">
        <f>'B-Tests'!W114</f>
        <v>0</v>
      </c>
      <c r="Y109" s="409">
        <f>'B-Tests'!X114</f>
        <v>0</v>
      </c>
      <c r="Z109" s="409">
        <f>'B-Tests'!Y114</f>
        <v>0</v>
      </c>
      <c r="AA109" s="409">
        <f>'B-Tests'!Z114</f>
        <v>0</v>
      </c>
      <c r="AB109" s="409">
        <f>'B-Tests'!AA114</f>
        <v>0</v>
      </c>
      <c r="AC109" s="409">
        <f>'B-Tests'!AB114</f>
        <v>0</v>
      </c>
      <c r="AD109" s="409">
        <f>'B-Tests'!AC114</f>
        <v>0</v>
      </c>
      <c r="AE109" s="409">
        <f>'B-Tests'!AD114</f>
        <v>0</v>
      </c>
      <c r="AF109" s="409">
        <f>'B-Tests'!AE114</f>
        <v>0</v>
      </c>
      <c r="AG109" s="409">
        <f>'B-Tests'!AF114</f>
        <v>0</v>
      </c>
      <c r="AH109" s="409">
        <f>'B-Tests'!AG114</f>
        <v>0</v>
      </c>
      <c r="AI109" s="409">
        <f>'B-Tests'!AH114</f>
        <v>0</v>
      </c>
      <c r="AJ109" s="409">
        <f>'B-Tests'!AI114</f>
        <v>0</v>
      </c>
      <c r="AK109" s="409">
        <f>'B-Tests'!AJ114</f>
        <v>0</v>
      </c>
      <c r="AL109" s="409">
        <f>'B-Tests'!AK114</f>
        <v>0</v>
      </c>
      <c r="AM109" s="409">
        <f>'B-Tests'!AL114</f>
        <v>0</v>
      </c>
      <c r="AN109" s="409">
        <f>'B-Tests'!AM114</f>
        <v>0</v>
      </c>
      <c r="AO109" s="409">
        <f>'B-Tests'!AN114</f>
        <v>0</v>
      </c>
      <c r="AP109" s="409">
        <f>'B-Tests'!AO114</f>
        <v>0</v>
      </c>
      <c r="AQ109" s="409">
        <f>'B-Tests'!AP114</f>
        <v>0</v>
      </c>
      <c r="AR109" s="409">
        <f>'B-Tests'!AQ114</f>
        <v>0</v>
      </c>
      <c r="AS109" s="409">
        <f>'B-Tests'!AR114</f>
        <v>0</v>
      </c>
      <c r="AT109" s="409">
        <f>'B-Tests'!AS114</f>
        <v>0</v>
      </c>
      <c r="AU109" s="409">
        <f>'B-Tests'!AT114</f>
        <v>0</v>
      </c>
      <c r="AV109" s="409">
        <v>0</v>
      </c>
      <c r="AW109" s="419">
        <f t="shared" si="1"/>
        <v>0</v>
      </c>
    </row>
    <row r="110" spans="2:49" x14ac:dyDescent="0.2">
      <c r="B110" s="413" t="s">
        <v>4422</v>
      </c>
      <c r="C110" s="408" t="str">
        <f>'B-Tests'!D115</f>
        <v>B-P3</v>
      </c>
      <c r="D110" s="408" t="str">
        <f>'B-Tests'!AU115</f>
        <v>Medical gas and vacuum
NFPA  99-2018 § 5.1.12
Gas and vacuum system verifcation testing</v>
      </c>
      <c r="E110" s="409">
        <f>'B-Tests'!AX115</f>
        <v>0</v>
      </c>
      <c r="F110" s="409">
        <f>'B-Tests'!E115</f>
        <v>0</v>
      </c>
      <c r="G110" s="409">
        <f>'B-Tests'!F115</f>
        <v>0</v>
      </c>
      <c r="H110" s="409">
        <f>'B-Tests'!G115</f>
        <v>0</v>
      </c>
      <c r="I110" s="409">
        <f>'B-Tests'!H115</f>
        <v>0</v>
      </c>
      <c r="J110" s="409">
        <f>'B-Tests'!I115</f>
        <v>0</v>
      </c>
      <c r="K110" s="409">
        <f>'B-Tests'!J115</f>
        <v>0</v>
      </c>
      <c r="L110" s="409">
        <f>'B-Tests'!K115</f>
        <v>0</v>
      </c>
      <c r="M110" s="409">
        <f>'B-Tests'!L115</f>
        <v>0</v>
      </c>
      <c r="N110" s="409">
        <f>'B-Tests'!M115</f>
        <v>0</v>
      </c>
      <c r="O110" s="409">
        <f>'B-Tests'!N115</f>
        <v>0</v>
      </c>
      <c r="P110" s="409">
        <f>'B-Tests'!O115</f>
        <v>0</v>
      </c>
      <c r="Q110" s="409">
        <f>'B-Tests'!P115</f>
        <v>0</v>
      </c>
      <c r="R110" s="409">
        <f>'B-Tests'!Q115</f>
        <v>0</v>
      </c>
      <c r="S110" s="409">
        <f>'B-Tests'!R115</f>
        <v>0</v>
      </c>
      <c r="T110" s="409">
        <f>'B-Tests'!S115</f>
        <v>0</v>
      </c>
      <c r="U110" s="409">
        <f>'B-Tests'!T115</f>
        <v>0</v>
      </c>
      <c r="V110" s="409">
        <f>'B-Tests'!U115</f>
        <v>0</v>
      </c>
      <c r="W110" s="409">
        <f>'B-Tests'!V115</f>
        <v>0</v>
      </c>
      <c r="X110" s="409">
        <f>'B-Tests'!W115</f>
        <v>0</v>
      </c>
      <c r="Y110" s="409">
        <f>'B-Tests'!X115</f>
        <v>0</v>
      </c>
      <c r="Z110" s="409">
        <f>'B-Tests'!Y115</f>
        <v>0</v>
      </c>
      <c r="AA110" s="409">
        <f>'B-Tests'!Z115</f>
        <v>0</v>
      </c>
      <c r="AB110" s="409">
        <f>'B-Tests'!AA115</f>
        <v>0</v>
      </c>
      <c r="AC110" s="409">
        <f>'B-Tests'!AB115</f>
        <v>0</v>
      </c>
      <c r="AD110" s="409">
        <f>'B-Tests'!AC115</f>
        <v>0</v>
      </c>
      <c r="AE110" s="409">
        <f>'B-Tests'!AD115</f>
        <v>0</v>
      </c>
      <c r="AF110" s="409">
        <f>'B-Tests'!AE115</f>
        <v>0</v>
      </c>
      <c r="AG110" s="409">
        <f>'B-Tests'!AF115</f>
        <v>0</v>
      </c>
      <c r="AH110" s="409">
        <f>'B-Tests'!AG115</f>
        <v>0</v>
      </c>
      <c r="AI110" s="409">
        <f>'B-Tests'!AH115</f>
        <v>0</v>
      </c>
      <c r="AJ110" s="409">
        <f>'B-Tests'!AI115</f>
        <v>0</v>
      </c>
      <c r="AK110" s="409">
        <f>'B-Tests'!AJ115</f>
        <v>0</v>
      </c>
      <c r="AL110" s="409">
        <f>'B-Tests'!AK115</f>
        <v>0</v>
      </c>
      <c r="AM110" s="409">
        <f>'B-Tests'!AL115</f>
        <v>0</v>
      </c>
      <c r="AN110" s="409">
        <f>'B-Tests'!AM115</f>
        <v>0</v>
      </c>
      <c r="AO110" s="409">
        <f>'B-Tests'!AN115</f>
        <v>0</v>
      </c>
      <c r="AP110" s="409">
        <f>'B-Tests'!AO115</f>
        <v>0</v>
      </c>
      <c r="AQ110" s="409">
        <f>'B-Tests'!AP115</f>
        <v>0</v>
      </c>
      <c r="AR110" s="409">
        <f>'B-Tests'!AQ115</f>
        <v>0</v>
      </c>
      <c r="AS110" s="409">
        <f>'B-Tests'!AR115</f>
        <v>0</v>
      </c>
      <c r="AT110" s="409">
        <f>'B-Tests'!AS115</f>
        <v>0</v>
      </c>
      <c r="AU110" s="409">
        <f>'B-Tests'!AT115</f>
        <v>0</v>
      </c>
      <c r="AV110" s="409">
        <v>0</v>
      </c>
      <c r="AW110" s="419">
        <f t="shared" si="1"/>
        <v>0</v>
      </c>
    </row>
    <row r="111" spans="2:49" x14ac:dyDescent="0.2">
      <c r="B111" s="413" t="s">
        <v>4422</v>
      </c>
      <c r="C111" s="408" t="str">
        <f>'B-Tests'!D116</f>
        <v>B-P4</v>
      </c>
      <c r="D111" s="408" t="str">
        <f>'B-Tests'!AU116</f>
        <v>Existing sewers and drains
CPC 102.4.1, 105.3, 105.3.2, &amp; 712.0
Tested for conformance with requirements for new work</v>
      </c>
      <c r="E111" s="409">
        <f>'B-Tests'!AX116</f>
        <v>0</v>
      </c>
      <c r="F111" s="409">
        <f>'B-Tests'!E116</f>
        <v>0</v>
      </c>
      <c r="G111" s="409">
        <f>'B-Tests'!F116</f>
        <v>0</v>
      </c>
      <c r="H111" s="409">
        <f>'B-Tests'!G116</f>
        <v>0</v>
      </c>
      <c r="I111" s="409">
        <f>'B-Tests'!H116</f>
        <v>0</v>
      </c>
      <c r="J111" s="409">
        <f>'B-Tests'!I116</f>
        <v>0</v>
      </c>
      <c r="K111" s="409">
        <f>'B-Tests'!J116</f>
        <v>0</v>
      </c>
      <c r="L111" s="409">
        <f>'B-Tests'!K116</f>
        <v>0</v>
      </c>
      <c r="M111" s="409">
        <f>'B-Tests'!L116</f>
        <v>0</v>
      </c>
      <c r="N111" s="409">
        <f>'B-Tests'!M116</f>
        <v>0</v>
      </c>
      <c r="O111" s="409">
        <f>'B-Tests'!N116</f>
        <v>0</v>
      </c>
      <c r="P111" s="409">
        <f>'B-Tests'!O116</f>
        <v>0</v>
      </c>
      <c r="Q111" s="409">
        <f>'B-Tests'!P116</f>
        <v>0</v>
      </c>
      <c r="R111" s="409">
        <f>'B-Tests'!Q116</f>
        <v>0</v>
      </c>
      <c r="S111" s="409">
        <f>'B-Tests'!R116</f>
        <v>0</v>
      </c>
      <c r="T111" s="409">
        <f>'B-Tests'!S116</f>
        <v>0</v>
      </c>
      <c r="U111" s="409">
        <f>'B-Tests'!T116</f>
        <v>0</v>
      </c>
      <c r="V111" s="409">
        <f>'B-Tests'!U116</f>
        <v>0</v>
      </c>
      <c r="W111" s="409">
        <f>'B-Tests'!V116</f>
        <v>0</v>
      </c>
      <c r="X111" s="409">
        <f>'B-Tests'!W116</f>
        <v>0</v>
      </c>
      <c r="Y111" s="409">
        <f>'B-Tests'!X116</f>
        <v>0</v>
      </c>
      <c r="Z111" s="409">
        <f>'B-Tests'!Y116</f>
        <v>0</v>
      </c>
      <c r="AA111" s="409">
        <f>'B-Tests'!Z116</f>
        <v>0</v>
      </c>
      <c r="AB111" s="409">
        <f>'B-Tests'!AA116</f>
        <v>0</v>
      </c>
      <c r="AC111" s="409">
        <f>'B-Tests'!AB116</f>
        <v>0</v>
      </c>
      <c r="AD111" s="409">
        <f>'B-Tests'!AC116</f>
        <v>0</v>
      </c>
      <c r="AE111" s="409">
        <f>'B-Tests'!AD116</f>
        <v>0</v>
      </c>
      <c r="AF111" s="409">
        <f>'B-Tests'!AE116</f>
        <v>0</v>
      </c>
      <c r="AG111" s="409">
        <f>'B-Tests'!AF116</f>
        <v>0</v>
      </c>
      <c r="AH111" s="409">
        <f>'B-Tests'!AG116</f>
        <v>0</v>
      </c>
      <c r="AI111" s="409">
        <f>'B-Tests'!AH116</f>
        <v>0</v>
      </c>
      <c r="AJ111" s="409">
        <f>'B-Tests'!AI116</f>
        <v>0</v>
      </c>
      <c r="AK111" s="409">
        <f>'B-Tests'!AJ116</f>
        <v>0</v>
      </c>
      <c r="AL111" s="409">
        <f>'B-Tests'!AK116</f>
        <v>0</v>
      </c>
      <c r="AM111" s="409">
        <f>'B-Tests'!AL116</f>
        <v>0</v>
      </c>
      <c r="AN111" s="409">
        <f>'B-Tests'!AM116</f>
        <v>0</v>
      </c>
      <c r="AO111" s="409">
        <f>'B-Tests'!AN116</f>
        <v>0</v>
      </c>
      <c r="AP111" s="409">
        <f>'B-Tests'!AO116</f>
        <v>0</v>
      </c>
      <c r="AQ111" s="409">
        <f>'B-Tests'!AP116</f>
        <v>0</v>
      </c>
      <c r="AR111" s="409">
        <f>'B-Tests'!AQ116</f>
        <v>0</v>
      </c>
      <c r="AS111" s="409">
        <f>'B-Tests'!AR116</f>
        <v>0</v>
      </c>
      <c r="AT111" s="409">
        <f>'B-Tests'!AS116</f>
        <v>0</v>
      </c>
      <c r="AU111" s="409">
        <f>'B-Tests'!AT116</f>
        <v>0</v>
      </c>
      <c r="AV111" s="409">
        <v>0</v>
      </c>
      <c r="AW111" s="419">
        <f t="shared" si="1"/>
        <v>0</v>
      </c>
    </row>
    <row r="112" spans="2:49" x14ac:dyDescent="0.2">
      <c r="B112" s="413" t="s">
        <v>4422</v>
      </c>
      <c r="C112" s="408" t="str">
        <f>'B-Tests'!D117</f>
        <v>B-P5</v>
      </c>
      <c r="D112" s="408" t="str">
        <f>'B-Tests'!AU117</f>
        <v>Water supply system
CPC 105.3, 105.3.2,  &amp; 609.4
Pressure tested prior to covering or concealment</v>
      </c>
      <c r="E112" s="409">
        <f>'B-Tests'!AX117</f>
        <v>0</v>
      </c>
      <c r="F112" s="409">
        <f>'B-Tests'!E117</f>
        <v>0</v>
      </c>
      <c r="G112" s="409">
        <f>'B-Tests'!F117</f>
        <v>0</v>
      </c>
      <c r="H112" s="409">
        <f>'B-Tests'!G117</f>
        <v>0</v>
      </c>
      <c r="I112" s="409">
        <f>'B-Tests'!H117</f>
        <v>0</v>
      </c>
      <c r="J112" s="409">
        <f>'B-Tests'!I117</f>
        <v>0</v>
      </c>
      <c r="K112" s="409">
        <f>'B-Tests'!J117</f>
        <v>0</v>
      </c>
      <c r="L112" s="409">
        <f>'B-Tests'!K117</f>
        <v>0</v>
      </c>
      <c r="M112" s="409">
        <f>'B-Tests'!L117</f>
        <v>0</v>
      </c>
      <c r="N112" s="409">
        <f>'B-Tests'!M117</f>
        <v>0</v>
      </c>
      <c r="O112" s="409">
        <f>'B-Tests'!N117</f>
        <v>0</v>
      </c>
      <c r="P112" s="409">
        <f>'B-Tests'!O117</f>
        <v>0</v>
      </c>
      <c r="Q112" s="409">
        <f>'B-Tests'!P117</f>
        <v>0</v>
      </c>
      <c r="R112" s="409">
        <f>'B-Tests'!Q117</f>
        <v>0</v>
      </c>
      <c r="S112" s="409">
        <f>'B-Tests'!R117</f>
        <v>0</v>
      </c>
      <c r="T112" s="409">
        <f>'B-Tests'!S117</f>
        <v>0</v>
      </c>
      <c r="U112" s="409">
        <f>'B-Tests'!T117</f>
        <v>0</v>
      </c>
      <c r="V112" s="409">
        <f>'B-Tests'!U117</f>
        <v>0</v>
      </c>
      <c r="W112" s="409">
        <f>'B-Tests'!V117</f>
        <v>0</v>
      </c>
      <c r="X112" s="409">
        <f>'B-Tests'!W117</f>
        <v>0</v>
      </c>
      <c r="Y112" s="409">
        <f>'B-Tests'!X117</f>
        <v>0</v>
      </c>
      <c r="Z112" s="409">
        <f>'B-Tests'!Y117</f>
        <v>0</v>
      </c>
      <c r="AA112" s="409">
        <f>'B-Tests'!Z117</f>
        <v>0</v>
      </c>
      <c r="AB112" s="409">
        <f>'B-Tests'!AA117</f>
        <v>0</v>
      </c>
      <c r="AC112" s="409">
        <f>'B-Tests'!AB117</f>
        <v>0</v>
      </c>
      <c r="AD112" s="409">
        <f>'B-Tests'!AC117</f>
        <v>0</v>
      </c>
      <c r="AE112" s="409">
        <f>'B-Tests'!AD117</f>
        <v>0</v>
      </c>
      <c r="AF112" s="409">
        <f>'B-Tests'!AE117</f>
        <v>0</v>
      </c>
      <c r="AG112" s="409">
        <f>'B-Tests'!AF117</f>
        <v>0</v>
      </c>
      <c r="AH112" s="409">
        <f>'B-Tests'!AG117</f>
        <v>0</v>
      </c>
      <c r="AI112" s="409">
        <f>'B-Tests'!AH117</f>
        <v>0</v>
      </c>
      <c r="AJ112" s="409">
        <f>'B-Tests'!AI117</f>
        <v>0</v>
      </c>
      <c r="AK112" s="409">
        <f>'B-Tests'!AJ117</f>
        <v>0</v>
      </c>
      <c r="AL112" s="409">
        <f>'B-Tests'!AK117</f>
        <v>0</v>
      </c>
      <c r="AM112" s="409">
        <f>'B-Tests'!AL117</f>
        <v>0</v>
      </c>
      <c r="AN112" s="409">
        <f>'B-Tests'!AM117</f>
        <v>0</v>
      </c>
      <c r="AO112" s="409">
        <f>'B-Tests'!AN117</f>
        <v>0</v>
      </c>
      <c r="AP112" s="409">
        <f>'B-Tests'!AO117</f>
        <v>0</v>
      </c>
      <c r="AQ112" s="409">
        <f>'B-Tests'!AP117</f>
        <v>0</v>
      </c>
      <c r="AR112" s="409">
        <f>'B-Tests'!AQ117</f>
        <v>0</v>
      </c>
      <c r="AS112" s="409">
        <f>'B-Tests'!AR117</f>
        <v>0</v>
      </c>
      <c r="AT112" s="409">
        <f>'B-Tests'!AS117</f>
        <v>0</v>
      </c>
      <c r="AU112" s="409">
        <f>'B-Tests'!AT117</f>
        <v>0</v>
      </c>
      <c r="AV112" s="409">
        <v>0</v>
      </c>
      <c r="AW112" s="419">
        <f t="shared" si="1"/>
        <v>0</v>
      </c>
    </row>
    <row r="113" spans="2:49" x14ac:dyDescent="0.2">
      <c r="B113" s="413" t="s">
        <v>4422</v>
      </c>
      <c r="C113" s="408" t="str">
        <f>'B-Tests'!D118</f>
        <v>B-P6</v>
      </c>
      <c r="D113" s="408" t="str">
        <f>'B-Tests'!AU118</f>
        <v>Plumbing, drainage, and venting systems
CPC 105.3, 105.3.2, &amp; 712.0
Water or air tested prior to use, covering or concealment. No air test for plastic piping.</v>
      </c>
      <c r="E113" s="409" t="str">
        <f>'B-Tests'!AX118</f>
        <v>Southland</v>
      </c>
      <c r="F113" s="409">
        <f>'B-Tests'!E118</f>
        <v>0</v>
      </c>
      <c r="G113" s="409">
        <f>'B-Tests'!F118</f>
        <v>0</v>
      </c>
      <c r="H113" s="409">
        <f>'B-Tests'!G118</f>
        <v>0</v>
      </c>
      <c r="I113" s="409">
        <f>'B-Tests'!H118</f>
        <v>0</v>
      </c>
      <c r="J113" s="409">
        <f>'B-Tests'!I118</f>
        <v>0</v>
      </c>
      <c r="K113" s="409" t="str">
        <f>'B-Tests'!J118</f>
        <v>X</v>
      </c>
      <c r="L113" s="409">
        <f>'B-Tests'!K118</f>
        <v>0</v>
      </c>
      <c r="M113" s="409">
        <f>'B-Tests'!L118</f>
        <v>0</v>
      </c>
      <c r="N113" s="409">
        <f>'B-Tests'!M118</f>
        <v>0</v>
      </c>
      <c r="O113" s="409">
        <f>'B-Tests'!N118</f>
        <v>0</v>
      </c>
      <c r="P113" s="409">
        <f>'B-Tests'!O118</f>
        <v>0</v>
      </c>
      <c r="Q113" s="409">
        <f>'B-Tests'!P118</f>
        <v>0</v>
      </c>
      <c r="R113" s="409">
        <f>'B-Tests'!Q118</f>
        <v>0</v>
      </c>
      <c r="S113" s="409">
        <f>'B-Tests'!R118</f>
        <v>0</v>
      </c>
      <c r="T113" s="409">
        <f>'B-Tests'!S118</f>
        <v>0</v>
      </c>
      <c r="U113" s="409" t="str">
        <f>'B-Tests'!T118</f>
        <v>X</v>
      </c>
      <c r="V113" s="409">
        <f>'B-Tests'!U118</f>
        <v>0</v>
      </c>
      <c r="W113" s="409">
        <f>'B-Tests'!V118</f>
        <v>0</v>
      </c>
      <c r="X113" s="409">
        <f>'B-Tests'!W118</f>
        <v>0</v>
      </c>
      <c r="Y113" s="409">
        <f>'B-Tests'!X118</f>
        <v>0</v>
      </c>
      <c r="Z113" s="409">
        <f>'B-Tests'!Y118</f>
        <v>0</v>
      </c>
      <c r="AA113" s="409">
        <f>'B-Tests'!Z118</f>
        <v>0</v>
      </c>
      <c r="AB113" s="409">
        <f>'B-Tests'!AA118</f>
        <v>0</v>
      </c>
      <c r="AC113" s="409">
        <f>'B-Tests'!AB118</f>
        <v>0</v>
      </c>
      <c r="AD113" s="409">
        <f>'B-Tests'!AC118</f>
        <v>0</v>
      </c>
      <c r="AE113" s="409">
        <f>'B-Tests'!AD118</f>
        <v>0</v>
      </c>
      <c r="AF113" s="409">
        <f>'B-Tests'!AE118</f>
        <v>0</v>
      </c>
      <c r="AG113" s="409">
        <f>'B-Tests'!AF118</f>
        <v>0</v>
      </c>
      <c r="AH113" s="409">
        <f>'B-Tests'!AG118</f>
        <v>0</v>
      </c>
      <c r="AI113" s="409">
        <f>'B-Tests'!AH118</f>
        <v>0</v>
      </c>
      <c r="AJ113" s="409">
        <f>'B-Tests'!AI118</f>
        <v>0</v>
      </c>
      <c r="AK113" s="409">
        <f>'B-Tests'!AJ118</f>
        <v>0</v>
      </c>
      <c r="AL113" s="409">
        <f>'B-Tests'!AK118</f>
        <v>0</v>
      </c>
      <c r="AM113" s="409">
        <f>'B-Tests'!AL118</f>
        <v>0</v>
      </c>
      <c r="AN113" s="409">
        <f>'B-Tests'!AM118</f>
        <v>0</v>
      </c>
      <c r="AO113" s="409" t="str">
        <f>'B-Tests'!AN118</f>
        <v>X</v>
      </c>
      <c r="AP113" s="409">
        <f>'B-Tests'!AO118</f>
        <v>0</v>
      </c>
      <c r="AQ113" s="409" t="str">
        <f>'B-Tests'!AP118</f>
        <v>X</v>
      </c>
      <c r="AR113" s="409">
        <f>'B-Tests'!AQ118</f>
        <v>0</v>
      </c>
      <c r="AS113" s="409" t="str">
        <f>'B-Tests'!AR118</f>
        <v>X</v>
      </c>
      <c r="AT113" s="409">
        <f>'B-Tests'!AS118</f>
        <v>0</v>
      </c>
      <c r="AU113" s="409">
        <f>'B-Tests'!AT118</f>
        <v>0</v>
      </c>
      <c r="AV113" s="409">
        <v>0</v>
      </c>
      <c r="AW113" s="419">
        <f t="shared" si="1"/>
        <v>0</v>
      </c>
    </row>
    <row r="114" spans="2:49" x14ac:dyDescent="0.2">
      <c r="B114" s="413" t="s">
        <v>4422</v>
      </c>
      <c r="C114" s="408" t="str">
        <f>'B-Tests'!D119</f>
        <v>B-P7</v>
      </c>
      <c r="D114" s="408" t="str">
        <f>'B-Tests'!AU119</f>
        <v>Building sewer
CPC 105.3, 105.3.2, 712.0 &amp; 723.0
Water or air tested prior to use, covering or concealment. No air test for plastic piping.</v>
      </c>
      <c r="E114" s="409">
        <f>'B-Tests'!AX119</f>
        <v>0</v>
      </c>
      <c r="F114" s="409">
        <f>'B-Tests'!E119</f>
        <v>0</v>
      </c>
      <c r="G114" s="409">
        <f>'B-Tests'!F119</f>
        <v>0</v>
      </c>
      <c r="H114" s="409">
        <f>'B-Tests'!G119</f>
        <v>0</v>
      </c>
      <c r="I114" s="409">
        <f>'B-Tests'!H119</f>
        <v>0</v>
      </c>
      <c r="J114" s="409">
        <f>'B-Tests'!I119</f>
        <v>0</v>
      </c>
      <c r="K114" s="409">
        <f>'B-Tests'!J119</f>
        <v>0</v>
      </c>
      <c r="L114" s="409">
        <f>'B-Tests'!K119</f>
        <v>0</v>
      </c>
      <c r="M114" s="409">
        <f>'B-Tests'!L119</f>
        <v>0</v>
      </c>
      <c r="N114" s="409">
        <f>'B-Tests'!M119</f>
        <v>0</v>
      </c>
      <c r="O114" s="409">
        <f>'B-Tests'!N119</f>
        <v>0</v>
      </c>
      <c r="P114" s="409">
        <f>'B-Tests'!O119</f>
        <v>0</v>
      </c>
      <c r="Q114" s="409">
        <f>'B-Tests'!P119</f>
        <v>0</v>
      </c>
      <c r="R114" s="409">
        <f>'B-Tests'!Q119</f>
        <v>0</v>
      </c>
      <c r="S114" s="409">
        <f>'B-Tests'!R119</f>
        <v>0</v>
      </c>
      <c r="T114" s="409">
        <f>'B-Tests'!S119</f>
        <v>0</v>
      </c>
      <c r="U114" s="409">
        <f>'B-Tests'!T119</f>
        <v>0</v>
      </c>
      <c r="V114" s="409">
        <f>'B-Tests'!U119</f>
        <v>0</v>
      </c>
      <c r="W114" s="409">
        <f>'B-Tests'!V119</f>
        <v>0</v>
      </c>
      <c r="X114" s="409">
        <f>'B-Tests'!W119</f>
        <v>0</v>
      </c>
      <c r="Y114" s="409">
        <f>'B-Tests'!X119</f>
        <v>0</v>
      </c>
      <c r="Z114" s="409">
        <f>'B-Tests'!Y119</f>
        <v>0</v>
      </c>
      <c r="AA114" s="409">
        <f>'B-Tests'!Z119</f>
        <v>0</v>
      </c>
      <c r="AB114" s="409">
        <f>'B-Tests'!AA119</f>
        <v>0</v>
      </c>
      <c r="AC114" s="409">
        <f>'B-Tests'!AB119</f>
        <v>0</v>
      </c>
      <c r="AD114" s="409">
        <f>'B-Tests'!AC119</f>
        <v>0</v>
      </c>
      <c r="AE114" s="409">
        <f>'B-Tests'!AD119</f>
        <v>0</v>
      </c>
      <c r="AF114" s="409">
        <f>'B-Tests'!AE119</f>
        <v>0</v>
      </c>
      <c r="AG114" s="409">
        <f>'B-Tests'!AF119</f>
        <v>0</v>
      </c>
      <c r="AH114" s="409">
        <f>'B-Tests'!AG119</f>
        <v>0</v>
      </c>
      <c r="AI114" s="409">
        <f>'B-Tests'!AH119</f>
        <v>0</v>
      </c>
      <c r="AJ114" s="409">
        <f>'B-Tests'!AI119</f>
        <v>0</v>
      </c>
      <c r="AK114" s="409">
        <f>'B-Tests'!AJ119</f>
        <v>0</v>
      </c>
      <c r="AL114" s="409">
        <f>'B-Tests'!AK119</f>
        <v>0</v>
      </c>
      <c r="AM114" s="409">
        <f>'B-Tests'!AL119</f>
        <v>0</v>
      </c>
      <c r="AN114" s="409">
        <f>'B-Tests'!AM119</f>
        <v>0</v>
      </c>
      <c r="AO114" s="409">
        <f>'B-Tests'!AN119</f>
        <v>0</v>
      </c>
      <c r="AP114" s="409">
        <f>'B-Tests'!AO119</f>
        <v>0</v>
      </c>
      <c r="AQ114" s="409">
        <f>'B-Tests'!AP119</f>
        <v>0</v>
      </c>
      <c r="AR114" s="409">
        <f>'B-Tests'!AQ119</f>
        <v>0</v>
      </c>
      <c r="AS114" s="409">
        <f>'B-Tests'!AR119</f>
        <v>0</v>
      </c>
      <c r="AT114" s="409">
        <f>'B-Tests'!AS119</f>
        <v>0</v>
      </c>
      <c r="AU114" s="409">
        <f>'B-Tests'!AT119</f>
        <v>0</v>
      </c>
      <c r="AV114" s="409">
        <v>0</v>
      </c>
      <c r="AW114" s="419">
        <f t="shared" si="1"/>
        <v>0</v>
      </c>
    </row>
    <row r="115" spans="2:49" x14ac:dyDescent="0.2">
      <c r="B115" s="413" t="s">
        <v>4422</v>
      </c>
      <c r="C115" s="408" t="str">
        <f>'B-Tests'!D120</f>
        <v>B-P8</v>
      </c>
      <c r="D115" s="408" t="str">
        <f>'B-Tests'!AU120</f>
        <v>Storm drain piping
CPC 1107.1
Water or air tested prior to use, covering or concealment</v>
      </c>
      <c r="E115" s="409">
        <f>'B-Tests'!AX120</f>
        <v>0</v>
      </c>
      <c r="F115" s="409">
        <f>'B-Tests'!E120</f>
        <v>0</v>
      </c>
      <c r="G115" s="409">
        <f>'B-Tests'!F120</f>
        <v>0</v>
      </c>
      <c r="H115" s="409">
        <f>'B-Tests'!G120</f>
        <v>0</v>
      </c>
      <c r="I115" s="409">
        <f>'B-Tests'!H120</f>
        <v>0</v>
      </c>
      <c r="J115" s="409">
        <f>'B-Tests'!I120</f>
        <v>0</v>
      </c>
      <c r="K115" s="409">
        <f>'B-Tests'!J120</f>
        <v>0</v>
      </c>
      <c r="L115" s="409">
        <f>'B-Tests'!K120</f>
        <v>0</v>
      </c>
      <c r="M115" s="409">
        <f>'B-Tests'!L120</f>
        <v>0</v>
      </c>
      <c r="N115" s="409">
        <f>'B-Tests'!M120</f>
        <v>0</v>
      </c>
      <c r="O115" s="409">
        <f>'B-Tests'!N120</f>
        <v>0</v>
      </c>
      <c r="P115" s="409">
        <f>'B-Tests'!O120</f>
        <v>0</v>
      </c>
      <c r="Q115" s="409">
        <f>'B-Tests'!P120</f>
        <v>0</v>
      </c>
      <c r="R115" s="409">
        <f>'B-Tests'!Q120</f>
        <v>0</v>
      </c>
      <c r="S115" s="409">
        <f>'B-Tests'!R120</f>
        <v>0</v>
      </c>
      <c r="T115" s="409">
        <f>'B-Tests'!S120</f>
        <v>0</v>
      </c>
      <c r="U115" s="409">
        <f>'B-Tests'!T120</f>
        <v>0</v>
      </c>
      <c r="V115" s="409">
        <f>'B-Tests'!U120</f>
        <v>0</v>
      </c>
      <c r="W115" s="409">
        <f>'B-Tests'!V120</f>
        <v>0</v>
      </c>
      <c r="X115" s="409">
        <f>'B-Tests'!W120</f>
        <v>0</v>
      </c>
      <c r="Y115" s="409">
        <f>'B-Tests'!X120</f>
        <v>0</v>
      </c>
      <c r="Z115" s="409">
        <f>'B-Tests'!Y120</f>
        <v>0</v>
      </c>
      <c r="AA115" s="409">
        <f>'B-Tests'!Z120</f>
        <v>0</v>
      </c>
      <c r="AB115" s="409">
        <f>'B-Tests'!AA120</f>
        <v>0</v>
      </c>
      <c r="AC115" s="409">
        <f>'B-Tests'!AB120</f>
        <v>0</v>
      </c>
      <c r="AD115" s="409">
        <f>'B-Tests'!AC120</f>
        <v>0</v>
      </c>
      <c r="AE115" s="409">
        <f>'B-Tests'!AD120</f>
        <v>0</v>
      </c>
      <c r="AF115" s="409">
        <f>'B-Tests'!AE120</f>
        <v>0</v>
      </c>
      <c r="AG115" s="409">
        <f>'B-Tests'!AF120</f>
        <v>0</v>
      </c>
      <c r="AH115" s="409">
        <f>'B-Tests'!AG120</f>
        <v>0</v>
      </c>
      <c r="AI115" s="409">
        <f>'B-Tests'!AH120</f>
        <v>0</v>
      </c>
      <c r="AJ115" s="409">
        <f>'B-Tests'!AI120</f>
        <v>0</v>
      </c>
      <c r="AK115" s="409">
        <f>'B-Tests'!AJ120</f>
        <v>0</v>
      </c>
      <c r="AL115" s="409">
        <f>'B-Tests'!AK120</f>
        <v>0</v>
      </c>
      <c r="AM115" s="409">
        <f>'B-Tests'!AL120</f>
        <v>0</v>
      </c>
      <c r="AN115" s="409">
        <f>'B-Tests'!AM120</f>
        <v>0</v>
      </c>
      <c r="AO115" s="409">
        <f>'B-Tests'!AN120</f>
        <v>0</v>
      </c>
      <c r="AP115" s="409">
        <f>'B-Tests'!AO120</f>
        <v>0</v>
      </c>
      <c r="AQ115" s="409">
        <f>'B-Tests'!AP120</f>
        <v>0</v>
      </c>
      <c r="AR115" s="409">
        <f>'B-Tests'!AQ120</f>
        <v>0</v>
      </c>
      <c r="AS115" s="409">
        <f>'B-Tests'!AR120</f>
        <v>0</v>
      </c>
      <c r="AT115" s="409">
        <f>'B-Tests'!AS120</f>
        <v>0</v>
      </c>
      <c r="AU115" s="409">
        <f>'B-Tests'!AT120</f>
        <v>0</v>
      </c>
      <c r="AV115" s="409">
        <v>0</v>
      </c>
      <c r="AW115" s="419">
        <f t="shared" si="1"/>
        <v>0</v>
      </c>
    </row>
    <row r="116" spans="2:49" x14ac:dyDescent="0.2">
      <c r="B116" s="413" t="s">
        <v>4422</v>
      </c>
      <c r="C116" s="408" t="str">
        <f>'B-Tests'!D121</f>
        <v>B-P9</v>
      </c>
      <c r="D116" s="408" t="str">
        <f>'B-Tests'!AU121</f>
        <v>Fuel piping
CPC 1213.0
Air, CO2 or nitrogen tested prior to use, covering or concealment</v>
      </c>
      <c r="E116" s="409">
        <f>'B-Tests'!AX121</f>
        <v>0</v>
      </c>
      <c r="F116" s="409">
        <f>'B-Tests'!E121</f>
        <v>0</v>
      </c>
      <c r="G116" s="409">
        <f>'B-Tests'!F121</f>
        <v>0</v>
      </c>
      <c r="H116" s="409">
        <f>'B-Tests'!G121</f>
        <v>0</v>
      </c>
      <c r="I116" s="409">
        <f>'B-Tests'!H121</f>
        <v>0</v>
      </c>
      <c r="J116" s="409">
        <f>'B-Tests'!I121</f>
        <v>0</v>
      </c>
      <c r="K116" s="409">
        <f>'B-Tests'!J121</f>
        <v>0</v>
      </c>
      <c r="L116" s="409">
        <f>'B-Tests'!K121</f>
        <v>0</v>
      </c>
      <c r="M116" s="409">
        <f>'B-Tests'!L121</f>
        <v>0</v>
      </c>
      <c r="N116" s="409">
        <f>'B-Tests'!M121</f>
        <v>0</v>
      </c>
      <c r="O116" s="409">
        <f>'B-Tests'!N121</f>
        <v>0</v>
      </c>
      <c r="P116" s="409">
        <f>'B-Tests'!O121</f>
        <v>0</v>
      </c>
      <c r="Q116" s="409">
        <f>'B-Tests'!P121</f>
        <v>0</v>
      </c>
      <c r="R116" s="409">
        <f>'B-Tests'!Q121</f>
        <v>0</v>
      </c>
      <c r="S116" s="409">
        <f>'B-Tests'!R121</f>
        <v>0</v>
      </c>
      <c r="T116" s="409">
        <f>'B-Tests'!S121</f>
        <v>0</v>
      </c>
      <c r="U116" s="409">
        <f>'B-Tests'!T121</f>
        <v>0</v>
      </c>
      <c r="V116" s="409">
        <f>'B-Tests'!U121</f>
        <v>0</v>
      </c>
      <c r="W116" s="409">
        <f>'B-Tests'!V121</f>
        <v>0</v>
      </c>
      <c r="X116" s="409">
        <f>'B-Tests'!W121</f>
        <v>0</v>
      </c>
      <c r="Y116" s="409">
        <f>'B-Tests'!X121</f>
        <v>0</v>
      </c>
      <c r="Z116" s="409">
        <f>'B-Tests'!Y121</f>
        <v>0</v>
      </c>
      <c r="AA116" s="409">
        <f>'B-Tests'!Z121</f>
        <v>0</v>
      </c>
      <c r="AB116" s="409">
        <f>'B-Tests'!AA121</f>
        <v>0</v>
      </c>
      <c r="AC116" s="409">
        <f>'B-Tests'!AB121</f>
        <v>0</v>
      </c>
      <c r="AD116" s="409">
        <f>'B-Tests'!AC121</f>
        <v>0</v>
      </c>
      <c r="AE116" s="409">
        <f>'B-Tests'!AD121</f>
        <v>0</v>
      </c>
      <c r="AF116" s="409">
        <f>'B-Tests'!AE121</f>
        <v>0</v>
      </c>
      <c r="AG116" s="409">
        <f>'B-Tests'!AF121</f>
        <v>0</v>
      </c>
      <c r="AH116" s="409">
        <f>'B-Tests'!AG121</f>
        <v>0</v>
      </c>
      <c r="AI116" s="409">
        <f>'B-Tests'!AH121</f>
        <v>0</v>
      </c>
      <c r="AJ116" s="409">
        <f>'B-Tests'!AI121</f>
        <v>0</v>
      </c>
      <c r="AK116" s="409">
        <f>'B-Tests'!AJ121</f>
        <v>0</v>
      </c>
      <c r="AL116" s="409">
        <f>'B-Tests'!AK121</f>
        <v>0</v>
      </c>
      <c r="AM116" s="409">
        <f>'B-Tests'!AL121</f>
        <v>0</v>
      </c>
      <c r="AN116" s="409">
        <f>'B-Tests'!AM121</f>
        <v>0</v>
      </c>
      <c r="AO116" s="409">
        <f>'B-Tests'!AN121</f>
        <v>0</v>
      </c>
      <c r="AP116" s="409">
        <f>'B-Tests'!AO121</f>
        <v>0</v>
      </c>
      <c r="AQ116" s="409">
        <f>'B-Tests'!AP121</f>
        <v>0</v>
      </c>
      <c r="AR116" s="409">
        <f>'B-Tests'!AQ121</f>
        <v>0</v>
      </c>
      <c r="AS116" s="409">
        <f>'B-Tests'!AR121</f>
        <v>0</v>
      </c>
      <c r="AT116" s="409">
        <f>'B-Tests'!AS121</f>
        <v>0</v>
      </c>
      <c r="AU116" s="409">
        <f>'B-Tests'!AT121</f>
        <v>0</v>
      </c>
      <c r="AV116" s="409">
        <v>0</v>
      </c>
      <c r="AW116" s="419">
        <f t="shared" si="1"/>
        <v>0</v>
      </c>
    </row>
    <row r="117" spans="2:49" x14ac:dyDescent="0.2">
      <c r="B117" s="413" t="s">
        <v>4422</v>
      </c>
      <c r="C117" s="408" t="str">
        <f>'B-Tests'!D122</f>
        <v>B-P10</v>
      </c>
      <c r="D117" s="408" t="str">
        <f>'B-Tests'!AU122</f>
        <v>Private sewer disposal system
CPC 105.0, 105.3.2, &amp; CPC Appendix H H1001.2
Tested prior to use, covering or concealment</v>
      </c>
      <c r="E117" s="409">
        <f>'B-Tests'!AX122</f>
        <v>0</v>
      </c>
      <c r="F117" s="409">
        <f>'B-Tests'!E122</f>
        <v>0</v>
      </c>
      <c r="G117" s="409">
        <f>'B-Tests'!F122</f>
        <v>0</v>
      </c>
      <c r="H117" s="409">
        <f>'B-Tests'!G122</f>
        <v>0</v>
      </c>
      <c r="I117" s="409">
        <f>'B-Tests'!H122</f>
        <v>0</v>
      </c>
      <c r="J117" s="409">
        <f>'B-Tests'!I122</f>
        <v>0</v>
      </c>
      <c r="K117" s="409">
        <f>'B-Tests'!J122</f>
        <v>0</v>
      </c>
      <c r="L117" s="409">
        <f>'B-Tests'!K122</f>
        <v>0</v>
      </c>
      <c r="M117" s="409">
        <f>'B-Tests'!L122</f>
        <v>0</v>
      </c>
      <c r="N117" s="409">
        <f>'B-Tests'!M122</f>
        <v>0</v>
      </c>
      <c r="O117" s="409">
        <f>'B-Tests'!N122</f>
        <v>0</v>
      </c>
      <c r="P117" s="409">
        <f>'B-Tests'!O122</f>
        <v>0</v>
      </c>
      <c r="Q117" s="409">
        <f>'B-Tests'!P122</f>
        <v>0</v>
      </c>
      <c r="R117" s="409">
        <f>'B-Tests'!Q122</f>
        <v>0</v>
      </c>
      <c r="S117" s="409">
        <f>'B-Tests'!R122</f>
        <v>0</v>
      </c>
      <c r="T117" s="409">
        <f>'B-Tests'!S122</f>
        <v>0</v>
      </c>
      <c r="U117" s="409">
        <f>'B-Tests'!T122</f>
        <v>0</v>
      </c>
      <c r="V117" s="409">
        <f>'B-Tests'!U122</f>
        <v>0</v>
      </c>
      <c r="W117" s="409">
        <f>'B-Tests'!V122</f>
        <v>0</v>
      </c>
      <c r="X117" s="409">
        <f>'B-Tests'!W122</f>
        <v>0</v>
      </c>
      <c r="Y117" s="409">
        <f>'B-Tests'!X122</f>
        <v>0</v>
      </c>
      <c r="Z117" s="409">
        <f>'B-Tests'!Y122</f>
        <v>0</v>
      </c>
      <c r="AA117" s="409">
        <f>'B-Tests'!Z122</f>
        <v>0</v>
      </c>
      <c r="AB117" s="409">
        <f>'B-Tests'!AA122</f>
        <v>0</v>
      </c>
      <c r="AC117" s="409">
        <f>'B-Tests'!AB122</f>
        <v>0</v>
      </c>
      <c r="AD117" s="409">
        <f>'B-Tests'!AC122</f>
        <v>0</v>
      </c>
      <c r="AE117" s="409">
        <f>'B-Tests'!AD122</f>
        <v>0</v>
      </c>
      <c r="AF117" s="409">
        <f>'B-Tests'!AE122</f>
        <v>0</v>
      </c>
      <c r="AG117" s="409">
        <f>'B-Tests'!AF122</f>
        <v>0</v>
      </c>
      <c r="AH117" s="409">
        <f>'B-Tests'!AG122</f>
        <v>0</v>
      </c>
      <c r="AI117" s="409">
        <f>'B-Tests'!AH122</f>
        <v>0</v>
      </c>
      <c r="AJ117" s="409">
        <f>'B-Tests'!AI122</f>
        <v>0</v>
      </c>
      <c r="AK117" s="409">
        <f>'B-Tests'!AJ122</f>
        <v>0</v>
      </c>
      <c r="AL117" s="409">
        <f>'B-Tests'!AK122</f>
        <v>0</v>
      </c>
      <c r="AM117" s="409">
        <f>'B-Tests'!AL122</f>
        <v>0</v>
      </c>
      <c r="AN117" s="409">
        <f>'B-Tests'!AM122</f>
        <v>0</v>
      </c>
      <c r="AO117" s="409">
        <f>'B-Tests'!AN122</f>
        <v>0</v>
      </c>
      <c r="AP117" s="409">
        <f>'B-Tests'!AO122</f>
        <v>0</v>
      </c>
      <c r="AQ117" s="409">
        <f>'B-Tests'!AP122</f>
        <v>0</v>
      </c>
      <c r="AR117" s="409">
        <f>'B-Tests'!AQ122</f>
        <v>0</v>
      </c>
      <c r="AS117" s="409">
        <f>'B-Tests'!AR122</f>
        <v>0</v>
      </c>
      <c r="AT117" s="409">
        <f>'B-Tests'!AS122</f>
        <v>0</v>
      </c>
      <c r="AU117" s="409">
        <f>'B-Tests'!AT122</f>
        <v>0</v>
      </c>
      <c r="AV117" s="409">
        <v>0</v>
      </c>
      <c r="AW117" s="419">
        <f t="shared" si="1"/>
        <v>0</v>
      </c>
    </row>
    <row r="118" spans="2:49" x14ac:dyDescent="0.2">
      <c r="B118" s="413" t="s">
        <v>4422</v>
      </c>
      <c r="C118" s="408" t="str">
        <f>'B-Tests'!D123</f>
        <v>B-P11</v>
      </c>
      <c r="D118" s="408" t="str">
        <f>'B-Tests'!AU123</f>
        <v>Protectively coated pipe
CPC 312.5
Tested for voids, damage and imperfections</v>
      </c>
      <c r="E118" s="409">
        <f>'B-Tests'!AX123</f>
        <v>0</v>
      </c>
      <c r="F118" s="409">
        <f>'B-Tests'!E123</f>
        <v>0</v>
      </c>
      <c r="G118" s="409">
        <f>'B-Tests'!F123</f>
        <v>0</v>
      </c>
      <c r="H118" s="409">
        <f>'B-Tests'!G123</f>
        <v>0</v>
      </c>
      <c r="I118" s="409">
        <f>'B-Tests'!H123</f>
        <v>0</v>
      </c>
      <c r="J118" s="409">
        <f>'B-Tests'!I123</f>
        <v>0</v>
      </c>
      <c r="K118" s="409">
        <f>'B-Tests'!J123</f>
        <v>0</v>
      </c>
      <c r="L118" s="409">
        <f>'B-Tests'!K123</f>
        <v>0</v>
      </c>
      <c r="M118" s="409">
        <f>'B-Tests'!L123</f>
        <v>0</v>
      </c>
      <c r="N118" s="409">
        <f>'B-Tests'!M123</f>
        <v>0</v>
      </c>
      <c r="O118" s="409">
        <f>'B-Tests'!N123</f>
        <v>0</v>
      </c>
      <c r="P118" s="409">
        <f>'B-Tests'!O123</f>
        <v>0</v>
      </c>
      <c r="Q118" s="409">
        <f>'B-Tests'!P123</f>
        <v>0</v>
      </c>
      <c r="R118" s="409">
        <f>'B-Tests'!Q123</f>
        <v>0</v>
      </c>
      <c r="S118" s="409">
        <f>'B-Tests'!R123</f>
        <v>0</v>
      </c>
      <c r="T118" s="409">
        <f>'B-Tests'!S123</f>
        <v>0</v>
      </c>
      <c r="U118" s="409">
        <f>'B-Tests'!T123</f>
        <v>0</v>
      </c>
      <c r="V118" s="409">
        <f>'B-Tests'!U123</f>
        <v>0</v>
      </c>
      <c r="W118" s="409">
        <f>'B-Tests'!V123</f>
        <v>0</v>
      </c>
      <c r="X118" s="409">
        <f>'B-Tests'!W123</f>
        <v>0</v>
      </c>
      <c r="Y118" s="409">
        <f>'B-Tests'!X123</f>
        <v>0</v>
      </c>
      <c r="Z118" s="409">
        <f>'B-Tests'!Y123</f>
        <v>0</v>
      </c>
      <c r="AA118" s="409">
        <f>'B-Tests'!Z123</f>
        <v>0</v>
      </c>
      <c r="AB118" s="409">
        <f>'B-Tests'!AA123</f>
        <v>0</v>
      </c>
      <c r="AC118" s="409">
        <f>'B-Tests'!AB123</f>
        <v>0</v>
      </c>
      <c r="AD118" s="409">
        <f>'B-Tests'!AC123</f>
        <v>0</v>
      </c>
      <c r="AE118" s="409">
        <f>'B-Tests'!AD123</f>
        <v>0</v>
      </c>
      <c r="AF118" s="409">
        <f>'B-Tests'!AE123</f>
        <v>0</v>
      </c>
      <c r="AG118" s="409">
        <f>'B-Tests'!AF123</f>
        <v>0</v>
      </c>
      <c r="AH118" s="409">
        <f>'B-Tests'!AG123</f>
        <v>0</v>
      </c>
      <c r="AI118" s="409">
        <f>'B-Tests'!AH123</f>
        <v>0</v>
      </c>
      <c r="AJ118" s="409">
        <f>'B-Tests'!AI123</f>
        <v>0</v>
      </c>
      <c r="AK118" s="409">
        <f>'B-Tests'!AJ123</f>
        <v>0</v>
      </c>
      <c r="AL118" s="409">
        <f>'B-Tests'!AK123</f>
        <v>0</v>
      </c>
      <c r="AM118" s="409">
        <f>'B-Tests'!AL123</f>
        <v>0</v>
      </c>
      <c r="AN118" s="409">
        <f>'B-Tests'!AM123</f>
        <v>0</v>
      </c>
      <c r="AO118" s="409">
        <f>'B-Tests'!AN123</f>
        <v>0</v>
      </c>
      <c r="AP118" s="409">
        <f>'B-Tests'!AO123</f>
        <v>0</v>
      </c>
      <c r="AQ118" s="409">
        <f>'B-Tests'!AP123</f>
        <v>0</v>
      </c>
      <c r="AR118" s="409">
        <f>'B-Tests'!AQ123</f>
        <v>0</v>
      </c>
      <c r="AS118" s="409">
        <f>'B-Tests'!AR123</f>
        <v>0</v>
      </c>
      <c r="AT118" s="409">
        <f>'B-Tests'!AS123</f>
        <v>0</v>
      </c>
      <c r="AU118" s="409">
        <f>'B-Tests'!AT123</f>
        <v>0</v>
      </c>
      <c r="AV118" s="409">
        <v>0</v>
      </c>
      <c r="AW118" s="419">
        <f t="shared" si="1"/>
        <v>0</v>
      </c>
    </row>
    <row r="119" spans="2:49" x14ac:dyDescent="0.2">
      <c r="B119" s="413" t="s">
        <v>4422</v>
      </c>
      <c r="C119" s="408" t="str">
        <f>'B-Tests'!D124</f>
        <v>B-P12</v>
      </c>
      <c r="D119" s="408" t="str">
        <f>'B-Tests'!AU124</f>
        <v>Defective systems
CPC 105.3.1, 105.3.2, 712.0
Air test of defective drainage and plumbing systems</v>
      </c>
      <c r="E119" s="409">
        <f>'B-Tests'!AX124</f>
        <v>0</v>
      </c>
      <c r="F119" s="409">
        <f>'B-Tests'!E124</f>
        <v>0</v>
      </c>
      <c r="G119" s="409">
        <f>'B-Tests'!F124</f>
        <v>0</v>
      </c>
      <c r="H119" s="409">
        <f>'B-Tests'!G124</f>
        <v>0</v>
      </c>
      <c r="I119" s="409">
        <f>'B-Tests'!H124</f>
        <v>0</v>
      </c>
      <c r="J119" s="409">
        <f>'B-Tests'!I124</f>
        <v>0</v>
      </c>
      <c r="K119" s="409">
        <f>'B-Tests'!J124</f>
        <v>0</v>
      </c>
      <c r="L119" s="409">
        <f>'B-Tests'!K124</f>
        <v>0</v>
      </c>
      <c r="M119" s="409">
        <f>'B-Tests'!L124</f>
        <v>0</v>
      </c>
      <c r="N119" s="409">
        <f>'B-Tests'!M124</f>
        <v>0</v>
      </c>
      <c r="O119" s="409">
        <f>'B-Tests'!N124</f>
        <v>0</v>
      </c>
      <c r="P119" s="409">
        <f>'B-Tests'!O124</f>
        <v>0</v>
      </c>
      <c r="Q119" s="409">
        <f>'B-Tests'!P124</f>
        <v>0</v>
      </c>
      <c r="R119" s="409">
        <f>'B-Tests'!Q124</f>
        <v>0</v>
      </c>
      <c r="S119" s="409">
        <f>'B-Tests'!R124</f>
        <v>0</v>
      </c>
      <c r="T119" s="409">
        <f>'B-Tests'!S124</f>
        <v>0</v>
      </c>
      <c r="U119" s="409">
        <f>'B-Tests'!T124</f>
        <v>0</v>
      </c>
      <c r="V119" s="409">
        <f>'B-Tests'!U124</f>
        <v>0</v>
      </c>
      <c r="W119" s="409">
        <f>'B-Tests'!V124</f>
        <v>0</v>
      </c>
      <c r="X119" s="409">
        <f>'B-Tests'!W124</f>
        <v>0</v>
      </c>
      <c r="Y119" s="409">
        <f>'B-Tests'!X124</f>
        <v>0</v>
      </c>
      <c r="Z119" s="409">
        <f>'B-Tests'!Y124</f>
        <v>0</v>
      </c>
      <c r="AA119" s="409">
        <f>'B-Tests'!Z124</f>
        <v>0</v>
      </c>
      <c r="AB119" s="409">
        <f>'B-Tests'!AA124</f>
        <v>0</v>
      </c>
      <c r="AC119" s="409">
        <f>'B-Tests'!AB124</f>
        <v>0</v>
      </c>
      <c r="AD119" s="409">
        <f>'B-Tests'!AC124</f>
        <v>0</v>
      </c>
      <c r="AE119" s="409">
        <f>'B-Tests'!AD124</f>
        <v>0</v>
      </c>
      <c r="AF119" s="409">
        <f>'B-Tests'!AE124</f>
        <v>0</v>
      </c>
      <c r="AG119" s="409">
        <f>'B-Tests'!AF124</f>
        <v>0</v>
      </c>
      <c r="AH119" s="409">
        <f>'B-Tests'!AG124</f>
        <v>0</v>
      </c>
      <c r="AI119" s="409">
        <f>'B-Tests'!AH124</f>
        <v>0</v>
      </c>
      <c r="AJ119" s="409">
        <f>'B-Tests'!AI124</f>
        <v>0</v>
      </c>
      <c r="AK119" s="409">
        <f>'B-Tests'!AJ124</f>
        <v>0</v>
      </c>
      <c r="AL119" s="409">
        <f>'B-Tests'!AK124</f>
        <v>0</v>
      </c>
      <c r="AM119" s="409">
        <f>'B-Tests'!AL124</f>
        <v>0</v>
      </c>
      <c r="AN119" s="409">
        <f>'B-Tests'!AM124</f>
        <v>0</v>
      </c>
      <c r="AO119" s="409">
        <f>'B-Tests'!AN124</f>
        <v>0</v>
      </c>
      <c r="AP119" s="409">
        <f>'B-Tests'!AO124</f>
        <v>0</v>
      </c>
      <c r="AQ119" s="409">
        <f>'B-Tests'!AP124</f>
        <v>0</v>
      </c>
      <c r="AR119" s="409">
        <f>'B-Tests'!AQ124</f>
        <v>0</v>
      </c>
      <c r="AS119" s="409">
        <f>'B-Tests'!AR124</f>
        <v>0</v>
      </c>
      <c r="AT119" s="409">
        <f>'B-Tests'!AS124</f>
        <v>0</v>
      </c>
      <c r="AU119" s="409">
        <f>'B-Tests'!AT124</f>
        <v>0</v>
      </c>
      <c r="AV119" s="409">
        <v>0</v>
      </c>
      <c r="AW119" s="419">
        <f t="shared" si="1"/>
        <v>0</v>
      </c>
    </row>
    <row r="120" spans="2:49" x14ac:dyDescent="0.2">
      <c r="B120" s="413" t="s">
        <v>4422</v>
      </c>
      <c r="C120" s="408" t="str">
        <f>'B-Tests'!D125</f>
        <v>B-P13</v>
      </c>
      <c r="D120" s="408" t="str">
        <f>'B-Tests'!AU125</f>
        <v>Shower receptors
CPC 408.7.5</v>
      </c>
      <c r="E120" s="409">
        <f>'B-Tests'!AX125</f>
        <v>0</v>
      </c>
      <c r="F120" s="409">
        <f>'B-Tests'!E125</f>
        <v>0</v>
      </c>
      <c r="G120" s="409">
        <f>'B-Tests'!F125</f>
        <v>0</v>
      </c>
      <c r="H120" s="409">
        <f>'B-Tests'!G125</f>
        <v>0</v>
      </c>
      <c r="I120" s="409">
        <f>'B-Tests'!H125</f>
        <v>0</v>
      </c>
      <c r="J120" s="409">
        <f>'B-Tests'!I125</f>
        <v>0</v>
      </c>
      <c r="K120" s="409">
        <f>'B-Tests'!J125</f>
        <v>0</v>
      </c>
      <c r="L120" s="409">
        <f>'B-Tests'!K125</f>
        <v>0</v>
      </c>
      <c r="M120" s="409">
        <f>'B-Tests'!L125</f>
        <v>0</v>
      </c>
      <c r="N120" s="409">
        <f>'B-Tests'!M125</f>
        <v>0</v>
      </c>
      <c r="O120" s="409">
        <f>'B-Tests'!N125</f>
        <v>0</v>
      </c>
      <c r="P120" s="409">
        <f>'B-Tests'!O125</f>
        <v>0</v>
      </c>
      <c r="Q120" s="409">
        <f>'B-Tests'!P125</f>
        <v>0</v>
      </c>
      <c r="R120" s="409">
        <f>'B-Tests'!Q125</f>
        <v>0</v>
      </c>
      <c r="S120" s="409">
        <f>'B-Tests'!R125</f>
        <v>0</v>
      </c>
      <c r="T120" s="409">
        <f>'B-Tests'!S125</f>
        <v>0</v>
      </c>
      <c r="U120" s="409">
        <f>'B-Tests'!T125</f>
        <v>0</v>
      </c>
      <c r="V120" s="409">
        <f>'B-Tests'!U125</f>
        <v>0</v>
      </c>
      <c r="W120" s="409">
        <f>'B-Tests'!V125</f>
        <v>0</v>
      </c>
      <c r="X120" s="409">
        <f>'B-Tests'!W125</f>
        <v>0</v>
      </c>
      <c r="Y120" s="409">
        <f>'B-Tests'!X125</f>
        <v>0</v>
      </c>
      <c r="Z120" s="409">
        <f>'B-Tests'!Y125</f>
        <v>0</v>
      </c>
      <c r="AA120" s="409">
        <f>'B-Tests'!Z125</f>
        <v>0</v>
      </c>
      <c r="AB120" s="409">
        <f>'B-Tests'!AA125</f>
        <v>0</v>
      </c>
      <c r="AC120" s="409">
        <f>'B-Tests'!AB125</f>
        <v>0</v>
      </c>
      <c r="AD120" s="409">
        <f>'B-Tests'!AC125</f>
        <v>0</v>
      </c>
      <c r="AE120" s="409">
        <f>'B-Tests'!AD125</f>
        <v>0</v>
      </c>
      <c r="AF120" s="409">
        <f>'B-Tests'!AE125</f>
        <v>0</v>
      </c>
      <c r="AG120" s="409">
        <f>'B-Tests'!AF125</f>
        <v>0</v>
      </c>
      <c r="AH120" s="409">
        <f>'B-Tests'!AG125</f>
        <v>0</v>
      </c>
      <c r="AI120" s="409">
        <f>'B-Tests'!AH125</f>
        <v>0</v>
      </c>
      <c r="AJ120" s="409">
        <f>'B-Tests'!AI125</f>
        <v>0</v>
      </c>
      <c r="AK120" s="409">
        <f>'B-Tests'!AJ125</f>
        <v>0</v>
      </c>
      <c r="AL120" s="409">
        <f>'B-Tests'!AK125</f>
        <v>0</v>
      </c>
      <c r="AM120" s="409">
        <f>'B-Tests'!AL125</f>
        <v>0</v>
      </c>
      <c r="AN120" s="409">
        <f>'B-Tests'!AM125</f>
        <v>0</v>
      </c>
      <c r="AO120" s="409">
        <f>'B-Tests'!AN125</f>
        <v>0</v>
      </c>
      <c r="AP120" s="409">
        <f>'B-Tests'!AO125</f>
        <v>0</v>
      </c>
      <c r="AQ120" s="409">
        <f>'B-Tests'!AP125</f>
        <v>0</v>
      </c>
      <c r="AR120" s="409">
        <f>'B-Tests'!AQ125</f>
        <v>0</v>
      </c>
      <c r="AS120" s="409">
        <f>'B-Tests'!AR125</f>
        <v>0</v>
      </c>
      <c r="AT120" s="409">
        <f>'B-Tests'!AS125</f>
        <v>0</v>
      </c>
      <c r="AU120" s="409">
        <f>'B-Tests'!AT125</f>
        <v>0</v>
      </c>
      <c r="AV120" s="409">
        <v>0</v>
      </c>
      <c r="AW120" s="419">
        <f t="shared" si="1"/>
        <v>0</v>
      </c>
    </row>
    <row r="121" spans="2:49" x14ac:dyDescent="0.2">
      <c r="B121" s="413" t="s">
        <v>4422</v>
      </c>
      <c r="C121" s="408" t="str">
        <f>'B-Tests'!D126</f>
        <v>B-P14</v>
      </c>
      <c r="D121" s="408" t="str">
        <f>'B-Tests'!AU126</f>
        <v>Backflow prevention devices and assemblies
CPC 603.2 &amp; 603.4.2
Assembly tested</v>
      </c>
      <c r="E121" s="409">
        <f>'B-Tests'!AX126</f>
        <v>0</v>
      </c>
      <c r="F121" s="409">
        <f>'B-Tests'!E126</f>
        <v>0</v>
      </c>
      <c r="G121" s="409">
        <f>'B-Tests'!F126</f>
        <v>0</v>
      </c>
      <c r="H121" s="409">
        <f>'B-Tests'!G126</f>
        <v>0</v>
      </c>
      <c r="I121" s="409">
        <f>'B-Tests'!H126</f>
        <v>0</v>
      </c>
      <c r="J121" s="409">
        <f>'B-Tests'!I126</f>
        <v>0</v>
      </c>
      <c r="K121" s="409">
        <f>'B-Tests'!J126</f>
        <v>0</v>
      </c>
      <c r="L121" s="409">
        <f>'B-Tests'!K126</f>
        <v>0</v>
      </c>
      <c r="M121" s="409">
        <f>'B-Tests'!L126</f>
        <v>0</v>
      </c>
      <c r="N121" s="409">
        <f>'B-Tests'!M126</f>
        <v>0</v>
      </c>
      <c r="O121" s="409">
        <f>'B-Tests'!N126</f>
        <v>0</v>
      </c>
      <c r="P121" s="409">
        <f>'B-Tests'!O126</f>
        <v>0</v>
      </c>
      <c r="Q121" s="409">
        <f>'B-Tests'!P126</f>
        <v>0</v>
      </c>
      <c r="R121" s="409">
        <f>'B-Tests'!Q126</f>
        <v>0</v>
      </c>
      <c r="S121" s="409">
        <f>'B-Tests'!R126</f>
        <v>0</v>
      </c>
      <c r="T121" s="409">
        <f>'B-Tests'!S126</f>
        <v>0</v>
      </c>
      <c r="U121" s="409">
        <f>'B-Tests'!T126</f>
        <v>0</v>
      </c>
      <c r="V121" s="409">
        <f>'B-Tests'!U126</f>
        <v>0</v>
      </c>
      <c r="W121" s="409">
        <f>'B-Tests'!V126</f>
        <v>0</v>
      </c>
      <c r="X121" s="409">
        <f>'B-Tests'!W126</f>
        <v>0</v>
      </c>
      <c r="Y121" s="409">
        <f>'B-Tests'!X126</f>
        <v>0</v>
      </c>
      <c r="Z121" s="409">
        <f>'B-Tests'!Y126</f>
        <v>0</v>
      </c>
      <c r="AA121" s="409">
        <f>'B-Tests'!Z126</f>
        <v>0</v>
      </c>
      <c r="AB121" s="409">
        <f>'B-Tests'!AA126</f>
        <v>0</v>
      </c>
      <c r="AC121" s="409">
        <f>'B-Tests'!AB126</f>
        <v>0</v>
      </c>
      <c r="AD121" s="409">
        <f>'B-Tests'!AC126</f>
        <v>0</v>
      </c>
      <c r="AE121" s="409">
        <f>'B-Tests'!AD126</f>
        <v>0</v>
      </c>
      <c r="AF121" s="409">
        <f>'B-Tests'!AE126</f>
        <v>0</v>
      </c>
      <c r="AG121" s="409">
        <f>'B-Tests'!AF126</f>
        <v>0</v>
      </c>
      <c r="AH121" s="409">
        <f>'B-Tests'!AG126</f>
        <v>0</v>
      </c>
      <c r="AI121" s="409">
        <f>'B-Tests'!AH126</f>
        <v>0</v>
      </c>
      <c r="AJ121" s="409">
        <f>'B-Tests'!AI126</f>
        <v>0</v>
      </c>
      <c r="AK121" s="409">
        <f>'B-Tests'!AJ126</f>
        <v>0</v>
      </c>
      <c r="AL121" s="409">
        <f>'B-Tests'!AK126</f>
        <v>0</v>
      </c>
      <c r="AM121" s="409">
        <f>'B-Tests'!AL126</f>
        <v>0</v>
      </c>
      <c r="AN121" s="409">
        <f>'B-Tests'!AM126</f>
        <v>0</v>
      </c>
      <c r="AO121" s="409">
        <f>'B-Tests'!AN126</f>
        <v>0</v>
      </c>
      <c r="AP121" s="409">
        <f>'B-Tests'!AO126</f>
        <v>0</v>
      </c>
      <c r="AQ121" s="409">
        <f>'B-Tests'!AP126</f>
        <v>0</v>
      </c>
      <c r="AR121" s="409">
        <f>'B-Tests'!AQ126</f>
        <v>0</v>
      </c>
      <c r="AS121" s="409">
        <f>'B-Tests'!AR126</f>
        <v>0</v>
      </c>
      <c r="AT121" s="409">
        <f>'B-Tests'!AS126</f>
        <v>0</v>
      </c>
      <c r="AU121" s="409">
        <f>'B-Tests'!AT126</f>
        <v>0</v>
      </c>
      <c r="AV121" s="409">
        <v>0</v>
      </c>
      <c r="AW121" s="419">
        <f t="shared" si="1"/>
        <v>0</v>
      </c>
    </row>
    <row r="122" spans="2:49" x14ac:dyDescent="0.2">
      <c r="B122" s="413" t="s">
        <v>4422</v>
      </c>
      <c r="C122" s="408" t="str">
        <f>'B-Tests'!D127</f>
        <v>B-P15</v>
      </c>
      <c r="D122" s="408" t="str">
        <f>'B-Tests'!AU127</f>
        <v>Nonpotable water
CPC 1502.0
Testing of alternate water sources and cross-connections</v>
      </c>
      <c r="E122" s="409">
        <f>'B-Tests'!AX127</f>
        <v>0</v>
      </c>
      <c r="F122" s="409">
        <f>'B-Tests'!E127</f>
        <v>0</v>
      </c>
      <c r="G122" s="409">
        <f>'B-Tests'!F127</f>
        <v>0</v>
      </c>
      <c r="H122" s="409">
        <f>'B-Tests'!G127</f>
        <v>0</v>
      </c>
      <c r="I122" s="409">
        <f>'B-Tests'!H127</f>
        <v>0</v>
      </c>
      <c r="J122" s="409">
        <f>'B-Tests'!I127</f>
        <v>0</v>
      </c>
      <c r="K122" s="409">
        <f>'B-Tests'!J127</f>
        <v>0</v>
      </c>
      <c r="L122" s="409">
        <f>'B-Tests'!K127</f>
        <v>0</v>
      </c>
      <c r="M122" s="409">
        <f>'B-Tests'!L127</f>
        <v>0</v>
      </c>
      <c r="N122" s="409">
        <f>'B-Tests'!M127</f>
        <v>0</v>
      </c>
      <c r="O122" s="409">
        <f>'B-Tests'!N127</f>
        <v>0</v>
      </c>
      <c r="P122" s="409">
        <f>'B-Tests'!O127</f>
        <v>0</v>
      </c>
      <c r="Q122" s="409">
        <f>'B-Tests'!P127</f>
        <v>0</v>
      </c>
      <c r="R122" s="409">
        <f>'B-Tests'!Q127</f>
        <v>0</v>
      </c>
      <c r="S122" s="409">
        <f>'B-Tests'!R127</f>
        <v>0</v>
      </c>
      <c r="T122" s="409">
        <f>'B-Tests'!S127</f>
        <v>0</v>
      </c>
      <c r="U122" s="409">
        <f>'B-Tests'!T127</f>
        <v>0</v>
      </c>
      <c r="V122" s="409">
        <f>'B-Tests'!U127</f>
        <v>0</v>
      </c>
      <c r="W122" s="409">
        <f>'B-Tests'!V127</f>
        <v>0</v>
      </c>
      <c r="X122" s="409">
        <f>'B-Tests'!W127</f>
        <v>0</v>
      </c>
      <c r="Y122" s="409">
        <f>'B-Tests'!X127</f>
        <v>0</v>
      </c>
      <c r="Z122" s="409">
        <f>'B-Tests'!Y127</f>
        <v>0</v>
      </c>
      <c r="AA122" s="409">
        <f>'B-Tests'!Z127</f>
        <v>0</v>
      </c>
      <c r="AB122" s="409">
        <f>'B-Tests'!AA127</f>
        <v>0</v>
      </c>
      <c r="AC122" s="409">
        <f>'B-Tests'!AB127</f>
        <v>0</v>
      </c>
      <c r="AD122" s="409">
        <f>'B-Tests'!AC127</f>
        <v>0</v>
      </c>
      <c r="AE122" s="409">
        <f>'B-Tests'!AD127</f>
        <v>0</v>
      </c>
      <c r="AF122" s="409">
        <f>'B-Tests'!AE127</f>
        <v>0</v>
      </c>
      <c r="AG122" s="409">
        <f>'B-Tests'!AF127</f>
        <v>0</v>
      </c>
      <c r="AH122" s="409">
        <f>'B-Tests'!AG127</f>
        <v>0</v>
      </c>
      <c r="AI122" s="409">
        <f>'B-Tests'!AH127</f>
        <v>0</v>
      </c>
      <c r="AJ122" s="409">
        <f>'B-Tests'!AI127</f>
        <v>0</v>
      </c>
      <c r="AK122" s="409">
        <f>'B-Tests'!AJ127</f>
        <v>0</v>
      </c>
      <c r="AL122" s="409">
        <f>'B-Tests'!AK127</f>
        <v>0</v>
      </c>
      <c r="AM122" s="409">
        <f>'B-Tests'!AL127</f>
        <v>0</v>
      </c>
      <c r="AN122" s="409">
        <f>'B-Tests'!AM127</f>
        <v>0</v>
      </c>
      <c r="AO122" s="409">
        <f>'B-Tests'!AN127</f>
        <v>0</v>
      </c>
      <c r="AP122" s="409">
        <f>'B-Tests'!AO127</f>
        <v>0</v>
      </c>
      <c r="AQ122" s="409">
        <f>'B-Tests'!AP127</f>
        <v>0</v>
      </c>
      <c r="AR122" s="409">
        <f>'B-Tests'!AQ127</f>
        <v>0</v>
      </c>
      <c r="AS122" s="409">
        <f>'B-Tests'!AR127</f>
        <v>0</v>
      </c>
      <c r="AT122" s="409">
        <f>'B-Tests'!AS127</f>
        <v>0</v>
      </c>
      <c r="AU122" s="409">
        <f>'B-Tests'!AT127</f>
        <v>0</v>
      </c>
      <c r="AV122" s="409">
        <v>0</v>
      </c>
      <c r="AW122" s="419">
        <f t="shared" si="1"/>
        <v>0</v>
      </c>
    </row>
    <row r="123" spans="2:49" x14ac:dyDescent="0.2">
      <c r="B123" s="413" t="s">
        <v>4422</v>
      </c>
      <c r="C123" s="408" t="str">
        <f>'B-Tests'!D128</f>
        <v>B-P16</v>
      </c>
      <c r="D123" s="408" t="str">
        <f>'B-Tests'!AU128</f>
        <v>Recycled water supply systems
CPC 1505.5 &amp; 1505.13
Initial cross-connection test and system testing before initial operation</v>
      </c>
      <c r="E123" s="409">
        <f>'B-Tests'!AX128</f>
        <v>0</v>
      </c>
      <c r="F123" s="409">
        <f>'B-Tests'!E128</f>
        <v>0</v>
      </c>
      <c r="G123" s="409">
        <f>'B-Tests'!F128</f>
        <v>0</v>
      </c>
      <c r="H123" s="409">
        <f>'B-Tests'!G128</f>
        <v>0</v>
      </c>
      <c r="I123" s="409">
        <f>'B-Tests'!H128</f>
        <v>0</v>
      </c>
      <c r="J123" s="409">
        <f>'B-Tests'!I128</f>
        <v>0</v>
      </c>
      <c r="K123" s="409">
        <f>'B-Tests'!J128</f>
        <v>0</v>
      </c>
      <c r="L123" s="409">
        <f>'B-Tests'!K128</f>
        <v>0</v>
      </c>
      <c r="M123" s="409">
        <f>'B-Tests'!L128</f>
        <v>0</v>
      </c>
      <c r="N123" s="409">
        <f>'B-Tests'!M128</f>
        <v>0</v>
      </c>
      <c r="O123" s="409">
        <f>'B-Tests'!N128</f>
        <v>0</v>
      </c>
      <c r="P123" s="409">
        <f>'B-Tests'!O128</f>
        <v>0</v>
      </c>
      <c r="Q123" s="409">
        <f>'B-Tests'!P128</f>
        <v>0</v>
      </c>
      <c r="R123" s="409">
        <f>'B-Tests'!Q128</f>
        <v>0</v>
      </c>
      <c r="S123" s="409">
        <f>'B-Tests'!R128</f>
        <v>0</v>
      </c>
      <c r="T123" s="409">
        <f>'B-Tests'!S128</f>
        <v>0</v>
      </c>
      <c r="U123" s="409">
        <f>'B-Tests'!T128</f>
        <v>0</v>
      </c>
      <c r="V123" s="409">
        <f>'B-Tests'!U128</f>
        <v>0</v>
      </c>
      <c r="W123" s="409">
        <f>'B-Tests'!V128</f>
        <v>0</v>
      </c>
      <c r="X123" s="409">
        <f>'B-Tests'!W128</f>
        <v>0</v>
      </c>
      <c r="Y123" s="409">
        <f>'B-Tests'!X128</f>
        <v>0</v>
      </c>
      <c r="Z123" s="409">
        <f>'B-Tests'!Y128</f>
        <v>0</v>
      </c>
      <c r="AA123" s="409">
        <f>'B-Tests'!Z128</f>
        <v>0</v>
      </c>
      <c r="AB123" s="409">
        <f>'B-Tests'!AA128</f>
        <v>0</v>
      </c>
      <c r="AC123" s="409">
        <f>'B-Tests'!AB128</f>
        <v>0</v>
      </c>
      <c r="AD123" s="409">
        <f>'B-Tests'!AC128</f>
        <v>0</v>
      </c>
      <c r="AE123" s="409">
        <f>'B-Tests'!AD128</f>
        <v>0</v>
      </c>
      <c r="AF123" s="409">
        <f>'B-Tests'!AE128</f>
        <v>0</v>
      </c>
      <c r="AG123" s="409">
        <f>'B-Tests'!AF128</f>
        <v>0</v>
      </c>
      <c r="AH123" s="409">
        <f>'B-Tests'!AG128</f>
        <v>0</v>
      </c>
      <c r="AI123" s="409">
        <f>'B-Tests'!AH128</f>
        <v>0</v>
      </c>
      <c r="AJ123" s="409">
        <f>'B-Tests'!AI128</f>
        <v>0</v>
      </c>
      <c r="AK123" s="409">
        <f>'B-Tests'!AJ128</f>
        <v>0</v>
      </c>
      <c r="AL123" s="409">
        <f>'B-Tests'!AK128</f>
        <v>0</v>
      </c>
      <c r="AM123" s="409">
        <f>'B-Tests'!AL128</f>
        <v>0</v>
      </c>
      <c r="AN123" s="409">
        <f>'B-Tests'!AM128</f>
        <v>0</v>
      </c>
      <c r="AO123" s="409">
        <f>'B-Tests'!AN128</f>
        <v>0</v>
      </c>
      <c r="AP123" s="409">
        <f>'B-Tests'!AO128</f>
        <v>0</v>
      </c>
      <c r="AQ123" s="409">
        <f>'B-Tests'!AP128</f>
        <v>0</v>
      </c>
      <c r="AR123" s="409">
        <f>'B-Tests'!AQ128</f>
        <v>0</v>
      </c>
      <c r="AS123" s="409">
        <f>'B-Tests'!AR128</f>
        <v>0</v>
      </c>
      <c r="AT123" s="409">
        <f>'B-Tests'!AS128</f>
        <v>0</v>
      </c>
      <c r="AU123" s="409">
        <f>'B-Tests'!AT128</f>
        <v>0</v>
      </c>
      <c r="AV123" s="409">
        <v>0</v>
      </c>
      <c r="AW123" s="419">
        <f t="shared" si="1"/>
        <v>0</v>
      </c>
    </row>
    <row r="124" spans="2:49" x14ac:dyDescent="0.2">
      <c r="B124" s="413" t="s">
        <v>4422</v>
      </c>
      <c r="C124" s="408" t="str">
        <f>'B-Tests'!D129</f>
        <v>B-P17</v>
      </c>
      <c r="D124" s="408" t="str">
        <f>'B-Tests'!AU129</f>
        <v>On-site treated nonpotable gray water systems
CPC 1506.5, 1506.12, 1502.1
Initial cross-connection test and system testing before initial operation</v>
      </c>
      <c r="E124" s="409">
        <f>'B-Tests'!AX129</f>
        <v>0</v>
      </c>
      <c r="F124" s="409">
        <f>'B-Tests'!E129</f>
        <v>0</v>
      </c>
      <c r="G124" s="409">
        <f>'B-Tests'!F129</f>
        <v>0</v>
      </c>
      <c r="H124" s="409">
        <f>'B-Tests'!G129</f>
        <v>0</v>
      </c>
      <c r="I124" s="409">
        <f>'B-Tests'!H129</f>
        <v>0</v>
      </c>
      <c r="J124" s="409">
        <f>'B-Tests'!I129</f>
        <v>0</v>
      </c>
      <c r="K124" s="409">
        <f>'B-Tests'!J129</f>
        <v>0</v>
      </c>
      <c r="L124" s="409">
        <f>'B-Tests'!K129</f>
        <v>0</v>
      </c>
      <c r="M124" s="409">
        <f>'B-Tests'!L129</f>
        <v>0</v>
      </c>
      <c r="N124" s="409">
        <f>'B-Tests'!M129</f>
        <v>0</v>
      </c>
      <c r="O124" s="409">
        <f>'B-Tests'!N129</f>
        <v>0</v>
      </c>
      <c r="P124" s="409">
        <f>'B-Tests'!O129</f>
        <v>0</v>
      </c>
      <c r="Q124" s="409">
        <f>'B-Tests'!P129</f>
        <v>0</v>
      </c>
      <c r="R124" s="409">
        <f>'B-Tests'!Q129</f>
        <v>0</v>
      </c>
      <c r="S124" s="409">
        <f>'B-Tests'!R129</f>
        <v>0</v>
      </c>
      <c r="T124" s="409">
        <f>'B-Tests'!S129</f>
        <v>0</v>
      </c>
      <c r="U124" s="409">
        <f>'B-Tests'!T129</f>
        <v>0</v>
      </c>
      <c r="V124" s="409">
        <f>'B-Tests'!U129</f>
        <v>0</v>
      </c>
      <c r="W124" s="409">
        <f>'B-Tests'!V129</f>
        <v>0</v>
      </c>
      <c r="X124" s="409">
        <f>'B-Tests'!W129</f>
        <v>0</v>
      </c>
      <c r="Y124" s="409">
        <f>'B-Tests'!X129</f>
        <v>0</v>
      </c>
      <c r="Z124" s="409">
        <f>'B-Tests'!Y129</f>
        <v>0</v>
      </c>
      <c r="AA124" s="409">
        <f>'B-Tests'!Z129</f>
        <v>0</v>
      </c>
      <c r="AB124" s="409">
        <f>'B-Tests'!AA129</f>
        <v>0</v>
      </c>
      <c r="AC124" s="409">
        <f>'B-Tests'!AB129</f>
        <v>0</v>
      </c>
      <c r="AD124" s="409">
        <f>'B-Tests'!AC129</f>
        <v>0</v>
      </c>
      <c r="AE124" s="409">
        <f>'B-Tests'!AD129</f>
        <v>0</v>
      </c>
      <c r="AF124" s="409">
        <f>'B-Tests'!AE129</f>
        <v>0</v>
      </c>
      <c r="AG124" s="409">
        <f>'B-Tests'!AF129</f>
        <v>0</v>
      </c>
      <c r="AH124" s="409">
        <f>'B-Tests'!AG129</f>
        <v>0</v>
      </c>
      <c r="AI124" s="409">
        <f>'B-Tests'!AH129</f>
        <v>0</v>
      </c>
      <c r="AJ124" s="409">
        <f>'B-Tests'!AI129</f>
        <v>0</v>
      </c>
      <c r="AK124" s="409">
        <f>'B-Tests'!AJ129</f>
        <v>0</v>
      </c>
      <c r="AL124" s="409">
        <f>'B-Tests'!AK129</f>
        <v>0</v>
      </c>
      <c r="AM124" s="409">
        <f>'B-Tests'!AL129</f>
        <v>0</v>
      </c>
      <c r="AN124" s="409">
        <f>'B-Tests'!AM129</f>
        <v>0</v>
      </c>
      <c r="AO124" s="409">
        <f>'B-Tests'!AN129</f>
        <v>0</v>
      </c>
      <c r="AP124" s="409">
        <f>'B-Tests'!AO129</f>
        <v>0</v>
      </c>
      <c r="AQ124" s="409">
        <f>'B-Tests'!AP129</f>
        <v>0</v>
      </c>
      <c r="AR124" s="409">
        <f>'B-Tests'!AQ129</f>
        <v>0</v>
      </c>
      <c r="AS124" s="409">
        <f>'B-Tests'!AR129</f>
        <v>0</v>
      </c>
      <c r="AT124" s="409">
        <f>'B-Tests'!AS129</f>
        <v>0</v>
      </c>
      <c r="AU124" s="409">
        <f>'B-Tests'!AT129</f>
        <v>0</v>
      </c>
      <c r="AV124" s="409">
        <v>0</v>
      </c>
      <c r="AW124" s="419">
        <f t="shared" si="1"/>
        <v>0</v>
      </c>
    </row>
    <row r="125" spans="2:49" x14ac:dyDescent="0.2">
      <c r="B125" s="413" t="s">
        <v>4422</v>
      </c>
      <c r="C125" s="408" t="str">
        <f>'B-Tests'!D130</f>
        <v>B-P18</v>
      </c>
      <c r="D125" s="408" t="str">
        <f>'B-Tests'!AU130</f>
        <v>Medical Gas and Vacuum
NFPA 99-2018 § 5.1.10.11.11
Qualification of brazing procedures and brazing</v>
      </c>
      <c r="E125" s="409" t="str">
        <f>'B-Tests'!AX130</f>
        <v>Southland</v>
      </c>
      <c r="F125" s="409">
        <f>'B-Tests'!E130</f>
        <v>0</v>
      </c>
      <c r="G125" s="409">
        <f>'B-Tests'!F130</f>
        <v>0</v>
      </c>
      <c r="H125" s="409">
        <f>'B-Tests'!G130</f>
        <v>0</v>
      </c>
      <c r="I125" s="409">
        <f>'B-Tests'!H130</f>
        <v>0</v>
      </c>
      <c r="J125" s="409">
        <f>'B-Tests'!I130</f>
        <v>0</v>
      </c>
      <c r="K125" s="409">
        <f>'B-Tests'!J130</f>
        <v>0</v>
      </c>
      <c r="L125" s="409">
        <f>'B-Tests'!K130</f>
        <v>0</v>
      </c>
      <c r="M125" s="409">
        <f>'B-Tests'!L130</f>
        <v>0</v>
      </c>
      <c r="N125" s="409">
        <f>'B-Tests'!M130</f>
        <v>0</v>
      </c>
      <c r="O125" s="409">
        <f>'B-Tests'!N130</f>
        <v>0</v>
      </c>
      <c r="P125" s="409">
        <f>'B-Tests'!O130</f>
        <v>0</v>
      </c>
      <c r="Q125" s="409">
        <f>'B-Tests'!P130</f>
        <v>0</v>
      </c>
      <c r="R125" s="409">
        <f>'B-Tests'!Q130</f>
        <v>0</v>
      </c>
      <c r="S125" s="409">
        <f>'B-Tests'!R130</f>
        <v>0</v>
      </c>
      <c r="T125" s="409">
        <f>'B-Tests'!S130</f>
        <v>0</v>
      </c>
      <c r="U125" s="409">
        <f>'B-Tests'!T130</f>
        <v>0</v>
      </c>
      <c r="V125" s="409">
        <f>'B-Tests'!U130</f>
        <v>0</v>
      </c>
      <c r="W125" s="409">
        <f>'B-Tests'!V130</f>
        <v>0</v>
      </c>
      <c r="X125" s="409">
        <f>'B-Tests'!W130</f>
        <v>0</v>
      </c>
      <c r="Y125" s="409">
        <f>'B-Tests'!X130</f>
        <v>0</v>
      </c>
      <c r="Z125" s="409">
        <f>'B-Tests'!Y130</f>
        <v>0</v>
      </c>
      <c r="AA125" s="409">
        <f>'B-Tests'!Z130</f>
        <v>0</v>
      </c>
      <c r="AB125" s="409">
        <f>'B-Tests'!AA130</f>
        <v>0</v>
      </c>
      <c r="AC125" s="409">
        <f>'B-Tests'!AB130</f>
        <v>0</v>
      </c>
      <c r="AD125" s="409">
        <f>'B-Tests'!AC130</f>
        <v>0</v>
      </c>
      <c r="AE125" s="409">
        <f>'B-Tests'!AD130</f>
        <v>0</v>
      </c>
      <c r="AF125" s="409">
        <f>'B-Tests'!AE130</f>
        <v>0</v>
      </c>
      <c r="AG125" s="409">
        <f>'B-Tests'!AF130</f>
        <v>0</v>
      </c>
      <c r="AH125" s="409">
        <f>'B-Tests'!AG130</f>
        <v>0</v>
      </c>
      <c r="AI125" s="409">
        <f>'B-Tests'!AH130</f>
        <v>0</v>
      </c>
      <c r="AJ125" s="409">
        <f>'B-Tests'!AI130</f>
        <v>0</v>
      </c>
      <c r="AK125" s="409">
        <f>'B-Tests'!AJ130</f>
        <v>0</v>
      </c>
      <c r="AL125" s="409">
        <f>'B-Tests'!AK130</f>
        <v>0</v>
      </c>
      <c r="AM125" s="409">
        <f>'B-Tests'!AL130</f>
        <v>0</v>
      </c>
      <c r="AN125" s="409">
        <f>'B-Tests'!AM130</f>
        <v>0</v>
      </c>
      <c r="AO125" s="409">
        <f>'B-Tests'!AN130</f>
        <v>0</v>
      </c>
      <c r="AP125" s="409">
        <f>'B-Tests'!AO130</f>
        <v>0</v>
      </c>
      <c r="AQ125" s="409">
        <f>'B-Tests'!AP130</f>
        <v>0</v>
      </c>
      <c r="AR125" s="409">
        <f>'B-Tests'!AQ130</f>
        <v>0</v>
      </c>
      <c r="AS125" s="409">
        <f>'B-Tests'!AR130</f>
        <v>0</v>
      </c>
      <c r="AT125" s="409">
        <f>'B-Tests'!AS130</f>
        <v>0</v>
      </c>
      <c r="AU125" s="409">
        <f>'B-Tests'!AT130</f>
        <v>0</v>
      </c>
      <c r="AV125" s="409">
        <v>0</v>
      </c>
      <c r="AW125" s="419">
        <f t="shared" si="1"/>
        <v>0</v>
      </c>
    </row>
    <row r="126" spans="2:49" x14ac:dyDescent="0.2">
      <c r="B126" s="413" t="s">
        <v>4422</v>
      </c>
      <c r="C126" s="408" t="str">
        <f>'B-Tests'!D131</f>
        <v>B-P19</v>
      </c>
      <c r="D126" s="408">
        <f>'B-Tests'!AU131</f>
        <v>0</v>
      </c>
      <c r="E126" s="409">
        <f>'B-Tests'!AX131</f>
        <v>0</v>
      </c>
      <c r="F126" s="409">
        <f>'B-Tests'!E131</f>
        <v>0</v>
      </c>
      <c r="G126" s="409">
        <f>'B-Tests'!F131</f>
        <v>0</v>
      </c>
      <c r="H126" s="409">
        <f>'B-Tests'!G131</f>
        <v>0</v>
      </c>
      <c r="I126" s="409">
        <f>'B-Tests'!H131</f>
        <v>0</v>
      </c>
      <c r="J126" s="409">
        <f>'B-Tests'!I131</f>
        <v>0</v>
      </c>
      <c r="K126" s="409">
        <f>'B-Tests'!J131</f>
        <v>0</v>
      </c>
      <c r="L126" s="409">
        <f>'B-Tests'!K131</f>
        <v>0</v>
      </c>
      <c r="M126" s="409">
        <f>'B-Tests'!L131</f>
        <v>0</v>
      </c>
      <c r="N126" s="409">
        <f>'B-Tests'!M131</f>
        <v>0</v>
      </c>
      <c r="O126" s="409">
        <f>'B-Tests'!N131</f>
        <v>0</v>
      </c>
      <c r="P126" s="409">
        <f>'B-Tests'!O131</f>
        <v>0</v>
      </c>
      <c r="Q126" s="409">
        <f>'B-Tests'!P131</f>
        <v>0</v>
      </c>
      <c r="R126" s="409">
        <f>'B-Tests'!Q131</f>
        <v>0</v>
      </c>
      <c r="S126" s="409">
        <f>'B-Tests'!R131</f>
        <v>0</v>
      </c>
      <c r="T126" s="409">
        <f>'B-Tests'!S131</f>
        <v>0</v>
      </c>
      <c r="U126" s="409">
        <f>'B-Tests'!T131</f>
        <v>0</v>
      </c>
      <c r="V126" s="409">
        <f>'B-Tests'!U131</f>
        <v>0</v>
      </c>
      <c r="W126" s="409">
        <f>'B-Tests'!V131</f>
        <v>0</v>
      </c>
      <c r="X126" s="409">
        <f>'B-Tests'!W131</f>
        <v>0</v>
      </c>
      <c r="Y126" s="409">
        <f>'B-Tests'!X131</f>
        <v>0</v>
      </c>
      <c r="Z126" s="409">
        <f>'B-Tests'!Y131</f>
        <v>0</v>
      </c>
      <c r="AA126" s="409">
        <f>'B-Tests'!Z131</f>
        <v>0</v>
      </c>
      <c r="AB126" s="409">
        <f>'B-Tests'!AA131</f>
        <v>0</v>
      </c>
      <c r="AC126" s="409">
        <f>'B-Tests'!AB131</f>
        <v>0</v>
      </c>
      <c r="AD126" s="409">
        <f>'B-Tests'!AC131</f>
        <v>0</v>
      </c>
      <c r="AE126" s="409">
        <f>'B-Tests'!AD131</f>
        <v>0</v>
      </c>
      <c r="AF126" s="409">
        <f>'B-Tests'!AE131</f>
        <v>0</v>
      </c>
      <c r="AG126" s="409">
        <f>'B-Tests'!AF131</f>
        <v>0</v>
      </c>
      <c r="AH126" s="409">
        <f>'B-Tests'!AG131</f>
        <v>0</v>
      </c>
      <c r="AI126" s="409">
        <f>'B-Tests'!AH131</f>
        <v>0</v>
      </c>
      <c r="AJ126" s="409">
        <f>'B-Tests'!AI131</f>
        <v>0</v>
      </c>
      <c r="AK126" s="409">
        <f>'B-Tests'!AJ131</f>
        <v>0</v>
      </c>
      <c r="AL126" s="409">
        <f>'B-Tests'!AK131</f>
        <v>0</v>
      </c>
      <c r="AM126" s="409">
        <f>'B-Tests'!AL131</f>
        <v>0</v>
      </c>
      <c r="AN126" s="409">
        <f>'B-Tests'!AM131</f>
        <v>0</v>
      </c>
      <c r="AO126" s="409">
        <f>'B-Tests'!AN131</f>
        <v>0</v>
      </c>
      <c r="AP126" s="409">
        <f>'B-Tests'!AO131</f>
        <v>0</v>
      </c>
      <c r="AQ126" s="409">
        <f>'B-Tests'!AP131</f>
        <v>0</v>
      </c>
      <c r="AR126" s="409">
        <f>'B-Tests'!AQ131</f>
        <v>0</v>
      </c>
      <c r="AS126" s="409">
        <f>'B-Tests'!AR131</f>
        <v>0</v>
      </c>
      <c r="AT126" s="409">
        <f>'B-Tests'!AS131</f>
        <v>0</v>
      </c>
      <c r="AU126" s="409">
        <f>'B-Tests'!AT131</f>
        <v>0</v>
      </c>
      <c r="AV126" s="409">
        <v>0</v>
      </c>
      <c r="AW126" s="419">
        <f t="shared" si="1"/>
        <v>0</v>
      </c>
    </row>
    <row r="127" spans="2:49" x14ac:dyDescent="0.2">
      <c r="B127" s="413" t="s">
        <v>4422</v>
      </c>
      <c r="C127" s="408">
        <f>'B-Tests'!D132</f>
        <v>0</v>
      </c>
      <c r="D127" s="408">
        <f>'B-Tests'!AU132</f>
        <v>0</v>
      </c>
      <c r="E127" s="409">
        <f>'B-Tests'!AX132</f>
        <v>0</v>
      </c>
      <c r="F127" s="409">
        <f>'B-Tests'!E132</f>
        <v>0</v>
      </c>
      <c r="G127" s="409">
        <f>'B-Tests'!F132</f>
        <v>0</v>
      </c>
      <c r="H127" s="409">
        <f>'B-Tests'!G132</f>
        <v>0</v>
      </c>
      <c r="I127" s="409">
        <f>'B-Tests'!H132</f>
        <v>0</v>
      </c>
      <c r="J127" s="409">
        <f>'B-Tests'!I132</f>
        <v>0</v>
      </c>
      <c r="K127" s="409">
        <f>'B-Tests'!J132</f>
        <v>0</v>
      </c>
      <c r="L127" s="409">
        <f>'B-Tests'!K132</f>
        <v>0</v>
      </c>
      <c r="M127" s="409">
        <f>'B-Tests'!L132</f>
        <v>0</v>
      </c>
      <c r="N127" s="409">
        <f>'B-Tests'!M132</f>
        <v>0</v>
      </c>
      <c r="O127" s="409">
        <f>'B-Tests'!N132</f>
        <v>0</v>
      </c>
      <c r="P127" s="409">
        <f>'B-Tests'!O132</f>
        <v>0</v>
      </c>
      <c r="Q127" s="409">
        <f>'B-Tests'!P132</f>
        <v>0</v>
      </c>
      <c r="R127" s="409">
        <f>'B-Tests'!Q132</f>
        <v>0</v>
      </c>
      <c r="S127" s="409">
        <f>'B-Tests'!R132</f>
        <v>0</v>
      </c>
      <c r="T127" s="409">
        <f>'B-Tests'!S132</f>
        <v>0</v>
      </c>
      <c r="U127" s="409">
        <f>'B-Tests'!T132</f>
        <v>0</v>
      </c>
      <c r="V127" s="409">
        <f>'B-Tests'!U132</f>
        <v>0</v>
      </c>
      <c r="W127" s="409">
        <f>'B-Tests'!V132</f>
        <v>0</v>
      </c>
      <c r="X127" s="409">
        <f>'B-Tests'!W132</f>
        <v>0</v>
      </c>
      <c r="Y127" s="409">
        <f>'B-Tests'!X132</f>
        <v>0</v>
      </c>
      <c r="Z127" s="409">
        <f>'B-Tests'!Y132</f>
        <v>0</v>
      </c>
      <c r="AA127" s="409">
        <f>'B-Tests'!Z132</f>
        <v>0</v>
      </c>
      <c r="AB127" s="409">
        <f>'B-Tests'!AA132</f>
        <v>0</v>
      </c>
      <c r="AC127" s="409">
        <f>'B-Tests'!AB132</f>
        <v>0</v>
      </c>
      <c r="AD127" s="409">
        <f>'B-Tests'!AC132</f>
        <v>0</v>
      </c>
      <c r="AE127" s="409">
        <f>'B-Tests'!AD132</f>
        <v>0</v>
      </c>
      <c r="AF127" s="409">
        <f>'B-Tests'!AE132</f>
        <v>0</v>
      </c>
      <c r="AG127" s="409">
        <f>'B-Tests'!AF132</f>
        <v>0</v>
      </c>
      <c r="AH127" s="409">
        <f>'B-Tests'!AG132</f>
        <v>0</v>
      </c>
      <c r="AI127" s="409">
        <f>'B-Tests'!AH132</f>
        <v>0</v>
      </c>
      <c r="AJ127" s="409">
        <f>'B-Tests'!AI132</f>
        <v>0</v>
      </c>
      <c r="AK127" s="409">
        <f>'B-Tests'!AJ132</f>
        <v>0</v>
      </c>
      <c r="AL127" s="409">
        <f>'B-Tests'!AK132</f>
        <v>0</v>
      </c>
      <c r="AM127" s="409">
        <f>'B-Tests'!AL132</f>
        <v>0</v>
      </c>
      <c r="AN127" s="409">
        <f>'B-Tests'!AM132</f>
        <v>0</v>
      </c>
      <c r="AO127" s="409">
        <f>'B-Tests'!AN132</f>
        <v>0</v>
      </c>
      <c r="AP127" s="409">
        <f>'B-Tests'!AO132</f>
        <v>0</v>
      </c>
      <c r="AQ127" s="409">
        <f>'B-Tests'!AP132</f>
        <v>0</v>
      </c>
      <c r="AR127" s="409">
        <f>'B-Tests'!AQ132</f>
        <v>0</v>
      </c>
      <c r="AS127" s="409">
        <f>'B-Tests'!AR132</f>
        <v>0</v>
      </c>
      <c r="AT127" s="409">
        <f>'B-Tests'!AS132</f>
        <v>0</v>
      </c>
      <c r="AU127" s="409">
        <f>'B-Tests'!AT132</f>
        <v>0</v>
      </c>
      <c r="AV127" s="409">
        <v>0</v>
      </c>
      <c r="AW127" s="419">
        <f t="shared" si="1"/>
        <v>0</v>
      </c>
    </row>
    <row r="128" spans="2:49" x14ac:dyDescent="0.2">
      <c r="B128" s="413" t="s">
        <v>4422</v>
      </c>
      <c r="C128" s="408" t="str">
        <f>'B-Tests'!D133</f>
        <v>B-FP1</v>
      </c>
      <c r="D128" s="408" t="str">
        <f>'B-Tests'!AU133</f>
        <v>Fire Alarm
CFC 901.5 &amp; CFC 907.7 NFPA 72-2016 §14.4
Acceptance and Reacceptance Testing</v>
      </c>
      <c r="E128" s="409">
        <f>'B-Tests'!AX133</f>
        <v>0</v>
      </c>
      <c r="F128" s="409">
        <f>'B-Tests'!E133</f>
        <v>0</v>
      </c>
      <c r="G128" s="409">
        <f>'B-Tests'!F133</f>
        <v>0</v>
      </c>
      <c r="H128" s="409">
        <f>'B-Tests'!G133</f>
        <v>0</v>
      </c>
      <c r="I128" s="409">
        <f>'B-Tests'!H133</f>
        <v>0</v>
      </c>
      <c r="J128" s="409">
        <f>'B-Tests'!I133</f>
        <v>0</v>
      </c>
      <c r="K128" s="409">
        <f>'B-Tests'!J133</f>
        <v>0</v>
      </c>
      <c r="L128" s="409">
        <f>'B-Tests'!K133</f>
        <v>0</v>
      </c>
      <c r="M128" s="409">
        <f>'B-Tests'!L133</f>
        <v>0</v>
      </c>
      <c r="N128" s="409">
        <f>'B-Tests'!M133</f>
        <v>0</v>
      </c>
      <c r="O128" s="409">
        <f>'B-Tests'!N133</f>
        <v>0</v>
      </c>
      <c r="P128" s="409">
        <f>'B-Tests'!O133</f>
        <v>0</v>
      </c>
      <c r="Q128" s="409">
        <f>'B-Tests'!P133</f>
        <v>0</v>
      </c>
      <c r="R128" s="409">
        <f>'B-Tests'!Q133</f>
        <v>0</v>
      </c>
      <c r="S128" s="409">
        <f>'B-Tests'!R133</f>
        <v>0</v>
      </c>
      <c r="T128" s="409">
        <f>'B-Tests'!S133</f>
        <v>0</v>
      </c>
      <c r="U128" s="409">
        <f>'B-Tests'!T133</f>
        <v>0</v>
      </c>
      <c r="V128" s="409">
        <f>'B-Tests'!U133</f>
        <v>0</v>
      </c>
      <c r="W128" s="409">
        <f>'B-Tests'!V133</f>
        <v>0</v>
      </c>
      <c r="X128" s="409">
        <f>'B-Tests'!W133</f>
        <v>0</v>
      </c>
      <c r="Y128" s="409">
        <f>'B-Tests'!X133</f>
        <v>0</v>
      </c>
      <c r="Z128" s="409">
        <f>'B-Tests'!Y133</f>
        <v>0</v>
      </c>
      <c r="AA128" s="409">
        <f>'B-Tests'!Z133</f>
        <v>0</v>
      </c>
      <c r="AB128" s="409">
        <f>'B-Tests'!AA133</f>
        <v>0</v>
      </c>
      <c r="AC128" s="409">
        <f>'B-Tests'!AB133</f>
        <v>0</v>
      </c>
      <c r="AD128" s="409">
        <f>'B-Tests'!AC133</f>
        <v>0</v>
      </c>
      <c r="AE128" s="409">
        <f>'B-Tests'!AD133</f>
        <v>0</v>
      </c>
      <c r="AF128" s="409">
        <f>'B-Tests'!AE133</f>
        <v>0</v>
      </c>
      <c r="AG128" s="409">
        <f>'B-Tests'!AF133</f>
        <v>0</v>
      </c>
      <c r="AH128" s="409">
        <f>'B-Tests'!AG133</f>
        <v>0</v>
      </c>
      <c r="AI128" s="409">
        <f>'B-Tests'!AH133</f>
        <v>0</v>
      </c>
      <c r="AJ128" s="409">
        <f>'B-Tests'!AI133</f>
        <v>0</v>
      </c>
      <c r="AK128" s="409">
        <f>'B-Tests'!AJ133</f>
        <v>0</v>
      </c>
      <c r="AL128" s="409">
        <f>'B-Tests'!AK133</f>
        <v>0</v>
      </c>
      <c r="AM128" s="409">
        <f>'B-Tests'!AL133</f>
        <v>0</v>
      </c>
      <c r="AN128" s="409">
        <f>'B-Tests'!AM133</f>
        <v>0</v>
      </c>
      <c r="AO128" s="409">
        <f>'B-Tests'!AN133</f>
        <v>0</v>
      </c>
      <c r="AP128" s="409">
        <f>'B-Tests'!AO133</f>
        <v>0</v>
      </c>
      <c r="AQ128" s="409">
        <f>'B-Tests'!AP133</f>
        <v>0</v>
      </c>
      <c r="AR128" s="409">
        <f>'B-Tests'!AQ133</f>
        <v>0</v>
      </c>
      <c r="AS128" s="409">
        <f>'B-Tests'!AR133</f>
        <v>0</v>
      </c>
      <c r="AT128" s="409">
        <f>'B-Tests'!AS133</f>
        <v>0</v>
      </c>
      <c r="AU128" s="409">
        <f>'B-Tests'!AT133</f>
        <v>0</v>
      </c>
      <c r="AV128" s="409">
        <v>0</v>
      </c>
      <c r="AW128" s="419">
        <f t="shared" si="1"/>
        <v>0</v>
      </c>
    </row>
    <row r="129" spans="2:49" x14ac:dyDescent="0.2">
      <c r="B129" s="413" t="s">
        <v>4422</v>
      </c>
      <c r="C129" s="408" t="str">
        <f>'B-Tests'!D134</f>
        <v>B-FP2</v>
      </c>
      <c r="D129" s="408" t="str">
        <f>'B-Tests'!AU134</f>
        <v>Fire and smoke dampers
CFC 901.5 &amp; CFC 907.8
Acceptance testing</v>
      </c>
      <c r="E129" s="409">
        <f>'B-Tests'!AX134</f>
        <v>0</v>
      </c>
      <c r="F129" s="409">
        <f>'B-Tests'!E134</f>
        <v>0</v>
      </c>
      <c r="G129" s="409">
        <f>'B-Tests'!F134</f>
        <v>0</v>
      </c>
      <c r="H129" s="409">
        <f>'B-Tests'!G134</f>
        <v>0</v>
      </c>
      <c r="I129" s="409">
        <f>'B-Tests'!H134</f>
        <v>0</v>
      </c>
      <c r="J129" s="409">
        <f>'B-Tests'!I134</f>
        <v>0</v>
      </c>
      <c r="K129" s="409">
        <f>'B-Tests'!J134</f>
        <v>0</v>
      </c>
      <c r="L129" s="409">
        <f>'B-Tests'!K134</f>
        <v>0</v>
      </c>
      <c r="M129" s="409">
        <f>'B-Tests'!L134</f>
        <v>0</v>
      </c>
      <c r="N129" s="409">
        <f>'B-Tests'!M134</f>
        <v>0</v>
      </c>
      <c r="O129" s="409">
        <f>'B-Tests'!N134</f>
        <v>0</v>
      </c>
      <c r="P129" s="409">
        <f>'B-Tests'!O134</f>
        <v>0</v>
      </c>
      <c r="Q129" s="409">
        <f>'B-Tests'!P134</f>
        <v>0</v>
      </c>
      <c r="R129" s="409">
        <f>'B-Tests'!Q134</f>
        <v>0</v>
      </c>
      <c r="S129" s="409">
        <f>'B-Tests'!R134</f>
        <v>0</v>
      </c>
      <c r="T129" s="409">
        <f>'B-Tests'!S134</f>
        <v>0</v>
      </c>
      <c r="U129" s="409">
        <f>'B-Tests'!T134</f>
        <v>0</v>
      </c>
      <c r="V129" s="409">
        <f>'B-Tests'!U134</f>
        <v>0</v>
      </c>
      <c r="W129" s="409">
        <f>'B-Tests'!V134</f>
        <v>0</v>
      </c>
      <c r="X129" s="409">
        <f>'B-Tests'!W134</f>
        <v>0</v>
      </c>
      <c r="Y129" s="409">
        <f>'B-Tests'!X134</f>
        <v>0</v>
      </c>
      <c r="Z129" s="409">
        <f>'B-Tests'!Y134</f>
        <v>0</v>
      </c>
      <c r="AA129" s="409">
        <f>'B-Tests'!Z134</f>
        <v>0</v>
      </c>
      <c r="AB129" s="409">
        <f>'B-Tests'!AA134</f>
        <v>0</v>
      </c>
      <c r="AC129" s="409">
        <f>'B-Tests'!AB134</f>
        <v>0</v>
      </c>
      <c r="AD129" s="409">
        <f>'B-Tests'!AC134</f>
        <v>0</v>
      </c>
      <c r="AE129" s="409">
        <f>'B-Tests'!AD134</f>
        <v>0</v>
      </c>
      <c r="AF129" s="409">
        <f>'B-Tests'!AE134</f>
        <v>0</v>
      </c>
      <c r="AG129" s="409">
        <f>'B-Tests'!AF134</f>
        <v>0</v>
      </c>
      <c r="AH129" s="409">
        <f>'B-Tests'!AG134</f>
        <v>0</v>
      </c>
      <c r="AI129" s="409">
        <f>'B-Tests'!AH134</f>
        <v>0</v>
      </c>
      <c r="AJ129" s="409">
        <f>'B-Tests'!AI134</f>
        <v>0</v>
      </c>
      <c r="AK129" s="409">
        <f>'B-Tests'!AJ134</f>
        <v>0</v>
      </c>
      <c r="AL129" s="409">
        <f>'B-Tests'!AK134</f>
        <v>0</v>
      </c>
      <c r="AM129" s="409">
        <f>'B-Tests'!AL134</f>
        <v>0</v>
      </c>
      <c r="AN129" s="409">
        <f>'B-Tests'!AM134</f>
        <v>0</v>
      </c>
      <c r="AO129" s="409">
        <f>'B-Tests'!AN134</f>
        <v>0</v>
      </c>
      <c r="AP129" s="409">
        <f>'B-Tests'!AO134</f>
        <v>0</v>
      </c>
      <c r="AQ129" s="409">
        <f>'B-Tests'!AP134</f>
        <v>0</v>
      </c>
      <c r="AR129" s="409">
        <f>'B-Tests'!AQ134</f>
        <v>0</v>
      </c>
      <c r="AS129" s="409">
        <f>'B-Tests'!AR134</f>
        <v>0</v>
      </c>
      <c r="AT129" s="409">
        <f>'B-Tests'!AS134</f>
        <v>0</v>
      </c>
      <c r="AU129" s="409">
        <f>'B-Tests'!AT134</f>
        <v>0</v>
      </c>
      <c r="AV129" s="409">
        <v>0</v>
      </c>
      <c r="AW129" s="419">
        <f t="shared" si="1"/>
        <v>0</v>
      </c>
    </row>
    <row r="130" spans="2:49" x14ac:dyDescent="0.2">
      <c r="B130" s="413" t="s">
        <v>4422</v>
      </c>
      <c r="C130" s="408" t="str">
        <f>'B-Tests'!D135</f>
        <v>B-FP3</v>
      </c>
      <c r="D130" s="408" t="str">
        <f>'B-Tests'!AU135</f>
        <v>Duct Detectors
CFC 901.5, NFPA 72-2016  §14.4
Differential Pressure Test</v>
      </c>
      <c r="E130" s="409">
        <f>'B-Tests'!AX135</f>
        <v>0</v>
      </c>
      <c r="F130" s="409">
        <f>'B-Tests'!E135</f>
        <v>0</v>
      </c>
      <c r="G130" s="409">
        <f>'B-Tests'!F135</f>
        <v>0</v>
      </c>
      <c r="H130" s="409">
        <f>'B-Tests'!G135</f>
        <v>0</v>
      </c>
      <c r="I130" s="409">
        <f>'B-Tests'!H135</f>
        <v>0</v>
      </c>
      <c r="J130" s="409">
        <f>'B-Tests'!I135</f>
        <v>0</v>
      </c>
      <c r="K130" s="409">
        <f>'B-Tests'!J135</f>
        <v>0</v>
      </c>
      <c r="L130" s="409">
        <f>'B-Tests'!K135</f>
        <v>0</v>
      </c>
      <c r="M130" s="409">
        <f>'B-Tests'!L135</f>
        <v>0</v>
      </c>
      <c r="N130" s="409">
        <f>'B-Tests'!M135</f>
        <v>0</v>
      </c>
      <c r="O130" s="409">
        <f>'B-Tests'!N135</f>
        <v>0</v>
      </c>
      <c r="P130" s="409">
        <f>'B-Tests'!O135</f>
        <v>0</v>
      </c>
      <c r="Q130" s="409">
        <f>'B-Tests'!P135</f>
        <v>0</v>
      </c>
      <c r="R130" s="409">
        <f>'B-Tests'!Q135</f>
        <v>0</v>
      </c>
      <c r="S130" s="409">
        <f>'B-Tests'!R135</f>
        <v>0</v>
      </c>
      <c r="T130" s="409">
        <f>'B-Tests'!S135</f>
        <v>0</v>
      </c>
      <c r="U130" s="409">
        <f>'B-Tests'!T135</f>
        <v>0</v>
      </c>
      <c r="V130" s="409">
        <f>'B-Tests'!U135</f>
        <v>0</v>
      </c>
      <c r="W130" s="409">
        <f>'B-Tests'!V135</f>
        <v>0</v>
      </c>
      <c r="X130" s="409">
        <f>'B-Tests'!W135</f>
        <v>0</v>
      </c>
      <c r="Y130" s="409">
        <f>'B-Tests'!X135</f>
        <v>0</v>
      </c>
      <c r="Z130" s="409">
        <f>'B-Tests'!Y135</f>
        <v>0</v>
      </c>
      <c r="AA130" s="409">
        <f>'B-Tests'!Z135</f>
        <v>0</v>
      </c>
      <c r="AB130" s="409">
        <f>'B-Tests'!AA135</f>
        <v>0</v>
      </c>
      <c r="AC130" s="409">
        <f>'B-Tests'!AB135</f>
        <v>0</v>
      </c>
      <c r="AD130" s="409">
        <f>'B-Tests'!AC135</f>
        <v>0</v>
      </c>
      <c r="AE130" s="409">
        <f>'B-Tests'!AD135</f>
        <v>0</v>
      </c>
      <c r="AF130" s="409">
        <f>'B-Tests'!AE135</f>
        <v>0</v>
      </c>
      <c r="AG130" s="409">
        <f>'B-Tests'!AF135</f>
        <v>0</v>
      </c>
      <c r="AH130" s="409">
        <f>'B-Tests'!AG135</f>
        <v>0</v>
      </c>
      <c r="AI130" s="409">
        <f>'B-Tests'!AH135</f>
        <v>0</v>
      </c>
      <c r="AJ130" s="409">
        <f>'B-Tests'!AI135</f>
        <v>0</v>
      </c>
      <c r="AK130" s="409">
        <f>'B-Tests'!AJ135</f>
        <v>0</v>
      </c>
      <c r="AL130" s="409">
        <f>'B-Tests'!AK135</f>
        <v>0</v>
      </c>
      <c r="AM130" s="409">
        <f>'B-Tests'!AL135</f>
        <v>0</v>
      </c>
      <c r="AN130" s="409">
        <f>'B-Tests'!AM135</f>
        <v>0</v>
      </c>
      <c r="AO130" s="409">
        <f>'B-Tests'!AN135</f>
        <v>0</v>
      </c>
      <c r="AP130" s="409">
        <f>'B-Tests'!AO135</f>
        <v>0</v>
      </c>
      <c r="AQ130" s="409">
        <f>'B-Tests'!AP135</f>
        <v>0</v>
      </c>
      <c r="AR130" s="409">
        <f>'B-Tests'!AQ135</f>
        <v>0</v>
      </c>
      <c r="AS130" s="409">
        <f>'B-Tests'!AR135</f>
        <v>0</v>
      </c>
      <c r="AT130" s="409">
        <f>'B-Tests'!AS135</f>
        <v>0</v>
      </c>
      <c r="AU130" s="409">
        <f>'B-Tests'!AT135</f>
        <v>0</v>
      </c>
      <c r="AV130" s="409">
        <v>0</v>
      </c>
      <c r="AW130" s="419">
        <f t="shared" si="1"/>
        <v>0</v>
      </c>
    </row>
    <row r="131" spans="2:49" x14ac:dyDescent="0.2">
      <c r="B131" s="413" t="s">
        <v>4422</v>
      </c>
      <c r="C131" s="408" t="str">
        <f>'B-Tests'!D136</f>
        <v>B-FP4</v>
      </c>
      <c r="D131" s="408" t="str">
        <f>'B-Tests'!AU136</f>
        <v>Smoke control system
CFC 901.5, CFC 909.18 &amp; CBC 1705.18 and 1705A.18
Acceptance testing</v>
      </c>
      <c r="E131" s="409">
        <f>'B-Tests'!AX136</f>
        <v>0</v>
      </c>
      <c r="F131" s="409">
        <f>'B-Tests'!E136</f>
        <v>0</v>
      </c>
      <c r="G131" s="409">
        <f>'B-Tests'!F136</f>
        <v>0</v>
      </c>
      <c r="H131" s="409">
        <f>'B-Tests'!G136</f>
        <v>0</v>
      </c>
      <c r="I131" s="409">
        <f>'B-Tests'!H136</f>
        <v>0</v>
      </c>
      <c r="J131" s="409">
        <f>'B-Tests'!I136</f>
        <v>0</v>
      </c>
      <c r="K131" s="409">
        <f>'B-Tests'!J136</f>
        <v>0</v>
      </c>
      <c r="L131" s="409">
        <f>'B-Tests'!K136</f>
        <v>0</v>
      </c>
      <c r="M131" s="409">
        <f>'B-Tests'!L136</f>
        <v>0</v>
      </c>
      <c r="N131" s="409">
        <f>'B-Tests'!M136</f>
        <v>0</v>
      </c>
      <c r="O131" s="409">
        <f>'B-Tests'!N136</f>
        <v>0</v>
      </c>
      <c r="P131" s="409">
        <f>'B-Tests'!O136</f>
        <v>0</v>
      </c>
      <c r="Q131" s="409">
        <f>'B-Tests'!P136</f>
        <v>0</v>
      </c>
      <c r="R131" s="409">
        <f>'B-Tests'!Q136</f>
        <v>0</v>
      </c>
      <c r="S131" s="409">
        <f>'B-Tests'!R136</f>
        <v>0</v>
      </c>
      <c r="T131" s="409">
        <f>'B-Tests'!S136</f>
        <v>0</v>
      </c>
      <c r="U131" s="409">
        <f>'B-Tests'!T136</f>
        <v>0</v>
      </c>
      <c r="V131" s="409">
        <f>'B-Tests'!U136</f>
        <v>0</v>
      </c>
      <c r="W131" s="409">
        <f>'B-Tests'!V136</f>
        <v>0</v>
      </c>
      <c r="X131" s="409">
        <f>'B-Tests'!W136</f>
        <v>0</v>
      </c>
      <c r="Y131" s="409">
        <f>'B-Tests'!X136</f>
        <v>0</v>
      </c>
      <c r="Z131" s="409">
        <f>'B-Tests'!Y136</f>
        <v>0</v>
      </c>
      <c r="AA131" s="409">
        <f>'B-Tests'!Z136</f>
        <v>0</v>
      </c>
      <c r="AB131" s="409">
        <f>'B-Tests'!AA136</f>
        <v>0</v>
      </c>
      <c r="AC131" s="409">
        <f>'B-Tests'!AB136</f>
        <v>0</v>
      </c>
      <c r="AD131" s="409">
        <f>'B-Tests'!AC136</f>
        <v>0</v>
      </c>
      <c r="AE131" s="409">
        <f>'B-Tests'!AD136</f>
        <v>0</v>
      </c>
      <c r="AF131" s="409">
        <f>'B-Tests'!AE136</f>
        <v>0</v>
      </c>
      <c r="AG131" s="409">
        <f>'B-Tests'!AF136</f>
        <v>0</v>
      </c>
      <c r="AH131" s="409">
        <f>'B-Tests'!AG136</f>
        <v>0</v>
      </c>
      <c r="AI131" s="409">
        <f>'B-Tests'!AH136</f>
        <v>0</v>
      </c>
      <c r="AJ131" s="409">
        <f>'B-Tests'!AI136</f>
        <v>0</v>
      </c>
      <c r="AK131" s="409">
        <f>'B-Tests'!AJ136</f>
        <v>0</v>
      </c>
      <c r="AL131" s="409">
        <f>'B-Tests'!AK136</f>
        <v>0</v>
      </c>
      <c r="AM131" s="409">
        <f>'B-Tests'!AL136</f>
        <v>0</v>
      </c>
      <c r="AN131" s="409">
        <f>'B-Tests'!AM136</f>
        <v>0</v>
      </c>
      <c r="AO131" s="409">
        <f>'B-Tests'!AN136</f>
        <v>0</v>
      </c>
      <c r="AP131" s="409">
        <f>'B-Tests'!AO136</f>
        <v>0</v>
      </c>
      <c r="AQ131" s="409">
        <f>'B-Tests'!AP136</f>
        <v>0</v>
      </c>
      <c r="AR131" s="409">
        <f>'B-Tests'!AQ136</f>
        <v>0</v>
      </c>
      <c r="AS131" s="409">
        <f>'B-Tests'!AR136</f>
        <v>0</v>
      </c>
      <c r="AT131" s="409">
        <f>'B-Tests'!AS136</f>
        <v>0</v>
      </c>
      <c r="AU131" s="409">
        <f>'B-Tests'!AT136</f>
        <v>0</v>
      </c>
      <c r="AV131" s="409">
        <v>0</v>
      </c>
      <c r="AW131" s="419">
        <f t="shared" ref="AW131:AW194" si="2">SUM(F131:AV131)</f>
        <v>0</v>
      </c>
    </row>
    <row r="132" spans="2:49" x14ac:dyDescent="0.2">
      <c r="B132" s="413" t="s">
        <v>4422</v>
      </c>
      <c r="C132" s="408" t="str">
        <f>'B-Tests'!D137</f>
        <v>B-FP5</v>
      </c>
      <c r="D132" s="408" t="str">
        <f>'B-Tests'!AU137</f>
        <v>Fire sprinkler
CFC 901.5 &amp; NFPA 13-2016 Chapter 25
Acceptance testing – Aboveground piping</v>
      </c>
      <c r="E132" s="409">
        <f>'B-Tests'!AX137</f>
        <v>0</v>
      </c>
      <c r="F132" s="409">
        <f>'B-Tests'!E137</f>
        <v>0</v>
      </c>
      <c r="G132" s="409">
        <f>'B-Tests'!F137</f>
        <v>0</v>
      </c>
      <c r="H132" s="409">
        <f>'B-Tests'!G137</f>
        <v>0</v>
      </c>
      <c r="I132" s="409">
        <f>'B-Tests'!H137</f>
        <v>0</v>
      </c>
      <c r="J132" s="409">
        <f>'B-Tests'!I137</f>
        <v>0</v>
      </c>
      <c r="K132" s="409">
        <f>'B-Tests'!J137</f>
        <v>0</v>
      </c>
      <c r="L132" s="409">
        <f>'B-Tests'!K137</f>
        <v>0</v>
      </c>
      <c r="M132" s="409">
        <f>'B-Tests'!L137</f>
        <v>0</v>
      </c>
      <c r="N132" s="409">
        <f>'B-Tests'!M137</f>
        <v>0</v>
      </c>
      <c r="O132" s="409">
        <f>'B-Tests'!N137</f>
        <v>0</v>
      </c>
      <c r="P132" s="409">
        <f>'B-Tests'!O137</f>
        <v>0</v>
      </c>
      <c r="Q132" s="409">
        <f>'B-Tests'!P137</f>
        <v>0</v>
      </c>
      <c r="R132" s="409">
        <f>'B-Tests'!Q137</f>
        <v>0</v>
      </c>
      <c r="S132" s="409">
        <f>'B-Tests'!R137</f>
        <v>0</v>
      </c>
      <c r="T132" s="409">
        <f>'B-Tests'!S137</f>
        <v>0</v>
      </c>
      <c r="U132" s="409">
        <f>'B-Tests'!T137</f>
        <v>0</v>
      </c>
      <c r="V132" s="409">
        <f>'B-Tests'!U137</f>
        <v>0</v>
      </c>
      <c r="W132" s="409">
        <f>'B-Tests'!V137</f>
        <v>0</v>
      </c>
      <c r="X132" s="409">
        <f>'B-Tests'!W137</f>
        <v>0</v>
      </c>
      <c r="Y132" s="409">
        <f>'B-Tests'!X137</f>
        <v>0</v>
      </c>
      <c r="Z132" s="409">
        <f>'B-Tests'!Y137</f>
        <v>0</v>
      </c>
      <c r="AA132" s="409">
        <f>'B-Tests'!Z137</f>
        <v>0</v>
      </c>
      <c r="AB132" s="409">
        <f>'B-Tests'!AA137</f>
        <v>0</v>
      </c>
      <c r="AC132" s="409">
        <f>'B-Tests'!AB137</f>
        <v>0</v>
      </c>
      <c r="AD132" s="409">
        <f>'B-Tests'!AC137</f>
        <v>0</v>
      </c>
      <c r="AE132" s="409">
        <f>'B-Tests'!AD137</f>
        <v>0</v>
      </c>
      <c r="AF132" s="409">
        <f>'B-Tests'!AE137</f>
        <v>0</v>
      </c>
      <c r="AG132" s="409">
        <f>'B-Tests'!AF137</f>
        <v>0</v>
      </c>
      <c r="AH132" s="409">
        <f>'B-Tests'!AG137</f>
        <v>0</v>
      </c>
      <c r="AI132" s="409">
        <f>'B-Tests'!AH137</f>
        <v>0</v>
      </c>
      <c r="AJ132" s="409">
        <f>'B-Tests'!AI137</f>
        <v>0</v>
      </c>
      <c r="AK132" s="409">
        <f>'B-Tests'!AJ137</f>
        <v>0</v>
      </c>
      <c r="AL132" s="409">
        <f>'B-Tests'!AK137</f>
        <v>0</v>
      </c>
      <c r="AM132" s="409">
        <f>'B-Tests'!AL137</f>
        <v>0</v>
      </c>
      <c r="AN132" s="409">
        <f>'B-Tests'!AM137</f>
        <v>0</v>
      </c>
      <c r="AO132" s="409">
        <f>'B-Tests'!AN137</f>
        <v>0</v>
      </c>
      <c r="AP132" s="409">
        <f>'B-Tests'!AO137</f>
        <v>0</v>
      </c>
      <c r="AQ132" s="409">
        <f>'B-Tests'!AP137</f>
        <v>0</v>
      </c>
      <c r="AR132" s="409">
        <f>'B-Tests'!AQ137</f>
        <v>0</v>
      </c>
      <c r="AS132" s="409">
        <f>'B-Tests'!AR137</f>
        <v>0</v>
      </c>
      <c r="AT132" s="409">
        <f>'B-Tests'!AS137</f>
        <v>0</v>
      </c>
      <c r="AU132" s="409">
        <f>'B-Tests'!AT137</f>
        <v>0</v>
      </c>
      <c r="AV132" s="409">
        <v>0</v>
      </c>
      <c r="AW132" s="419">
        <f t="shared" si="2"/>
        <v>0</v>
      </c>
    </row>
    <row r="133" spans="2:49" x14ac:dyDescent="0.2">
      <c r="B133" s="413" t="s">
        <v>4422</v>
      </c>
      <c r="C133" s="408" t="str">
        <f>'B-Tests'!D138</f>
        <v>B-FP6</v>
      </c>
      <c r="D133" s="408" t="str">
        <f>'B-Tests'!AU138</f>
        <v>Fire sprinkler
CFC 901.5 &amp; NFPA 13-2016 Chapter 25
Acceptance testing – Underground piping</v>
      </c>
      <c r="E133" s="409">
        <f>'B-Tests'!AX138</f>
        <v>0</v>
      </c>
      <c r="F133" s="409">
        <f>'B-Tests'!E138</f>
        <v>0</v>
      </c>
      <c r="G133" s="409">
        <f>'B-Tests'!F138</f>
        <v>0</v>
      </c>
      <c r="H133" s="409">
        <f>'B-Tests'!G138</f>
        <v>0</v>
      </c>
      <c r="I133" s="409">
        <f>'B-Tests'!H138</f>
        <v>0</v>
      </c>
      <c r="J133" s="409">
        <f>'B-Tests'!I138</f>
        <v>0</v>
      </c>
      <c r="K133" s="409">
        <f>'B-Tests'!J138</f>
        <v>0</v>
      </c>
      <c r="L133" s="409">
        <f>'B-Tests'!K138</f>
        <v>0</v>
      </c>
      <c r="M133" s="409">
        <f>'B-Tests'!L138</f>
        <v>0</v>
      </c>
      <c r="N133" s="409">
        <f>'B-Tests'!M138</f>
        <v>0</v>
      </c>
      <c r="O133" s="409">
        <f>'B-Tests'!N138</f>
        <v>0</v>
      </c>
      <c r="P133" s="409">
        <f>'B-Tests'!O138</f>
        <v>0</v>
      </c>
      <c r="Q133" s="409">
        <f>'B-Tests'!P138</f>
        <v>0</v>
      </c>
      <c r="R133" s="409">
        <f>'B-Tests'!Q138</f>
        <v>0</v>
      </c>
      <c r="S133" s="409">
        <f>'B-Tests'!R138</f>
        <v>0</v>
      </c>
      <c r="T133" s="409">
        <f>'B-Tests'!S138</f>
        <v>0</v>
      </c>
      <c r="U133" s="409">
        <f>'B-Tests'!T138</f>
        <v>0</v>
      </c>
      <c r="V133" s="409">
        <f>'B-Tests'!U138</f>
        <v>0</v>
      </c>
      <c r="W133" s="409">
        <f>'B-Tests'!V138</f>
        <v>0</v>
      </c>
      <c r="X133" s="409">
        <f>'B-Tests'!W138</f>
        <v>0</v>
      </c>
      <c r="Y133" s="409">
        <f>'B-Tests'!X138</f>
        <v>0</v>
      </c>
      <c r="Z133" s="409">
        <f>'B-Tests'!Y138</f>
        <v>0</v>
      </c>
      <c r="AA133" s="409">
        <f>'B-Tests'!Z138</f>
        <v>0</v>
      </c>
      <c r="AB133" s="409">
        <f>'B-Tests'!AA138</f>
        <v>0</v>
      </c>
      <c r="AC133" s="409">
        <f>'B-Tests'!AB138</f>
        <v>0</v>
      </c>
      <c r="AD133" s="409">
        <f>'B-Tests'!AC138</f>
        <v>0</v>
      </c>
      <c r="AE133" s="409">
        <f>'B-Tests'!AD138</f>
        <v>0</v>
      </c>
      <c r="AF133" s="409">
        <f>'B-Tests'!AE138</f>
        <v>0</v>
      </c>
      <c r="AG133" s="409">
        <f>'B-Tests'!AF138</f>
        <v>0</v>
      </c>
      <c r="AH133" s="409">
        <f>'B-Tests'!AG138</f>
        <v>0</v>
      </c>
      <c r="AI133" s="409">
        <f>'B-Tests'!AH138</f>
        <v>0</v>
      </c>
      <c r="AJ133" s="409">
        <f>'B-Tests'!AI138</f>
        <v>0</v>
      </c>
      <c r="AK133" s="409">
        <f>'B-Tests'!AJ138</f>
        <v>0</v>
      </c>
      <c r="AL133" s="409">
        <f>'B-Tests'!AK138</f>
        <v>0</v>
      </c>
      <c r="AM133" s="409">
        <f>'B-Tests'!AL138</f>
        <v>0</v>
      </c>
      <c r="AN133" s="409">
        <f>'B-Tests'!AM138</f>
        <v>0</v>
      </c>
      <c r="AO133" s="409">
        <f>'B-Tests'!AN138</f>
        <v>0</v>
      </c>
      <c r="AP133" s="409">
        <f>'B-Tests'!AO138</f>
        <v>0</v>
      </c>
      <c r="AQ133" s="409">
        <f>'B-Tests'!AP138</f>
        <v>0</v>
      </c>
      <c r="AR133" s="409">
        <f>'B-Tests'!AQ138</f>
        <v>0</v>
      </c>
      <c r="AS133" s="409">
        <f>'B-Tests'!AR138</f>
        <v>0</v>
      </c>
      <c r="AT133" s="409">
        <f>'B-Tests'!AS138</f>
        <v>0</v>
      </c>
      <c r="AU133" s="409">
        <f>'B-Tests'!AT138</f>
        <v>0</v>
      </c>
      <c r="AV133" s="409">
        <v>0</v>
      </c>
      <c r="AW133" s="419">
        <f t="shared" si="2"/>
        <v>0</v>
      </c>
    </row>
    <row r="134" spans="2:49" x14ac:dyDescent="0.2">
      <c r="B134" s="413" t="s">
        <v>4422</v>
      </c>
      <c r="C134" s="408" t="str">
        <f>'B-Tests'!D139</f>
        <v>B-FP7</v>
      </c>
      <c r="D134" s="408" t="str">
        <f>'B-Tests'!AU139</f>
        <v>Standpipe system
CFC 901.5 &amp; NFPA 14-2016 Chapter 11
Acceptance testing – Aboveground piping</v>
      </c>
      <c r="E134" s="409">
        <f>'B-Tests'!AX139</f>
        <v>0</v>
      </c>
      <c r="F134" s="409">
        <f>'B-Tests'!E139</f>
        <v>0</v>
      </c>
      <c r="G134" s="409">
        <f>'B-Tests'!F139</f>
        <v>0</v>
      </c>
      <c r="H134" s="409">
        <f>'B-Tests'!G139</f>
        <v>0</v>
      </c>
      <c r="I134" s="409">
        <f>'B-Tests'!H139</f>
        <v>0</v>
      </c>
      <c r="J134" s="409">
        <f>'B-Tests'!I139</f>
        <v>0</v>
      </c>
      <c r="K134" s="409">
        <f>'B-Tests'!J139</f>
        <v>0</v>
      </c>
      <c r="L134" s="409">
        <f>'B-Tests'!K139</f>
        <v>0</v>
      </c>
      <c r="M134" s="409">
        <f>'B-Tests'!L139</f>
        <v>0</v>
      </c>
      <c r="N134" s="409">
        <f>'B-Tests'!M139</f>
        <v>0</v>
      </c>
      <c r="O134" s="409">
        <f>'B-Tests'!N139</f>
        <v>0</v>
      </c>
      <c r="P134" s="409">
        <f>'B-Tests'!O139</f>
        <v>0</v>
      </c>
      <c r="Q134" s="409">
        <f>'B-Tests'!P139</f>
        <v>0</v>
      </c>
      <c r="R134" s="409">
        <f>'B-Tests'!Q139</f>
        <v>0</v>
      </c>
      <c r="S134" s="409">
        <f>'B-Tests'!R139</f>
        <v>0</v>
      </c>
      <c r="T134" s="409">
        <f>'B-Tests'!S139</f>
        <v>0</v>
      </c>
      <c r="U134" s="409">
        <f>'B-Tests'!T139</f>
        <v>0</v>
      </c>
      <c r="V134" s="409">
        <f>'B-Tests'!U139</f>
        <v>0</v>
      </c>
      <c r="W134" s="409">
        <f>'B-Tests'!V139</f>
        <v>0</v>
      </c>
      <c r="X134" s="409">
        <f>'B-Tests'!W139</f>
        <v>0</v>
      </c>
      <c r="Y134" s="409">
        <f>'B-Tests'!X139</f>
        <v>0</v>
      </c>
      <c r="Z134" s="409">
        <f>'B-Tests'!Y139</f>
        <v>0</v>
      </c>
      <c r="AA134" s="409">
        <f>'B-Tests'!Z139</f>
        <v>0</v>
      </c>
      <c r="AB134" s="409">
        <f>'B-Tests'!AA139</f>
        <v>0</v>
      </c>
      <c r="AC134" s="409">
        <f>'B-Tests'!AB139</f>
        <v>0</v>
      </c>
      <c r="AD134" s="409">
        <f>'B-Tests'!AC139</f>
        <v>0</v>
      </c>
      <c r="AE134" s="409">
        <f>'B-Tests'!AD139</f>
        <v>0</v>
      </c>
      <c r="AF134" s="409">
        <f>'B-Tests'!AE139</f>
        <v>0</v>
      </c>
      <c r="AG134" s="409">
        <f>'B-Tests'!AF139</f>
        <v>0</v>
      </c>
      <c r="AH134" s="409">
        <f>'B-Tests'!AG139</f>
        <v>0</v>
      </c>
      <c r="AI134" s="409">
        <f>'B-Tests'!AH139</f>
        <v>0</v>
      </c>
      <c r="AJ134" s="409">
        <f>'B-Tests'!AI139</f>
        <v>0</v>
      </c>
      <c r="AK134" s="409">
        <f>'B-Tests'!AJ139</f>
        <v>0</v>
      </c>
      <c r="AL134" s="409">
        <f>'B-Tests'!AK139</f>
        <v>0</v>
      </c>
      <c r="AM134" s="409">
        <f>'B-Tests'!AL139</f>
        <v>0</v>
      </c>
      <c r="AN134" s="409">
        <f>'B-Tests'!AM139</f>
        <v>0</v>
      </c>
      <c r="AO134" s="409">
        <f>'B-Tests'!AN139</f>
        <v>0</v>
      </c>
      <c r="AP134" s="409">
        <f>'B-Tests'!AO139</f>
        <v>0</v>
      </c>
      <c r="AQ134" s="409">
        <f>'B-Tests'!AP139</f>
        <v>0</v>
      </c>
      <c r="AR134" s="409">
        <f>'B-Tests'!AQ139</f>
        <v>0</v>
      </c>
      <c r="AS134" s="409">
        <f>'B-Tests'!AR139</f>
        <v>0</v>
      </c>
      <c r="AT134" s="409">
        <f>'B-Tests'!AS139</f>
        <v>0</v>
      </c>
      <c r="AU134" s="409">
        <f>'B-Tests'!AT139</f>
        <v>0</v>
      </c>
      <c r="AV134" s="409">
        <v>0</v>
      </c>
      <c r="AW134" s="419">
        <f t="shared" si="2"/>
        <v>0</v>
      </c>
    </row>
    <row r="135" spans="2:49" x14ac:dyDescent="0.2">
      <c r="B135" s="413" t="s">
        <v>4422</v>
      </c>
      <c r="C135" s="408" t="str">
        <f>'B-Tests'!D140</f>
        <v>B-FP8</v>
      </c>
      <c r="D135" s="408" t="str">
        <f>'B-Tests'!AU140</f>
        <v>Standpipe system
CFC 901.5, CFC 905.3.1 &amp; NFPA 14-2016 Chapter 11
Acceptance testing in buildings 4-stories or more</v>
      </c>
      <c r="E135" s="409">
        <f>'B-Tests'!AX140</f>
        <v>0</v>
      </c>
      <c r="F135" s="409">
        <f>'B-Tests'!E140</f>
        <v>0</v>
      </c>
      <c r="G135" s="409">
        <f>'B-Tests'!F140</f>
        <v>0</v>
      </c>
      <c r="H135" s="409">
        <f>'B-Tests'!G140</f>
        <v>0</v>
      </c>
      <c r="I135" s="409">
        <f>'B-Tests'!H140</f>
        <v>0</v>
      </c>
      <c r="J135" s="409">
        <f>'B-Tests'!I140</f>
        <v>0</v>
      </c>
      <c r="K135" s="409">
        <f>'B-Tests'!J140</f>
        <v>0</v>
      </c>
      <c r="L135" s="409">
        <f>'B-Tests'!K140</f>
        <v>0</v>
      </c>
      <c r="M135" s="409">
        <f>'B-Tests'!L140</f>
        <v>0</v>
      </c>
      <c r="N135" s="409">
        <f>'B-Tests'!M140</f>
        <v>0</v>
      </c>
      <c r="O135" s="409">
        <f>'B-Tests'!N140</f>
        <v>0</v>
      </c>
      <c r="P135" s="409">
        <f>'B-Tests'!O140</f>
        <v>0</v>
      </c>
      <c r="Q135" s="409">
        <f>'B-Tests'!P140</f>
        <v>0</v>
      </c>
      <c r="R135" s="409">
        <f>'B-Tests'!Q140</f>
        <v>0</v>
      </c>
      <c r="S135" s="409">
        <f>'B-Tests'!R140</f>
        <v>0</v>
      </c>
      <c r="T135" s="409">
        <f>'B-Tests'!S140</f>
        <v>0</v>
      </c>
      <c r="U135" s="409">
        <f>'B-Tests'!T140</f>
        <v>0</v>
      </c>
      <c r="V135" s="409">
        <f>'B-Tests'!U140</f>
        <v>0</v>
      </c>
      <c r="W135" s="409">
        <f>'B-Tests'!V140</f>
        <v>0</v>
      </c>
      <c r="X135" s="409">
        <f>'B-Tests'!W140</f>
        <v>0</v>
      </c>
      <c r="Y135" s="409">
        <f>'B-Tests'!X140</f>
        <v>0</v>
      </c>
      <c r="Z135" s="409">
        <f>'B-Tests'!Y140</f>
        <v>0</v>
      </c>
      <c r="AA135" s="409">
        <f>'B-Tests'!Z140</f>
        <v>0</v>
      </c>
      <c r="AB135" s="409">
        <f>'B-Tests'!AA140</f>
        <v>0</v>
      </c>
      <c r="AC135" s="409">
        <f>'B-Tests'!AB140</f>
        <v>0</v>
      </c>
      <c r="AD135" s="409">
        <f>'B-Tests'!AC140</f>
        <v>0</v>
      </c>
      <c r="AE135" s="409">
        <f>'B-Tests'!AD140</f>
        <v>0</v>
      </c>
      <c r="AF135" s="409">
        <f>'B-Tests'!AE140</f>
        <v>0</v>
      </c>
      <c r="AG135" s="409">
        <f>'B-Tests'!AF140</f>
        <v>0</v>
      </c>
      <c r="AH135" s="409">
        <f>'B-Tests'!AG140</f>
        <v>0</v>
      </c>
      <c r="AI135" s="409">
        <f>'B-Tests'!AH140</f>
        <v>0</v>
      </c>
      <c r="AJ135" s="409">
        <f>'B-Tests'!AI140</f>
        <v>0</v>
      </c>
      <c r="AK135" s="409">
        <f>'B-Tests'!AJ140</f>
        <v>0</v>
      </c>
      <c r="AL135" s="409">
        <f>'B-Tests'!AK140</f>
        <v>0</v>
      </c>
      <c r="AM135" s="409">
        <f>'B-Tests'!AL140</f>
        <v>0</v>
      </c>
      <c r="AN135" s="409">
        <f>'B-Tests'!AM140</f>
        <v>0</v>
      </c>
      <c r="AO135" s="409">
        <f>'B-Tests'!AN140</f>
        <v>0</v>
      </c>
      <c r="AP135" s="409">
        <f>'B-Tests'!AO140</f>
        <v>0</v>
      </c>
      <c r="AQ135" s="409">
        <f>'B-Tests'!AP140</f>
        <v>0</v>
      </c>
      <c r="AR135" s="409">
        <f>'B-Tests'!AQ140</f>
        <v>0</v>
      </c>
      <c r="AS135" s="409">
        <f>'B-Tests'!AR140</f>
        <v>0</v>
      </c>
      <c r="AT135" s="409">
        <f>'B-Tests'!AS140</f>
        <v>0</v>
      </c>
      <c r="AU135" s="409">
        <f>'B-Tests'!AT140</f>
        <v>0</v>
      </c>
      <c r="AV135" s="409">
        <v>0</v>
      </c>
      <c r="AW135" s="419">
        <f t="shared" si="2"/>
        <v>0</v>
      </c>
    </row>
    <row r="136" spans="2:49" x14ac:dyDescent="0.2">
      <c r="B136" s="413" t="s">
        <v>4422</v>
      </c>
      <c r="C136" s="408" t="str">
        <f>'B-Tests'!D141</f>
        <v>B-FP9</v>
      </c>
      <c r="D136" s="408" t="str">
        <f>'B-Tests'!AU141</f>
        <v>Standpipe system
CFC 901.5 &amp; NFPA 14-2016 Chapter 11
Acceptance testing – Underground piping</v>
      </c>
      <c r="E136" s="409">
        <f>'B-Tests'!AX141</f>
        <v>0</v>
      </c>
      <c r="F136" s="409">
        <f>'B-Tests'!E141</f>
        <v>0</v>
      </c>
      <c r="G136" s="409">
        <f>'B-Tests'!F141</f>
        <v>0</v>
      </c>
      <c r="H136" s="409">
        <f>'B-Tests'!G141</f>
        <v>0</v>
      </c>
      <c r="I136" s="409">
        <f>'B-Tests'!H141</f>
        <v>0</v>
      </c>
      <c r="J136" s="409">
        <f>'B-Tests'!I141</f>
        <v>0</v>
      </c>
      <c r="K136" s="409">
        <f>'B-Tests'!J141</f>
        <v>0</v>
      </c>
      <c r="L136" s="409">
        <f>'B-Tests'!K141</f>
        <v>0</v>
      </c>
      <c r="M136" s="409">
        <f>'B-Tests'!L141</f>
        <v>0</v>
      </c>
      <c r="N136" s="409">
        <f>'B-Tests'!M141</f>
        <v>0</v>
      </c>
      <c r="O136" s="409">
        <f>'B-Tests'!N141</f>
        <v>0</v>
      </c>
      <c r="P136" s="409">
        <f>'B-Tests'!O141</f>
        <v>0</v>
      </c>
      <c r="Q136" s="409">
        <f>'B-Tests'!P141</f>
        <v>0</v>
      </c>
      <c r="R136" s="409">
        <f>'B-Tests'!Q141</f>
        <v>0</v>
      </c>
      <c r="S136" s="409">
        <f>'B-Tests'!R141</f>
        <v>0</v>
      </c>
      <c r="T136" s="409">
        <f>'B-Tests'!S141</f>
        <v>0</v>
      </c>
      <c r="U136" s="409">
        <f>'B-Tests'!T141</f>
        <v>0</v>
      </c>
      <c r="V136" s="409">
        <f>'B-Tests'!U141</f>
        <v>0</v>
      </c>
      <c r="W136" s="409">
        <f>'B-Tests'!V141</f>
        <v>0</v>
      </c>
      <c r="X136" s="409">
        <f>'B-Tests'!W141</f>
        <v>0</v>
      </c>
      <c r="Y136" s="409">
        <f>'B-Tests'!X141</f>
        <v>0</v>
      </c>
      <c r="Z136" s="409">
        <f>'B-Tests'!Y141</f>
        <v>0</v>
      </c>
      <c r="AA136" s="409">
        <f>'B-Tests'!Z141</f>
        <v>0</v>
      </c>
      <c r="AB136" s="409">
        <f>'B-Tests'!AA141</f>
        <v>0</v>
      </c>
      <c r="AC136" s="409">
        <f>'B-Tests'!AB141</f>
        <v>0</v>
      </c>
      <c r="AD136" s="409">
        <f>'B-Tests'!AC141</f>
        <v>0</v>
      </c>
      <c r="AE136" s="409">
        <f>'B-Tests'!AD141</f>
        <v>0</v>
      </c>
      <c r="AF136" s="409">
        <f>'B-Tests'!AE141</f>
        <v>0</v>
      </c>
      <c r="AG136" s="409">
        <f>'B-Tests'!AF141</f>
        <v>0</v>
      </c>
      <c r="AH136" s="409">
        <f>'B-Tests'!AG141</f>
        <v>0</v>
      </c>
      <c r="AI136" s="409">
        <f>'B-Tests'!AH141</f>
        <v>0</v>
      </c>
      <c r="AJ136" s="409">
        <f>'B-Tests'!AI141</f>
        <v>0</v>
      </c>
      <c r="AK136" s="409">
        <f>'B-Tests'!AJ141</f>
        <v>0</v>
      </c>
      <c r="AL136" s="409">
        <f>'B-Tests'!AK141</f>
        <v>0</v>
      </c>
      <c r="AM136" s="409">
        <f>'B-Tests'!AL141</f>
        <v>0</v>
      </c>
      <c r="AN136" s="409">
        <f>'B-Tests'!AM141</f>
        <v>0</v>
      </c>
      <c r="AO136" s="409">
        <f>'B-Tests'!AN141</f>
        <v>0</v>
      </c>
      <c r="AP136" s="409">
        <f>'B-Tests'!AO141</f>
        <v>0</v>
      </c>
      <c r="AQ136" s="409">
        <f>'B-Tests'!AP141</f>
        <v>0</v>
      </c>
      <c r="AR136" s="409">
        <f>'B-Tests'!AQ141</f>
        <v>0</v>
      </c>
      <c r="AS136" s="409">
        <f>'B-Tests'!AR141</f>
        <v>0</v>
      </c>
      <c r="AT136" s="409">
        <f>'B-Tests'!AS141</f>
        <v>0</v>
      </c>
      <c r="AU136" s="409">
        <f>'B-Tests'!AT141</f>
        <v>0</v>
      </c>
      <c r="AV136" s="409">
        <v>0</v>
      </c>
      <c r="AW136" s="419">
        <f t="shared" si="2"/>
        <v>0</v>
      </c>
    </row>
    <row r="137" spans="2:49" x14ac:dyDescent="0.2">
      <c r="B137" s="413" t="s">
        <v>4422</v>
      </c>
      <c r="C137" s="408" t="str">
        <f>'B-Tests'!D142</f>
        <v>B-FP10</v>
      </c>
      <c r="D137" s="408" t="str">
        <f>'B-Tests'!AU142</f>
        <v>Private fire mains
CFC 901.5 &amp; NFPA  24-2016 § 10.10
Acceptance testing</v>
      </c>
      <c r="E137" s="409">
        <f>'B-Tests'!AX142</f>
        <v>0</v>
      </c>
      <c r="F137" s="409">
        <f>'B-Tests'!E142</f>
        <v>0</v>
      </c>
      <c r="G137" s="409">
        <f>'B-Tests'!F142</f>
        <v>0</v>
      </c>
      <c r="H137" s="409">
        <f>'B-Tests'!G142</f>
        <v>0</v>
      </c>
      <c r="I137" s="409">
        <f>'B-Tests'!H142</f>
        <v>0</v>
      </c>
      <c r="J137" s="409">
        <f>'B-Tests'!I142</f>
        <v>0</v>
      </c>
      <c r="K137" s="409">
        <f>'B-Tests'!J142</f>
        <v>0</v>
      </c>
      <c r="L137" s="409">
        <f>'B-Tests'!K142</f>
        <v>0</v>
      </c>
      <c r="M137" s="409">
        <f>'B-Tests'!L142</f>
        <v>0</v>
      </c>
      <c r="N137" s="409">
        <f>'B-Tests'!M142</f>
        <v>0</v>
      </c>
      <c r="O137" s="409">
        <f>'B-Tests'!N142</f>
        <v>0</v>
      </c>
      <c r="P137" s="409">
        <f>'B-Tests'!O142</f>
        <v>0</v>
      </c>
      <c r="Q137" s="409">
        <f>'B-Tests'!P142</f>
        <v>0</v>
      </c>
      <c r="R137" s="409">
        <f>'B-Tests'!Q142</f>
        <v>0</v>
      </c>
      <c r="S137" s="409">
        <f>'B-Tests'!R142</f>
        <v>0</v>
      </c>
      <c r="T137" s="409">
        <f>'B-Tests'!S142</f>
        <v>0</v>
      </c>
      <c r="U137" s="409">
        <f>'B-Tests'!T142</f>
        <v>0</v>
      </c>
      <c r="V137" s="409">
        <f>'B-Tests'!U142</f>
        <v>0</v>
      </c>
      <c r="W137" s="409">
        <f>'B-Tests'!V142</f>
        <v>0</v>
      </c>
      <c r="X137" s="409">
        <f>'B-Tests'!W142</f>
        <v>0</v>
      </c>
      <c r="Y137" s="409">
        <f>'B-Tests'!X142</f>
        <v>0</v>
      </c>
      <c r="Z137" s="409">
        <f>'B-Tests'!Y142</f>
        <v>0</v>
      </c>
      <c r="AA137" s="409">
        <f>'B-Tests'!Z142</f>
        <v>0</v>
      </c>
      <c r="AB137" s="409">
        <f>'B-Tests'!AA142</f>
        <v>0</v>
      </c>
      <c r="AC137" s="409">
        <f>'B-Tests'!AB142</f>
        <v>0</v>
      </c>
      <c r="AD137" s="409">
        <f>'B-Tests'!AC142</f>
        <v>0</v>
      </c>
      <c r="AE137" s="409">
        <f>'B-Tests'!AD142</f>
        <v>0</v>
      </c>
      <c r="AF137" s="409">
        <f>'B-Tests'!AE142</f>
        <v>0</v>
      </c>
      <c r="AG137" s="409">
        <f>'B-Tests'!AF142</f>
        <v>0</v>
      </c>
      <c r="AH137" s="409">
        <f>'B-Tests'!AG142</f>
        <v>0</v>
      </c>
      <c r="AI137" s="409">
        <f>'B-Tests'!AH142</f>
        <v>0</v>
      </c>
      <c r="AJ137" s="409">
        <f>'B-Tests'!AI142</f>
        <v>0</v>
      </c>
      <c r="AK137" s="409">
        <f>'B-Tests'!AJ142</f>
        <v>0</v>
      </c>
      <c r="AL137" s="409">
        <f>'B-Tests'!AK142</f>
        <v>0</v>
      </c>
      <c r="AM137" s="409">
        <f>'B-Tests'!AL142</f>
        <v>0</v>
      </c>
      <c r="AN137" s="409">
        <f>'B-Tests'!AM142</f>
        <v>0</v>
      </c>
      <c r="AO137" s="409">
        <f>'B-Tests'!AN142</f>
        <v>0</v>
      </c>
      <c r="AP137" s="409">
        <f>'B-Tests'!AO142</f>
        <v>0</v>
      </c>
      <c r="AQ137" s="409">
        <f>'B-Tests'!AP142</f>
        <v>0</v>
      </c>
      <c r="AR137" s="409">
        <f>'B-Tests'!AQ142</f>
        <v>0</v>
      </c>
      <c r="AS137" s="409">
        <f>'B-Tests'!AR142</f>
        <v>0</v>
      </c>
      <c r="AT137" s="409">
        <f>'B-Tests'!AS142</f>
        <v>0</v>
      </c>
      <c r="AU137" s="409">
        <f>'B-Tests'!AT142</f>
        <v>0</v>
      </c>
      <c r="AV137" s="409">
        <v>0</v>
      </c>
      <c r="AW137" s="419">
        <f t="shared" si="2"/>
        <v>0</v>
      </c>
    </row>
    <row r="138" spans="2:49" x14ac:dyDescent="0.2">
      <c r="B138" s="413" t="s">
        <v>4422</v>
      </c>
      <c r="C138" s="408" t="str">
        <f>'B-Tests'!D143</f>
        <v>B-FP11</v>
      </c>
      <c r="D138" s="408" t="str">
        <f>'B-Tests'!AU143</f>
        <v>Fire pumps
CFC 901.5 &amp; NFPA 20-2016 § 14.1 &amp; 14.2 Acceptance testing</v>
      </c>
      <c r="E138" s="409">
        <f>'B-Tests'!AX143</f>
        <v>0</v>
      </c>
      <c r="F138" s="409">
        <f>'B-Tests'!E143</f>
        <v>0</v>
      </c>
      <c r="G138" s="409">
        <f>'B-Tests'!F143</f>
        <v>0</v>
      </c>
      <c r="H138" s="409">
        <f>'B-Tests'!G143</f>
        <v>0</v>
      </c>
      <c r="I138" s="409">
        <f>'B-Tests'!H143</f>
        <v>0</v>
      </c>
      <c r="J138" s="409">
        <f>'B-Tests'!I143</f>
        <v>0</v>
      </c>
      <c r="K138" s="409">
        <f>'B-Tests'!J143</f>
        <v>0</v>
      </c>
      <c r="L138" s="409">
        <f>'B-Tests'!K143</f>
        <v>0</v>
      </c>
      <c r="M138" s="409">
        <f>'B-Tests'!L143</f>
        <v>0</v>
      </c>
      <c r="N138" s="409">
        <f>'B-Tests'!M143</f>
        <v>0</v>
      </c>
      <c r="O138" s="409">
        <f>'B-Tests'!N143</f>
        <v>0</v>
      </c>
      <c r="P138" s="409">
        <f>'B-Tests'!O143</f>
        <v>0</v>
      </c>
      <c r="Q138" s="409">
        <f>'B-Tests'!P143</f>
        <v>0</v>
      </c>
      <c r="R138" s="409">
        <f>'B-Tests'!Q143</f>
        <v>0</v>
      </c>
      <c r="S138" s="409">
        <f>'B-Tests'!R143</f>
        <v>0</v>
      </c>
      <c r="T138" s="409">
        <f>'B-Tests'!S143</f>
        <v>0</v>
      </c>
      <c r="U138" s="409">
        <f>'B-Tests'!T143</f>
        <v>0</v>
      </c>
      <c r="V138" s="409">
        <f>'B-Tests'!U143</f>
        <v>0</v>
      </c>
      <c r="W138" s="409">
        <f>'B-Tests'!V143</f>
        <v>0</v>
      </c>
      <c r="X138" s="409">
        <f>'B-Tests'!W143</f>
        <v>0</v>
      </c>
      <c r="Y138" s="409">
        <f>'B-Tests'!X143</f>
        <v>0</v>
      </c>
      <c r="Z138" s="409">
        <f>'B-Tests'!Y143</f>
        <v>0</v>
      </c>
      <c r="AA138" s="409">
        <f>'B-Tests'!Z143</f>
        <v>0</v>
      </c>
      <c r="AB138" s="409">
        <f>'B-Tests'!AA143</f>
        <v>0</v>
      </c>
      <c r="AC138" s="409">
        <f>'B-Tests'!AB143</f>
        <v>0</v>
      </c>
      <c r="AD138" s="409">
        <f>'B-Tests'!AC143</f>
        <v>0</v>
      </c>
      <c r="AE138" s="409">
        <f>'B-Tests'!AD143</f>
        <v>0</v>
      </c>
      <c r="AF138" s="409">
        <f>'B-Tests'!AE143</f>
        <v>0</v>
      </c>
      <c r="AG138" s="409">
        <f>'B-Tests'!AF143</f>
        <v>0</v>
      </c>
      <c r="AH138" s="409">
        <f>'B-Tests'!AG143</f>
        <v>0</v>
      </c>
      <c r="AI138" s="409">
        <f>'B-Tests'!AH143</f>
        <v>0</v>
      </c>
      <c r="AJ138" s="409">
        <f>'B-Tests'!AI143</f>
        <v>0</v>
      </c>
      <c r="AK138" s="409">
        <f>'B-Tests'!AJ143</f>
        <v>0</v>
      </c>
      <c r="AL138" s="409">
        <f>'B-Tests'!AK143</f>
        <v>0</v>
      </c>
      <c r="AM138" s="409">
        <f>'B-Tests'!AL143</f>
        <v>0</v>
      </c>
      <c r="AN138" s="409">
        <f>'B-Tests'!AM143</f>
        <v>0</v>
      </c>
      <c r="AO138" s="409">
        <f>'B-Tests'!AN143</f>
        <v>0</v>
      </c>
      <c r="AP138" s="409">
        <f>'B-Tests'!AO143</f>
        <v>0</v>
      </c>
      <c r="AQ138" s="409">
        <f>'B-Tests'!AP143</f>
        <v>0</v>
      </c>
      <c r="AR138" s="409">
        <f>'B-Tests'!AQ143</f>
        <v>0</v>
      </c>
      <c r="AS138" s="409">
        <f>'B-Tests'!AR143</f>
        <v>0</v>
      </c>
      <c r="AT138" s="409">
        <f>'B-Tests'!AS143</f>
        <v>0</v>
      </c>
      <c r="AU138" s="409">
        <f>'B-Tests'!AT143</f>
        <v>0</v>
      </c>
      <c r="AV138" s="409">
        <v>0</v>
      </c>
      <c r="AW138" s="419">
        <f t="shared" si="2"/>
        <v>0</v>
      </c>
    </row>
    <row r="139" spans="2:49" x14ac:dyDescent="0.2">
      <c r="B139" s="413" t="s">
        <v>4422</v>
      </c>
      <c r="C139" s="408" t="str">
        <f>'B-Tests'!D144</f>
        <v>B-FP12</v>
      </c>
      <c r="D139" s="408" t="str">
        <f>'B-Tests'!AU144</f>
        <v>Fire protection water tank
CFC 901.5 &amp; NFPA 22-2018 Chapter 17
Acceptance testing</v>
      </c>
      <c r="E139" s="409">
        <f>'B-Tests'!AX144</f>
        <v>0</v>
      </c>
      <c r="F139" s="409">
        <f>'B-Tests'!E144</f>
        <v>0</v>
      </c>
      <c r="G139" s="409">
        <f>'B-Tests'!F144</f>
        <v>0</v>
      </c>
      <c r="H139" s="409">
        <f>'B-Tests'!G144</f>
        <v>0</v>
      </c>
      <c r="I139" s="409">
        <f>'B-Tests'!H144</f>
        <v>0</v>
      </c>
      <c r="J139" s="409">
        <f>'B-Tests'!I144</f>
        <v>0</v>
      </c>
      <c r="K139" s="409">
        <f>'B-Tests'!J144</f>
        <v>0</v>
      </c>
      <c r="L139" s="409">
        <f>'B-Tests'!K144</f>
        <v>0</v>
      </c>
      <c r="M139" s="409">
        <f>'B-Tests'!L144</f>
        <v>0</v>
      </c>
      <c r="N139" s="409">
        <f>'B-Tests'!M144</f>
        <v>0</v>
      </c>
      <c r="O139" s="409">
        <f>'B-Tests'!N144</f>
        <v>0</v>
      </c>
      <c r="P139" s="409">
        <f>'B-Tests'!O144</f>
        <v>0</v>
      </c>
      <c r="Q139" s="409">
        <f>'B-Tests'!P144</f>
        <v>0</v>
      </c>
      <c r="R139" s="409">
        <f>'B-Tests'!Q144</f>
        <v>0</v>
      </c>
      <c r="S139" s="409">
        <f>'B-Tests'!R144</f>
        <v>0</v>
      </c>
      <c r="T139" s="409">
        <f>'B-Tests'!S144</f>
        <v>0</v>
      </c>
      <c r="U139" s="409">
        <f>'B-Tests'!T144</f>
        <v>0</v>
      </c>
      <c r="V139" s="409">
        <f>'B-Tests'!U144</f>
        <v>0</v>
      </c>
      <c r="W139" s="409">
        <f>'B-Tests'!V144</f>
        <v>0</v>
      </c>
      <c r="X139" s="409">
        <f>'B-Tests'!W144</f>
        <v>0</v>
      </c>
      <c r="Y139" s="409">
        <f>'B-Tests'!X144</f>
        <v>0</v>
      </c>
      <c r="Z139" s="409">
        <f>'B-Tests'!Y144</f>
        <v>0</v>
      </c>
      <c r="AA139" s="409">
        <f>'B-Tests'!Z144</f>
        <v>0</v>
      </c>
      <c r="AB139" s="409">
        <f>'B-Tests'!AA144</f>
        <v>0</v>
      </c>
      <c r="AC139" s="409">
        <f>'B-Tests'!AB144</f>
        <v>0</v>
      </c>
      <c r="AD139" s="409">
        <f>'B-Tests'!AC144</f>
        <v>0</v>
      </c>
      <c r="AE139" s="409">
        <f>'B-Tests'!AD144</f>
        <v>0</v>
      </c>
      <c r="AF139" s="409">
        <f>'B-Tests'!AE144</f>
        <v>0</v>
      </c>
      <c r="AG139" s="409">
        <f>'B-Tests'!AF144</f>
        <v>0</v>
      </c>
      <c r="AH139" s="409">
        <f>'B-Tests'!AG144</f>
        <v>0</v>
      </c>
      <c r="AI139" s="409">
        <f>'B-Tests'!AH144</f>
        <v>0</v>
      </c>
      <c r="AJ139" s="409">
        <f>'B-Tests'!AI144</f>
        <v>0</v>
      </c>
      <c r="AK139" s="409">
        <f>'B-Tests'!AJ144</f>
        <v>0</v>
      </c>
      <c r="AL139" s="409">
        <f>'B-Tests'!AK144</f>
        <v>0</v>
      </c>
      <c r="AM139" s="409">
        <f>'B-Tests'!AL144</f>
        <v>0</v>
      </c>
      <c r="AN139" s="409">
        <f>'B-Tests'!AM144</f>
        <v>0</v>
      </c>
      <c r="AO139" s="409">
        <f>'B-Tests'!AN144</f>
        <v>0</v>
      </c>
      <c r="AP139" s="409">
        <f>'B-Tests'!AO144</f>
        <v>0</v>
      </c>
      <c r="AQ139" s="409">
        <f>'B-Tests'!AP144</f>
        <v>0</v>
      </c>
      <c r="AR139" s="409">
        <f>'B-Tests'!AQ144</f>
        <v>0</v>
      </c>
      <c r="AS139" s="409">
        <f>'B-Tests'!AR144</f>
        <v>0</v>
      </c>
      <c r="AT139" s="409">
        <f>'B-Tests'!AS144</f>
        <v>0</v>
      </c>
      <c r="AU139" s="409">
        <f>'B-Tests'!AT144</f>
        <v>0</v>
      </c>
      <c r="AV139" s="409">
        <v>0</v>
      </c>
      <c r="AW139" s="419">
        <f t="shared" si="2"/>
        <v>0</v>
      </c>
    </row>
    <row r="140" spans="2:49" x14ac:dyDescent="0.2">
      <c r="B140" s="413" t="s">
        <v>4422</v>
      </c>
      <c r="C140" s="408" t="str">
        <f>'B-Tests'!D145</f>
        <v>B-FP13</v>
      </c>
      <c r="D140" s="408" t="str">
        <f>'B-Tests'!AU145</f>
        <v>Wet chemical extinguishing system
CFC 901.5 &amp; NFPA 17A-2017 § 6.4
Acceptance testing</v>
      </c>
      <c r="E140" s="409">
        <f>'B-Tests'!AX145</f>
        <v>0</v>
      </c>
      <c r="F140" s="409">
        <f>'B-Tests'!E145</f>
        <v>0</v>
      </c>
      <c r="G140" s="409">
        <f>'B-Tests'!F145</f>
        <v>0</v>
      </c>
      <c r="H140" s="409">
        <f>'B-Tests'!G145</f>
        <v>0</v>
      </c>
      <c r="I140" s="409">
        <f>'B-Tests'!H145</f>
        <v>0</v>
      </c>
      <c r="J140" s="409">
        <f>'B-Tests'!I145</f>
        <v>0</v>
      </c>
      <c r="K140" s="409">
        <f>'B-Tests'!J145</f>
        <v>0</v>
      </c>
      <c r="L140" s="409">
        <f>'B-Tests'!K145</f>
        <v>0</v>
      </c>
      <c r="M140" s="409">
        <f>'B-Tests'!L145</f>
        <v>0</v>
      </c>
      <c r="N140" s="409">
        <f>'B-Tests'!M145</f>
        <v>0</v>
      </c>
      <c r="O140" s="409">
        <f>'B-Tests'!N145</f>
        <v>0</v>
      </c>
      <c r="P140" s="409">
        <f>'B-Tests'!O145</f>
        <v>0</v>
      </c>
      <c r="Q140" s="409">
        <f>'B-Tests'!P145</f>
        <v>0</v>
      </c>
      <c r="R140" s="409">
        <f>'B-Tests'!Q145</f>
        <v>0</v>
      </c>
      <c r="S140" s="409">
        <f>'B-Tests'!R145</f>
        <v>0</v>
      </c>
      <c r="T140" s="409">
        <f>'B-Tests'!S145</f>
        <v>0</v>
      </c>
      <c r="U140" s="409">
        <f>'B-Tests'!T145</f>
        <v>0</v>
      </c>
      <c r="V140" s="409">
        <f>'B-Tests'!U145</f>
        <v>0</v>
      </c>
      <c r="W140" s="409">
        <f>'B-Tests'!V145</f>
        <v>0</v>
      </c>
      <c r="X140" s="409">
        <f>'B-Tests'!W145</f>
        <v>0</v>
      </c>
      <c r="Y140" s="409">
        <f>'B-Tests'!X145</f>
        <v>0</v>
      </c>
      <c r="Z140" s="409">
        <f>'B-Tests'!Y145</f>
        <v>0</v>
      </c>
      <c r="AA140" s="409">
        <f>'B-Tests'!Z145</f>
        <v>0</v>
      </c>
      <c r="AB140" s="409">
        <f>'B-Tests'!AA145</f>
        <v>0</v>
      </c>
      <c r="AC140" s="409">
        <f>'B-Tests'!AB145</f>
        <v>0</v>
      </c>
      <c r="AD140" s="409">
        <f>'B-Tests'!AC145</f>
        <v>0</v>
      </c>
      <c r="AE140" s="409">
        <f>'B-Tests'!AD145</f>
        <v>0</v>
      </c>
      <c r="AF140" s="409">
        <f>'B-Tests'!AE145</f>
        <v>0</v>
      </c>
      <c r="AG140" s="409">
        <f>'B-Tests'!AF145</f>
        <v>0</v>
      </c>
      <c r="AH140" s="409">
        <f>'B-Tests'!AG145</f>
        <v>0</v>
      </c>
      <c r="AI140" s="409">
        <f>'B-Tests'!AH145</f>
        <v>0</v>
      </c>
      <c r="AJ140" s="409">
        <f>'B-Tests'!AI145</f>
        <v>0</v>
      </c>
      <c r="AK140" s="409">
        <f>'B-Tests'!AJ145</f>
        <v>0</v>
      </c>
      <c r="AL140" s="409">
        <f>'B-Tests'!AK145</f>
        <v>0</v>
      </c>
      <c r="AM140" s="409">
        <f>'B-Tests'!AL145</f>
        <v>0</v>
      </c>
      <c r="AN140" s="409">
        <f>'B-Tests'!AM145</f>
        <v>0</v>
      </c>
      <c r="AO140" s="409">
        <f>'B-Tests'!AN145</f>
        <v>0</v>
      </c>
      <c r="AP140" s="409">
        <f>'B-Tests'!AO145</f>
        <v>0</v>
      </c>
      <c r="AQ140" s="409">
        <f>'B-Tests'!AP145</f>
        <v>0</v>
      </c>
      <c r="AR140" s="409">
        <f>'B-Tests'!AQ145</f>
        <v>0</v>
      </c>
      <c r="AS140" s="409">
        <f>'B-Tests'!AR145</f>
        <v>0</v>
      </c>
      <c r="AT140" s="409">
        <f>'B-Tests'!AS145</f>
        <v>0</v>
      </c>
      <c r="AU140" s="409">
        <f>'B-Tests'!AT145</f>
        <v>0</v>
      </c>
      <c r="AV140" s="409">
        <v>0</v>
      </c>
      <c r="AW140" s="419">
        <f t="shared" si="2"/>
        <v>0</v>
      </c>
    </row>
    <row r="141" spans="2:49" x14ac:dyDescent="0.2">
      <c r="B141" s="413" t="s">
        <v>4422</v>
      </c>
      <c r="C141" s="408" t="str">
        <f>'B-Tests'!D146</f>
        <v>B-FP14</v>
      </c>
      <c r="D141" s="408" t="str">
        <f>'B-Tests'!AU146</f>
        <v>Clean agent extinguishing system
CFC 901.5 &amp; NFPA 2001-2015 § 7.7
Acceptance testing</v>
      </c>
      <c r="E141" s="409">
        <f>'B-Tests'!AX146</f>
        <v>0</v>
      </c>
      <c r="F141" s="409">
        <f>'B-Tests'!E146</f>
        <v>0</v>
      </c>
      <c r="G141" s="409">
        <f>'B-Tests'!F146</f>
        <v>0</v>
      </c>
      <c r="H141" s="409">
        <f>'B-Tests'!G146</f>
        <v>0</v>
      </c>
      <c r="I141" s="409">
        <f>'B-Tests'!H146</f>
        <v>0</v>
      </c>
      <c r="J141" s="409">
        <f>'B-Tests'!I146</f>
        <v>0</v>
      </c>
      <c r="K141" s="409">
        <f>'B-Tests'!J146</f>
        <v>0</v>
      </c>
      <c r="L141" s="409">
        <f>'B-Tests'!K146</f>
        <v>0</v>
      </c>
      <c r="M141" s="409">
        <f>'B-Tests'!L146</f>
        <v>0</v>
      </c>
      <c r="N141" s="409">
        <f>'B-Tests'!M146</f>
        <v>0</v>
      </c>
      <c r="O141" s="409">
        <f>'B-Tests'!N146</f>
        <v>0</v>
      </c>
      <c r="P141" s="409">
        <f>'B-Tests'!O146</f>
        <v>0</v>
      </c>
      <c r="Q141" s="409">
        <f>'B-Tests'!P146</f>
        <v>0</v>
      </c>
      <c r="R141" s="409">
        <f>'B-Tests'!Q146</f>
        <v>0</v>
      </c>
      <c r="S141" s="409">
        <f>'B-Tests'!R146</f>
        <v>0</v>
      </c>
      <c r="T141" s="409">
        <f>'B-Tests'!S146</f>
        <v>0</v>
      </c>
      <c r="U141" s="409">
        <f>'B-Tests'!T146</f>
        <v>0</v>
      </c>
      <c r="V141" s="409">
        <f>'B-Tests'!U146</f>
        <v>0</v>
      </c>
      <c r="W141" s="409">
        <f>'B-Tests'!V146</f>
        <v>0</v>
      </c>
      <c r="X141" s="409">
        <f>'B-Tests'!W146</f>
        <v>0</v>
      </c>
      <c r="Y141" s="409">
        <f>'B-Tests'!X146</f>
        <v>0</v>
      </c>
      <c r="Z141" s="409">
        <f>'B-Tests'!Y146</f>
        <v>0</v>
      </c>
      <c r="AA141" s="409">
        <f>'B-Tests'!Z146</f>
        <v>0</v>
      </c>
      <c r="AB141" s="409">
        <f>'B-Tests'!AA146</f>
        <v>0</v>
      </c>
      <c r="AC141" s="409">
        <f>'B-Tests'!AB146</f>
        <v>0</v>
      </c>
      <c r="AD141" s="409">
        <f>'B-Tests'!AC146</f>
        <v>0</v>
      </c>
      <c r="AE141" s="409">
        <f>'B-Tests'!AD146</f>
        <v>0</v>
      </c>
      <c r="AF141" s="409">
        <f>'B-Tests'!AE146</f>
        <v>0</v>
      </c>
      <c r="AG141" s="409">
        <f>'B-Tests'!AF146</f>
        <v>0</v>
      </c>
      <c r="AH141" s="409">
        <f>'B-Tests'!AG146</f>
        <v>0</v>
      </c>
      <c r="AI141" s="409">
        <f>'B-Tests'!AH146</f>
        <v>0</v>
      </c>
      <c r="AJ141" s="409">
        <f>'B-Tests'!AI146</f>
        <v>0</v>
      </c>
      <c r="AK141" s="409">
        <f>'B-Tests'!AJ146</f>
        <v>0</v>
      </c>
      <c r="AL141" s="409">
        <f>'B-Tests'!AK146</f>
        <v>0</v>
      </c>
      <c r="AM141" s="409">
        <f>'B-Tests'!AL146</f>
        <v>0</v>
      </c>
      <c r="AN141" s="409">
        <f>'B-Tests'!AM146</f>
        <v>0</v>
      </c>
      <c r="AO141" s="409">
        <f>'B-Tests'!AN146</f>
        <v>0</v>
      </c>
      <c r="AP141" s="409">
        <f>'B-Tests'!AO146</f>
        <v>0</v>
      </c>
      <c r="AQ141" s="409">
        <f>'B-Tests'!AP146</f>
        <v>0</v>
      </c>
      <c r="AR141" s="409">
        <f>'B-Tests'!AQ146</f>
        <v>0</v>
      </c>
      <c r="AS141" s="409">
        <f>'B-Tests'!AR146</f>
        <v>0</v>
      </c>
      <c r="AT141" s="409">
        <f>'B-Tests'!AS146</f>
        <v>0</v>
      </c>
      <c r="AU141" s="409">
        <f>'B-Tests'!AT146</f>
        <v>0</v>
      </c>
      <c r="AV141" s="409">
        <v>0</v>
      </c>
      <c r="AW141" s="419">
        <f t="shared" si="2"/>
        <v>0</v>
      </c>
    </row>
    <row r="142" spans="2:49" x14ac:dyDescent="0.2">
      <c r="B142" s="413" t="s">
        <v>4422</v>
      </c>
      <c r="C142" s="408" t="str">
        <f>'B-Tests'!D147</f>
        <v>B-FP15</v>
      </c>
      <c r="D142" s="408" t="str">
        <f>'B-Tests'!AU147</f>
        <v>CO2 extinguishing system
CFC 901.5 &amp; NFPA 12-2015 § 4.4.3 &amp; 4.4.4 Acceptance testing</v>
      </c>
      <c r="E142" s="409">
        <f>'B-Tests'!AX147</f>
        <v>0</v>
      </c>
      <c r="F142" s="409">
        <f>'B-Tests'!E147</f>
        <v>0</v>
      </c>
      <c r="G142" s="409">
        <f>'B-Tests'!F147</f>
        <v>0</v>
      </c>
      <c r="H142" s="409">
        <f>'B-Tests'!G147</f>
        <v>0</v>
      </c>
      <c r="I142" s="409">
        <f>'B-Tests'!H147</f>
        <v>0</v>
      </c>
      <c r="J142" s="409">
        <f>'B-Tests'!I147</f>
        <v>0</v>
      </c>
      <c r="K142" s="409">
        <f>'B-Tests'!J147</f>
        <v>0</v>
      </c>
      <c r="L142" s="409">
        <f>'B-Tests'!K147</f>
        <v>0</v>
      </c>
      <c r="M142" s="409">
        <f>'B-Tests'!L147</f>
        <v>0</v>
      </c>
      <c r="N142" s="409">
        <f>'B-Tests'!M147</f>
        <v>0</v>
      </c>
      <c r="O142" s="409">
        <f>'B-Tests'!N147</f>
        <v>0</v>
      </c>
      <c r="P142" s="409">
        <f>'B-Tests'!O147</f>
        <v>0</v>
      </c>
      <c r="Q142" s="409">
        <f>'B-Tests'!P147</f>
        <v>0</v>
      </c>
      <c r="R142" s="409">
        <f>'B-Tests'!Q147</f>
        <v>0</v>
      </c>
      <c r="S142" s="409">
        <f>'B-Tests'!R147</f>
        <v>0</v>
      </c>
      <c r="T142" s="409">
        <f>'B-Tests'!S147</f>
        <v>0</v>
      </c>
      <c r="U142" s="409">
        <f>'B-Tests'!T147</f>
        <v>0</v>
      </c>
      <c r="V142" s="409">
        <f>'B-Tests'!U147</f>
        <v>0</v>
      </c>
      <c r="W142" s="409">
        <f>'B-Tests'!V147</f>
        <v>0</v>
      </c>
      <c r="X142" s="409">
        <f>'B-Tests'!W147</f>
        <v>0</v>
      </c>
      <c r="Y142" s="409">
        <f>'B-Tests'!X147</f>
        <v>0</v>
      </c>
      <c r="Z142" s="409">
        <f>'B-Tests'!Y147</f>
        <v>0</v>
      </c>
      <c r="AA142" s="409">
        <f>'B-Tests'!Z147</f>
        <v>0</v>
      </c>
      <c r="AB142" s="409">
        <f>'B-Tests'!AA147</f>
        <v>0</v>
      </c>
      <c r="AC142" s="409">
        <f>'B-Tests'!AB147</f>
        <v>0</v>
      </c>
      <c r="AD142" s="409">
        <f>'B-Tests'!AC147</f>
        <v>0</v>
      </c>
      <c r="AE142" s="409">
        <f>'B-Tests'!AD147</f>
        <v>0</v>
      </c>
      <c r="AF142" s="409">
        <f>'B-Tests'!AE147</f>
        <v>0</v>
      </c>
      <c r="AG142" s="409">
        <f>'B-Tests'!AF147</f>
        <v>0</v>
      </c>
      <c r="AH142" s="409">
        <f>'B-Tests'!AG147</f>
        <v>0</v>
      </c>
      <c r="AI142" s="409">
        <f>'B-Tests'!AH147</f>
        <v>0</v>
      </c>
      <c r="AJ142" s="409">
        <f>'B-Tests'!AI147</f>
        <v>0</v>
      </c>
      <c r="AK142" s="409">
        <f>'B-Tests'!AJ147</f>
        <v>0</v>
      </c>
      <c r="AL142" s="409">
        <f>'B-Tests'!AK147</f>
        <v>0</v>
      </c>
      <c r="AM142" s="409">
        <f>'B-Tests'!AL147</f>
        <v>0</v>
      </c>
      <c r="AN142" s="409">
        <f>'B-Tests'!AM147</f>
        <v>0</v>
      </c>
      <c r="AO142" s="409">
        <f>'B-Tests'!AN147</f>
        <v>0</v>
      </c>
      <c r="AP142" s="409">
        <f>'B-Tests'!AO147</f>
        <v>0</v>
      </c>
      <c r="AQ142" s="409">
        <f>'B-Tests'!AP147</f>
        <v>0</v>
      </c>
      <c r="AR142" s="409">
        <f>'B-Tests'!AQ147</f>
        <v>0</v>
      </c>
      <c r="AS142" s="409">
        <f>'B-Tests'!AR147</f>
        <v>0</v>
      </c>
      <c r="AT142" s="409">
        <f>'B-Tests'!AS147</f>
        <v>0</v>
      </c>
      <c r="AU142" s="409">
        <f>'B-Tests'!AT147</f>
        <v>0</v>
      </c>
      <c r="AV142" s="409">
        <v>0</v>
      </c>
      <c r="AW142" s="419">
        <f t="shared" si="2"/>
        <v>0</v>
      </c>
    </row>
    <row r="143" spans="2:49" x14ac:dyDescent="0.2">
      <c r="B143" s="413" t="s">
        <v>4422</v>
      </c>
      <c r="C143" s="408" t="str">
        <f>'B-Tests'!D148</f>
        <v>B-FP16</v>
      </c>
      <c r="D143" s="408" t="str">
        <f>'B-Tests'!AU148</f>
        <v>Dry chemical extinguishing system
CFC 901.5 &amp; NFPA 17-2017 § 10.4
Acceptance testing</v>
      </c>
      <c r="E143" s="409">
        <f>'B-Tests'!AX148</f>
        <v>0</v>
      </c>
      <c r="F143" s="409">
        <f>'B-Tests'!E148</f>
        <v>0</v>
      </c>
      <c r="G143" s="409">
        <f>'B-Tests'!F148</f>
        <v>0</v>
      </c>
      <c r="H143" s="409">
        <f>'B-Tests'!G148</f>
        <v>0</v>
      </c>
      <c r="I143" s="409">
        <f>'B-Tests'!H148</f>
        <v>0</v>
      </c>
      <c r="J143" s="409">
        <f>'B-Tests'!I148</f>
        <v>0</v>
      </c>
      <c r="K143" s="409">
        <f>'B-Tests'!J148</f>
        <v>0</v>
      </c>
      <c r="L143" s="409">
        <f>'B-Tests'!K148</f>
        <v>0</v>
      </c>
      <c r="M143" s="409">
        <f>'B-Tests'!L148</f>
        <v>0</v>
      </c>
      <c r="N143" s="409">
        <f>'B-Tests'!M148</f>
        <v>0</v>
      </c>
      <c r="O143" s="409">
        <f>'B-Tests'!N148</f>
        <v>0</v>
      </c>
      <c r="P143" s="409">
        <f>'B-Tests'!O148</f>
        <v>0</v>
      </c>
      <c r="Q143" s="409">
        <f>'B-Tests'!P148</f>
        <v>0</v>
      </c>
      <c r="R143" s="409">
        <f>'B-Tests'!Q148</f>
        <v>0</v>
      </c>
      <c r="S143" s="409">
        <f>'B-Tests'!R148</f>
        <v>0</v>
      </c>
      <c r="T143" s="409">
        <f>'B-Tests'!S148</f>
        <v>0</v>
      </c>
      <c r="U143" s="409">
        <f>'B-Tests'!T148</f>
        <v>0</v>
      </c>
      <c r="V143" s="409">
        <f>'B-Tests'!U148</f>
        <v>0</v>
      </c>
      <c r="W143" s="409">
        <f>'B-Tests'!V148</f>
        <v>0</v>
      </c>
      <c r="X143" s="409">
        <f>'B-Tests'!W148</f>
        <v>0</v>
      </c>
      <c r="Y143" s="409">
        <f>'B-Tests'!X148</f>
        <v>0</v>
      </c>
      <c r="Z143" s="409">
        <f>'B-Tests'!Y148</f>
        <v>0</v>
      </c>
      <c r="AA143" s="409">
        <f>'B-Tests'!Z148</f>
        <v>0</v>
      </c>
      <c r="AB143" s="409">
        <f>'B-Tests'!AA148</f>
        <v>0</v>
      </c>
      <c r="AC143" s="409">
        <f>'B-Tests'!AB148</f>
        <v>0</v>
      </c>
      <c r="AD143" s="409">
        <f>'B-Tests'!AC148</f>
        <v>0</v>
      </c>
      <c r="AE143" s="409">
        <f>'B-Tests'!AD148</f>
        <v>0</v>
      </c>
      <c r="AF143" s="409">
        <f>'B-Tests'!AE148</f>
        <v>0</v>
      </c>
      <c r="AG143" s="409">
        <f>'B-Tests'!AF148</f>
        <v>0</v>
      </c>
      <c r="AH143" s="409">
        <f>'B-Tests'!AG148</f>
        <v>0</v>
      </c>
      <c r="AI143" s="409">
        <f>'B-Tests'!AH148</f>
        <v>0</v>
      </c>
      <c r="AJ143" s="409">
        <f>'B-Tests'!AI148</f>
        <v>0</v>
      </c>
      <c r="AK143" s="409">
        <f>'B-Tests'!AJ148</f>
        <v>0</v>
      </c>
      <c r="AL143" s="409">
        <f>'B-Tests'!AK148</f>
        <v>0</v>
      </c>
      <c r="AM143" s="409">
        <f>'B-Tests'!AL148</f>
        <v>0</v>
      </c>
      <c r="AN143" s="409">
        <f>'B-Tests'!AM148</f>
        <v>0</v>
      </c>
      <c r="AO143" s="409">
        <f>'B-Tests'!AN148</f>
        <v>0</v>
      </c>
      <c r="AP143" s="409">
        <f>'B-Tests'!AO148</f>
        <v>0</v>
      </c>
      <c r="AQ143" s="409">
        <f>'B-Tests'!AP148</f>
        <v>0</v>
      </c>
      <c r="AR143" s="409">
        <f>'B-Tests'!AQ148</f>
        <v>0</v>
      </c>
      <c r="AS143" s="409">
        <f>'B-Tests'!AR148</f>
        <v>0</v>
      </c>
      <c r="AT143" s="409">
        <f>'B-Tests'!AS148</f>
        <v>0</v>
      </c>
      <c r="AU143" s="409">
        <f>'B-Tests'!AT148</f>
        <v>0</v>
      </c>
      <c r="AV143" s="409">
        <v>0</v>
      </c>
      <c r="AW143" s="419">
        <f t="shared" si="2"/>
        <v>0</v>
      </c>
    </row>
    <row r="144" spans="2:49" x14ac:dyDescent="0.2">
      <c r="B144" s="413" t="s">
        <v>4422</v>
      </c>
      <c r="C144" s="408" t="str">
        <f>'B-Tests'!D149</f>
        <v>B-FP17</v>
      </c>
      <c r="D144" s="408" t="str">
        <f>'B-Tests'!AU149</f>
        <v>Halon 1301 extinguishing system
CFC 901.5 &amp; NFPA 12A-2015 § 6.7
Acceptance testing</v>
      </c>
      <c r="E144" s="409">
        <f>'B-Tests'!AX149</f>
        <v>0</v>
      </c>
      <c r="F144" s="409">
        <f>'B-Tests'!E149</f>
        <v>0</v>
      </c>
      <c r="G144" s="409">
        <f>'B-Tests'!F149</f>
        <v>0</v>
      </c>
      <c r="H144" s="409">
        <f>'B-Tests'!G149</f>
        <v>0</v>
      </c>
      <c r="I144" s="409">
        <f>'B-Tests'!H149</f>
        <v>0</v>
      </c>
      <c r="J144" s="409">
        <f>'B-Tests'!I149</f>
        <v>0</v>
      </c>
      <c r="K144" s="409">
        <f>'B-Tests'!J149</f>
        <v>0</v>
      </c>
      <c r="L144" s="409">
        <f>'B-Tests'!K149</f>
        <v>0</v>
      </c>
      <c r="M144" s="409">
        <f>'B-Tests'!L149</f>
        <v>0</v>
      </c>
      <c r="N144" s="409">
        <f>'B-Tests'!M149</f>
        <v>0</v>
      </c>
      <c r="O144" s="409">
        <f>'B-Tests'!N149</f>
        <v>0</v>
      </c>
      <c r="P144" s="409">
        <f>'B-Tests'!O149</f>
        <v>0</v>
      </c>
      <c r="Q144" s="409">
        <f>'B-Tests'!P149</f>
        <v>0</v>
      </c>
      <c r="R144" s="409">
        <f>'B-Tests'!Q149</f>
        <v>0</v>
      </c>
      <c r="S144" s="409">
        <f>'B-Tests'!R149</f>
        <v>0</v>
      </c>
      <c r="T144" s="409">
        <f>'B-Tests'!S149</f>
        <v>0</v>
      </c>
      <c r="U144" s="409">
        <f>'B-Tests'!T149</f>
        <v>0</v>
      </c>
      <c r="V144" s="409">
        <f>'B-Tests'!U149</f>
        <v>0</v>
      </c>
      <c r="W144" s="409">
        <f>'B-Tests'!V149</f>
        <v>0</v>
      </c>
      <c r="X144" s="409">
        <f>'B-Tests'!W149</f>
        <v>0</v>
      </c>
      <c r="Y144" s="409">
        <f>'B-Tests'!X149</f>
        <v>0</v>
      </c>
      <c r="Z144" s="409">
        <f>'B-Tests'!Y149</f>
        <v>0</v>
      </c>
      <c r="AA144" s="409">
        <f>'B-Tests'!Z149</f>
        <v>0</v>
      </c>
      <c r="AB144" s="409">
        <f>'B-Tests'!AA149</f>
        <v>0</v>
      </c>
      <c r="AC144" s="409">
        <f>'B-Tests'!AB149</f>
        <v>0</v>
      </c>
      <c r="AD144" s="409">
        <f>'B-Tests'!AC149</f>
        <v>0</v>
      </c>
      <c r="AE144" s="409">
        <f>'B-Tests'!AD149</f>
        <v>0</v>
      </c>
      <c r="AF144" s="409">
        <f>'B-Tests'!AE149</f>
        <v>0</v>
      </c>
      <c r="AG144" s="409">
        <f>'B-Tests'!AF149</f>
        <v>0</v>
      </c>
      <c r="AH144" s="409">
        <f>'B-Tests'!AG149</f>
        <v>0</v>
      </c>
      <c r="AI144" s="409">
        <f>'B-Tests'!AH149</f>
        <v>0</v>
      </c>
      <c r="AJ144" s="409">
        <f>'B-Tests'!AI149</f>
        <v>0</v>
      </c>
      <c r="AK144" s="409">
        <f>'B-Tests'!AJ149</f>
        <v>0</v>
      </c>
      <c r="AL144" s="409">
        <f>'B-Tests'!AK149</f>
        <v>0</v>
      </c>
      <c r="AM144" s="409">
        <f>'B-Tests'!AL149</f>
        <v>0</v>
      </c>
      <c r="AN144" s="409">
        <f>'B-Tests'!AM149</f>
        <v>0</v>
      </c>
      <c r="AO144" s="409">
        <f>'B-Tests'!AN149</f>
        <v>0</v>
      </c>
      <c r="AP144" s="409">
        <f>'B-Tests'!AO149</f>
        <v>0</v>
      </c>
      <c r="AQ144" s="409">
        <f>'B-Tests'!AP149</f>
        <v>0</v>
      </c>
      <c r="AR144" s="409">
        <f>'B-Tests'!AQ149</f>
        <v>0</v>
      </c>
      <c r="AS144" s="409">
        <f>'B-Tests'!AR149</f>
        <v>0</v>
      </c>
      <c r="AT144" s="409">
        <f>'B-Tests'!AS149</f>
        <v>0</v>
      </c>
      <c r="AU144" s="409">
        <f>'B-Tests'!AT149</f>
        <v>0</v>
      </c>
      <c r="AV144" s="409">
        <v>0</v>
      </c>
      <c r="AW144" s="419">
        <f t="shared" si="2"/>
        <v>0</v>
      </c>
    </row>
    <row r="145" spans="2:49" x14ac:dyDescent="0.2">
      <c r="B145" s="413" t="s">
        <v>4422</v>
      </c>
      <c r="C145" s="408" t="str">
        <f>'B-Tests'!D150</f>
        <v>B-FP18</v>
      </c>
      <c r="D145" s="408" t="str">
        <f>'B-Tests'!AU150</f>
        <v>Underground fuel storage tank
CFC 5704.2.12 &amp; NFPA 30-2018 § 21.5.1
Initial  testing</v>
      </c>
      <c r="E145" s="409">
        <f>'B-Tests'!AX150</f>
        <v>0</v>
      </c>
      <c r="F145" s="409">
        <f>'B-Tests'!E150</f>
        <v>0</v>
      </c>
      <c r="G145" s="409">
        <f>'B-Tests'!F150</f>
        <v>0</v>
      </c>
      <c r="H145" s="409">
        <f>'B-Tests'!G150</f>
        <v>0</v>
      </c>
      <c r="I145" s="409">
        <f>'B-Tests'!H150</f>
        <v>0</v>
      </c>
      <c r="J145" s="409">
        <f>'B-Tests'!I150</f>
        <v>0</v>
      </c>
      <c r="K145" s="409">
        <f>'B-Tests'!J150</f>
        <v>0</v>
      </c>
      <c r="L145" s="409">
        <f>'B-Tests'!K150</f>
        <v>0</v>
      </c>
      <c r="M145" s="409">
        <f>'B-Tests'!L150</f>
        <v>0</v>
      </c>
      <c r="N145" s="409">
        <f>'B-Tests'!M150</f>
        <v>0</v>
      </c>
      <c r="O145" s="409">
        <f>'B-Tests'!N150</f>
        <v>0</v>
      </c>
      <c r="P145" s="409">
        <f>'B-Tests'!O150</f>
        <v>0</v>
      </c>
      <c r="Q145" s="409">
        <f>'B-Tests'!P150</f>
        <v>0</v>
      </c>
      <c r="R145" s="409">
        <f>'B-Tests'!Q150</f>
        <v>0</v>
      </c>
      <c r="S145" s="409">
        <f>'B-Tests'!R150</f>
        <v>0</v>
      </c>
      <c r="T145" s="409">
        <f>'B-Tests'!S150</f>
        <v>0</v>
      </c>
      <c r="U145" s="409">
        <f>'B-Tests'!T150</f>
        <v>0</v>
      </c>
      <c r="V145" s="409">
        <f>'B-Tests'!U150</f>
        <v>0</v>
      </c>
      <c r="W145" s="409">
        <f>'B-Tests'!V150</f>
        <v>0</v>
      </c>
      <c r="X145" s="409">
        <f>'B-Tests'!W150</f>
        <v>0</v>
      </c>
      <c r="Y145" s="409">
        <f>'B-Tests'!X150</f>
        <v>0</v>
      </c>
      <c r="Z145" s="409">
        <f>'B-Tests'!Y150</f>
        <v>0</v>
      </c>
      <c r="AA145" s="409">
        <f>'B-Tests'!Z150</f>
        <v>0</v>
      </c>
      <c r="AB145" s="409">
        <f>'B-Tests'!AA150</f>
        <v>0</v>
      </c>
      <c r="AC145" s="409">
        <f>'B-Tests'!AB150</f>
        <v>0</v>
      </c>
      <c r="AD145" s="409">
        <f>'B-Tests'!AC150</f>
        <v>0</v>
      </c>
      <c r="AE145" s="409">
        <f>'B-Tests'!AD150</f>
        <v>0</v>
      </c>
      <c r="AF145" s="409">
        <f>'B-Tests'!AE150</f>
        <v>0</v>
      </c>
      <c r="AG145" s="409">
        <f>'B-Tests'!AF150</f>
        <v>0</v>
      </c>
      <c r="AH145" s="409">
        <f>'B-Tests'!AG150</f>
        <v>0</v>
      </c>
      <c r="AI145" s="409">
        <f>'B-Tests'!AH150</f>
        <v>0</v>
      </c>
      <c r="AJ145" s="409">
        <f>'B-Tests'!AI150</f>
        <v>0</v>
      </c>
      <c r="AK145" s="409">
        <f>'B-Tests'!AJ150</f>
        <v>0</v>
      </c>
      <c r="AL145" s="409">
        <f>'B-Tests'!AK150</f>
        <v>0</v>
      </c>
      <c r="AM145" s="409">
        <f>'B-Tests'!AL150</f>
        <v>0</v>
      </c>
      <c r="AN145" s="409">
        <f>'B-Tests'!AM150</f>
        <v>0</v>
      </c>
      <c r="AO145" s="409">
        <f>'B-Tests'!AN150</f>
        <v>0</v>
      </c>
      <c r="AP145" s="409">
        <f>'B-Tests'!AO150</f>
        <v>0</v>
      </c>
      <c r="AQ145" s="409">
        <f>'B-Tests'!AP150</f>
        <v>0</v>
      </c>
      <c r="AR145" s="409">
        <f>'B-Tests'!AQ150</f>
        <v>0</v>
      </c>
      <c r="AS145" s="409">
        <f>'B-Tests'!AR150</f>
        <v>0</v>
      </c>
      <c r="AT145" s="409">
        <f>'B-Tests'!AS150</f>
        <v>0</v>
      </c>
      <c r="AU145" s="409">
        <f>'B-Tests'!AT150</f>
        <v>0</v>
      </c>
      <c r="AV145" s="409">
        <v>0</v>
      </c>
      <c r="AW145" s="419">
        <f t="shared" si="2"/>
        <v>0</v>
      </c>
    </row>
    <row r="146" spans="2:49" x14ac:dyDescent="0.2">
      <c r="B146" s="413" t="s">
        <v>4422</v>
      </c>
      <c r="C146" s="408" t="str">
        <f>'B-Tests'!D151</f>
        <v>B-FP19</v>
      </c>
      <c r="D146" s="408" t="str">
        <f>'B-Tests'!AU151</f>
        <v>Underground fuel storage tank
CFC 5704.2.12 &amp; NFPA 30-2018 § 21.5.2
Tightness testing</v>
      </c>
      <c r="E146" s="409">
        <f>'B-Tests'!AX151</f>
        <v>0</v>
      </c>
      <c r="F146" s="409">
        <f>'B-Tests'!E151</f>
        <v>0</v>
      </c>
      <c r="G146" s="409">
        <f>'B-Tests'!F151</f>
        <v>0</v>
      </c>
      <c r="H146" s="409">
        <f>'B-Tests'!G151</f>
        <v>0</v>
      </c>
      <c r="I146" s="409">
        <f>'B-Tests'!H151</f>
        <v>0</v>
      </c>
      <c r="J146" s="409">
        <f>'B-Tests'!I151</f>
        <v>0</v>
      </c>
      <c r="K146" s="409">
        <f>'B-Tests'!J151</f>
        <v>0</v>
      </c>
      <c r="L146" s="409">
        <f>'B-Tests'!K151</f>
        <v>0</v>
      </c>
      <c r="M146" s="409">
        <f>'B-Tests'!L151</f>
        <v>0</v>
      </c>
      <c r="N146" s="409">
        <f>'B-Tests'!M151</f>
        <v>0</v>
      </c>
      <c r="O146" s="409">
        <f>'B-Tests'!N151</f>
        <v>0</v>
      </c>
      <c r="P146" s="409">
        <f>'B-Tests'!O151</f>
        <v>0</v>
      </c>
      <c r="Q146" s="409">
        <f>'B-Tests'!P151</f>
        <v>0</v>
      </c>
      <c r="R146" s="409">
        <f>'B-Tests'!Q151</f>
        <v>0</v>
      </c>
      <c r="S146" s="409">
        <f>'B-Tests'!R151</f>
        <v>0</v>
      </c>
      <c r="T146" s="409">
        <f>'B-Tests'!S151</f>
        <v>0</v>
      </c>
      <c r="U146" s="409">
        <f>'B-Tests'!T151</f>
        <v>0</v>
      </c>
      <c r="V146" s="409">
        <f>'B-Tests'!U151</f>
        <v>0</v>
      </c>
      <c r="W146" s="409">
        <f>'B-Tests'!V151</f>
        <v>0</v>
      </c>
      <c r="X146" s="409">
        <f>'B-Tests'!W151</f>
        <v>0</v>
      </c>
      <c r="Y146" s="409">
        <f>'B-Tests'!X151</f>
        <v>0</v>
      </c>
      <c r="Z146" s="409">
        <f>'B-Tests'!Y151</f>
        <v>0</v>
      </c>
      <c r="AA146" s="409">
        <f>'B-Tests'!Z151</f>
        <v>0</v>
      </c>
      <c r="AB146" s="409">
        <f>'B-Tests'!AA151</f>
        <v>0</v>
      </c>
      <c r="AC146" s="409">
        <f>'B-Tests'!AB151</f>
        <v>0</v>
      </c>
      <c r="AD146" s="409">
        <f>'B-Tests'!AC151</f>
        <v>0</v>
      </c>
      <c r="AE146" s="409">
        <f>'B-Tests'!AD151</f>
        <v>0</v>
      </c>
      <c r="AF146" s="409">
        <f>'B-Tests'!AE151</f>
        <v>0</v>
      </c>
      <c r="AG146" s="409">
        <f>'B-Tests'!AF151</f>
        <v>0</v>
      </c>
      <c r="AH146" s="409">
        <f>'B-Tests'!AG151</f>
        <v>0</v>
      </c>
      <c r="AI146" s="409">
        <f>'B-Tests'!AH151</f>
        <v>0</v>
      </c>
      <c r="AJ146" s="409">
        <f>'B-Tests'!AI151</f>
        <v>0</v>
      </c>
      <c r="AK146" s="409">
        <f>'B-Tests'!AJ151</f>
        <v>0</v>
      </c>
      <c r="AL146" s="409">
        <f>'B-Tests'!AK151</f>
        <v>0</v>
      </c>
      <c r="AM146" s="409">
        <f>'B-Tests'!AL151</f>
        <v>0</v>
      </c>
      <c r="AN146" s="409">
        <f>'B-Tests'!AM151</f>
        <v>0</v>
      </c>
      <c r="AO146" s="409">
        <f>'B-Tests'!AN151</f>
        <v>0</v>
      </c>
      <c r="AP146" s="409">
        <f>'B-Tests'!AO151</f>
        <v>0</v>
      </c>
      <c r="AQ146" s="409">
        <f>'B-Tests'!AP151</f>
        <v>0</v>
      </c>
      <c r="AR146" s="409">
        <f>'B-Tests'!AQ151</f>
        <v>0</v>
      </c>
      <c r="AS146" s="409">
        <f>'B-Tests'!AR151</f>
        <v>0</v>
      </c>
      <c r="AT146" s="409">
        <f>'B-Tests'!AS151</f>
        <v>0</v>
      </c>
      <c r="AU146" s="409">
        <f>'B-Tests'!AT151</f>
        <v>0</v>
      </c>
      <c r="AV146" s="409">
        <v>0</v>
      </c>
      <c r="AW146" s="419">
        <f t="shared" si="2"/>
        <v>0</v>
      </c>
    </row>
    <row r="147" spans="2:49" x14ac:dyDescent="0.2">
      <c r="B147" s="413" t="s">
        <v>4422</v>
      </c>
      <c r="C147" s="408" t="str">
        <f>'B-Tests'!D152</f>
        <v>B-FP20</v>
      </c>
      <c r="D147" s="408" t="str">
        <f>'B-Tests'!AU152</f>
        <v>Flammable and combustible liquid fuel piping
CFC 5703.6.3
Pressure testing</v>
      </c>
      <c r="E147" s="409">
        <f>'B-Tests'!AX152</f>
        <v>0</v>
      </c>
      <c r="F147" s="409">
        <f>'B-Tests'!E152</f>
        <v>0</v>
      </c>
      <c r="G147" s="409">
        <f>'B-Tests'!F152</f>
        <v>0</v>
      </c>
      <c r="H147" s="409">
        <f>'B-Tests'!G152</f>
        <v>0</v>
      </c>
      <c r="I147" s="409">
        <f>'B-Tests'!H152</f>
        <v>0</v>
      </c>
      <c r="J147" s="409">
        <f>'B-Tests'!I152</f>
        <v>0</v>
      </c>
      <c r="K147" s="409">
        <f>'B-Tests'!J152</f>
        <v>0</v>
      </c>
      <c r="L147" s="409">
        <f>'B-Tests'!K152</f>
        <v>0</v>
      </c>
      <c r="M147" s="409">
        <f>'B-Tests'!L152</f>
        <v>0</v>
      </c>
      <c r="N147" s="409">
        <f>'B-Tests'!M152</f>
        <v>0</v>
      </c>
      <c r="O147" s="409">
        <f>'B-Tests'!N152</f>
        <v>0</v>
      </c>
      <c r="P147" s="409">
        <f>'B-Tests'!O152</f>
        <v>0</v>
      </c>
      <c r="Q147" s="409">
        <f>'B-Tests'!P152</f>
        <v>0</v>
      </c>
      <c r="R147" s="409">
        <f>'B-Tests'!Q152</f>
        <v>0</v>
      </c>
      <c r="S147" s="409">
        <f>'B-Tests'!R152</f>
        <v>0</v>
      </c>
      <c r="T147" s="409">
        <f>'B-Tests'!S152</f>
        <v>0</v>
      </c>
      <c r="U147" s="409">
        <f>'B-Tests'!T152</f>
        <v>0</v>
      </c>
      <c r="V147" s="409">
        <f>'B-Tests'!U152</f>
        <v>0</v>
      </c>
      <c r="W147" s="409">
        <f>'B-Tests'!V152</f>
        <v>0</v>
      </c>
      <c r="X147" s="409">
        <f>'B-Tests'!W152</f>
        <v>0</v>
      </c>
      <c r="Y147" s="409">
        <f>'B-Tests'!X152</f>
        <v>0</v>
      </c>
      <c r="Z147" s="409">
        <f>'B-Tests'!Y152</f>
        <v>0</v>
      </c>
      <c r="AA147" s="409">
        <f>'B-Tests'!Z152</f>
        <v>0</v>
      </c>
      <c r="AB147" s="409">
        <f>'B-Tests'!AA152</f>
        <v>0</v>
      </c>
      <c r="AC147" s="409">
        <f>'B-Tests'!AB152</f>
        <v>0</v>
      </c>
      <c r="AD147" s="409">
        <f>'B-Tests'!AC152</f>
        <v>0</v>
      </c>
      <c r="AE147" s="409">
        <f>'B-Tests'!AD152</f>
        <v>0</v>
      </c>
      <c r="AF147" s="409">
        <f>'B-Tests'!AE152</f>
        <v>0</v>
      </c>
      <c r="AG147" s="409">
        <f>'B-Tests'!AF152</f>
        <v>0</v>
      </c>
      <c r="AH147" s="409">
        <f>'B-Tests'!AG152</f>
        <v>0</v>
      </c>
      <c r="AI147" s="409">
        <f>'B-Tests'!AH152</f>
        <v>0</v>
      </c>
      <c r="AJ147" s="409">
        <f>'B-Tests'!AI152</f>
        <v>0</v>
      </c>
      <c r="AK147" s="409">
        <f>'B-Tests'!AJ152</f>
        <v>0</v>
      </c>
      <c r="AL147" s="409">
        <f>'B-Tests'!AK152</f>
        <v>0</v>
      </c>
      <c r="AM147" s="409">
        <f>'B-Tests'!AL152</f>
        <v>0</v>
      </c>
      <c r="AN147" s="409">
        <f>'B-Tests'!AM152</f>
        <v>0</v>
      </c>
      <c r="AO147" s="409">
        <f>'B-Tests'!AN152</f>
        <v>0</v>
      </c>
      <c r="AP147" s="409">
        <f>'B-Tests'!AO152</f>
        <v>0</v>
      </c>
      <c r="AQ147" s="409">
        <f>'B-Tests'!AP152</f>
        <v>0</v>
      </c>
      <c r="AR147" s="409">
        <f>'B-Tests'!AQ152</f>
        <v>0</v>
      </c>
      <c r="AS147" s="409">
        <f>'B-Tests'!AR152</f>
        <v>0</v>
      </c>
      <c r="AT147" s="409">
        <f>'B-Tests'!AS152</f>
        <v>0</v>
      </c>
      <c r="AU147" s="409">
        <f>'B-Tests'!AT152</f>
        <v>0</v>
      </c>
      <c r="AV147" s="409">
        <v>0</v>
      </c>
      <c r="AW147" s="419">
        <f t="shared" si="2"/>
        <v>0</v>
      </c>
    </row>
    <row r="148" spans="2:49" x14ac:dyDescent="0.2">
      <c r="B148" s="413" t="s">
        <v>4422</v>
      </c>
      <c r="C148" s="408" t="str">
        <f>'B-Tests'!D153</f>
        <v>B-FP21</v>
      </c>
      <c r="D148" s="408" t="str">
        <f>'B-Tests'!AU153</f>
        <v>Emergency Responder Radio Coverage
CFC 510.5.3
Acceptance test procedure</v>
      </c>
      <c r="E148" s="409">
        <f>'B-Tests'!AX153</f>
        <v>0</v>
      </c>
      <c r="F148" s="409">
        <f>'B-Tests'!E153</f>
        <v>0</v>
      </c>
      <c r="G148" s="409">
        <f>'B-Tests'!F153</f>
        <v>0</v>
      </c>
      <c r="H148" s="409">
        <f>'B-Tests'!G153</f>
        <v>0</v>
      </c>
      <c r="I148" s="409">
        <f>'B-Tests'!H153</f>
        <v>0</v>
      </c>
      <c r="J148" s="409">
        <f>'B-Tests'!I153</f>
        <v>0</v>
      </c>
      <c r="K148" s="409">
        <f>'B-Tests'!J153</f>
        <v>0</v>
      </c>
      <c r="L148" s="409">
        <f>'B-Tests'!K153</f>
        <v>0</v>
      </c>
      <c r="M148" s="409">
        <f>'B-Tests'!L153</f>
        <v>0</v>
      </c>
      <c r="N148" s="409">
        <f>'B-Tests'!M153</f>
        <v>0</v>
      </c>
      <c r="O148" s="409">
        <f>'B-Tests'!N153</f>
        <v>0</v>
      </c>
      <c r="P148" s="409">
        <f>'B-Tests'!O153</f>
        <v>0</v>
      </c>
      <c r="Q148" s="409">
        <f>'B-Tests'!P153</f>
        <v>0</v>
      </c>
      <c r="R148" s="409">
        <f>'B-Tests'!Q153</f>
        <v>0</v>
      </c>
      <c r="S148" s="409">
        <f>'B-Tests'!R153</f>
        <v>0</v>
      </c>
      <c r="T148" s="409">
        <f>'B-Tests'!S153</f>
        <v>0</v>
      </c>
      <c r="U148" s="409">
        <f>'B-Tests'!T153</f>
        <v>0</v>
      </c>
      <c r="V148" s="409">
        <f>'B-Tests'!U153</f>
        <v>0</v>
      </c>
      <c r="W148" s="409">
        <f>'B-Tests'!V153</f>
        <v>0</v>
      </c>
      <c r="X148" s="409">
        <f>'B-Tests'!W153</f>
        <v>0</v>
      </c>
      <c r="Y148" s="409">
        <f>'B-Tests'!X153</f>
        <v>0</v>
      </c>
      <c r="Z148" s="409">
        <f>'B-Tests'!Y153</f>
        <v>0</v>
      </c>
      <c r="AA148" s="409">
        <f>'B-Tests'!Z153</f>
        <v>0</v>
      </c>
      <c r="AB148" s="409">
        <f>'B-Tests'!AA153</f>
        <v>0</v>
      </c>
      <c r="AC148" s="409">
        <f>'B-Tests'!AB153</f>
        <v>0</v>
      </c>
      <c r="AD148" s="409">
        <f>'B-Tests'!AC153</f>
        <v>0</v>
      </c>
      <c r="AE148" s="409">
        <f>'B-Tests'!AD153</f>
        <v>0</v>
      </c>
      <c r="AF148" s="409">
        <f>'B-Tests'!AE153</f>
        <v>0</v>
      </c>
      <c r="AG148" s="409">
        <f>'B-Tests'!AF153</f>
        <v>0</v>
      </c>
      <c r="AH148" s="409">
        <f>'B-Tests'!AG153</f>
        <v>0</v>
      </c>
      <c r="AI148" s="409">
        <f>'B-Tests'!AH153</f>
        <v>0</v>
      </c>
      <c r="AJ148" s="409">
        <f>'B-Tests'!AI153</f>
        <v>0</v>
      </c>
      <c r="AK148" s="409">
        <f>'B-Tests'!AJ153</f>
        <v>0</v>
      </c>
      <c r="AL148" s="409">
        <f>'B-Tests'!AK153</f>
        <v>0</v>
      </c>
      <c r="AM148" s="409">
        <f>'B-Tests'!AL153</f>
        <v>0</v>
      </c>
      <c r="AN148" s="409">
        <f>'B-Tests'!AM153</f>
        <v>0</v>
      </c>
      <c r="AO148" s="409">
        <f>'B-Tests'!AN153</f>
        <v>0</v>
      </c>
      <c r="AP148" s="409">
        <f>'B-Tests'!AO153</f>
        <v>0</v>
      </c>
      <c r="AQ148" s="409">
        <f>'B-Tests'!AP153</f>
        <v>0</v>
      </c>
      <c r="AR148" s="409">
        <f>'B-Tests'!AQ153</f>
        <v>0</v>
      </c>
      <c r="AS148" s="409">
        <f>'B-Tests'!AR153</f>
        <v>0</v>
      </c>
      <c r="AT148" s="409">
        <f>'B-Tests'!AS153</f>
        <v>0</v>
      </c>
      <c r="AU148" s="409">
        <f>'B-Tests'!AT153</f>
        <v>0</v>
      </c>
      <c r="AV148" s="409">
        <v>0</v>
      </c>
      <c r="AW148" s="419">
        <f t="shared" si="2"/>
        <v>0</v>
      </c>
    </row>
    <row r="149" spans="2:49" x14ac:dyDescent="0.2">
      <c r="B149" s="413" t="s">
        <v>4422</v>
      </c>
      <c r="C149" s="408" t="str">
        <f>'B-Tests'!D154</f>
        <v>B-FP22</v>
      </c>
      <c r="D149" s="408" t="str">
        <f>'B-Tests'!AU154</f>
        <v>Testing of Elevator Shutdown
2019 C.B.C. 3005.5, NFPA 72-2016 21.4 and ASME A17.1-2013</v>
      </c>
      <c r="E149" s="409">
        <f>'B-Tests'!AX154</f>
        <v>0</v>
      </c>
      <c r="F149" s="409">
        <f>'B-Tests'!E154</f>
        <v>0</v>
      </c>
      <c r="G149" s="409">
        <f>'B-Tests'!F154</f>
        <v>0</v>
      </c>
      <c r="H149" s="409">
        <f>'B-Tests'!G154</f>
        <v>0</v>
      </c>
      <c r="I149" s="409">
        <f>'B-Tests'!H154</f>
        <v>0</v>
      </c>
      <c r="J149" s="409">
        <f>'B-Tests'!I154</f>
        <v>0</v>
      </c>
      <c r="K149" s="409">
        <f>'B-Tests'!J154</f>
        <v>0</v>
      </c>
      <c r="L149" s="409">
        <f>'B-Tests'!K154</f>
        <v>0</v>
      </c>
      <c r="M149" s="409">
        <f>'B-Tests'!L154</f>
        <v>0</v>
      </c>
      <c r="N149" s="409">
        <f>'B-Tests'!M154</f>
        <v>0</v>
      </c>
      <c r="O149" s="409">
        <f>'B-Tests'!N154</f>
        <v>0</v>
      </c>
      <c r="P149" s="409">
        <f>'B-Tests'!O154</f>
        <v>0</v>
      </c>
      <c r="Q149" s="409">
        <f>'B-Tests'!P154</f>
        <v>0</v>
      </c>
      <c r="R149" s="409">
        <f>'B-Tests'!Q154</f>
        <v>0</v>
      </c>
      <c r="S149" s="409">
        <f>'B-Tests'!R154</f>
        <v>0</v>
      </c>
      <c r="T149" s="409">
        <f>'B-Tests'!S154</f>
        <v>0</v>
      </c>
      <c r="U149" s="409">
        <f>'B-Tests'!T154</f>
        <v>0</v>
      </c>
      <c r="V149" s="409">
        <f>'B-Tests'!U154</f>
        <v>0</v>
      </c>
      <c r="W149" s="409">
        <f>'B-Tests'!V154</f>
        <v>0</v>
      </c>
      <c r="X149" s="409">
        <f>'B-Tests'!W154</f>
        <v>0</v>
      </c>
      <c r="Y149" s="409">
        <f>'B-Tests'!X154</f>
        <v>0</v>
      </c>
      <c r="Z149" s="409">
        <f>'B-Tests'!Y154</f>
        <v>0</v>
      </c>
      <c r="AA149" s="409">
        <f>'B-Tests'!Z154</f>
        <v>0</v>
      </c>
      <c r="AB149" s="409">
        <f>'B-Tests'!AA154</f>
        <v>0</v>
      </c>
      <c r="AC149" s="409">
        <f>'B-Tests'!AB154</f>
        <v>0</v>
      </c>
      <c r="AD149" s="409">
        <f>'B-Tests'!AC154</f>
        <v>0</v>
      </c>
      <c r="AE149" s="409">
        <f>'B-Tests'!AD154</f>
        <v>0</v>
      </c>
      <c r="AF149" s="409">
        <f>'B-Tests'!AE154</f>
        <v>0</v>
      </c>
      <c r="AG149" s="409">
        <f>'B-Tests'!AF154</f>
        <v>0</v>
      </c>
      <c r="AH149" s="409">
        <f>'B-Tests'!AG154</f>
        <v>0</v>
      </c>
      <c r="AI149" s="409">
        <f>'B-Tests'!AH154</f>
        <v>0</v>
      </c>
      <c r="AJ149" s="409">
        <f>'B-Tests'!AI154</f>
        <v>0</v>
      </c>
      <c r="AK149" s="409">
        <f>'B-Tests'!AJ154</f>
        <v>0</v>
      </c>
      <c r="AL149" s="409">
        <f>'B-Tests'!AK154</f>
        <v>0</v>
      </c>
      <c r="AM149" s="409">
        <f>'B-Tests'!AL154</f>
        <v>0</v>
      </c>
      <c r="AN149" s="409">
        <f>'B-Tests'!AM154</f>
        <v>0</v>
      </c>
      <c r="AO149" s="409">
        <f>'B-Tests'!AN154</f>
        <v>0</v>
      </c>
      <c r="AP149" s="409">
        <f>'B-Tests'!AO154</f>
        <v>0</v>
      </c>
      <c r="AQ149" s="409">
        <f>'B-Tests'!AP154</f>
        <v>0</v>
      </c>
      <c r="AR149" s="409">
        <f>'B-Tests'!AQ154</f>
        <v>0</v>
      </c>
      <c r="AS149" s="409">
        <f>'B-Tests'!AR154</f>
        <v>0</v>
      </c>
      <c r="AT149" s="409">
        <f>'B-Tests'!AS154</f>
        <v>0</v>
      </c>
      <c r="AU149" s="409">
        <f>'B-Tests'!AT154</f>
        <v>0</v>
      </c>
      <c r="AV149" s="409">
        <v>0</v>
      </c>
      <c r="AW149" s="419">
        <f t="shared" si="2"/>
        <v>0</v>
      </c>
    </row>
    <row r="150" spans="2:49" x14ac:dyDescent="0.2">
      <c r="B150" s="413" t="s">
        <v>4422</v>
      </c>
      <c r="C150" s="408" t="str">
        <f>'B-Tests'!D155</f>
        <v>B-FP23</v>
      </c>
      <c r="D150" s="408" t="str">
        <f>'B-Tests'!AU155</f>
        <v>Elevator Emergency Operation
2019 CBC 3003.2
Emergency Recal and In-cart operation</v>
      </c>
      <c r="E150" s="409">
        <f>'B-Tests'!AX155</f>
        <v>0</v>
      </c>
      <c r="F150" s="409">
        <f>'B-Tests'!E155</f>
        <v>0</v>
      </c>
      <c r="G150" s="409">
        <f>'B-Tests'!F155</f>
        <v>0</v>
      </c>
      <c r="H150" s="409">
        <f>'B-Tests'!G155</f>
        <v>0</v>
      </c>
      <c r="I150" s="409">
        <f>'B-Tests'!H155</f>
        <v>0</v>
      </c>
      <c r="J150" s="409">
        <f>'B-Tests'!I155</f>
        <v>0</v>
      </c>
      <c r="K150" s="409">
        <f>'B-Tests'!J155</f>
        <v>0</v>
      </c>
      <c r="L150" s="409">
        <f>'B-Tests'!K155</f>
        <v>0</v>
      </c>
      <c r="M150" s="409">
        <f>'B-Tests'!L155</f>
        <v>0</v>
      </c>
      <c r="N150" s="409">
        <f>'B-Tests'!M155</f>
        <v>0</v>
      </c>
      <c r="O150" s="409">
        <f>'B-Tests'!N155</f>
        <v>0</v>
      </c>
      <c r="P150" s="409">
        <f>'B-Tests'!O155</f>
        <v>0</v>
      </c>
      <c r="Q150" s="409">
        <f>'B-Tests'!P155</f>
        <v>0</v>
      </c>
      <c r="R150" s="409">
        <f>'B-Tests'!Q155</f>
        <v>0</v>
      </c>
      <c r="S150" s="409">
        <f>'B-Tests'!R155</f>
        <v>0</v>
      </c>
      <c r="T150" s="409">
        <f>'B-Tests'!S155</f>
        <v>0</v>
      </c>
      <c r="U150" s="409">
        <f>'B-Tests'!T155</f>
        <v>0</v>
      </c>
      <c r="V150" s="409">
        <f>'B-Tests'!U155</f>
        <v>0</v>
      </c>
      <c r="W150" s="409">
        <f>'B-Tests'!V155</f>
        <v>0</v>
      </c>
      <c r="X150" s="409">
        <f>'B-Tests'!W155</f>
        <v>0</v>
      </c>
      <c r="Y150" s="409">
        <f>'B-Tests'!X155</f>
        <v>0</v>
      </c>
      <c r="Z150" s="409">
        <f>'B-Tests'!Y155</f>
        <v>0</v>
      </c>
      <c r="AA150" s="409">
        <f>'B-Tests'!Z155</f>
        <v>0</v>
      </c>
      <c r="AB150" s="409">
        <f>'B-Tests'!AA155</f>
        <v>0</v>
      </c>
      <c r="AC150" s="409">
        <f>'B-Tests'!AB155</f>
        <v>0</v>
      </c>
      <c r="AD150" s="409">
        <f>'B-Tests'!AC155</f>
        <v>0</v>
      </c>
      <c r="AE150" s="409">
        <f>'B-Tests'!AD155</f>
        <v>0</v>
      </c>
      <c r="AF150" s="409">
        <f>'B-Tests'!AE155</f>
        <v>0</v>
      </c>
      <c r="AG150" s="409">
        <f>'B-Tests'!AF155</f>
        <v>0</v>
      </c>
      <c r="AH150" s="409">
        <f>'B-Tests'!AG155</f>
        <v>0</v>
      </c>
      <c r="AI150" s="409">
        <f>'B-Tests'!AH155</f>
        <v>0</v>
      </c>
      <c r="AJ150" s="409">
        <f>'B-Tests'!AI155</f>
        <v>0</v>
      </c>
      <c r="AK150" s="409">
        <f>'B-Tests'!AJ155</f>
        <v>0</v>
      </c>
      <c r="AL150" s="409">
        <f>'B-Tests'!AK155</f>
        <v>0</v>
      </c>
      <c r="AM150" s="409">
        <f>'B-Tests'!AL155</f>
        <v>0</v>
      </c>
      <c r="AN150" s="409">
        <f>'B-Tests'!AM155</f>
        <v>0</v>
      </c>
      <c r="AO150" s="409">
        <f>'B-Tests'!AN155</f>
        <v>0</v>
      </c>
      <c r="AP150" s="409">
        <f>'B-Tests'!AO155</f>
        <v>0</v>
      </c>
      <c r="AQ150" s="409">
        <f>'B-Tests'!AP155</f>
        <v>0</v>
      </c>
      <c r="AR150" s="409">
        <f>'B-Tests'!AQ155</f>
        <v>0</v>
      </c>
      <c r="AS150" s="409">
        <f>'B-Tests'!AR155</f>
        <v>0</v>
      </c>
      <c r="AT150" s="409">
        <f>'B-Tests'!AS155</f>
        <v>0</v>
      </c>
      <c r="AU150" s="409">
        <f>'B-Tests'!AT155</f>
        <v>0</v>
      </c>
      <c r="AV150" s="409">
        <v>0</v>
      </c>
      <c r="AW150" s="419">
        <f t="shared" si="2"/>
        <v>0</v>
      </c>
    </row>
    <row r="151" spans="2:49" x14ac:dyDescent="0.2">
      <c r="B151" s="413" t="s">
        <v>4422</v>
      </c>
      <c r="C151" s="408" t="str">
        <f>'B-Tests'!D156</f>
        <v>B-FP24</v>
      </c>
      <c r="D151" s="408" t="str">
        <f>'B-Tests'!AU156</f>
        <v>Elevator Emergency Standby Power
2019 CBC 3003.1
Backup Generator Engaged</v>
      </c>
      <c r="E151" s="409">
        <f>'B-Tests'!AX156</f>
        <v>0</v>
      </c>
      <c r="F151" s="409">
        <f>'B-Tests'!E156</f>
        <v>0</v>
      </c>
      <c r="G151" s="409">
        <f>'B-Tests'!F156</f>
        <v>0</v>
      </c>
      <c r="H151" s="409">
        <f>'B-Tests'!G156</f>
        <v>0</v>
      </c>
      <c r="I151" s="409">
        <f>'B-Tests'!H156</f>
        <v>0</v>
      </c>
      <c r="J151" s="409">
        <f>'B-Tests'!I156</f>
        <v>0</v>
      </c>
      <c r="K151" s="409">
        <f>'B-Tests'!J156</f>
        <v>0</v>
      </c>
      <c r="L151" s="409">
        <f>'B-Tests'!K156</f>
        <v>0</v>
      </c>
      <c r="M151" s="409">
        <f>'B-Tests'!L156</f>
        <v>0</v>
      </c>
      <c r="N151" s="409">
        <f>'B-Tests'!M156</f>
        <v>0</v>
      </c>
      <c r="O151" s="409">
        <f>'B-Tests'!N156</f>
        <v>0</v>
      </c>
      <c r="P151" s="409">
        <f>'B-Tests'!O156</f>
        <v>0</v>
      </c>
      <c r="Q151" s="409">
        <f>'B-Tests'!P156</f>
        <v>0</v>
      </c>
      <c r="R151" s="409">
        <f>'B-Tests'!Q156</f>
        <v>0</v>
      </c>
      <c r="S151" s="409">
        <f>'B-Tests'!R156</f>
        <v>0</v>
      </c>
      <c r="T151" s="409">
        <f>'B-Tests'!S156</f>
        <v>0</v>
      </c>
      <c r="U151" s="409">
        <f>'B-Tests'!T156</f>
        <v>0</v>
      </c>
      <c r="V151" s="409">
        <f>'B-Tests'!U156</f>
        <v>0</v>
      </c>
      <c r="W151" s="409">
        <f>'B-Tests'!V156</f>
        <v>0</v>
      </c>
      <c r="X151" s="409">
        <f>'B-Tests'!W156</f>
        <v>0</v>
      </c>
      <c r="Y151" s="409">
        <f>'B-Tests'!X156</f>
        <v>0</v>
      </c>
      <c r="Z151" s="409">
        <f>'B-Tests'!Y156</f>
        <v>0</v>
      </c>
      <c r="AA151" s="409">
        <f>'B-Tests'!Z156</f>
        <v>0</v>
      </c>
      <c r="AB151" s="409">
        <f>'B-Tests'!AA156</f>
        <v>0</v>
      </c>
      <c r="AC151" s="409">
        <f>'B-Tests'!AB156</f>
        <v>0</v>
      </c>
      <c r="AD151" s="409">
        <f>'B-Tests'!AC156</f>
        <v>0</v>
      </c>
      <c r="AE151" s="409">
        <f>'B-Tests'!AD156</f>
        <v>0</v>
      </c>
      <c r="AF151" s="409">
        <f>'B-Tests'!AE156</f>
        <v>0</v>
      </c>
      <c r="AG151" s="409">
        <f>'B-Tests'!AF156</f>
        <v>0</v>
      </c>
      <c r="AH151" s="409">
        <f>'B-Tests'!AG156</f>
        <v>0</v>
      </c>
      <c r="AI151" s="409">
        <f>'B-Tests'!AH156</f>
        <v>0</v>
      </c>
      <c r="AJ151" s="409">
        <f>'B-Tests'!AI156</f>
        <v>0</v>
      </c>
      <c r="AK151" s="409">
        <f>'B-Tests'!AJ156</f>
        <v>0</v>
      </c>
      <c r="AL151" s="409">
        <f>'B-Tests'!AK156</f>
        <v>0</v>
      </c>
      <c r="AM151" s="409">
        <f>'B-Tests'!AL156</f>
        <v>0</v>
      </c>
      <c r="AN151" s="409">
        <f>'B-Tests'!AM156</f>
        <v>0</v>
      </c>
      <c r="AO151" s="409">
        <f>'B-Tests'!AN156</f>
        <v>0</v>
      </c>
      <c r="AP151" s="409">
        <f>'B-Tests'!AO156</f>
        <v>0</v>
      </c>
      <c r="AQ151" s="409">
        <f>'B-Tests'!AP156</f>
        <v>0</v>
      </c>
      <c r="AR151" s="409">
        <f>'B-Tests'!AQ156</f>
        <v>0</v>
      </c>
      <c r="AS151" s="409">
        <f>'B-Tests'!AR156</f>
        <v>0</v>
      </c>
      <c r="AT151" s="409">
        <f>'B-Tests'!AS156</f>
        <v>0</v>
      </c>
      <c r="AU151" s="409">
        <f>'B-Tests'!AT156</f>
        <v>0</v>
      </c>
      <c r="AV151" s="409">
        <v>0</v>
      </c>
      <c r="AW151" s="419">
        <f t="shared" si="2"/>
        <v>0</v>
      </c>
    </row>
    <row r="152" spans="2:49" x14ac:dyDescent="0.2">
      <c r="B152" s="413" t="s">
        <v>4422</v>
      </c>
      <c r="C152" s="408" t="str">
        <f>'B-Tests'!D157</f>
        <v>B-FP25</v>
      </c>
      <c r="D152" s="408">
        <f>'B-Tests'!AU157</f>
        <v>0</v>
      </c>
      <c r="E152" s="409">
        <f>'B-Tests'!AX157</f>
        <v>0</v>
      </c>
      <c r="F152" s="409">
        <f>'B-Tests'!E157</f>
        <v>0</v>
      </c>
      <c r="G152" s="409">
        <f>'B-Tests'!F157</f>
        <v>0</v>
      </c>
      <c r="H152" s="409">
        <f>'B-Tests'!G157</f>
        <v>0</v>
      </c>
      <c r="I152" s="409">
        <f>'B-Tests'!H157</f>
        <v>0</v>
      </c>
      <c r="J152" s="409">
        <f>'B-Tests'!I157</f>
        <v>0</v>
      </c>
      <c r="K152" s="409">
        <f>'B-Tests'!J157</f>
        <v>0</v>
      </c>
      <c r="L152" s="409">
        <f>'B-Tests'!K157</f>
        <v>0</v>
      </c>
      <c r="M152" s="409">
        <f>'B-Tests'!L157</f>
        <v>0</v>
      </c>
      <c r="N152" s="409">
        <f>'B-Tests'!M157</f>
        <v>0</v>
      </c>
      <c r="O152" s="409">
        <f>'B-Tests'!N157</f>
        <v>0</v>
      </c>
      <c r="P152" s="409">
        <f>'B-Tests'!O157</f>
        <v>0</v>
      </c>
      <c r="Q152" s="409">
        <f>'B-Tests'!P157</f>
        <v>0</v>
      </c>
      <c r="R152" s="409">
        <f>'B-Tests'!Q157</f>
        <v>0</v>
      </c>
      <c r="S152" s="409">
        <f>'B-Tests'!R157</f>
        <v>0</v>
      </c>
      <c r="T152" s="409">
        <f>'B-Tests'!S157</f>
        <v>0</v>
      </c>
      <c r="U152" s="409">
        <f>'B-Tests'!T157</f>
        <v>0</v>
      </c>
      <c r="V152" s="409">
        <f>'B-Tests'!U157</f>
        <v>0</v>
      </c>
      <c r="W152" s="409">
        <f>'B-Tests'!V157</f>
        <v>0</v>
      </c>
      <c r="X152" s="409">
        <f>'B-Tests'!W157</f>
        <v>0</v>
      </c>
      <c r="Y152" s="409">
        <f>'B-Tests'!X157</f>
        <v>0</v>
      </c>
      <c r="Z152" s="409">
        <f>'B-Tests'!Y157</f>
        <v>0</v>
      </c>
      <c r="AA152" s="409">
        <f>'B-Tests'!Z157</f>
        <v>0</v>
      </c>
      <c r="AB152" s="409">
        <f>'B-Tests'!AA157</f>
        <v>0</v>
      </c>
      <c r="AC152" s="409">
        <f>'B-Tests'!AB157</f>
        <v>0</v>
      </c>
      <c r="AD152" s="409">
        <f>'B-Tests'!AC157</f>
        <v>0</v>
      </c>
      <c r="AE152" s="409">
        <f>'B-Tests'!AD157</f>
        <v>0</v>
      </c>
      <c r="AF152" s="409">
        <f>'B-Tests'!AE157</f>
        <v>0</v>
      </c>
      <c r="AG152" s="409">
        <f>'B-Tests'!AF157</f>
        <v>0</v>
      </c>
      <c r="AH152" s="409">
        <f>'B-Tests'!AG157</f>
        <v>0</v>
      </c>
      <c r="AI152" s="409">
        <f>'B-Tests'!AH157</f>
        <v>0</v>
      </c>
      <c r="AJ152" s="409">
        <f>'B-Tests'!AI157</f>
        <v>0</v>
      </c>
      <c r="AK152" s="409">
        <f>'B-Tests'!AJ157</f>
        <v>0</v>
      </c>
      <c r="AL152" s="409">
        <f>'B-Tests'!AK157</f>
        <v>0</v>
      </c>
      <c r="AM152" s="409">
        <f>'B-Tests'!AL157</f>
        <v>0</v>
      </c>
      <c r="AN152" s="409">
        <f>'B-Tests'!AM157</f>
        <v>0</v>
      </c>
      <c r="AO152" s="409">
        <f>'B-Tests'!AN157</f>
        <v>0</v>
      </c>
      <c r="AP152" s="409">
        <f>'B-Tests'!AO157</f>
        <v>0</v>
      </c>
      <c r="AQ152" s="409">
        <f>'B-Tests'!AP157</f>
        <v>0</v>
      </c>
      <c r="AR152" s="409">
        <f>'B-Tests'!AQ157</f>
        <v>0</v>
      </c>
      <c r="AS152" s="409">
        <f>'B-Tests'!AR157</f>
        <v>0</v>
      </c>
      <c r="AT152" s="409">
        <f>'B-Tests'!AS157</f>
        <v>0</v>
      </c>
      <c r="AU152" s="409">
        <f>'B-Tests'!AT157</f>
        <v>0</v>
      </c>
      <c r="AV152" s="409">
        <v>0</v>
      </c>
      <c r="AW152" s="419">
        <f t="shared" si="2"/>
        <v>0</v>
      </c>
    </row>
    <row r="153" spans="2:49" x14ac:dyDescent="0.2">
      <c r="B153" s="413" t="s">
        <v>4422</v>
      </c>
      <c r="C153" s="408" t="str">
        <f>'B-Tests'!D158</f>
        <v>B-FP26</v>
      </c>
      <c r="D153" s="408">
        <f>'B-Tests'!AU158</f>
        <v>0</v>
      </c>
      <c r="E153" s="409">
        <f>'B-Tests'!AX158</f>
        <v>0</v>
      </c>
      <c r="F153" s="409">
        <f>'B-Tests'!E158</f>
        <v>0</v>
      </c>
      <c r="G153" s="409">
        <f>'B-Tests'!F158</f>
        <v>0</v>
      </c>
      <c r="H153" s="409">
        <f>'B-Tests'!G158</f>
        <v>0</v>
      </c>
      <c r="I153" s="409">
        <f>'B-Tests'!H158</f>
        <v>0</v>
      </c>
      <c r="J153" s="409">
        <f>'B-Tests'!I158</f>
        <v>0</v>
      </c>
      <c r="K153" s="409">
        <f>'B-Tests'!J158</f>
        <v>0</v>
      </c>
      <c r="L153" s="409">
        <f>'B-Tests'!K158</f>
        <v>0</v>
      </c>
      <c r="M153" s="409">
        <f>'B-Tests'!L158</f>
        <v>0</v>
      </c>
      <c r="N153" s="409">
        <f>'B-Tests'!M158</f>
        <v>0</v>
      </c>
      <c r="O153" s="409">
        <f>'B-Tests'!N158</f>
        <v>0</v>
      </c>
      <c r="P153" s="409">
        <f>'B-Tests'!O158</f>
        <v>0</v>
      </c>
      <c r="Q153" s="409">
        <f>'B-Tests'!P158</f>
        <v>0</v>
      </c>
      <c r="R153" s="409">
        <f>'B-Tests'!Q158</f>
        <v>0</v>
      </c>
      <c r="S153" s="409">
        <f>'B-Tests'!R158</f>
        <v>0</v>
      </c>
      <c r="T153" s="409">
        <f>'B-Tests'!S158</f>
        <v>0</v>
      </c>
      <c r="U153" s="409">
        <f>'B-Tests'!T158</f>
        <v>0</v>
      </c>
      <c r="V153" s="409">
        <f>'B-Tests'!U158</f>
        <v>0</v>
      </c>
      <c r="W153" s="409">
        <f>'B-Tests'!V158</f>
        <v>0</v>
      </c>
      <c r="X153" s="409">
        <f>'B-Tests'!W158</f>
        <v>0</v>
      </c>
      <c r="Y153" s="409">
        <f>'B-Tests'!X158</f>
        <v>0</v>
      </c>
      <c r="Z153" s="409">
        <f>'B-Tests'!Y158</f>
        <v>0</v>
      </c>
      <c r="AA153" s="409">
        <f>'B-Tests'!Z158</f>
        <v>0</v>
      </c>
      <c r="AB153" s="409">
        <f>'B-Tests'!AA158</f>
        <v>0</v>
      </c>
      <c r="AC153" s="409">
        <f>'B-Tests'!AB158</f>
        <v>0</v>
      </c>
      <c r="AD153" s="409">
        <f>'B-Tests'!AC158</f>
        <v>0</v>
      </c>
      <c r="AE153" s="409">
        <f>'B-Tests'!AD158</f>
        <v>0</v>
      </c>
      <c r="AF153" s="409">
        <f>'B-Tests'!AE158</f>
        <v>0</v>
      </c>
      <c r="AG153" s="409">
        <f>'B-Tests'!AF158</f>
        <v>0</v>
      </c>
      <c r="AH153" s="409">
        <f>'B-Tests'!AG158</f>
        <v>0</v>
      </c>
      <c r="AI153" s="409">
        <f>'B-Tests'!AH158</f>
        <v>0</v>
      </c>
      <c r="AJ153" s="409">
        <f>'B-Tests'!AI158</f>
        <v>0</v>
      </c>
      <c r="AK153" s="409">
        <f>'B-Tests'!AJ158</f>
        <v>0</v>
      </c>
      <c r="AL153" s="409">
        <f>'B-Tests'!AK158</f>
        <v>0</v>
      </c>
      <c r="AM153" s="409">
        <f>'B-Tests'!AL158</f>
        <v>0</v>
      </c>
      <c r="AN153" s="409">
        <f>'B-Tests'!AM158</f>
        <v>0</v>
      </c>
      <c r="AO153" s="409">
        <f>'B-Tests'!AN158</f>
        <v>0</v>
      </c>
      <c r="AP153" s="409">
        <f>'B-Tests'!AO158</f>
        <v>0</v>
      </c>
      <c r="AQ153" s="409">
        <f>'B-Tests'!AP158</f>
        <v>0</v>
      </c>
      <c r="AR153" s="409">
        <f>'B-Tests'!AQ158</f>
        <v>0</v>
      </c>
      <c r="AS153" s="409">
        <f>'B-Tests'!AR158</f>
        <v>0</v>
      </c>
      <c r="AT153" s="409">
        <f>'B-Tests'!AS158</f>
        <v>0</v>
      </c>
      <c r="AU153" s="409">
        <f>'B-Tests'!AT158</f>
        <v>0</v>
      </c>
      <c r="AV153" s="409">
        <v>0</v>
      </c>
      <c r="AW153" s="419">
        <f t="shared" si="2"/>
        <v>0</v>
      </c>
    </row>
    <row r="154" spans="2:49" x14ac:dyDescent="0.2">
      <c r="B154" s="413" t="s">
        <v>4422</v>
      </c>
      <c r="C154" s="408">
        <f>'B-Tests'!D159</f>
        <v>0</v>
      </c>
      <c r="D154" s="408">
        <f>'B-Tests'!AU159</f>
        <v>0</v>
      </c>
      <c r="E154" s="409">
        <f>'B-Tests'!AX159</f>
        <v>0</v>
      </c>
      <c r="F154" s="409">
        <f>'B-Tests'!E159</f>
        <v>0</v>
      </c>
      <c r="G154" s="409">
        <f>'B-Tests'!F159</f>
        <v>0</v>
      </c>
      <c r="H154" s="409">
        <f>'B-Tests'!G159</f>
        <v>0</v>
      </c>
      <c r="I154" s="409">
        <f>'B-Tests'!H159</f>
        <v>0</v>
      </c>
      <c r="J154" s="409">
        <f>'B-Tests'!I159</f>
        <v>0</v>
      </c>
      <c r="K154" s="409">
        <f>'B-Tests'!J159</f>
        <v>0</v>
      </c>
      <c r="L154" s="409">
        <f>'B-Tests'!K159</f>
        <v>0</v>
      </c>
      <c r="M154" s="409">
        <f>'B-Tests'!L159</f>
        <v>0</v>
      </c>
      <c r="N154" s="409">
        <f>'B-Tests'!M159</f>
        <v>0</v>
      </c>
      <c r="O154" s="409">
        <f>'B-Tests'!N159</f>
        <v>0</v>
      </c>
      <c r="P154" s="409">
        <f>'B-Tests'!O159</f>
        <v>0</v>
      </c>
      <c r="Q154" s="409">
        <f>'B-Tests'!P159</f>
        <v>0</v>
      </c>
      <c r="R154" s="409">
        <f>'B-Tests'!Q159</f>
        <v>0</v>
      </c>
      <c r="S154" s="409">
        <f>'B-Tests'!R159</f>
        <v>0</v>
      </c>
      <c r="T154" s="409">
        <f>'B-Tests'!S159</f>
        <v>0</v>
      </c>
      <c r="U154" s="409">
        <f>'B-Tests'!T159</f>
        <v>0</v>
      </c>
      <c r="V154" s="409">
        <f>'B-Tests'!U159</f>
        <v>0</v>
      </c>
      <c r="W154" s="409">
        <f>'B-Tests'!V159</f>
        <v>0</v>
      </c>
      <c r="X154" s="409">
        <f>'B-Tests'!W159</f>
        <v>0</v>
      </c>
      <c r="Y154" s="409">
        <f>'B-Tests'!X159</f>
        <v>0</v>
      </c>
      <c r="Z154" s="409">
        <f>'B-Tests'!Y159</f>
        <v>0</v>
      </c>
      <c r="AA154" s="409">
        <f>'B-Tests'!Z159</f>
        <v>0</v>
      </c>
      <c r="AB154" s="409">
        <f>'B-Tests'!AA159</f>
        <v>0</v>
      </c>
      <c r="AC154" s="409">
        <f>'B-Tests'!AB159</f>
        <v>0</v>
      </c>
      <c r="AD154" s="409">
        <f>'B-Tests'!AC159</f>
        <v>0</v>
      </c>
      <c r="AE154" s="409">
        <f>'B-Tests'!AD159</f>
        <v>0</v>
      </c>
      <c r="AF154" s="409">
        <f>'B-Tests'!AE159</f>
        <v>0</v>
      </c>
      <c r="AG154" s="409">
        <f>'B-Tests'!AF159</f>
        <v>0</v>
      </c>
      <c r="AH154" s="409">
        <f>'B-Tests'!AG159</f>
        <v>0</v>
      </c>
      <c r="AI154" s="409">
        <f>'B-Tests'!AH159</f>
        <v>0</v>
      </c>
      <c r="AJ154" s="409">
        <f>'B-Tests'!AI159</f>
        <v>0</v>
      </c>
      <c r="AK154" s="409">
        <f>'B-Tests'!AJ159</f>
        <v>0</v>
      </c>
      <c r="AL154" s="409">
        <f>'B-Tests'!AK159</f>
        <v>0</v>
      </c>
      <c r="AM154" s="409">
        <f>'B-Tests'!AL159</f>
        <v>0</v>
      </c>
      <c r="AN154" s="409">
        <f>'B-Tests'!AM159</f>
        <v>0</v>
      </c>
      <c r="AO154" s="409">
        <f>'B-Tests'!AN159</f>
        <v>0</v>
      </c>
      <c r="AP154" s="409">
        <f>'B-Tests'!AO159</f>
        <v>0</v>
      </c>
      <c r="AQ154" s="409">
        <f>'B-Tests'!AP159</f>
        <v>0</v>
      </c>
      <c r="AR154" s="409">
        <f>'B-Tests'!AQ159</f>
        <v>0</v>
      </c>
      <c r="AS154" s="409">
        <f>'B-Tests'!AR159</f>
        <v>0</v>
      </c>
      <c r="AT154" s="409">
        <f>'B-Tests'!AS159</f>
        <v>0</v>
      </c>
      <c r="AU154" s="409">
        <f>'B-Tests'!AT159</f>
        <v>0</v>
      </c>
      <c r="AV154" s="409">
        <v>0</v>
      </c>
      <c r="AW154" s="419">
        <f t="shared" si="2"/>
        <v>0</v>
      </c>
    </row>
    <row r="155" spans="2:49" x14ac:dyDescent="0.2">
      <c r="B155" s="413" t="s">
        <v>4422</v>
      </c>
      <c r="C155" s="408" t="str">
        <f>'B-Tests'!D160</f>
        <v>B-OT1</v>
      </c>
      <c r="D155" s="408" t="str">
        <f>'B-Tests'!AU160</f>
        <v>Radiation Shielding Barriers
CBC 1705A.1.1 and 3102C
Radiation shielding barrier test</v>
      </c>
      <c r="E155" s="409">
        <f>'B-Tests'!AX160</f>
        <v>0</v>
      </c>
      <c r="F155" s="409">
        <f>'B-Tests'!E160</f>
        <v>0</v>
      </c>
      <c r="G155" s="409">
        <f>'B-Tests'!F160</f>
        <v>0</v>
      </c>
      <c r="H155" s="409">
        <f>'B-Tests'!G160</f>
        <v>0</v>
      </c>
      <c r="I155" s="409">
        <f>'B-Tests'!H160</f>
        <v>0</v>
      </c>
      <c r="J155" s="409">
        <f>'B-Tests'!I160</f>
        <v>0</v>
      </c>
      <c r="K155" s="409">
        <f>'B-Tests'!J160</f>
        <v>0</v>
      </c>
      <c r="L155" s="409">
        <f>'B-Tests'!K160</f>
        <v>0</v>
      </c>
      <c r="M155" s="409">
        <f>'B-Tests'!L160</f>
        <v>0</v>
      </c>
      <c r="N155" s="409">
        <f>'B-Tests'!M160</f>
        <v>0</v>
      </c>
      <c r="O155" s="409">
        <f>'B-Tests'!N160</f>
        <v>0</v>
      </c>
      <c r="P155" s="409">
        <f>'B-Tests'!O160</f>
        <v>0</v>
      </c>
      <c r="Q155" s="409">
        <f>'B-Tests'!P160</f>
        <v>0</v>
      </c>
      <c r="R155" s="409">
        <f>'B-Tests'!Q160</f>
        <v>0</v>
      </c>
      <c r="S155" s="409">
        <f>'B-Tests'!R160</f>
        <v>0</v>
      </c>
      <c r="T155" s="409">
        <f>'B-Tests'!S160</f>
        <v>0</v>
      </c>
      <c r="U155" s="409">
        <f>'B-Tests'!T160</f>
        <v>0</v>
      </c>
      <c r="V155" s="409">
        <f>'B-Tests'!U160</f>
        <v>0</v>
      </c>
      <c r="W155" s="409">
        <f>'B-Tests'!V160</f>
        <v>0</v>
      </c>
      <c r="X155" s="409">
        <f>'B-Tests'!W160</f>
        <v>0</v>
      </c>
      <c r="Y155" s="409">
        <f>'B-Tests'!X160</f>
        <v>0</v>
      </c>
      <c r="Z155" s="409">
        <f>'B-Tests'!Y160</f>
        <v>0</v>
      </c>
      <c r="AA155" s="409">
        <f>'B-Tests'!Z160</f>
        <v>0</v>
      </c>
      <c r="AB155" s="409">
        <f>'B-Tests'!AA160</f>
        <v>0</v>
      </c>
      <c r="AC155" s="409">
        <f>'B-Tests'!AB160</f>
        <v>0</v>
      </c>
      <c r="AD155" s="409">
        <f>'B-Tests'!AC160</f>
        <v>0</v>
      </c>
      <c r="AE155" s="409">
        <f>'B-Tests'!AD160</f>
        <v>0</v>
      </c>
      <c r="AF155" s="409">
        <f>'B-Tests'!AE160</f>
        <v>0</v>
      </c>
      <c r="AG155" s="409">
        <f>'B-Tests'!AF160</f>
        <v>0</v>
      </c>
      <c r="AH155" s="409">
        <f>'B-Tests'!AG160</f>
        <v>0</v>
      </c>
      <c r="AI155" s="409">
        <f>'B-Tests'!AH160</f>
        <v>0</v>
      </c>
      <c r="AJ155" s="409">
        <f>'B-Tests'!AI160</f>
        <v>0</v>
      </c>
      <c r="AK155" s="409">
        <f>'B-Tests'!AJ160</f>
        <v>0</v>
      </c>
      <c r="AL155" s="409">
        <f>'B-Tests'!AK160</f>
        <v>0</v>
      </c>
      <c r="AM155" s="409">
        <f>'B-Tests'!AL160</f>
        <v>0</v>
      </c>
      <c r="AN155" s="409">
        <f>'B-Tests'!AM160</f>
        <v>0</v>
      </c>
      <c r="AO155" s="409">
        <f>'B-Tests'!AN160</f>
        <v>0</v>
      </c>
      <c r="AP155" s="409">
        <f>'B-Tests'!AO160</f>
        <v>0</v>
      </c>
      <c r="AQ155" s="409">
        <f>'B-Tests'!AP160</f>
        <v>0</v>
      </c>
      <c r="AR155" s="409">
        <f>'B-Tests'!AQ160</f>
        <v>0</v>
      </c>
      <c r="AS155" s="409">
        <f>'B-Tests'!AR160</f>
        <v>0</v>
      </c>
      <c r="AT155" s="409">
        <f>'B-Tests'!AS160</f>
        <v>0</v>
      </c>
      <c r="AU155" s="409">
        <f>'B-Tests'!AT160</f>
        <v>0</v>
      </c>
      <c r="AV155" s="409">
        <v>0</v>
      </c>
      <c r="AW155" s="419">
        <f t="shared" si="2"/>
        <v>0</v>
      </c>
    </row>
    <row r="156" spans="2:49" x14ac:dyDescent="0.2">
      <c r="B156" s="413" t="s">
        <v>4422</v>
      </c>
      <c r="C156" s="408" t="str">
        <f>'B-Tests'!D161</f>
        <v>B-OT2</v>
      </c>
      <c r="D156" s="408" t="str">
        <f>'B-Tests'!AU161</f>
        <v>Exit Signs
CBC 1013.1
Location, Illumination and Physical Characteristics</v>
      </c>
      <c r="E156" s="409">
        <f>'B-Tests'!AX161</f>
        <v>0</v>
      </c>
      <c r="F156" s="409">
        <f>'B-Tests'!E161</f>
        <v>0</v>
      </c>
      <c r="G156" s="409">
        <f>'B-Tests'!F161</f>
        <v>0</v>
      </c>
      <c r="H156" s="409">
        <f>'B-Tests'!G161</f>
        <v>0</v>
      </c>
      <c r="I156" s="409">
        <f>'B-Tests'!H161</f>
        <v>0</v>
      </c>
      <c r="J156" s="409">
        <f>'B-Tests'!I161</f>
        <v>0</v>
      </c>
      <c r="K156" s="409">
        <f>'B-Tests'!J161</f>
        <v>0</v>
      </c>
      <c r="L156" s="409">
        <f>'B-Tests'!K161</f>
        <v>0</v>
      </c>
      <c r="M156" s="409">
        <f>'B-Tests'!L161</f>
        <v>0</v>
      </c>
      <c r="N156" s="409">
        <f>'B-Tests'!M161</f>
        <v>0</v>
      </c>
      <c r="O156" s="409">
        <f>'B-Tests'!N161</f>
        <v>0</v>
      </c>
      <c r="P156" s="409">
        <f>'B-Tests'!O161</f>
        <v>0</v>
      </c>
      <c r="Q156" s="409">
        <f>'B-Tests'!P161</f>
        <v>0</v>
      </c>
      <c r="R156" s="409">
        <f>'B-Tests'!Q161</f>
        <v>0</v>
      </c>
      <c r="S156" s="409">
        <f>'B-Tests'!R161</f>
        <v>0</v>
      </c>
      <c r="T156" s="409">
        <f>'B-Tests'!S161</f>
        <v>0</v>
      </c>
      <c r="U156" s="409">
        <f>'B-Tests'!T161</f>
        <v>0</v>
      </c>
      <c r="V156" s="409">
        <f>'B-Tests'!U161</f>
        <v>0</v>
      </c>
      <c r="W156" s="409">
        <f>'B-Tests'!V161</f>
        <v>0</v>
      </c>
      <c r="X156" s="409">
        <f>'B-Tests'!W161</f>
        <v>0</v>
      </c>
      <c r="Y156" s="409">
        <f>'B-Tests'!X161</f>
        <v>0</v>
      </c>
      <c r="Z156" s="409">
        <f>'B-Tests'!Y161</f>
        <v>0</v>
      </c>
      <c r="AA156" s="409">
        <f>'B-Tests'!Z161</f>
        <v>0</v>
      </c>
      <c r="AB156" s="409">
        <f>'B-Tests'!AA161</f>
        <v>0</v>
      </c>
      <c r="AC156" s="409">
        <f>'B-Tests'!AB161</f>
        <v>0</v>
      </c>
      <c r="AD156" s="409">
        <f>'B-Tests'!AC161</f>
        <v>0</v>
      </c>
      <c r="AE156" s="409">
        <f>'B-Tests'!AD161</f>
        <v>0</v>
      </c>
      <c r="AF156" s="409">
        <f>'B-Tests'!AE161</f>
        <v>0</v>
      </c>
      <c r="AG156" s="409">
        <f>'B-Tests'!AF161</f>
        <v>0</v>
      </c>
      <c r="AH156" s="409">
        <f>'B-Tests'!AG161</f>
        <v>0</v>
      </c>
      <c r="AI156" s="409">
        <f>'B-Tests'!AH161</f>
        <v>0</v>
      </c>
      <c r="AJ156" s="409">
        <f>'B-Tests'!AI161</f>
        <v>0</v>
      </c>
      <c r="AK156" s="409">
        <f>'B-Tests'!AJ161</f>
        <v>0</v>
      </c>
      <c r="AL156" s="409">
        <f>'B-Tests'!AK161</f>
        <v>0</v>
      </c>
      <c r="AM156" s="409">
        <f>'B-Tests'!AL161</f>
        <v>0</v>
      </c>
      <c r="AN156" s="409">
        <f>'B-Tests'!AM161</f>
        <v>0</v>
      </c>
      <c r="AO156" s="409">
        <f>'B-Tests'!AN161</f>
        <v>0</v>
      </c>
      <c r="AP156" s="409">
        <f>'B-Tests'!AO161</f>
        <v>0</v>
      </c>
      <c r="AQ156" s="409">
        <f>'B-Tests'!AP161</f>
        <v>0</v>
      </c>
      <c r="AR156" s="409">
        <f>'B-Tests'!AQ161</f>
        <v>0</v>
      </c>
      <c r="AS156" s="409">
        <f>'B-Tests'!AR161</f>
        <v>0</v>
      </c>
      <c r="AT156" s="409">
        <f>'B-Tests'!AS161</f>
        <v>0</v>
      </c>
      <c r="AU156" s="409">
        <f>'B-Tests'!AT161</f>
        <v>0</v>
      </c>
      <c r="AV156" s="409">
        <v>0</v>
      </c>
      <c r="AW156" s="419">
        <f t="shared" si="2"/>
        <v>0</v>
      </c>
    </row>
    <row r="157" spans="2:49" x14ac:dyDescent="0.2">
      <c r="B157" s="413" t="s">
        <v>4422</v>
      </c>
      <c r="C157" s="408" t="str">
        <f>'B-Tests'!D162</f>
        <v>B-OT3</v>
      </c>
      <c r="D157" s="408" t="str">
        <f>'B-Tests'!AU162</f>
        <v>Aluminum Mullion Systems
CBC 2411.1.2
Testing and Inspection of Thermal Barriers</v>
      </c>
      <c r="E157" s="409">
        <f>'B-Tests'!AX162</f>
        <v>0</v>
      </c>
      <c r="F157" s="409">
        <f>'B-Tests'!E162</f>
        <v>0</v>
      </c>
      <c r="G157" s="409">
        <f>'B-Tests'!F162</f>
        <v>0</v>
      </c>
      <c r="H157" s="409">
        <f>'B-Tests'!G162</f>
        <v>0</v>
      </c>
      <c r="I157" s="409">
        <f>'B-Tests'!H162</f>
        <v>0</v>
      </c>
      <c r="J157" s="409">
        <f>'B-Tests'!I162</f>
        <v>0</v>
      </c>
      <c r="K157" s="409">
        <f>'B-Tests'!J162</f>
        <v>0</v>
      </c>
      <c r="L157" s="409">
        <f>'B-Tests'!K162</f>
        <v>0</v>
      </c>
      <c r="M157" s="409">
        <f>'B-Tests'!L162</f>
        <v>0</v>
      </c>
      <c r="N157" s="409">
        <f>'B-Tests'!M162</f>
        <v>0</v>
      </c>
      <c r="O157" s="409">
        <f>'B-Tests'!N162</f>
        <v>0</v>
      </c>
      <c r="P157" s="409">
        <f>'B-Tests'!O162</f>
        <v>0</v>
      </c>
      <c r="Q157" s="409">
        <f>'B-Tests'!P162</f>
        <v>0</v>
      </c>
      <c r="R157" s="409">
        <f>'B-Tests'!Q162</f>
        <v>0</v>
      </c>
      <c r="S157" s="409">
        <f>'B-Tests'!R162</f>
        <v>0</v>
      </c>
      <c r="T157" s="409">
        <f>'B-Tests'!S162</f>
        <v>0</v>
      </c>
      <c r="U157" s="409">
        <f>'B-Tests'!T162</f>
        <v>0</v>
      </c>
      <c r="V157" s="409">
        <f>'B-Tests'!U162</f>
        <v>0</v>
      </c>
      <c r="W157" s="409">
        <f>'B-Tests'!V162</f>
        <v>0</v>
      </c>
      <c r="X157" s="409">
        <f>'B-Tests'!W162</f>
        <v>0</v>
      </c>
      <c r="Y157" s="409">
        <f>'B-Tests'!X162</f>
        <v>0</v>
      </c>
      <c r="Z157" s="409">
        <f>'B-Tests'!Y162</f>
        <v>0</v>
      </c>
      <c r="AA157" s="409">
        <f>'B-Tests'!Z162</f>
        <v>0</v>
      </c>
      <c r="AB157" s="409">
        <f>'B-Tests'!AA162</f>
        <v>0</v>
      </c>
      <c r="AC157" s="409">
        <f>'B-Tests'!AB162</f>
        <v>0</v>
      </c>
      <c r="AD157" s="409">
        <f>'B-Tests'!AC162</f>
        <v>0</v>
      </c>
      <c r="AE157" s="409">
        <f>'B-Tests'!AD162</f>
        <v>0</v>
      </c>
      <c r="AF157" s="409">
        <f>'B-Tests'!AE162</f>
        <v>0</v>
      </c>
      <c r="AG157" s="409">
        <f>'B-Tests'!AF162</f>
        <v>0</v>
      </c>
      <c r="AH157" s="409">
        <f>'B-Tests'!AG162</f>
        <v>0</v>
      </c>
      <c r="AI157" s="409">
        <f>'B-Tests'!AH162</f>
        <v>0</v>
      </c>
      <c r="AJ157" s="409">
        <f>'B-Tests'!AI162</f>
        <v>0</v>
      </c>
      <c r="AK157" s="409">
        <f>'B-Tests'!AJ162</f>
        <v>0</v>
      </c>
      <c r="AL157" s="409">
        <f>'B-Tests'!AK162</f>
        <v>0</v>
      </c>
      <c r="AM157" s="409">
        <f>'B-Tests'!AL162</f>
        <v>0</v>
      </c>
      <c r="AN157" s="409">
        <f>'B-Tests'!AM162</f>
        <v>0</v>
      </c>
      <c r="AO157" s="409">
        <f>'B-Tests'!AN162</f>
        <v>0</v>
      </c>
      <c r="AP157" s="409">
        <f>'B-Tests'!AO162</f>
        <v>0</v>
      </c>
      <c r="AQ157" s="409">
        <f>'B-Tests'!AP162</f>
        <v>0</v>
      </c>
      <c r="AR157" s="409">
        <f>'B-Tests'!AQ162</f>
        <v>0</v>
      </c>
      <c r="AS157" s="409">
        <f>'B-Tests'!AR162</f>
        <v>0</v>
      </c>
      <c r="AT157" s="409">
        <f>'B-Tests'!AS162</f>
        <v>0</v>
      </c>
      <c r="AU157" s="409">
        <f>'B-Tests'!AT162</f>
        <v>0</v>
      </c>
      <c r="AV157" s="409">
        <v>0</v>
      </c>
      <c r="AW157" s="419">
        <f t="shared" si="2"/>
        <v>0</v>
      </c>
    </row>
    <row r="158" spans="2:49" x14ac:dyDescent="0.2">
      <c r="B158" s="413" t="s">
        <v>4422</v>
      </c>
      <c r="C158" s="408" t="str">
        <f>'B-Tests'!D163</f>
        <v>B-OT4</v>
      </c>
      <c r="D158" s="408" t="str">
        <f>'B-Tests'!AU163</f>
        <v>Accessibility
CBC 11B
Accessibility to Public Commercial Buiildings</v>
      </c>
      <c r="E158" s="409">
        <f>'B-Tests'!AX163</f>
        <v>0</v>
      </c>
      <c r="F158" s="409">
        <f>'B-Tests'!E163</f>
        <v>0</v>
      </c>
      <c r="G158" s="409">
        <f>'B-Tests'!F163</f>
        <v>0</v>
      </c>
      <c r="H158" s="409">
        <f>'B-Tests'!G163</f>
        <v>0</v>
      </c>
      <c r="I158" s="409">
        <f>'B-Tests'!H163</f>
        <v>0</v>
      </c>
      <c r="J158" s="409">
        <f>'B-Tests'!I163</f>
        <v>0</v>
      </c>
      <c r="K158" s="409">
        <f>'B-Tests'!J163</f>
        <v>0</v>
      </c>
      <c r="L158" s="409">
        <f>'B-Tests'!K163</f>
        <v>0</v>
      </c>
      <c r="M158" s="409">
        <f>'B-Tests'!L163</f>
        <v>0</v>
      </c>
      <c r="N158" s="409">
        <f>'B-Tests'!M163</f>
        <v>0</v>
      </c>
      <c r="O158" s="409">
        <f>'B-Tests'!N163</f>
        <v>0</v>
      </c>
      <c r="P158" s="409">
        <f>'B-Tests'!O163</f>
        <v>0</v>
      </c>
      <c r="Q158" s="409">
        <f>'B-Tests'!P163</f>
        <v>0</v>
      </c>
      <c r="R158" s="409">
        <f>'B-Tests'!Q163</f>
        <v>0</v>
      </c>
      <c r="S158" s="409">
        <f>'B-Tests'!R163</f>
        <v>0</v>
      </c>
      <c r="T158" s="409">
        <f>'B-Tests'!S163</f>
        <v>0</v>
      </c>
      <c r="U158" s="409">
        <f>'B-Tests'!T163</f>
        <v>0</v>
      </c>
      <c r="V158" s="409">
        <f>'B-Tests'!U163</f>
        <v>0</v>
      </c>
      <c r="W158" s="409">
        <f>'B-Tests'!V163</f>
        <v>0</v>
      </c>
      <c r="X158" s="409">
        <f>'B-Tests'!W163</f>
        <v>0</v>
      </c>
      <c r="Y158" s="409">
        <f>'B-Tests'!X163</f>
        <v>0</v>
      </c>
      <c r="Z158" s="409">
        <f>'B-Tests'!Y163</f>
        <v>0</v>
      </c>
      <c r="AA158" s="409">
        <f>'B-Tests'!Z163</f>
        <v>0</v>
      </c>
      <c r="AB158" s="409">
        <f>'B-Tests'!AA163</f>
        <v>0</v>
      </c>
      <c r="AC158" s="409">
        <f>'B-Tests'!AB163</f>
        <v>0</v>
      </c>
      <c r="AD158" s="409">
        <f>'B-Tests'!AC163</f>
        <v>0</v>
      </c>
      <c r="AE158" s="409">
        <f>'B-Tests'!AD163</f>
        <v>0</v>
      </c>
      <c r="AF158" s="409">
        <f>'B-Tests'!AE163</f>
        <v>0</v>
      </c>
      <c r="AG158" s="409">
        <f>'B-Tests'!AF163</f>
        <v>0</v>
      </c>
      <c r="AH158" s="409">
        <f>'B-Tests'!AG163</f>
        <v>0</v>
      </c>
      <c r="AI158" s="409">
        <f>'B-Tests'!AH163</f>
        <v>0</v>
      </c>
      <c r="AJ158" s="409">
        <f>'B-Tests'!AI163</f>
        <v>0</v>
      </c>
      <c r="AK158" s="409">
        <f>'B-Tests'!AJ163</f>
        <v>0</v>
      </c>
      <c r="AL158" s="409">
        <f>'B-Tests'!AK163</f>
        <v>0</v>
      </c>
      <c r="AM158" s="409">
        <f>'B-Tests'!AL163</f>
        <v>0</v>
      </c>
      <c r="AN158" s="409">
        <f>'B-Tests'!AM163</f>
        <v>0</v>
      </c>
      <c r="AO158" s="409">
        <f>'B-Tests'!AN163</f>
        <v>0</v>
      </c>
      <c r="AP158" s="409">
        <f>'B-Tests'!AO163</f>
        <v>0</v>
      </c>
      <c r="AQ158" s="409">
        <f>'B-Tests'!AP163</f>
        <v>0</v>
      </c>
      <c r="AR158" s="409">
        <f>'B-Tests'!AQ163</f>
        <v>0</v>
      </c>
      <c r="AS158" s="409">
        <f>'B-Tests'!AR163</f>
        <v>0</v>
      </c>
      <c r="AT158" s="409">
        <f>'B-Tests'!AS163</f>
        <v>0</v>
      </c>
      <c r="AU158" s="409">
        <f>'B-Tests'!AT163</f>
        <v>0</v>
      </c>
      <c r="AV158" s="409">
        <v>0</v>
      </c>
      <c r="AW158" s="419">
        <f t="shared" si="2"/>
        <v>0</v>
      </c>
    </row>
    <row r="159" spans="2:49" x14ac:dyDescent="0.2">
      <c r="B159" s="413" t="s">
        <v>4422</v>
      </c>
      <c r="C159" s="408" t="str">
        <f>'B-Tests'!D164</f>
        <v>B-OT5</v>
      </c>
      <c r="D159" s="408">
        <f>'B-Tests'!AU164</f>
        <v>0</v>
      </c>
      <c r="E159" s="409">
        <f>'B-Tests'!AX164</f>
        <v>0</v>
      </c>
      <c r="F159" s="409">
        <f>'B-Tests'!E164</f>
        <v>0</v>
      </c>
      <c r="G159" s="409">
        <f>'B-Tests'!F164</f>
        <v>0</v>
      </c>
      <c r="H159" s="409">
        <f>'B-Tests'!G164</f>
        <v>0</v>
      </c>
      <c r="I159" s="409">
        <f>'B-Tests'!H164</f>
        <v>0</v>
      </c>
      <c r="J159" s="409">
        <f>'B-Tests'!I164</f>
        <v>0</v>
      </c>
      <c r="K159" s="409">
        <f>'B-Tests'!J164</f>
        <v>0</v>
      </c>
      <c r="L159" s="409">
        <f>'B-Tests'!K164</f>
        <v>0</v>
      </c>
      <c r="M159" s="409">
        <f>'B-Tests'!L164</f>
        <v>0</v>
      </c>
      <c r="N159" s="409">
        <f>'B-Tests'!M164</f>
        <v>0</v>
      </c>
      <c r="O159" s="409">
        <f>'B-Tests'!N164</f>
        <v>0</v>
      </c>
      <c r="P159" s="409">
        <f>'B-Tests'!O164</f>
        <v>0</v>
      </c>
      <c r="Q159" s="409">
        <f>'B-Tests'!P164</f>
        <v>0</v>
      </c>
      <c r="R159" s="409">
        <f>'B-Tests'!Q164</f>
        <v>0</v>
      </c>
      <c r="S159" s="409">
        <f>'B-Tests'!R164</f>
        <v>0</v>
      </c>
      <c r="T159" s="409">
        <f>'B-Tests'!S164</f>
        <v>0</v>
      </c>
      <c r="U159" s="409">
        <f>'B-Tests'!T164</f>
        <v>0</v>
      </c>
      <c r="V159" s="409">
        <f>'B-Tests'!U164</f>
        <v>0</v>
      </c>
      <c r="W159" s="409">
        <f>'B-Tests'!V164</f>
        <v>0</v>
      </c>
      <c r="X159" s="409">
        <f>'B-Tests'!W164</f>
        <v>0</v>
      </c>
      <c r="Y159" s="409">
        <f>'B-Tests'!X164</f>
        <v>0</v>
      </c>
      <c r="Z159" s="409">
        <f>'B-Tests'!Y164</f>
        <v>0</v>
      </c>
      <c r="AA159" s="409">
        <f>'B-Tests'!Z164</f>
        <v>0</v>
      </c>
      <c r="AB159" s="409">
        <f>'B-Tests'!AA164</f>
        <v>0</v>
      </c>
      <c r="AC159" s="409">
        <f>'B-Tests'!AB164</f>
        <v>0</v>
      </c>
      <c r="AD159" s="409">
        <f>'B-Tests'!AC164</f>
        <v>0</v>
      </c>
      <c r="AE159" s="409">
        <f>'B-Tests'!AD164</f>
        <v>0</v>
      </c>
      <c r="AF159" s="409">
        <f>'B-Tests'!AE164</f>
        <v>0</v>
      </c>
      <c r="AG159" s="409">
        <f>'B-Tests'!AF164</f>
        <v>0</v>
      </c>
      <c r="AH159" s="409">
        <f>'B-Tests'!AG164</f>
        <v>0</v>
      </c>
      <c r="AI159" s="409">
        <f>'B-Tests'!AH164</f>
        <v>0</v>
      </c>
      <c r="AJ159" s="409">
        <f>'B-Tests'!AI164</f>
        <v>0</v>
      </c>
      <c r="AK159" s="409">
        <f>'B-Tests'!AJ164</f>
        <v>0</v>
      </c>
      <c r="AL159" s="409">
        <f>'B-Tests'!AK164</f>
        <v>0</v>
      </c>
      <c r="AM159" s="409">
        <f>'B-Tests'!AL164</f>
        <v>0</v>
      </c>
      <c r="AN159" s="409">
        <f>'B-Tests'!AM164</f>
        <v>0</v>
      </c>
      <c r="AO159" s="409">
        <f>'B-Tests'!AN164</f>
        <v>0</v>
      </c>
      <c r="AP159" s="409">
        <f>'B-Tests'!AO164</f>
        <v>0</v>
      </c>
      <c r="AQ159" s="409">
        <f>'B-Tests'!AP164</f>
        <v>0</v>
      </c>
      <c r="AR159" s="409">
        <f>'B-Tests'!AQ164</f>
        <v>0</v>
      </c>
      <c r="AS159" s="409">
        <f>'B-Tests'!AR164</f>
        <v>0</v>
      </c>
      <c r="AT159" s="409">
        <f>'B-Tests'!AS164</f>
        <v>0</v>
      </c>
      <c r="AU159" s="409">
        <f>'B-Tests'!AT164</f>
        <v>0</v>
      </c>
      <c r="AV159" s="409">
        <v>0</v>
      </c>
      <c r="AW159" s="419">
        <f t="shared" si="2"/>
        <v>0</v>
      </c>
    </row>
    <row r="160" spans="2:49" x14ac:dyDescent="0.2">
      <c r="B160" s="413" t="s">
        <v>4422</v>
      </c>
      <c r="C160" s="408" t="str">
        <f>'B-Tests'!D165</f>
        <v>B-OT6</v>
      </c>
      <c r="D160" s="408">
        <f>'B-Tests'!AU165</f>
        <v>0</v>
      </c>
      <c r="E160" s="409">
        <f>'B-Tests'!AX165</f>
        <v>0</v>
      </c>
      <c r="F160" s="409">
        <f>'B-Tests'!E165</f>
        <v>0</v>
      </c>
      <c r="G160" s="409">
        <f>'B-Tests'!F165</f>
        <v>0</v>
      </c>
      <c r="H160" s="409">
        <f>'B-Tests'!G165</f>
        <v>0</v>
      </c>
      <c r="I160" s="409">
        <f>'B-Tests'!H165</f>
        <v>0</v>
      </c>
      <c r="J160" s="409">
        <f>'B-Tests'!I165</f>
        <v>0</v>
      </c>
      <c r="K160" s="409">
        <f>'B-Tests'!J165</f>
        <v>0</v>
      </c>
      <c r="L160" s="409">
        <f>'B-Tests'!K165</f>
        <v>0</v>
      </c>
      <c r="M160" s="409">
        <f>'B-Tests'!L165</f>
        <v>0</v>
      </c>
      <c r="N160" s="409">
        <f>'B-Tests'!M165</f>
        <v>0</v>
      </c>
      <c r="O160" s="409">
        <f>'B-Tests'!N165</f>
        <v>0</v>
      </c>
      <c r="P160" s="409">
        <f>'B-Tests'!O165</f>
        <v>0</v>
      </c>
      <c r="Q160" s="409">
        <f>'B-Tests'!P165</f>
        <v>0</v>
      </c>
      <c r="R160" s="409">
        <f>'B-Tests'!Q165</f>
        <v>0</v>
      </c>
      <c r="S160" s="409">
        <f>'B-Tests'!R165</f>
        <v>0</v>
      </c>
      <c r="T160" s="409">
        <f>'B-Tests'!S165</f>
        <v>0</v>
      </c>
      <c r="U160" s="409">
        <f>'B-Tests'!T165</f>
        <v>0</v>
      </c>
      <c r="V160" s="409">
        <f>'B-Tests'!U165</f>
        <v>0</v>
      </c>
      <c r="W160" s="409">
        <f>'B-Tests'!V165</f>
        <v>0</v>
      </c>
      <c r="X160" s="409">
        <f>'B-Tests'!W165</f>
        <v>0</v>
      </c>
      <c r="Y160" s="409">
        <f>'B-Tests'!X165</f>
        <v>0</v>
      </c>
      <c r="Z160" s="409">
        <f>'B-Tests'!Y165</f>
        <v>0</v>
      </c>
      <c r="AA160" s="409">
        <f>'B-Tests'!Z165</f>
        <v>0</v>
      </c>
      <c r="AB160" s="409">
        <f>'B-Tests'!AA165</f>
        <v>0</v>
      </c>
      <c r="AC160" s="409">
        <f>'B-Tests'!AB165</f>
        <v>0</v>
      </c>
      <c r="AD160" s="409">
        <f>'B-Tests'!AC165</f>
        <v>0</v>
      </c>
      <c r="AE160" s="409">
        <f>'B-Tests'!AD165</f>
        <v>0</v>
      </c>
      <c r="AF160" s="409">
        <f>'B-Tests'!AE165</f>
        <v>0</v>
      </c>
      <c r="AG160" s="409">
        <f>'B-Tests'!AF165</f>
        <v>0</v>
      </c>
      <c r="AH160" s="409">
        <f>'B-Tests'!AG165</f>
        <v>0</v>
      </c>
      <c r="AI160" s="409">
        <f>'B-Tests'!AH165</f>
        <v>0</v>
      </c>
      <c r="AJ160" s="409">
        <f>'B-Tests'!AI165</f>
        <v>0</v>
      </c>
      <c r="AK160" s="409">
        <f>'B-Tests'!AJ165</f>
        <v>0</v>
      </c>
      <c r="AL160" s="409">
        <f>'B-Tests'!AK165</f>
        <v>0</v>
      </c>
      <c r="AM160" s="409">
        <f>'B-Tests'!AL165</f>
        <v>0</v>
      </c>
      <c r="AN160" s="409">
        <f>'B-Tests'!AM165</f>
        <v>0</v>
      </c>
      <c r="AO160" s="409">
        <f>'B-Tests'!AN165</f>
        <v>0</v>
      </c>
      <c r="AP160" s="409">
        <f>'B-Tests'!AO165</f>
        <v>0</v>
      </c>
      <c r="AQ160" s="409">
        <f>'B-Tests'!AP165</f>
        <v>0</v>
      </c>
      <c r="AR160" s="409">
        <f>'B-Tests'!AQ165</f>
        <v>0</v>
      </c>
      <c r="AS160" s="409">
        <f>'B-Tests'!AR165</f>
        <v>0</v>
      </c>
      <c r="AT160" s="409">
        <f>'B-Tests'!AS165</f>
        <v>0</v>
      </c>
      <c r="AU160" s="409">
        <f>'B-Tests'!AT165</f>
        <v>0</v>
      </c>
      <c r="AV160" s="409">
        <v>0</v>
      </c>
      <c r="AW160" s="419">
        <f t="shared" si="2"/>
        <v>0</v>
      </c>
    </row>
    <row r="161" spans="2:49" x14ac:dyDescent="0.2">
      <c r="B161" s="413" t="s">
        <v>4422</v>
      </c>
      <c r="C161" s="408" t="str">
        <f>'B-Tests'!D166</f>
        <v>B-OT7</v>
      </c>
      <c r="D161" s="408">
        <f>'B-Tests'!AU166</f>
        <v>0</v>
      </c>
      <c r="E161" s="409">
        <f>'B-Tests'!AX166</f>
        <v>0</v>
      </c>
      <c r="F161" s="409">
        <f>'B-Tests'!E166</f>
        <v>0</v>
      </c>
      <c r="G161" s="409">
        <f>'B-Tests'!F166</f>
        <v>0</v>
      </c>
      <c r="H161" s="409">
        <f>'B-Tests'!G166</f>
        <v>0</v>
      </c>
      <c r="I161" s="409">
        <f>'B-Tests'!H166</f>
        <v>0</v>
      </c>
      <c r="J161" s="409">
        <f>'B-Tests'!I166</f>
        <v>0</v>
      </c>
      <c r="K161" s="409">
        <f>'B-Tests'!J166</f>
        <v>0</v>
      </c>
      <c r="L161" s="409">
        <f>'B-Tests'!K166</f>
        <v>0</v>
      </c>
      <c r="M161" s="409">
        <f>'B-Tests'!L166</f>
        <v>0</v>
      </c>
      <c r="N161" s="409">
        <f>'B-Tests'!M166</f>
        <v>0</v>
      </c>
      <c r="O161" s="409">
        <f>'B-Tests'!N166</f>
        <v>0</v>
      </c>
      <c r="P161" s="409">
        <f>'B-Tests'!O166</f>
        <v>0</v>
      </c>
      <c r="Q161" s="409">
        <f>'B-Tests'!P166</f>
        <v>0</v>
      </c>
      <c r="R161" s="409">
        <f>'B-Tests'!Q166</f>
        <v>0</v>
      </c>
      <c r="S161" s="409">
        <f>'B-Tests'!R166</f>
        <v>0</v>
      </c>
      <c r="T161" s="409">
        <f>'B-Tests'!S166</f>
        <v>0</v>
      </c>
      <c r="U161" s="409">
        <f>'B-Tests'!T166</f>
        <v>0</v>
      </c>
      <c r="V161" s="409">
        <f>'B-Tests'!U166</f>
        <v>0</v>
      </c>
      <c r="W161" s="409">
        <f>'B-Tests'!V166</f>
        <v>0</v>
      </c>
      <c r="X161" s="409">
        <f>'B-Tests'!W166</f>
        <v>0</v>
      </c>
      <c r="Y161" s="409">
        <f>'B-Tests'!X166</f>
        <v>0</v>
      </c>
      <c r="Z161" s="409">
        <f>'B-Tests'!Y166</f>
        <v>0</v>
      </c>
      <c r="AA161" s="409">
        <f>'B-Tests'!Z166</f>
        <v>0</v>
      </c>
      <c r="AB161" s="409">
        <f>'B-Tests'!AA166</f>
        <v>0</v>
      </c>
      <c r="AC161" s="409">
        <f>'B-Tests'!AB166</f>
        <v>0</v>
      </c>
      <c r="AD161" s="409">
        <f>'B-Tests'!AC166</f>
        <v>0</v>
      </c>
      <c r="AE161" s="409">
        <f>'B-Tests'!AD166</f>
        <v>0</v>
      </c>
      <c r="AF161" s="409">
        <f>'B-Tests'!AE166</f>
        <v>0</v>
      </c>
      <c r="AG161" s="409">
        <f>'B-Tests'!AF166</f>
        <v>0</v>
      </c>
      <c r="AH161" s="409">
        <f>'B-Tests'!AG166</f>
        <v>0</v>
      </c>
      <c r="AI161" s="409">
        <f>'B-Tests'!AH166</f>
        <v>0</v>
      </c>
      <c r="AJ161" s="409">
        <f>'B-Tests'!AI166</f>
        <v>0</v>
      </c>
      <c r="AK161" s="409">
        <f>'B-Tests'!AJ166</f>
        <v>0</v>
      </c>
      <c r="AL161" s="409">
        <f>'B-Tests'!AK166</f>
        <v>0</v>
      </c>
      <c r="AM161" s="409">
        <f>'B-Tests'!AL166</f>
        <v>0</v>
      </c>
      <c r="AN161" s="409">
        <f>'B-Tests'!AM166</f>
        <v>0</v>
      </c>
      <c r="AO161" s="409">
        <f>'B-Tests'!AN166</f>
        <v>0</v>
      </c>
      <c r="AP161" s="409">
        <f>'B-Tests'!AO166</f>
        <v>0</v>
      </c>
      <c r="AQ161" s="409">
        <f>'B-Tests'!AP166</f>
        <v>0</v>
      </c>
      <c r="AR161" s="409">
        <f>'B-Tests'!AQ166</f>
        <v>0</v>
      </c>
      <c r="AS161" s="409">
        <f>'B-Tests'!AR166</f>
        <v>0</v>
      </c>
      <c r="AT161" s="409">
        <f>'B-Tests'!AS166</f>
        <v>0</v>
      </c>
      <c r="AU161" s="409">
        <f>'B-Tests'!AT166</f>
        <v>0</v>
      </c>
      <c r="AV161" s="409">
        <v>0</v>
      </c>
      <c r="AW161" s="419">
        <f t="shared" si="2"/>
        <v>0</v>
      </c>
    </row>
    <row r="162" spans="2:49" x14ac:dyDescent="0.2">
      <c r="B162" s="413" t="s">
        <v>4422</v>
      </c>
      <c r="C162" s="408" t="str">
        <f>'B-Tests'!D167</f>
        <v>B-OT8</v>
      </c>
      <c r="D162" s="408">
        <f>'B-Tests'!AU167</f>
        <v>0</v>
      </c>
      <c r="E162" s="409">
        <f>'B-Tests'!AX167</f>
        <v>0</v>
      </c>
      <c r="F162" s="409">
        <f>'B-Tests'!E167</f>
        <v>0</v>
      </c>
      <c r="G162" s="409">
        <f>'B-Tests'!F167</f>
        <v>0</v>
      </c>
      <c r="H162" s="409">
        <f>'B-Tests'!G167</f>
        <v>0</v>
      </c>
      <c r="I162" s="409">
        <f>'B-Tests'!H167</f>
        <v>0</v>
      </c>
      <c r="J162" s="409">
        <f>'B-Tests'!I167</f>
        <v>0</v>
      </c>
      <c r="K162" s="409">
        <f>'B-Tests'!J167</f>
        <v>0</v>
      </c>
      <c r="L162" s="409">
        <f>'B-Tests'!K167</f>
        <v>0</v>
      </c>
      <c r="M162" s="409">
        <f>'B-Tests'!L167</f>
        <v>0</v>
      </c>
      <c r="N162" s="409">
        <f>'B-Tests'!M167</f>
        <v>0</v>
      </c>
      <c r="O162" s="409">
        <f>'B-Tests'!N167</f>
        <v>0</v>
      </c>
      <c r="P162" s="409">
        <f>'B-Tests'!O167</f>
        <v>0</v>
      </c>
      <c r="Q162" s="409">
        <f>'B-Tests'!P167</f>
        <v>0</v>
      </c>
      <c r="R162" s="409">
        <f>'B-Tests'!Q167</f>
        <v>0</v>
      </c>
      <c r="S162" s="409">
        <f>'B-Tests'!R167</f>
        <v>0</v>
      </c>
      <c r="T162" s="409">
        <f>'B-Tests'!S167</f>
        <v>0</v>
      </c>
      <c r="U162" s="409">
        <f>'B-Tests'!T167</f>
        <v>0</v>
      </c>
      <c r="V162" s="409">
        <f>'B-Tests'!U167</f>
        <v>0</v>
      </c>
      <c r="W162" s="409">
        <f>'B-Tests'!V167</f>
        <v>0</v>
      </c>
      <c r="X162" s="409">
        <f>'B-Tests'!W167</f>
        <v>0</v>
      </c>
      <c r="Y162" s="409">
        <f>'B-Tests'!X167</f>
        <v>0</v>
      </c>
      <c r="Z162" s="409">
        <f>'B-Tests'!Y167</f>
        <v>0</v>
      </c>
      <c r="AA162" s="409">
        <f>'B-Tests'!Z167</f>
        <v>0</v>
      </c>
      <c r="AB162" s="409">
        <f>'B-Tests'!AA167</f>
        <v>0</v>
      </c>
      <c r="AC162" s="409">
        <f>'B-Tests'!AB167</f>
        <v>0</v>
      </c>
      <c r="AD162" s="409">
        <f>'B-Tests'!AC167</f>
        <v>0</v>
      </c>
      <c r="AE162" s="409">
        <f>'B-Tests'!AD167</f>
        <v>0</v>
      </c>
      <c r="AF162" s="409">
        <f>'B-Tests'!AE167</f>
        <v>0</v>
      </c>
      <c r="AG162" s="409">
        <f>'B-Tests'!AF167</f>
        <v>0</v>
      </c>
      <c r="AH162" s="409">
        <f>'B-Tests'!AG167</f>
        <v>0</v>
      </c>
      <c r="AI162" s="409">
        <f>'B-Tests'!AH167</f>
        <v>0</v>
      </c>
      <c r="AJ162" s="409">
        <f>'B-Tests'!AI167</f>
        <v>0</v>
      </c>
      <c r="AK162" s="409">
        <f>'B-Tests'!AJ167</f>
        <v>0</v>
      </c>
      <c r="AL162" s="409">
        <f>'B-Tests'!AK167</f>
        <v>0</v>
      </c>
      <c r="AM162" s="409">
        <f>'B-Tests'!AL167</f>
        <v>0</v>
      </c>
      <c r="AN162" s="409">
        <f>'B-Tests'!AM167</f>
        <v>0</v>
      </c>
      <c r="AO162" s="409">
        <f>'B-Tests'!AN167</f>
        <v>0</v>
      </c>
      <c r="AP162" s="409">
        <f>'B-Tests'!AO167</f>
        <v>0</v>
      </c>
      <c r="AQ162" s="409">
        <f>'B-Tests'!AP167</f>
        <v>0</v>
      </c>
      <c r="AR162" s="409">
        <f>'B-Tests'!AQ167</f>
        <v>0</v>
      </c>
      <c r="AS162" s="409">
        <f>'B-Tests'!AR167</f>
        <v>0</v>
      </c>
      <c r="AT162" s="409">
        <f>'B-Tests'!AS167</f>
        <v>0</v>
      </c>
      <c r="AU162" s="409">
        <f>'B-Tests'!AT167</f>
        <v>0</v>
      </c>
      <c r="AV162" s="409">
        <v>0</v>
      </c>
      <c r="AW162" s="419">
        <f t="shared" si="2"/>
        <v>0</v>
      </c>
    </row>
    <row r="163" spans="2:49" x14ac:dyDescent="0.2">
      <c r="B163" s="413" t="s">
        <v>4422</v>
      </c>
      <c r="C163" s="408" t="str">
        <f>'C-On-Site Special Inspections'!D8</f>
        <v>C-F1</v>
      </c>
      <c r="D163" s="408" t="str">
        <f>'C-On-Site Special Inspections'!AU8</f>
        <v>Soils
CBC 1705A.6
Soil fill</v>
      </c>
      <c r="E163" s="409" t="str">
        <f>'C-On-Site Special Inspections'!AX8</f>
        <v>CTS and/or Rutherford + Chekene</v>
      </c>
      <c r="F163" s="409">
        <f>'C-On-Site Special Inspections'!E8</f>
        <v>0</v>
      </c>
      <c r="G163" s="409">
        <f>'C-On-Site Special Inspections'!F8</f>
        <v>0</v>
      </c>
      <c r="H163" s="409">
        <f>'C-On-Site Special Inspections'!G8</f>
        <v>0</v>
      </c>
      <c r="I163" s="409">
        <f>'C-On-Site Special Inspections'!H8</f>
        <v>0</v>
      </c>
      <c r="J163" s="409">
        <f>'C-On-Site Special Inspections'!I8</f>
        <v>0</v>
      </c>
      <c r="K163" s="409">
        <f>'C-On-Site Special Inspections'!J8</f>
        <v>0</v>
      </c>
      <c r="L163" s="409">
        <f>'C-On-Site Special Inspections'!K8</f>
        <v>0</v>
      </c>
      <c r="M163" s="409">
        <f>'C-On-Site Special Inspections'!L8</f>
        <v>0</v>
      </c>
      <c r="N163" s="409" t="str">
        <f>'C-On-Site Special Inspections'!M8</f>
        <v>X</v>
      </c>
      <c r="O163" s="409" t="str">
        <f>'C-On-Site Special Inspections'!N8</f>
        <v>X</v>
      </c>
      <c r="P163" s="409" t="str">
        <f>'C-On-Site Special Inspections'!O8</f>
        <v>x</v>
      </c>
      <c r="Q163" s="409">
        <f>'C-On-Site Special Inspections'!P8</f>
        <v>0</v>
      </c>
      <c r="R163" s="409">
        <f>'C-On-Site Special Inspections'!Q8</f>
        <v>0</v>
      </c>
      <c r="S163" s="409">
        <f>'C-On-Site Special Inspections'!R8</f>
        <v>0</v>
      </c>
      <c r="T163" s="409">
        <f>'C-On-Site Special Inspections'!S8</f>
        <v>0</v>
      </c>
      <c r="U163" s="409">
        <f>'C-On-Site Special Inspections'!T8</f>
        <v>0</v>
      </c>
      <c r="V163" s="409">
        <f>'C-On-Site Special Inspections'!U8</f>
        <v>0</v>
      </c>
      <c r="W163" s="409">
        <f>'C-On-Site Special Inspections'!V8</f>
        <v>1</v>
      </c>
      <c r="X163" s="409">
        <f>'C-On-Site Special Inspections'!W8</f>
        <v>0</v>
      </c>
      <c r="Y163" s="409">
        <f>'C-On-Site Special Inspections'!X8</f>
        <v>1</v>
      </c>
      <c r="Z163" s="409">
        <f>'C-On-Site Special Inspections'!Y8</f>
        <v>0</v>
      </c>
      <c r="AA163" s="409">
        <f>'C-On-Site Special Inspections'!Z8</f>
        <v>0</v>
      </c>
      <c r="AB163" s="409">
        <f>'C-On-Site Special Inspections'!AA8</f>
        <v>0</v>
      </c>
      <c r="AC163" s="409">
        <f>'C-On-Site Special Inspections'!AB8</f>
        <v>1</v>
      </c>
      <c r="AD163" s="409">
        <f>'C-On-Site Special Inspections'!AC8</f>
        <v>0</v>
      </c>
      <c r="AE163" s="409">
        <f>'C-On-Site Special Inspections'!AD8</f>
        <v>0</v>
      </c>
      <c r="AF163" s="409">
        <f>'C-On-Site Special Inspections'!AE8</f>
        <v>0</v>
      </c>
      <c r="AG163" s="409">
        <f>'C-On-Site Special Inspections'!AF8</f>
        <v>0</v>
      </c>
      <c r="AH163" s="409">
        <f>'C-On-Site Special Inspections'!AG8</f>
        <v>0</v>
      </c>
      <c r="AI163" s="409">
        <f>'C-On-Site Special Inspections'!AH8</f>
        <v>0</v>
      </c>
      <c r="AJ163" s="409">
        <f>'C-On-Site Special Inspections'!AI8</f>
        <v>0</v>
      </c>
      <c r="AK163" s="409">
        <f>'C-On-Site Special Inspections'!AJ8</f>
        <v>0</v>
      </c>
      <c r="AL163" s="409">
        <f>'C-On-Site Special Inspections'!AK8</f>
        <v>1</v>
      </c>
      <c r="AM163" s="409">
        <f>'C-On-Site Special Inspections'!AL8</f>
        <v>0</v>
      </c>
      <c r="AN163" s="409">
        <f>'C-On-Site Special Inspections'!AM8</f>
        <v>0</v>
      </c>
      <c r="AO163" s="409">
        <f>'C-On-Site Special Inspections'!AN8</f>
        <v>0</v>
      </c>
      <c r="AP163" s="409">
        <f>'C-On-Site Special Inspections'!AO8</f>
        <v>0</v>
      </c>
      <c r="AQ163" s="409">
        <f>'C-On-Site Special Inspections'!AP8</f>
        <v>0</v>
      </c>
      <c r="AR163" s="409">
        <f>'C-On-Site Special Inspections'!AQ8</f>
        <v>0</v>
      </c>
      <c r="AS163" s="409">
        <f>'C-On-Site Special Inspections'!AR8</f>
        <v>0</v>
      </c>
      <c r="AT163" s="409">
        <f>'C-On-Site Special Inspections'!AS8</f>
        <v>0</v>
      </c>
      <c r="AU163" s="409">
        <f>'C-On-Site Special Inspections'!AT8</f>
        <v>0</v>
      </c>
      <c r="AV163" s="409">
        <v>0</v>
      </c>
      <c r="AW163" s="419">
        <f t="shared" si="2"/>
        <v>4</v>
      </c>
    </row>
    <row r="164" spans="2:49" x14ac:dyDescent="0.2">
      <c r="B164" s="413" t="s">
        <v>4422</v>
      </c>
      <c r="C164" s="408" t="str">
        <f>'C-On-Site Special Inspections'!D9</f>
        <v>C-F2</v>
      </c>
      <c r="D164" s="408" t="str">
        <f>'C-On-Site Special Inspections'!AU9</f>
        <v>Foundation
CBC 1705A.7
Driven deep foundations</v>
      </c>
      <c r="E164" s="409">
        <f>'C-On-Site Special Inspections'!AX9</f>
        <v>0</v>
      </c>
      <c r="F164" s="409">
        <f>'C-On-Site Special Inspections'!E9</f>
        <v>0</v>
      </c>
      <c r="G164" s="409">
        <f>'C-On-Site Special Inspections'!F9</f>
        <v>0</v>
      </c>
      <c r="H164" s="409">
        <f>'C-On-Site Special Inspections'!G9</f>
        <v>0</v>
      </c>
      <c r="I164" s="409">
        <f>'C-On-Site Special Inspections'!H9</f>
        <v>0</v>
      </c>
      <c r="J164" s="409">
        <f>'C-On-Site Special Inspections'!I9</f>
        <v>0</v>
      </c>
      <c r="K164" s="409">
        <f>'C-On-Site Special Inspections'!J9</f>
        <v>0</v>
      </c>
      <c r="L164" s="409">
        <f>'C-On-Site Special Inspections'!K9</f>
        <v>0</v>
      </c>
      <c r="M164" s="409">
        <f>'C-On-Site Special Inspections'!L9</f>
        <v>0</v>
      </c>
      <c r="N164" s="409">
        <f>'C-On-Site Special Inspections'!M9</f>
        <v>0</v>
      </c>
      <c r="O164" s="409">
        <f>'C-On-Site Special Inspections'!N9</f>
        <v>0</v>
      </c>
      <c r="P164" s="409">
        <f>'C-On-Site Special Inspections'!O9</f>
        <v>0</v>
      </c>
      <c r="Q164" s="409">
        <f>'C-On-Site Special Inspections'!P9</f>
        <v>0</v>
      </c>
      <c r="R164" s="409">
        <f>'C-On-Site Special Inspections'!Q9</f>
        <v>0</v>
      </c>
      <c r="S164" s="409">
        <f>'C-On-Site Special Inspections'!R9</f>
        <v>0</v>
      </c>
      <c r="T164" s="409">
        <f>'C-On-Site Special Inspections'!S9</f>
        <v>0</v>
      </c>
      <c r="U164" s="409">
        <f>'C-On-Site Special Inspections'!T9</f>
        <v>0</v>
      </c>
      <c r="V164" s="409">
        <f>'C-On-Site Special Inspections'!U9</f>
        <v>0</v>
      </c>
      <c r="W164" s="409">
        <f>'C-On-Site Special Inspections'!V9</f>
        <v>0</v>
      </c>
      <c r="X164" s="409">
        <f>'C-On-Site Special Inspections'!W9</f>
        <v>0</v>
      </c>
      <c r="Y164" s="409">
        <f>'C-On-Site Special Inspections'!X9</f>
        <v>0</v>
      </c>
      <c r="Z164" s="409">
        <f>'C-On-Site Special Inspections'!Y9</f>
        <v>0</v>
      </c>
      <c r="AA164" s="409">
        <f>'C-On-Site Special Inspections'!Z9</f>
        <v>0</v>
      </c>
      <c r="AB164" s="409">
        <f>'C-On-Site Special Inspections'!AA9</f>
        <v>0</v>
      </c>
      <c r="AC164" s="409">
        <f>'C-On-Site Special Inspections'!AB9</f>
        <v>0</v>
      </c>
      <c r="AD164" s="409">
        <f>'C-On-Site Special Inspections'!AC9</f>
        <v>0</v>
      </c>
      <c r="AE164" s="409">
        <f>'C-On-Site Special Inspections'!AD9</f>
        <v>0</v>
      </c>
      <c r="AF164" s="409">
        <f>'C-On-Site Special Inspections'!AE9</f>
        <v>0</v>
      </c>
      <c r="AG164" s="409">
        <f>'C-On-Site Special Inspections'!AF9</f>
        <v>0</v>
      </c>
      <c r="AH164" s="409">
        <f>'C-On-Site Special Inspections'!AG9</f>
        <v>0</v>
      </c>
      <c r="AI164" s="409">
        <f>'C-On-Site Special Inspections'!AH9</f>
        <v>0</v>
      </c>
      <c r="AJ164" s="409">
        <f>'C-On-Site Special Inspections'!AI9</f>
        <v>0</v>
      </c>
      <c r="AK164" s="409">
        <f>'C-On-Site Special Inspections'!AJ9</f>
        <v>0</v>
      </c>
      <c r="AL164" s="409">
        <f>'C-On-Site Special Inspections'!AK9</f>
        <v>0</v>
      </c>
      <c r="AM164" s="409">
        <f>'C-On-Site Special Inspections'!AL9</f>
        <v>0</v>
      </c>
      <c r="AN164" s="409">
        <f>'C-On-Site Special Inspections'!AM9</f>
        <v>0</v>
      </c>
      <c r="AO164" s="409">
        <f>'C-On-Site Special Inspections'!AN9</f>
        <v>0</v>
      </c>
      <c r="AP164" s="409">
        <f>'C-On-Site Special Inspections'!AO9</f>
        <v>0</v>
      </c>
      <c r="AQ164" s="409">
        <f>'C-On-Site Special Inspections'!AP9</f>
        <v>0</v>
      </c>
      <c r="AR164" s="409">
        <f>'C-On-Site Special Inspections'!AQ9</f>
        <v>0</v>
      </c>
      <c r="AS164" s="409">
        <f>'C-On-Site Special Inspections'!AR9</f>
        <v>0</v>
      </c>
      <c r="AT164" s="409">
        <f>'C-On-Site Special Inspections'!AS9</f>
        <v>0</v>
      </c>
      <c r="AU164" s="409">
        <f>'C-On-Site Special Inspections'!AT9</f>
        <v>0</v>
      </c>
      <c r="AV164" s="409">
        <v>0</v>
      </c>
      <c r="AW164" s="419">
        <f t="shared" si="2"/>
        <v>0</v>
      </c>
    </row>
    <row r="165" spans="2:49" x14ac:dyDescent="0.2">
      <c r="B165" s="413" t="s">
        <v>4422</v>
      </c>
      <c r="C165" s="408" t="str">
        <f>'C-On-Site Special Inspections'!D10</f>
        <v>C-F3</v>
      </c>
      <c r="D165" s="408" t="str">
        <f>'C-On-Site Special Inspections'!AU10</f>
        <v>Foundation
CBC 1705A.8
Cast-in-place deep foundations</v>
      </c>
      <c r="E165" s="409" t="str">
        <f>'C-On-Site Special Inspections'!AX10</f>
        <v>Rutherford and Chekene and RMA</v>
      </c>
      <c r="F165" s="409" t="str">
        <f>'C-On-Site Special Inspections'!E10</f>
        <v>X</v>
      </c>
      <c r="G165" s="409">
        <f>'C-On-Site Special Inspections'!F10</f>
        <v>0</v>
      </c>
      <c r="H165" s="409">
        <f>'C-On-Site Special Inspections'!G10</f>
        <v>0</v>
      </c>
      <c r="I165" s="409">
        <f>'C-On-Site Special Inspections'!H10</f>
        <v>0</v>
      </c>
      <c r="J165" s="409">
        <f>'C-On-Site Special Inspections'!I10</f>
        <v>0</v>
      </c>
      <c r="K165" s="409">
        <f>'C-On-Site Special Inspections'!J10</f>
        <v>0</v>
      </c>
      <c r="L165" s="409">
        <f>'C-On-Site Special Inspections'!K10</f>
        <v>0</v>
      </c>
      <c r="M165" s="409">
        <f>'C-On-Site Special Inspections'!L10</f>
        <v>0</v>
      </c>
      <c r="N165" s="409">
        <f>'C-On-Site Special Inspections'!M10</f>
        <v>0</v>
      </c>
      <c r="O165" s="409">
        <f>'C-On-Site Special Inspections'!N10</f>
        <v>0</v>
      </c>
      <c r="P165" s="409">
        <f>'C-On-Site Special Inspections'!O10</f>
        <v>0</v>
      </c>
      <c r="Q165" s="409">
        <f>'C-On-Site Special Inspections'!P10</f>
        <v>0</v>
      </c>
      <c r="R165" s="409">
        <f>'C-On-Site Special Inspections'!Q10</f>
        <v>0</v>
      </c>
      <c r="S165" s="409">
        <f>'C-On-Site Special Inspections'!R10</f>
        <v>0</v>
      </c>
      <c r="T165" s="409">
        <f>'C-On-Site Special Inspections'!S10</f>
        <v>0</v>
      </c>
      <c r="U165" s="409">
        <f>'C-On-Site Special Inspections'!T10</f>
        <v>0</v>
      </c>
      <c r="V165" s="409">
        <f>'C-On-Site Special Inspections'!U10</f>
        <v>0</v>
      </c>
      <c r="W165" s="409">
        <f>'C-On-Site Special Inspections'!V10</f>
        <v>0</v>
      </c>
      <c r="X165" s="409">
        <f>'C-On-Site Special Inspections'!W10</f>
        <v>0</v>
      </c>
      <c r="Y165" s="409">
        <f>'C-On-Site Special Inspections'!X10</f>
        <v>0</v>
      </c>
      <c r="Z165" s="409">
        <f>'C-On-Site Special Inspections'!Y10</f>
        <v>0</v>
      </c>
      <c r="AA165" s="409">
        <f>'C-On-Site Special Inspections'!Z10</f>
        <v>0</v>
      </c>
      <c r="AB165" s="409">
        <f>'C-On-Site Special Inspections'!AA10</f>
        <v>0</v>
      </c>
      <c r="AC165" s="409">
        <f>'C-On-Site Special Inspections'!AB10</f>
        <v>0</v>
      </c>
      <c r="AD165" s="409">
        <f>'C-On-Site Special Inspections'!AC10</f>
        <v>0</v>
      </c>
      <c r="AE165" s="409">
        <f>'C-On-Site Special Inspections'!AD10</f>
        <v>0</v>
      </c>
      <c r="AF165" s="409">
        <f>'C-On-Site Special Inspections'!AE10</f>
        <v>0</v>
      </c>
      <c r="AG165" s="409">
        <f>'C-On-Site Special Inspections'!AF10</f>
        <v>0</v>
      </c>
      <c r="AH165" s="409">
        <f>'C-On-Site Special Inspections'!AG10</f>
        <v>0</v>
      </c>
      <c r="AI165" s="409">
        <f>'C-On-Site Special Inspections'!AH10</f>
        <v>0</v>
      </c>
      <c r="AJ165" s="409">
        <f>'C-On-Site Special Inspections'!AI10</f>
        <v>0</v>
      </c>
      <c r="AK165" s="409">
        <f>'C-On-Site Special Inspections'!AJ10</f>
        <v>0</v>
      </c>
      <c r="AL165" s="409">
        <f>'C-On-Site Special Inspections'!AK10</f>
        <v>0</v>
      </c>
      <c r="AM165" s="409">
        <f>'C-On-Site Special Inspections'!AL10</f>
        <v>0</v>
      </c>
      <c r="AN165" s="409">
        <f>'C-On-Site Special Inspections'!AM10</f>
        <v>0</v>
      </c>
      <c r="AO165" s="409">
        <f>'C-On-Site Special Inspections'!AN10</f>
        <v>0</v>
      </c>
      <c r="AP165" s="409">
        <f>'C-On-Site Special Inspections'!AO10</f>
        <v>0</v>
      </c>
      <c r="AQ165" s="409">
        <f>'C-On-Site Special Inspections'!AP10</f>
        <v>0</v>
      </c>
      <c r="AR165" s="409">
        <f>'C-On-Site Special Inspections'!AQ10</f>
        <v>0</v>
      </c>
      <c r="AS165" s="409">
        <f>'C-On-Site Special Inspections'!AR10</f>
        <v>0</v>
      </c>
      <c r="AT165" s="409">
        <f>'C-On-Site Special Inspections'!AS10</f>
        <v>0</v>
      </c>
      <c r="AU165" s="409">
        <f>'C-On-Site Special Inspections'!AT10</f>
        <v>0</v>
      </c>
      <c r="AV165" s="409">
        <v>0</v>
      </c>
      <c r="AW165" s="419">
        <f t="shared" si="2"/>
        <v>0</v>
      </c>
    </row>
    <row r="166" spans="2:49" x14ac:dyDescent="0.2">
      <c r="B166" s="413" t="s">
        <v>4422</v>
      </c>
      <c r="C166" s="408" t="str">
        <f>'C-On-Site Special Inspections'!D11</f>
        <v>C-F4</v>
      </c>
      <c r="D166" s="408" t="str">
        <f>'C-On-Site Special Inspections'!AU11</f>
        <v>Foundation
CBC 1705A.9
Helical pile foundations</v>
      </c>
      <c r="E166" s="409">
        <f>'C-On-Site Special Inspections'!AX11</f>
        <v>0</v>
      </c>
      <c r="F166" s="409">
        <f>'C-On-Site Special Inspections'!E11</f>
        <v>0</v>
      </c>
      <c r="G166" s="409">
        <f>'C-On-Site Special Inspections'!F11</f>
        <v>0</v>
      </c>
      <c r="H166" s="409">
        <f>'C-On-Site Special Inspections'!G11</f>
        <v>0</v>
      </c>
      <c r="I166" s="409">
        <f>'C-On-Site Special Inspections'!H11</f>
        <v>0</v>
      </c>
      <c r="J166" s="409">
        <f>'C-On-Site Special Inspections'!I11</f>
        <v>0</v>
      </c>
      <c r="K166" s="409">
        <f>'C-On-Site Special Inspections'!J11</f>
        <v>0</v>
      </c>
      <c r="L166" s="409">
        <f>'C-On-Site Special Inspections'!K11</f>
        <v>0</v>
      </c>
      <c r="M166" s="409">
        <f>'C-On-Site Special Inspections'!L11</f>
        <v>0</v>
      </c>
      <c r="N166" s="409">
        <f>'C-On-Site Special Inspections'!M11</f>
        <v>0</v>
      </c>
      <c r="O166" s="409">
        <f>'C-On-Site Special Inspections'!N11</f>
        <v>1</v>
      </c>
      <c r="P166" s="409">
        <f>'C-On-Site Special Inspections'!O11</f>
        <v>1</v>
      </c>
      <c r="Q166" s="409">
        <f>'C-On-Site Special Inspections'!P11</f>
        <v>1</v>
      </c>
      <c r="R166" s="409">
        <f>'C-On-Site Special Inspections'!Q11</f>
        <v>0</v>
      </c>
      <c r="S166" s="409">
        <f>'C-On-Site Special Inspections'!R11</f>
        <v>0</v>
      </c>
      <c r="T166" s="409">
        <f>'C-On-Site Special Inspections'!S11</f>
        <v>0</v>
      </c>
      <c r="U166" s="409">
        <f>'C-On-Site Special Inspections'!T11</f>
        <v>0</v>
      </c>
      <c r="V166" s="409">
        <f>'C-On-Site Special Inspections'!U11</f>
        <v>1</v>
      </c>
      <c r="W166" s="409">
        <f>'C-On-Site Special Inspections'!V11</f>
        <v>1</v>
      </c>
      <c r="X166" s="409">
        <f>'C-On-Site Special Inspections'!W11</f>
        <v>0</v>
      </c>
      <c r="Y166" s="409">
        <f>'C-On-Site Special Inspections'!X11</f>
        <v>1</v>
      </c>
      <c r="Z166" s="409">
        <f>'C-On-Site Special Inspections'!Y11</f>
        <v>0</v>
      </c>
      <c r="AA166" s="409">
        <f>'C-On-Site Special Inspections'!Z11</f>
        <v>0</v>
      </c>
      <c r="AB166" s="409">
        <f>'C-On-Site Special Inspections'!AA11</f>
        <v>0</v>
      </c>
      <c r="AC166" s="409">
        <f>'C-On-Site Special Inspections'!AB11</f>
        <v>0</v>
      </c>
      <c r="AD166" s="409">
        <f>'C-On-Site Special Inspections'!AC11</f>
        <v>0</v>
      </c>
      <c r="AE166" s="409">
        <f>'C-On-Site Special Inspections'!AD11</f>
        <v>0</v>
      </c>
      <c r="AF166" s="409">
        <f>'C-On-Site Special Inspections'!AE11</f>
        <v>0</v>
      </c>
      <c r="AG166" s="409">
        <f>'C-On-Site Special Inspections'!AF11</f>
        <v>0</v>
      </c>
      <c r="AH166" s="409">
        <f>'C-On-Site Special Inspections'!AG11</f>
        <v>0</v>
      </c>
      <c r="AI166" s="409">
        <f>'C-On-Site Special Inspections'!AH11</f>
        <v>0</v>
      </c>
      <c r="AJ166" s="409">
        <f>'C-On-Site Special Inspections'!AI11</f>
        <v>0</v>
      </c>
      <c r="AK166" s="409">
        <f>'C-On-Site Special Inspections'!AJ11</f>
        <v>0</v>
      </c>
      <c r="AL166" s="409">
        <f>'C-On-Site Special Inspections'!AK11</f>
        <v>0</v>
      </c>
      <c r="AM166" s="409">
        <f>'C-On-Site Special Inspections'!AL11</f>
        <v>0</v>
      </c>
      <c r="AN166" s="409">
        <f>'C-On-Site Special Inspections'!AM11</f>
        <v>0</v>
      </c>
      <c r="AO166" s="409">
        <f>'C-On-Site Special Inspections'!AN11</f>
        <v>0</v>
      </c>
      <c r="AP166" s="409">
        <f>'C-On-Site Special Inspections'!AO11</f>
        <v>0</v>
      </c>
      <c r="AQ166" s="409">
        <f>'C-On-Site Special Inspections'!AP11</f>
        <v>0</v>
      </c>
      <c r="AR166" s="409">
        <f>'C-On-Site Special Inspections'!AQ11</f>
        <v>0</v>
      </c>
      <c r="AS166" s="409">
        <f>'C-On-Site Special Inspections'!AR11</f>
        <v>0</v>
      </c>
      <c r="AT166" s="409">
        <f>'C-On-Site Special Inspections'!AS11</f>
        <v>0</v>
      </c>
      <c r="AU166" s="409">
        <f>'C-On-Site Special Inspections'!AT11</f>
        <v>0</v>
      </c>
      <c r="AV166" s="409">
        <v>0</v>
      </c>
      <c r="AW166" s="419">
        <f t="shared" si="2"/>
        <v>6</v>
      </c>
    </row>
    <row r="167" spans="2:49" x14ac:dyDescent="0.2">
      <c r="B167" s="413" t="s">
        <v>4422</v>
      </c>
      <c r="C167" s="408" t="str">
        <f>'C-On-Site Special Inspections'!D12</f>
        <v>C-F5</v>
      </c>
      <c r="D167" s="408" t="str">
        <f>'C-On-Site Special Inspections'!AU12</f>
        <v>Shoring
CBC 1812A
Shoring</v>
      </c>
      <c r="E167" s="409">
        <f>'C-On-Site Special Inspections'!AX12</f>
        <v>0</v>
      </c>
      <c r="F167" s="409">
        <f>'C-On-Site Special Inspections'!E12</f>
        <v>0</v>
      </c>
      <c r="G167" s="409">
        <f>'C-On-Site Special Inspections'!F12</f>
        <v>0</v>
      </c>
      <c r="H167" s="409">
        <f>'C-On-Site Special Inspections'!G12</f>
        <v>0</v>
      </c>
      <c r="I167" s="409">
        <f>'C-On-Site Special Inspections'!H12</f>
        <v>0</v>
      </c>
      <c r="J167" s="409">
        <f>'C-On-Site Special Inspections'!I12</f>
        <v>0</v>
      </c>
      <c r="K167" s="409">
        <f>'C-On-Site Special Inspections'!J12</f>
        <v>0</v>
      </c>
      <c r="L167" s="409">
        <f>'C-On-Site Special Inspections'!K12</f>
        <v>0</v>
      </c>
      <c r="M167" s="409">
        <f>'C-On-Site Special Inspections'!L12</f>
        <v>0</v>
      </c>
      <c r="N167" s="409">
        <f>'C-On-Site Special Inspections'!M12</f>
        <v>0</v>
      </c>
      <c r="O167" s="409">
        <f>'C-On-Site Special Inspections'!N12</f>
        <v>0</v>
      </c>
      <c r="P167" s="409">
        <f>'C-On-Site Special Inspections'!O12</f>
        <v>0</v>
      </c>
      <c r="Q167" s="409">
        <f>'C-On-Site Special Inspections'!P12</f>
        <v>0</v>
      </c>
      <c r="R167" s="409">
        <f>'C-On-Site Special Inspections'!Q12</f>
        <v>0</v>
      </c>
      <c r="S167" s="409">
        <f>'C-On-Site Special Inspections'!R12</f>
        <v>0</v>
      </c>
      <c r="T167" s="409">
        <f>'C-On-Site Special Inspections'!S12</f>
        <v>0</v>
      </c>
      <c r="U167" s="409">
        <f>'C-On-Site Special Inspections'!T12</f>
        <v>0</v>
      </c>
      <c r="V167" s="409">
        <f>'C-On-Site Special Inspections'!U12</f>
        <v>0</v>
      </c>
      <c r="W167" s="409">
        <f>'C-On-Site Special Inspections'!V12</f>
        <v>0</v>
      </c>
      <c r="X167" s="409">
        <f>'C-On-Site Special Inspections'!W12</f>
        <v>0</v>
      </c>
      <c r="Y167" s="409">
        <f>'C-On-Site Special Inspections'!X12</f>
        <v>0</v>
      </c>
      <c r="Z167" s="409">
        <f>'C-On-Site Special Inspections'!Y12</f>
        <v>0</v>
      </c>
      <c r="AA167" s="409">
        <f>'C-On-Site Special Inspections'!Z12</f>
        <v>0</v>
      </c>
      <c r="AB167" s="409">
        <f>'C-On-Site Special Inspections'!AA12</f>
        <v>0</v>
      </c>
      <c r="AC167" s="409">
        <f>'C-On-Site Special Inspections'!AB12</f>
        <v>0</v>
      </c>
      <c r="AD167" s="409">
        <f>'C-On-Site Special Inspections'!AC12</f>
        <v>0</v>
      </c>
      <c r="AE167" s="409">
        <f>'C-On-Site Special Inspections'!AD12</f>
        <v>0</v>
      </c>
      <c r="AF167" s="409">
        <f>'C-On-Site Special Inspections'!AE12</f>
        <v>0</v>
      </c>
      <c r="AG167" s="409">
        <f>'C-On-Site Special Inspections'!AF12</f>
        <v>0</v>
      </c>
      <c r="AH167" s="409">
        <f>'C-On-Site Special Inspections'!AG12</f>
        <v>0</v>
      </c>
      <c r="AI167" s="409">
        <f>'C-On-Site Special Inspections'!AH12</f>
        <v>0</v>
      </c>
      <c r="AJ167" s="409">
        <f>'C-On-Site Special Inspections'!AI12</f>
        <v>0</v>
      </c>
      <c r="AK167" s="409">
        <f>'C-On-Site Special Inspections'!AJ12</f>
        <v>0</v>
      </c>
      <c r="AL167" s="409">
        <f>'C-On-Site Special Inspections'!AK12</f>
        <v>0</v>
      </c>
      <c r="AM167" s="409">
        <f>'C-On-Site Special Inspections'!AL12</f>
        <v>0</v>
      </c>
      <c r="AN167" s="409">
        <f>'C-On-Site Special Inspections'!AM12</f>
        <v>0</v>
      </c>
      <c r="AO167" s="409">
        <f>'C-On-Site Special Inspections'!AN12</f>
        <v>0</v>
      </c>
      <c r="AP167" s="409">
        <f>'C-On-Site Special Inspections'!AO12</f>
        <v>0</v>
      </c>
      <c r="AQ167" s="409">
        <f>'C-On-Site Special Inspections'!AP12</f>
        <v>0</v>
      </c>
      <c r="AR167" s="409">
        <f>'C-On-Site Special Inspections'!AQ12</f>
        <v>0</v>
      </c>
      <c r="AS167" s="409">
        <f>'C-On-Site Special Inspections'!AR12</f>
        <v>0</v>
      </c>
      <c r="AT167" s="409">
        <f>'C-On-Site Special Inspections'!AS12</f>
        <v>0</v>
      </c>
      <c r="AU167" s="409">
        <f>'C-On-Site Special Inspections'!AT12</f>
        <v>0</v>
      </c>
      <c r="AV167" s="409">
        <v>0</v>
      </c>
      <c r="AW167" s="419">
        <f t="shared" si="2"/>
        <v>0</v>
      </c>
    </row>
    <row r="168" spans="2:49" x14ac:dyDescent="0.2">
      <c r="B168" s="413" t="s">
        <v>4422</v>
      </c>
      <c r="C168" s="408" t="str">
        <f>'C-On-Site Special Inspections'!D13</f>
        <v>C-F6</v>
      </c>
      <c r="D168" s="408" t="str">
        <f>'C-On-Site Special Inspections'!AU13</f>
        <v>Vibro Stone Columns (VSC)
CBC 1813A
Vibro Stone Columns</v>
      </c>
      <c r="E168" s="409">
        <f>'C-On-Site Special Inspections'!AX13</f>
        <v>0</v>
      </c>
      <c r="F168" s="409">
        <f>'C-On-Site Special Inspections'!E13</f>
        <v>0</v>
      </c>
      <c r="G168" s="409">
        <f>'C-On-Site Special Inspections'!F13</f>
        <v>0</v>
      </c>
      <c r="H168" s="409">
        <f>'C-On-Site Special Inspections'!G13</f>
        <v>0</v>
      </c>
      <c r="I168" s="409">
        <f>'C-On-Site Special Inspections'!H13</f>
        <v>0</v>
      </c>
      <c r="J168" s="409">
        <f>'C-On-Site Special Inspections'!I13</f>
        <v>0</v>
      </c>
      <c r="K168" s="409">
        <f>'C-On-Site Special Inspections'!J13</f>
        <v>0</v>
      </c>
      <c r="L168" s="409">
        <f>'C-On-Site Special Inspections'!K13</f>
        <v>0</v>
      </c>
      <c r="M168" s="409">
        <f>'C-On-Site Special Inspections'!L13</f>
        <v>0</v>
      </c>
      <c r="N168" s="409">
        <f>'C-On-Site Special Inspections'!M13</f>
        <v>0</v>
      </c>
      <c r="O168" s="409">
        <f>'C-On-Site Special Inspections'!N13</f>
        <v>0</v>
      </c>
      <c r="P168" s="409">
        <f>'C-On-Site Special Inspections'!O13</f>
        <v>0</v>
      </c>
      <c r="Q168" s="409">
        <f>'C-On-Site Special Inspections'!P13</f>
        <v>0</v>
      </c>
      <c r="R168" s="409">
        <f>'C-On-Site Special Inspections'!Q13</f>
        <v>0</v>
      </c>
      <c r="S168" s="409">
        <f>'C-On-Site Special Inspections'!R13</f>
        <v>0</v>
      </c>
      <c r="T168" s="409">
        <f>'C-On-Site Special Inspections'!S13</f>
        <v>0</v>
      </c>
      <c r="U168" s="409">
        <f>'C-On-Site Special Inspections'!T13</f>
        <v>0</v>
      </c>
      <c r="V168" s="409">
        <f>'C-On-Site Special Inspections'!U13</f>
        <v>0</v>
      </c>
      <c r="W168" s="409">
        <f>'C-On-Site Special Inspections'!V13</f>
        <v>0</v>
      </c>
      <c r="X168" s="409">
        <f>'C-On-Site Special Inspections'!W13</f>
        <v>0</v>
      </c>
      <c r="Y168" s="409">
        <f>'C-On-Site Special Inspections'!X13</f>
        <v>0</v>
      </c>
      <c r="Z168" s="409">
        <f>'C-On-Site Special Inspections'!Y13</f>
        <v>0</v>
      </c>
      <c r="AA168" s="409">
        <f>'C-On-Site Special Inspections'!Z13</f>
        <v>0</v>
      </c>
      <c r="AB168" s="409">
        <f>'C-On-Site Special Inspections'!AA13</f>
        <v>0</v>
      </c>
      <c r="AC168" s="409">
        <f>'C-On-Site Special Inspections'!AB13</f>
        <v>0</v>
      </c>
      <c r="AD168" s="409">
        <f>'C-On-Site Special Inspections'!AC13</f>
        <v>0</v>
      </c>
      <c r="AE168" s="409">
        <f>'C-On-Site Special Inspections'!AD13</f>
        <v>0</v>
      </c>
      <c r="AF168" s="409">
        <f>'C-On-Site Special Inspections'!AE13</f>
        <v>0</v>
      </c>
      <c r="AG168" s="409">
        <f>'C-On-Site Special Inspections'!AF13</f>
        <v>0</v>
      </c>
      <c r="AH168" s="409">
        <f>'C-On-Site Special Inspections'!AG13</f>
        <v>0</v>
      </c>
      <c r="AI168" s="409">
        <f>'C-On-Site Special Inspections'!AH13</f>
        <v>0</v>
      </c>
      <c r="AJ168" s="409">
        <f>'C-On-Site Special Inspections'!AI13</f>
        <v>0</v>
      </c>
      <c r="AK168" s="409">
        <f>'C-On-Site Special Inspections'!AJ13</f>
        <v>0</v>
      </c>
      <c r="AL168" s="409">
        <f>'C-On-Site Special Inspections'!AK13</f>
        <v>0</v>
      </c>
      <c r="AM168" s="409">
        <f>'C-On-Site Special Inspections'!AL13</f>
        <v>0</v>
      </c>
      <c r="AN168" s="409">
        <f>'C-On-Site Special Inspections'!AM13</f>
        <v>0</v>
      </c>
      <c r="AO168" s="409">
        <f>'C-On-Site Special Inspections'!AN13</f>
        <v>0</v>
      </c>
      <c r="AP168" s="409">
        <f>'C-On-Site Special Inspections'!AO13</f>
        <v>0</v>
      </c>
      <c r="AQ168" s="409">
        <f>'C-On-Site Special Inspections'!AP13</f>
        <v>0</v>
      </c>
      <c r="AR168" s="409">
        <f>'C-On-Site Special Inspections'!AQ13</f>
        <v>0</v>
      </c>
      <c r="AS168" s="409">
        <f>'C-On-Site Special Inspections'!AR13</f>
        <v>0</v>
      </c>
      <c r="AT168" s="409">
        <f>'C-On-Site Special Inspections'!AS13</f>
        <v>0</v>
      </c>
      <c r="AU168" s="409">
        <f>'C-On-Site Special Inspections'!AT13</f>
        <v>0</v>
      </c>
      <c r="AV168" s="409">
        <v>0</v>
      </c>
      <c r="AW168" s="419">
        <f t="shared" si="2"/>
        <v>0</v>
      </c>
    </row>
    <row r="169" spans="2:49" x14ac:dyDescent="0.2">
      <c r="B169" s="413" t="s">
        <v>4422</v>
      </c>
      <c r="C169" s="408" t="str">
        <f>'C-On-Site Special Inspections'!D14</f>
        <v>C-F7</v>
      </c>
      <c r="D169" s="408" t="str">
        <f>'C-On-Site Special Inspections'!AU14</f>
        <v>Prestressed soil and rock anchors
CBC 1705A.3, 1811A &amp; 1812A
Installation and testing</v>
      </c>
      <c r="E169" s="409">
        <f>'C-On-Site Special Inspections'!AX14</f>
        <v>0</v>
      </c>
      <c r="F169" s="409">
        <f>'C-On-Site Special Inspections'!E14</f>
        <v>0</v>
      </c>
      <c r="G169" s="409">
        <f>'C-On-Site Special Inspections'!F14</f>
        <v>0</v>
      </c>
      <c r="H169" s="409">
        <f>'C-On-Site Special Inspections'!G14</f>
        <v>0</v>
      </c>
      <c r="I169" s="409">
        <f>'C-On-Site Special Inspections'!H14</f>
        <v>0</v>
      </c>
      <c r="J169" s="409">
        <f>'C-On-Site Special Inspections'!I14</f>
        <v>0</v>
      </c>
      <c r="K169" s="409">
        <f>'C-On-Site Special Inspections'!J14</f>
        <v>0</v>
      </c>
      <c r="L169" s="409">
        <f>'C-On-Site Special Inspections'!K14</f>
        <v>0</v>
      </c>
      <c r="M169" s="409">
        <f>'C-On-Site Special Inspections'!L14</f>
        <v>0</v>
      </c>
      <c r="N169" s="409">
        <f>'C-On-Site Special Inspections'!M14</f>
        <v>0</v>
      </c>
      <c r="O169" s="409">
        <f>'C-On-Site Special Inspections'!N14</f>
        <v>0</v>
      </c>
      <c r="P169" s="409">
        <f>'C-On-Site Special Inspections'!O14</f>
        <v>0</v>
      </c>
      <c r="Q169" s="409">
        <f>'C-On-Site Special Inspections'!P14</f>
        <v>0</v>
      </c>
      <c r="R169" s="409">
        <f>'C-On-Site Special Inspections'!Q14</f>
        <v>0</v>
      </c>
      <c r="S169" s="409">
        <f>'C-On-Site Special Inspections'!R14</f>
        <v>0</v>
      </c>
      <c r="T169" s="409">
        <f>'C-On-Site Special Inspections'!S14</f>
        <v>0</v>
      </c>
      <c r="U169" s="409">
        <f>'C-On-Site Special Inspections'!T14</f>
        <v>0</v>
      </c>
      <c r="V169" s="409">
        <f>'C-On-Site Special Inspections'!U14</f>
        <v>0</v>
      </c>
      <c r="W169" s="409">
        <f>'C-On-Site Special Inspections'!V14</f>
        <v>0</v>
      </c>
      <c r="X169" s="409">
        <f>'C-On-Site Special Inspections'!W14</f>
        <v>0</v>
      </c>
      <c r="Y169" s="409">
        <f>'C-On-Site Special Inspections'!X14</f>
        <v>0</v>
      </c>
      <c r="Z169" s="409">
        <f>'C-On-Site Special Inspections'!Y14</f>
        <v>0</v>
      </c>
      <c r="AA169" s="409">
        <f>'C-On-Site Special Inspections'!Z14</f>
        <v>0</v>
      </c>
      <c r="AB169" s="409">
        <f>'C-On-Site Special Inspections'!AA14</f>
        <v>0</v>
      </c>
      <c r="AC169" s="409">
        <f>'C-On-Site Special Inspections'!AB14</f>
        <v>0</v>
      </c>
      <c r="AD169" s="409">
        <f>'C-On-Site Special Inspections'!AC14</f>
        <v>0</v>
      </c>
      <c r="AE169" s="409">
        <f>'C-On-Site Special Inspections'!AD14</f>
        <v>0</v>
      </c>
      <c r="AF169" s="409">
        <f>'C-On-Site Special Inspections'!AE14</f>
        <v>0</v>
      </c>
      <c r="AG169" s="409">
        <f>'C-On-Site Special Inspections'!AF14</f>
        <v>0</v>
      </c>
      <c r="AH169" s="409">
        <f>'C-On-Site Special Inspections'!AG14</f>
        <v>0</v>
      </c>
      <c r="AI169" s="409">
        <f>'C-On-Site Special Inspections'!AH14</f>
        <v>0</v>
      </c>
      <c r="AJ169" s="409">
        <f>'C-On-Site Special Inspections'!AI14</f>
        <v>0</v>
      </c>
      <c r="AK169" s="409">
        <f>'C-On-Site Special Inspections'!AJ14</f>
        <v>0</v>
      </c>
      <c r="AL169" s="409">
        <f>'C-On-Site Special Inspections'!AK14</f>
        <v>0</v>
      </c>
      <c r="AM169" s="409">
        <f>'C-On-Site Special Inspections'!AL14</f>
        <v>0</v>
      </c>
      <c r="AN169" s="409">
        <f>'C-On-Site Special Inspections'!AM14</f>
        <v>0</v>
      </c>
      <c r="AO169" s="409">
        <f>'C-On-Site Special Inspections'!AN14</f>
        <v>0</v>
      </c>
      <c r="AP169" s="409">
        <f>'C-On-Site Special Inspections'!AO14</f>
        <v>0</v>
      </c>
      <c r="AQ169" s="409">
        <f>'C-On-Site Special Inspections'!AP14</f>
        <v>0</v>
      </c>
      <c r="AR169" s="409">
        <f>'C-On-Site Special Inspections'!AQ14</f>
        <v>0</v>
      </c>
      <c r="AS169" s="409">
        <f>'C-On-Site Special Inspections'!AR14</f>
        <v>0</v>
      </c>
      <c r="AT169" s="409">
        <f>'C-On-Site Special Inspections'!AS14</f>
        <v>0</v>
      </c>
      <c r="AU169" s="409">
        <f>'C-On-Site Special Inspections'!AT14</f>
        <v>0</v>
      </c>
      <c r="AV169" s="409">
        <v>0</v>
      </c>
      <c r="AW169" s="419">
        <f t="shared" si="2"/>
        <v>0</v>
      </c>
    </row>
    <row r="170" spans="2:49" x14ac:dyDescent="0.2">
      <c r="B170" s="413" t="s">
        <v>4422</v>
      </c>
      <c r="C170" s="408" t="str">
        <f>'C-On-Site Special Inspections'!D15</f>
        <v>C-F8</v>
      </c>
      <c r="D170" s="408" t="str">
        <f>'C-On-Site Special Inspections'!AU15</f>
        <v>Soils
CBC 1705A.6
Excavation Depth</v>
      </c>
      <c r="E170" s="409" t="str">
        <f>'C-On-Site Special Inspections'!AX15</f>
        <v>CTS</v>
      </c>
      <c r="F170" s="409">
        <f>'C-On-Site Special Inspections'!E15</f>
        <v>0</v>
      </c>
      <c r="G170" s="409">
        <f>'C-On-Site Special Inspections'!F15</f>
        <v>0</v>
      </c>
      <c r="H170" s="409" t="str">
        <f>'C-On-Site Special Inspections'!G15</f>
        <v>X</v>
      </c>
      <c r="I170" s="409" t="str">
        <f>'C-On-Site Special Inspections'!H15</f>
        <v>X</v>
      </c>
      <c r="J170" s="409">
        <f>'C-On-Site Special Inspections'!I15</f>
        <v>0</v>
      </c>
      <c r="K170" s="409">
        <f>'C-On-Site Special Inspections'!J15</f>
        <v>0</v>
      </c>
      <c r="L170" s="409" t="str">
        <f>'C-On-Site Special Inspections'!K15</f>
        <v>X</v>
      </c>
      <c r="M170" s="409" t="str">
        <f>'C-On-Site Special Inspections'!L15</f>
        <v>X</v>
      </c>
      <c r="N170" s="409">
        <f>'C-On-Site Special Inspections'!M15</f>
        <v>0</v>
      </c>
      <c r="O170" s="409">
        <f>'C-On-Site Special Inspections'!N15</f>
        <v>0</v>
      </c>
      <c r="P170" s="409">
        <f>'C-On-Site Special Inspections'!O15</f>
        <v>0</v>
      </c>
      <c r="Q170" s="409">
        <f>'C-On-Site Special Inspections'!P15</f>
        <v>0</v>
      </c>
      <c r="R170" s="409">
        <f>'C-On-Site Special Inspections'!Q15</f>
        <v>0</v>
      </c>
      <c r="S170" s="409">
        <f>'C-On-Site Special Inspections'!R15</f>
        <v>1</v>
      </c>
      <c r="T170" s="409">
        <f>'C-On-Site Special Inspections'!S15</f>
        <v>0</v>
      </c>
      <c r="U170" s="409">
        <f>'C-On-Site Special Inspections'!T15</f>
        <v>0</v>
      </c>
      <c r="V170" s="409">
        <f>'C-On-Site Special Inspections'!U15</f>
        <v>0</v>
      </c>
      <c r="W170" s="409">
        <f>'C-On-Site Special Inspections'!V15</f>
        <v>1</v>
      </c>
      <c r="X170" s="409">
        <f>'C-On-Site Special Inspections'!W15</f>
        <v>0</v>
      </c>
      <c r="Y170" s="409">
        <f>'C-On-Site Special Inspections'!X15</f>
        <v>0</v>
      </c>
      <c r="Z170" s="409">
        <f>'C-On-Site Special Inspections'!Y15</f>
        <v>0</v>
      </c>
      <c r="AA170" s="409">
        <f>'C-On-Site Special Inspections'!Z15</f>
        <v>0</v>
      </c>
      <c r="AB170" s="409">
        <f>'C-On-Site Special Inspections'!AA15</f>
        <v>0</v>
      </c>
      <c r="AC170" s="409">
        <f>'C-On-Site Special Inspections'!AB15</f>
        <v>0</v>
      </c>
      <c r="AD170" s="409">
        <f>'C-On-Site Special Inspections'!AC15</f>
        <v>0</v>
      </c>
      <c r="AE170" s="409">
        <f>'C-On-Site Special Inspections'!AD15</f>
        <v>0</v>
      </c>
      <c r="AF170" s="409">
        <f>'C-On-Site Special Inspections'!AE15</f>
        <v>0</v>
      </c>
      <c r="AG170" s="409">
        <f>'C-On-Site Special Inspections'!AF15</f>
        <v>0</v>
      </c>
      <c r="AH170" s="409">
        <f>'C-On-Site Special Inspections'!AG15</f>
        <v>0</v>
      </c>
      <c r="AI170" s="409">
        <f>'C-On-Site Special Inspections'!AH15</f>
        <v>0</v>
      </c>
      <c r="AJ170" s="409">
        <f>'C-On-Site Special Inspections'!AI15</f>
        <v>0</v>
      </c>
      <c r="AK170" s="409">
        <f>'C-On-Site Special Inspections'!AJ15</f>
        <v>0</v>
      </c>
      <c r="AL170" s="409">
        <f>'C-On-Site Special Inspections'!AK15</f>
        <v>0</v>
      </c>
      <c r="AM170" s="409">
        <f>'C-On-Site Special Inspections'!AL15</f>
        <v>0</v>
      </c>
      <c r="AN170" s="409">
        <f>'C-On-Site Special Inspections'!AM15</f>
        <v>0</v>
      </c>
      <c r="AO170" s="409">
        <f>'C-On-Site Special Inspections'!AN15</f>
        <v>0</v>
      </c>
      <c r="AP170" s="409">
        <f>'C-On-Site Special Inspections'!AO15</f>
        <v>0</v>
      </c>
      <c r="AQ170" s="409">
        <f>'C-On-Site Special Inspections'!AP15</f>
        <v>0</v>
      </c>
      <c r="AR170" s="409">
        <f>'C-On-Site Special Inspections'!AQ15</f>
        <v>0</v>
      </c>
      <c r="AS170" s="409">
        <f>'C-On-Site Special Inspections'!AR15</f>
        <v>0</v>
      </c>
      <c r="AT170" s="409">
        <f>'C-On-Site Special Inspections'!AS15</f>
        <v>0</v>
      </c>
      <c r="AU170" s="409">
        <f>'C-On-Site Special Inspections'!AT15</f>
        <v>0</v>
      </c>
      <c r="AV170" s="409">
        <v>0</v>
      </c>
      <c r="AW170" s="419">
        <f t="shared" si="2"/>
        <v>2</v>
      </c>
    </row>
    <row r="171" spans="2:49" x14ac:dyDescent="0.2">
      <c r="B171" s="413" t="s">
        <v>4422</v>
      </c>
      <c r="C171" s="408" t="str">
        <f>'C-On-Site Special Inspections'!D16</f>
        <v>C-F9</v>
      </c>
      <c r="D171" s="408">
        <f>'C-On-Site Special Inspections'!AU16</f>
        <v>0</v>
      </c>
      <c r="E171" s="409">
        <f>'C-On-Site Special Inspections'!AX16</f>
        <v>0</v>
      </c>
      <c r="F171" s="409">
        <f>'C-On-Site Special Inspections'!E16</f>
        <v>0</v>
      </c>
      <c r="G171" s="409">
        <f>'C-On-Site Special Inspections'!F16</f>
        <v>0</v>
      </c>
      <c r="H171" s="409">
        <f>'C-On-Site Special Inspections'!G16</f>
        <v>0</v>
      </c>
      <c r="I171" s="409">
        <f>'C-On-Site Special Inspections'!H16</f>
        <v>0</v>
      </c>
      <c r="J171" s="409">
        <f>'C-On-Site Special Inspections'!I16</f>
        <v>0</v>
      </c>
      <c r="K171" s="409">
        <f>'C-On-Site Special Inspections'!J16</f>
        <v>0</v>
      </c>
      <c r="L171" s="409">
        <f>'C-On-Site Special Inspections'!K16</f>
        <v>0</v>
      </c>
      <c r="M171" s="409">
        <f>'C-On-Site Special Inspections'!L16</f>
        <v>0</v>
      </c>
      <c r="N171" s="409">
        <f>'C-On-Site Special Inspections'!M16</f>
        <v>0</v>
      </c>
      <c r="O171" s="409">
        <f>'C-On-Site Special Inspections'!N16</f>
        <v>0</v>
      </c>
      <c r="P171" s="409">
        <f>'C-On-Site Special Inspections'!O16</f>
        <v>0</v>
      </c>
      <c r="Q171" s="409">
        <f>'C-On-Site Special Inspections'!P16</f>
        <v>0</v>
      </c>
      <c r="R171" s="409">
        <f>'C-On-Site Special Inspections'!Q16</f>
        <v>0</v>
      </c>
      <c r="S171" s="409">
        <f>'C-On-Site Special Inspections'!R16</f>
        <v>0</v>
      </c>
      <c r="T171" s="409">
        <f>'C-On-Site Special Inspections'!S16</f>
        <v>0</v>
      </c>
      <c r="U171" s="409">
        <f>'C-On-Site Special Inspections'!T16</f>
        <v>0</v>
      </c>
      <c r="V171" s="409">
        <f>'C-On-Site Special Inspections'!U16</f>
        <v>0</v>
      </c>
      <c r="W171" s="409">
        <f>'C-On-Site Special Inspections'!V16</f>
        <v>0</v>
      </c>
      <c r="X171" s="409">
        <f>'C-On-Site Special Inspections'!W16</f>
        <v>0</v>
      </c>
      <c r="Y171" s="409">
        <f>'C-On-Site Special Inspections'!X16</f>
        <v>0</v>
      </c>
      <c r="Z171" s="409">
        <f>'C-On-Site Special Inspections'!Y16</f>
        <v>0</v>
      </c>
      <c r="AA171" s="409">
        <f>'C-On-Site Special Inspections'!Z16</f>
        <v>0</v>
      </c>
      <c r="AB171" s="409">
        <f>'C-On-Site Special Inspections'!AA16</f>
        <v>0</v>
      </c>
      <c r="AC171" s="409">
        <f>'C-On-Site Special Inspections'!AB16</f>
        <v>0</v>
      </c>
      <c r="AD171" s="409">
        <f>'C-On-Site Special Inspections'!AC16</f>
        <v>0</v>
      </c>
      <c r="AE171" s="409">
        <f>'C-On-Site Special Inspections'!AD16</f>
        <v>0</v>
      </c>
      <c r="AF171" s="409">
        <f>'C-On-Site Special Inspections'!AE16</f>
        <v>0</v>
      </c>
      <c r="AG171" s="409">
        <f>'C-On-Site Special Inspections'!AF16</f>
        <v>0</v>
      </c>
      <c r="AH171" s="409">
        <f>'C-On-Site Special Inspections'!AG16</f>
        <v>0</v>
      </c>
      <c r="AI171" s="409">
        <f>'C-On-Site Special Inspections'!AH16</f>
        <v>0</v>
      </c>
      <c r="AJ171" s="409">
        <f>'C-On-Site Special Inspections'!AI16</f>
        <v>0</v>
      </c>
      <c r="AK171" s="409">
        <f>'C-On-Site Special Inspections'!AJ16</f>
        <v>0</v>
      </c>
      <c r="AL171" s="409">
        <f>'C-On-Site Special Inspections'!AK16</f>
        <v>0</v>
      </c>
      <c r="AM171" s="409">
        <f>'C-On-Site Special Inspections'!AL16</f>
        <v>0</v>
      </c>
      <c r="AN171" s="409">
        <f>'C-On-Site Special Inspections'!AM16</f>
        <v>0</v>
      </c>
      <c r="AO171" s="409">
        <f>'C-On-Site Special Inspections'!AN16</f>
        <v>0</v>
      </c>
      <c r="AP171" s="409">
        <f>'C-On-Site Special Inspections'!AO16</f>
        <v>0</v>
      </c>
      <c r="AQ171" s="409">
        <f>'C-On-Site Special Inspections'!AP16</f>
        <v>0</v>
      </c>
      <c r="AR171" s="409">
        <f>'C-On-Site Special Inspections'!AQ16</f>
        <v>0</v>
      </c>
      <c r="AS171" s="409">
        <f>'C-On-Site Special Inspections'!AR16</f>
        <v>0</v>
      </c>
      <c r="AT171" s="409">
        <f>'C-On-Site Special Inspections'!AS16</f>
        <v>0</v>
      </c>
      <c r="AU171" s="409">
        <f>'C-On-Site Special Inspections'!AT16</f>
        <v>0</v>
      </c>
      <c r="AV171" s="409">
        <v>0</v>
      </c>
      <c r="AW171" s="419">
        <f t="shared" si="2"/>
        <v>0</v>
      </c>
    </row>
    <row r="172" spans="2:49" x14ac:dyDescent="0.2">
      <c r="B172" s="413" t="s">
        <v>4422</v>
      </c>
      <c r="C172" s="408">
        <f>'C-On-Site Special Inspections'!D17</f>
        <v>0</v>
      </c>
      <c r="D172" s="408">
        <f>'C-On-Site Special Inspections'!AU17</f>
        <v>0</v>
      </c>
      <c r="E172" s="409">
        <f>'C-On-Site Special Inspections'!AX17</f>
        <v>0</v>
      </c>
      <c r="F172" s="409">
        <f>'C-On-Site Special Inspections'!E17</f>
        <v>0</v>
      </c>
      <c r="G172" s="409">
        <f>'C-On-Site Special Inspections'!F17</f>
        <v>0</v>
      </c>
      <c r="H172" s="409">
        <f>'C-On-Site Special Inspections'!G17</f>
        <v>0</v>
      </c>
      <c r="I172" s="409">
        <f>'C-On-Site Special Inspections'!H17</f>
        <v>0</v>
      </c>
      <c r="J172" s="409">
        <f>'C-On-Site Special Inspections'!I17</f>
        <v>0</v>
      </c>
      <c r="K172" s="409">
        <f>'C-On-Site Special Inspections'!J17</f>
        <v>0</v>
      </c>
      <c r="L172" s="409">
        <f>'C-On-Site Special Inspections'!K17</f>
        <v>0</v>
      </c>
      <c r="M172" s="409">
        <f>'C-On-Site Special Inspections'!L17</f>
        <v>0</v>
      </c>
      <c r="N172" s="409">
        <f>'C-On-Site Special Inspections'!M17</f>
        <v>0</v>
      </c>
      <c r="O172" s="409">
        <f>'C-On-Site Special Inspections'!N17</f>
        <v>0</v>
      </c>
      <c r="P172" s="409">
        <f>'C-On-Site Special Inspections'!O17</f>
        <v>0</v>
      </c>
      <c r="Q172" s="409">
        <f>'C-On-Site Special Inspections'!P17</f>
        <v>0</v>
      </c>
      <c r="R172" s="409">
        <f>'C-On-Site Special Inspections'!Q17</f>
        <v>0</v>
      </c>
      <c r="S172" s="409">
        <f>'C-On-Site Special Inspections'!R17</f>
        <v>0</v>
      </c>
      <c r="T172" s="409">
        <f>'C-On-Site Special Inspections'!S17</f>
        <v>0</v>
      </c>
      <c r="U172" s="409">
        <f>'C-On-Site Special Inspections'!T17</f>
        <v>0</v>
      </c>
      <c r="V172" s="409">
        <f>'C-On-Site Special Inspections'!U17</f>
        <v>0</v>
      </c>
      <c r="W172" s="409">
        <f>'C-On-Site Special Inspections'!V17</f>
        <v>0</v>
      </c>
      <c r="X172" s="409">
        <f>'C-On-Site Special Inspections'!W17</f>
        <v>0</v>
      </c>
      <c r="Y172" s="409">
        <f>'C-On-Site Special Inspections'!X17</f>
        <v>0</v>
      </c>
      <c r="Z172" s="409">
        <f>'C-On-Site Special Inspections'!Y17</f>
        <v>0</v>
      </c>
      <c r="AA172" s="409">
        <f>'C-On-Site Special Inspections'!Z17</f>
        <v>0</v>
      </c>
      <c r="AB172" s="409">
        <f>'C-On-Site Special Inspections'!AA17</f>
        <v>0</v>
      </c>
      <c r="AC172" s="409">
        <f>'C-On-Site Special Inspections'!AB17</f>
        <v>0</v>
      </c>
      <c r="AD172" s="409">
        <f>'C-On-Site Special Inspections'!AC17</f>
        <v>0</v>
      </c>
      <c r="AE172" s="409">
        <f>'C-On-Site Special Inspections'!AD17</f>
        <v>0</v>
      </c>
      <c r="AF172" s="409">
        <f>'C-On-Site Special Inspections'!AE17</f>
        <v>0</v>
      </c>
      <c r="AG172" s="409">
        <f>'C-On-Site Special Inspections'!AF17</f>
        <v>0</v>
      </c>
      <c r="AH172" s="409">
        <f>'C-On-Site Special Inspections'!AG17</f>
        <v>0</v>
      </c>
      <c r="AI172" s="409">
        <f>'C-On-Site Special Inspections'!AH17</f>
        <v>0</v>
      </c>
      <c r="AJ172" s="409">
        <f>'C-On-Site Special Inspections'!AI17</f>
        <v>0</v>
      </c>
      <c r="AK172" s="409">
        <f>'C-On-Site Special Inspections'!AJ17</f>
        <v>0</v>
      </c>
      <c r="AL172" s="409">
        <f>'C-On-Site Special Inspections'!AK17</f>
        <v>0</v>
      </c>
      <c r="AM172" s="409">
        <f>'C-On-Site Special Inspections'!AL17</f>
        <v>0</v>
      </c>
      <c r="AN172" s="409">
        <f>'C-On-Site Special Inspections'!AM17</f>
        <v>0</v>
      </c>
      <c r="AO172" s="409">
        <f>'C-On-Site Special Inspections'!AN17</f>
        <v>0</v>
      </c>
      <c r="AP172" s="409">
        <f>'C-On-Site Special Inspections'!AO17</f>
        <v>0</v>
      </c>
      <c r="AQ172" s="409">
        <f>'C-On-Site Special Inspections'!AP17</f>
        <v>0</v>
      </c>
      <c r="AR172" s="409">
        <f>'C-On-Site Special Inspections'!AQ17</f>
        <v>0</v>
      </c>
      <c r="AS172" s="409">
        <f>'C-On-Site Special Inspections'!AR17</f>
        <v>0</v>
      </c>
      <c r="AT172" s="409">
        <f>'C-On-Site Special Inspections'!AS17</f>
        <v>0</v>
      </c>
      <c r="AU172" s="409">
        <f>'C-On-Site Special Inspections'!AT17</f>
        <v>0</v>
      </c>
      <c r="AV172" s="409">
        <v>0</v>
      </c>
      <c r="AW172" s="419">
        <f t="shared" si="2"/>
        <v>0</v>
      </c>
    </row>
    <row r="173" spans="2:49" x14ac:dyDescent="0.2">
      <c r="B173" s="413" t="s">
        <v>4422</v>
      </c>
      <c r="C173" s="408" t="str">
        <f>'C-On-Site Special Inspections'!D18</f>
        <v>C-C1</v>
      </c>
      <c r="D173" s="408" t="str">
        <f>'C-On-Site Special Inspections'!AU18</f>
        <v>Concrete
CBC 1705A.3; ACI-318 26.5.2 &amp; 26.13
Placement of concrete</v>
      </c>
      <c r="E173" s="409" t="str">
        <f>'C-On-Site Special Inspections'!AX18</f>
        <v>CTS</v>
      </c>
      <c r="F173" s="409" t="str">
        <f>'C-On-Site Special Inspections'!E18</f>
        <v>X</v>
      </c>
      <c r="G173" s="409">
        <f>'C-On-Site Special Inspections'!F18</f>
        <v>0</v>
      </c>
      <c r="H173" s="409">
        <f>'C-On-Site Special Inspections'!G18</f>
        <v>0</v>
      </c>
      <c r="I173" s="409">
        <f>'C-On-Site Special Inspections'!H18</f>
        <v>0</v>
      </c>
      <c r="J173" s="409">
        <f>'C-On-Site Special Inspections'!I18</f>
        <v>0</v>
      </c>
      <c r="K173" s="409">
        <f>'C-On-Site Special Inspections'!J18</f>
        <v>0</v>
      </c>
      <c r="L173" s="409" t="str">
        <f>'C-On-Site Special Inspections'!K18</f>
        <v>X</v>
      </c>
      <c r="M173" s="409">
        <f>'C-On-Site Special Inspections'!L18</f>
        <v>0</v>
      </c>
      <c r="N173" s="409" t="str">
        <f>'C-On-Site Special Inspections'!M18</f>
        <v>X</v>
      </c>
      <c r="O173" s="409" t="str">
        <f>'C-On-Site Special Inspections'!N18</f>
        <v>X</v>
      </c>
      <c r="P173" s="409">
        <f>'C-On-Site Special Inspections'!O18</f>
        <v>0</v>
      </c>
      <c r="Q173" s="409">
        <f>'C-On-Site Special Inspections'!P18</f>
        <v>0</v>
      </c>
      <c r="R173" s="409">
        <f>'C-On-Site Special Inspections'!Q18</f>
        <v>0</v>
      </c>
      <c r="S173" s="409">
        <f>'C-On-Site Special Inspections'!R18</f>
        <v>1</v>
      </c>
      <c r="T173" s="409">
        <f>'C-On-Site Special Inspections'!S18</f>
        <v>0</v>
      </c>
      <c r="U173" s="409">
        <f>'C-On-Site Special Inspections'!T18</f>
        <v>0</v>
      </c>
      <c r="V173" s="409">
        <f>'C-On-Site Special Inspections'!U18</f>
        <v>0</v>
      </c>
      <c r="W173" s="409">
        <f>'C-On-Site Special Inspections'!V18</f>
        <v>1</v>
      </c>
      <c r="X173" s="409">
        <f>'C-On-Site Special Inspections'!W18</f>
        <v>1</v>
      </c>
      <c r="Y173" s="409">
        <f>'C-On-Site Special Inspections'!X18</f>
        <v>1</v>
      </c>
      <c r="Z173" s="409">
        <f>'C-On-Site Special Inspections'!Y18</f>
        <v>0</v>
      </c>
      <c r="AA173" s="409">
        <f>'C-On-Site Special Inspections'!Z18</f>
        <v>0</v>
      </c>
      <c r="AB173" s="409">
        <f>'C-On-Site Special Inspections'!AA18</f>
        <v>0</v>
      </c>
      <c r="AC173" s="409">
        <f>'C-On-Site Special Inspections'!AB18</f>
        <v>1</v>
      </c>
      <c r="AD173" s="409">
        <f>'C-On-Site Special Inspections'!AC18</f>
        <v>1</v>
      </c>
      <c r="AE173" s="409">
        <f>'C-On-Site Special Inspections'!AD18</f>
        <v>0</v>
      </c>
      <c r="AF173" s="409">
        <f>'C-On-Site Special Inspections'!AE18</f>
        <v>1</v>
      </c>
      <c r="AG173" s="409">
        <f>'C-On-Site Special Inspections'!AF18</f>
        <v>1</v>
      </c>
      <c r="AH173" s="409">
        <f>'C-On-Site Special Inspections'!AG18</f>
        <v>1</v>
      </c>
      <c r="AI173" s="409">
        <f>'C-On-Site Special Inspections'!AH18</f>
        <v>0</v>
      </c>
      <c r="AJ173" s="409">
        <f>'C-On-Site Special Inspections'!AI18</f>
        <v>0</v>
      </c>
      <c r="AK173" s="409">
        <f>'C-On-Site Special Inspections'!AJ18</f>
        <v>0</v>
      </c>
      <c r="AL173" s="409">
        <f>'C-On-Site Special Inspections'!AK18</f>
        <v>1</v>
      </c>
      <c r="AM173" s="409">
        <f>'C-On-Site Special Inspections'!AL18</f>
        <v>0</v>
      </c>
      <c r="AN173" s="409">
        <f>'C-On-Site Special Inspections'!AM18</f>
        <v>0</v>
      </c>
      <c r="AO173" s="409">
        <f>'C-On-Site Special Inspections'!AN18</f>
        <v>0</v>
      </c>
      <c r="AP173" s="409">
        <f>'C-On-Site Special Inspections'!AO18</f>
        <v>0</v>
      </c>
      <c r="AQ173" s="409">
        <f>'C-On-Site Special Inspections'!AP18</f>
        <v>0</v>
      </c>
      <c r="AR173" s="409">
        <f>'C-On-Site Special Inspections'!AQ18</f>
        <v>0</v>
      </c>
      <c r="AS173" s="409">
        <f>'C-On-Site Special Inspections'!AR18</f>
        <v>0</v>
      </c>
      <c r="AT173" s="409">
        <f>'C-On-Site Special Inspections'!AS18</f>
        <v>0</v>
      </c>
      <c r="AU173" s="409">
        <f>'C-On-Site Special Inspections'!AT18</f>
        <v>0</v>
      </c>
      <c r="AV173" s="409">
        <v>0</v>
      </c>
      <c r="AW173" s="419">
        <f t="shared" si="2"/>
        <v>10</v>
      </c>
    </row>
    <row r="174" spans="2:49" x14ac:dyDescent="0.2">
      <c r="B174" s="413" t="s">
        <v>4422</v>
      </c>
      <c r="C174" s="408" t="str">
        <f>'C-On-Site Special Inspections'!D19</f>
        <v>C-C2</v>
      </c>
      <c r="D174" s="408" t="str">
        <f>'C-On-Site Special Inspections'!AU19</f>
        <v>Concrete
CBC 1705A.3; ACI-318 26.4.1.5
Admixtures</v>
      </c>
      <c r="E174" s="409" t="str">
        <f>'C-On-Site Special Inspections'!AX19</f>
        <v>RMA</v>
      </c>
      <c r="F174" s="409">
        <f>'C-On-Site Special Inspections'!E19</f>
        <v>0</v>
      </c>
      <c r="G174" s="409">
        <f>'C-On-Site Special Inspections'!F19</f>
        <v>0</v>
      </c>
      <c r="H174" s="409">
        <f>'C-On-Site Special Inspections'!G19</f>
        <v>0</v>
      </c>
      <c r="I174" s="409">
        <f>'C-On-Site Special Inspections'!H19</f>
        <v>0</v>
      </c>
      <c r="J174" s="409">
        <f>'C-On-Site Special Inspections'!I19</f>
        <v>0</v>
      </c>
      <c r="K174" s="409">
        <f>'C-On-Site Special Inspections'!J19</f>
        <v>0</v>
      </c>
      <c r="L174" s="409" t="str">
        <f>'C-On-Site Special Inspections'!K19</f>
        <v>X</v>
      </c>
      <c r="M174" s="409">
        <f>'C-On-Site Special Inspections'!L19</f>
        <v>0</v>
      </c>
      <c r="N174" s="409" t="str">
        <f>'C-On-Site Special Inspections'!M19</f>
        <v>X</v>
      </c>
      <c r="O174" s="409" t="str">
        <f>'C-On-Site Special Inspections'!N19</f>
        <v>X</v>
      </c>
      <c r="P174" s="409">
        <f>'C-On-Site Special Inspections'!O19</f>
        <v>0</v>
      </c>
      <c r="Q174" s="409">
        <f>'C-On-Site Special Inspections'!P19</f>
        <v>0</v>
      </c>
      <c r="R174" s="409">
        <f>'C-On-Site Special Inspections'!Q19</f>
        <v>0</v>
      </c>
      <c r="S174" s="409">
        <f>'C-On-Site Special Inspections'!R19</f>
        <v>0</v>
      </c>
      <c r="T174" s="409">
        <f>'C-On-Site Special Inspections'!S19</f>
        <v>0</v>
      </c>
      <c r="U174" s="409">
        <f>'C-On-Site Special Inspections'!T19</f>
        <v>0</v>
      </c>
      <c r="V174" s="409">
        <f>'C-On-Site Special Inspections'!U19</f>
        <v>0</v>
      </c>
      <c r="W174" s="409">
        <f>'C-On-Site Special Inspections'!V19</f>
        <v>0</v>
      </c>
      <c r="X174" s="409">
        <f>'C-On-Site Special Inspections'!W19</f>
        <v>0</v>
      </c>
      <c r="Y174" s="409">
        <f>'C-On-Site Special Inspections'!X19</f>
        <v>0</v>
      </c>
      <c r="Z174" s="409">
        <f>'C-On-Site Special Inspections'!Y19</f>
        <v>0</v>
      </c>
      <c r="AA174" s="409">
        <f>'C-On-Site Special Inspections'!Z19</f>
        <v>0</v>
      </c>
      <c r="AB174" s="409">
        <f>'C-On-Site Special Inspections'!AA19</f>
        <v>0</v>
      </c>
      <c r="AC174" s="409">
        <f>'C-On-Site Special Inspections'!AB19</f>
        <v>0</v>
      </c>
      <c r="AD174" s="409">
        <f>'C-On-Site Special Inspections'!AC19</f>
        <v>0</v>
      </c>
      <c r="AE174" s="409">
        <f>'C-On-Site Special Inspections'!AD19</f>
        <v>0</v>
      </c>
      <c r="AF174" s="409">
        <f>'C-On-Site Special Inspections'!AE19</f>
        <v>0</v>
      </c>
      <c r="AG174" s="409">
        <f>'C-On-Site Special Inspections'!AF19</f>
        <v>0</v>
      </c>
      <c r="AH174" s="409">
        <f>'C-On-Site Special Inspections'!AG19</f>
        <v>0</v>
      </c>
      <c r="AI174" s="409">
        <f>'C-On-Site Special Inspections'!AH19</f>
        <v>0</v>
      </c>
      <c r="AJ174" s="409">
        <f>'C-On-Site Special Inspections'!AI19</f>
        <v>0</v>
      </c>
      <c r="AK174" s="409">
        <f>'C-On-Site Special Inspections'!AJ19</f>
        <v>0</v>
      </c>
      <c r="AL174" s="409">
        <f>'C-On-Site Special Inspections'!AK19</f>
        <v>0</v>
      </c>
      <c r="AM174" s="409">
        <f>'C-On-Site Special Inspections'!AL19</f>
        <v>0</v>
      </c>
      <c r="AN174" s="409">
        <f>'C-On-Site Special Inspections'!AM19</f>
        <v>0</v>
      </c>
      <c r="AO174" s="409">
        <f>'C-On-Site Special Inspections'!AN19</f>
        <v>0</v>
      </c>
      <c r="AP174" s="409">
        <f>'C-On-Site Special Inspections'!AO19</f>
        <v>0</v>
      </c>
      <c r="AQ174" s="409">
        <f>'C-On-Site Special Inspections'!AP19</f>
        <v>0</v>
      </c>
      <c r="AR174" s="409">
        <f>'C-On-Site Special Inspections'!AQ19</f>
        <v>0</v>
      </c>
      <c r="AS174" s="409">
        <f>'C-On-Site Special Inspections'!AR19</f>
        <v>0</v>
      </c>
      <c r="AT174" s="409">
        <f>'C-On-Site Special Inspections'!AS19</f>
        <v>0</v>
      </c>
      <c r="AU174" s="409">
        <f>'C-On-Site Special Inspections'!AT19</f>
        <v>0</v>
      </c>
      <c r="AV174" s="409">
        <v>0</v>
      </c>
      <c r="AW174" s="419">
        <f t="shared" si="2"/>
        <v>0</v>
      </c>
    </row>
    <row r="175" spans="2:49" x14ac:dyDescent="0.2">
      <c r="B175" s="413" t="s">
        <v>4422</v>
      </c>
      <c r="C175" s="408" t="str">
        <f>'C-On-Site Special Inspections'!D20</f>
        <v>C-C3</v>
      </c>
      <c r="D175" s="408" t="str">
        <f>'C-On-Site Special Inspections'!AU20</f>
        <v>Concrete
CBC 1705A.3; ACI-318 26.4
Mix Design</v>
      </c>
      <c r="E175" s="409" t="str">
        <f>'C-On-Site Special Inspections'!AX20</f>
        <v>RMA</v>
      </c>
      <c r="F175" s="409">
        <f>'C-On-Site Special Inspections'!E20</f>
        <v>0</v>
      </c>
      <c r="G175" s="409">
        <f>'C-On-Site Special Inspections'!F20</f>
        <v>0</v>
      </c>
      <c r="H175" s="409">
        <f>'C-On-Site Special Inspections'!G20</f>
        <v>0</v>
      </c>
      <c r="I175" s="409">
        <f>'C-On-Site Special Inspections'!H20</f>
        <v>0</v>
      </c>
      <c r="J175" s="409">
        <f>'C-On-Site Special Inspections'!I20</f>
        <v>0</v>
      </c>
      <c r="K175" s="409">
        <f>'C-On-Site Special Inspections'!J20</f>
        <v>0</v>
      </c>
      <c r="L175" s="409" t="str">
        <f>'C-On-Site Special Inspections'!K20</f>
        <v>X</v>
      </c>
      <c r="M175" s="409">
        <f>'C-On-Site Special Inspections'!L20</f>
        <v>0</v>
      </c>
      <c r="N175" s="409" t="str">
        <f>'C-On-Site Special Inspections'!M20</f>
        <v>X</v>
      </c>
      <c r="O175" s="409" t="str">
        <f>'C-On-Site Special Inspections'!N20</f>
        <v>X</v>
      </c>
      <c r="P175" s="409">
        <f>'C-On-Site Special Inspections'!O20</f>
        <v>0</v>
      </c>
      <c r="Q175" s="409">
        <f>'C-On-Site Special Inspections'!P20</f>
        <v>0</v>
      </c>
      <c r="R175" s="409">
        <f>'C-On-Site Special Inspections'!Q20</f>
        <v>0</v>
      </c>
      <c r="S175" s="409">
        <f>'C-On-Site Special Inspections'!R20</f>
        <v>0</v>
      </c>
      <c r="T175" s="409">
        <f>'C-On-Site Special Inspections'!S20</f>
        <v>0</v>
      </c>
      <c r="U175" s="409">
        <f>'C-On-Site Special Inspections'!T20</f>
        <v>0</v>
      </c>
      <c r="V175" s="409">
        <f>'C-On-Site Special Inspections'!U20</f>
        <v>0</v>
      </c>
      <c r="W175" s="409">
        <f>'C-On-Site Special Inspections'!V20</f>
        <v>0</v>
      </c>
      <c r="X175" s="409">
        <f>'C-On-Site Special Inspections'!W20</f>
        <v>0</v>
      </c>
      <c r="Y175" s="409">
        <f>'C-On-Site Special Inspections'!X20</f>
        <v>0</v>
      </c>
      <c r="Z175" s="409">
        <f>'C-On-Site Special Inspections'!Y20</f>
        <v>0</v>
      </c>
      <c r="AA175" s="409">
        <f>'C-On-Site Special Inspections'!Z20</f>
        <v>0</v>
      </c>
      <c r="AB175" s="409">
        <f>'C-On-Site Special Inspections'!AA20</f>
        <v>0</v>
      </c>
      <c r="AC175" s="409">
        <f>'C-On-Site Special Inspections'!AB20</f>
        <v>0</v>
      </c>
      <c r="AD175" s="409">
        <f>'C-On-Site Special Inspections'!AC20</f>
        <v>0</v>
      </c>
      <c r="AE175" s="409">
        <f>'C-On-Site Special Inspections'!AD20</f>
        <v>0</v>
      </c>
      <c r="AF175" s="409">
        <f>'C-On-Site Special Inspections'!AE20</f>
        <v>0</v>
      </c>
      <c r="AG175" s="409">
        <f>'C-On-Site Special Inspections'!AF20</f>
        <v>0</v>
      </c>
      <c r="AH175" s="409">
        <f>'C-On-Site Special Inspections'!AG20</f>
        <v>0</v>
      </c>
      <c r="AI175" s="409">
        <f>'C-On-Site Special Inspections'!AH20</f>
        <v>0</v>
      </c>
      <c r="AJ175" s="409">
        <f>'C-On-Site Special Inspections'!AI20</f>
        <v>0</v>
      </c>
      <c r="AK175" s="409">
        <f>'C-On-Site Special Inspections'!AJ20</f>
        <v>0</v>
      </c>
      <c r="AL175" s="409">
        <f>'C-On-Site Special Inspections'!AK20</f>
        <v>0</v>
      </c>
      <c r="AM175" s="409">
        <f>'C-On-Site Special Inspections'!AL20</f>
        <v>0</v>
      </c>
      <c r="AN175" s="409">
        <f>'C-On-Site Special Inspections'!AM20</f>
        <v>0</v>
      </c>
      <c r="AO175" s="409">
        <f>'C-On-Site Special Inspections'!AN20</f>
        <v>0</v>
      </c>
      <c r="AP175" s="409">
        <f>'C-On-Site Special Inspections'!AO20</f>
        <v>0</v>
      </c>
      <c r="AQ175" s="409">
        <f>'C-On-Site Special Inspections'!AP20</f>
        <v>0</v>
      </c>
      <c r="AR175" s="409">
        <f>'C-On-Site Special Inspections'!AQ20</f>
        <v>0</v>
      </c>
      <c r="AS175" s="409">
        <f>'C-On-Site Special Inspections'!AR20</f>
        <v>0</v>
      </c>
      <c r="AT175" s="409">
        <f>'C-On-Site Special Inspections'!AS20</f>
        <v>0</v>
      </c>
      <c r="AU175" s="409">
        <f>'C-On-Site Special Inspections'!AT20</f>
        <v>0</v>
      </c>
      <c r="AV175" s="409">
        <v>0</v>
      </c>
      <c r="AW175" s="419">
        <f t="shared" si="2"/>
        <v>0</v>
      </c>
    </row>
    <row r="176" spans="2:49" x14ac:dyDescent="0.2">
      <c r="B176" s="413" t="s">
        <v>4422</v>
      </c>
      <c r="C176" s="408" t="str">
        <f>'C-On-Site Special Inspections'!D21</f>
        <v>C-C4</v>
      </c>
      <c r="D176" s="408" t="str">
        <f>'C-On-Site Special Inspections'!AU21</f>
        <v>Concrete
CBC 1705A.3; ACI-318  26.13
Reinforcing steel &amp; prestressing steel</v>
      </c>
      <c r="E176" s="409" t="str">
        <f>'C-On-Site Special Inspections'!AX21</f>
        <v>CTS</v>
      </c>
      <c r="F176" s="409">
        <f>'C-On-Site Special Inspections'!E21</f>
        <v>0</v>
      </c>
      <c r="G176" s="409">
        <f>'C-On-Site Special Inspections'!F21</f>
        <v>0</v>
      </c>
      <c r="H176" s="409" t="str">
        <f>'C-On-Site Special Inspections'!G21</f>
        <v>X</v>
      </c>
      <c r="I176" s="409" t="str">
        <f>'C-On-Site Special Inspections'!H21</f>
        <v>X</v>
      </c>
      <c r="J176" s="409">
        <f>'C-On-Site Special Inspections'!I21</f>
        <v>0</v>
      </c>
      <c r="K176" s="409">
        <f>'C-On-Site Special Inspections'!J21</f>
        <v>0</v>
      </c>
      <c r="L176" s="409" t="str">
        <f>'C-On-Site Special Inspections'!K21</f>
        <v>X</v>
      </c>
      <c r="M176" s="409" t="str">
        <f>'C-On-Site Special Inspections'!L21</f>
        <v>X</v>
      </c>
      <c r="N176" s="409" t="str">
        <f>'C-On-Site Special Inspections'!M21</f>
        <v>X</v>
      </c>
      <c r="O176" s="409" t="str">
        <f>'C-On-Site Special Inspections'!N21</f>
        <v>X</v>
      </c>
      <c r="P176" s="409" t="str">
        <f>'C-On-Site Special Inspections'!O21</f>
        <v>X</v>
      </c>
      <c r="Q176" s="409" t="str">
        <f>'C-On-Site Special Inspections'!P21</f>
        <v>X</v>
      </c>
      <c r="R176" s="409" t="str">
        <f>'C-On-Site Special Inspections'!Q21</f>
        <v>X</v>
      </c>
      <c r="S176" s="409">
        <f>'C-On-Site Special Inspections'!R21</f>
        <v>1</v>
      </c>
      <c r="T176" s="409">
        <f>'C-On-Site Special Inspections'!S21</f>
        <v>0</v>
      </c>
      <c r="U176" s="409">
        <f>'C-On-Site Special Inspections'!T21</f>
        <v>0</v>
      </c>
      <c r="V176" s="409">
        <f>'C-On-Site Special Inspections'!U21</f>
        <v>0</v>
      </c>
      <c r="W176" s="409">
        <f>'C-On-Site Special Inspections'!V21</f>
        <v>1</v>
      </c>
      <c r="X176" s="409">
        <f>'C-On-Site Special Inspections'!W21</f>
        <v>1</v>
      </c>
      <c r="Y176" s="409">
        <f>'C-On-Site Special Inspections'!X21</f>
        <v>1</v>
      </c>
      <c r="Z176" s="409">
        <f>'C-On-Site Special Inspections'!Y21</f>
        <v>0</v>
      </c>
      <c r="AA176" s="409">
        <f>'C-On-Site Special Inspections'!Z21</f>
        <v>0</v>
      </c>
      <c r="AB176" s="409">
        <f>'C-On-Site Special Inspections'!AA21</f>
        <v>0</v>
      </c>
      <c r="AC176" s="409">
        <f>'C-On-Site Special Inspections'!AB21</f>
        <v>1</v>
      </c>
      <c r="AD176" s="409">
        <f>'C-On-Site Special Inspections'!AC21</f>
        <v>1</v>
      </c>
      <c r="AE176" s="409">
        <f>'C-On-Site Special Inspections'!AD21</f>
        <v>0</v>
      </c>
      <c r="AF176" s="409">
        <f>'C-On-Site Special Inspections'!AE21</f>
        <v>1</v>
      </c>
      <c r="AG176" s="409">
        <f>'C-On-Site Special Inspections'!AF21</f>
        <v>1</v>
      </c>
      <c r="AH176" s="409">
        <f>'C-On-Site Special Inspections'!AG21</f>
        <v>1</v>
      </c>
      <c r="AI176" s="409">
        <f>'C-On-Site Special Inspections'!AH21</f>
        <v>0</v>
      </c>
      <c r="AJ176" s="409">
        <f>'C-On-Site Special Inspections'!AI21</f>
        <v>0</v>
      </c>
      <c r="AK176" s="409">
        <f>'C-On-Site Special Inspections'!AJ21</f>
        <v>0</v>
      </c>
      <c r="AL176" s="409">
        <f>'C-On-Site Special Inspections'!AK21</f>
        <v>1</v>
      </c>
      <c r="AM176" s="409">
        <f>'C-On-Site Special Inspections'!AL21</f>
        <v>0</v>
      </c>
      <c r="AN176" s="409">
        <f>'C-On-Site Special Inspections'!AM21</f>
        <v>0</v>
      </c>
      <c r="AO176" s="409">
        <f>'C-On-Site Special Inspections'!AN21</f>
        <v>0</v>
      </c>
      <c r="AP176" s="409">
        <f>'C-On-Site Special Inspections'!AO21</f>
        <v>0</v>
      </c>
      <c r="AQ176" s="409">
        <f>'C-On-Site Special Inspections'!AP21</f>
        <v>0</v>
      </c>
      <c r="AR176" s="409">
        <f>'C-On-Site Special Inspections'!AQ21</f>
        <v>0</v>
      </c>
      <c r="AS176" s="409">
        <f>'C-On-Site Special Inspections'!AR21</f>
        <v>0</v>
      </c>
      <c r="AT176" s="409">
        <f>'C-On-Site Special Inspections'!AS21</f>
        <v>0</v>
      </c>
      <c r="AU176" s="409">
        <f>'C-On-Site Special Inspections'!AT21</f>
        <v>0</v>
      </c>
      <c r="AV176" s="409">
        <v>0</v>
      </c>
      <c r="AW176" s="419">
        <f t="shared" si="2"/>
        <v>10</v>
      </c>
    </row>
    <row r="177" spans="2:49" x14ac:dyDescent="0.2">
      <c r="B177" s="413" t="s">
        <v>4422</v>
      </c>
      <c r="C177" s="408" t="str">
        <f>'C-On-Site Special Inspections'!D22</f>
        <v>C-C5</v>
      </c>
      <c r="D177" s="408" t="str">
        <f>'C-On-Site Special Inspections'!AU22</f>
        <v>Concrete
CBC 1705A.3
CIP &amp; Post-installed anchors</v>
      </c>
      <c r="E177" s="409" t="str">
        <f>'C-On-Site Special Inspections'!AX22</f>
        <v>CTS</v>
      </c>
      <c r="F177" s="409">
        <f>'C-On-Site Special Inspections'!E22</f>
        <v>0</v>
      </c>
      <c r="G177" s="409">
        <f>'C-On-Site Special Inspections'!F22</f>
        <v>0</v>
      </c>
      <c r="H177" s="409" t="str">
        <f>'C-On-Site Special Inspections'!G22</f>
        <v>X</v>
      </c>
      <c r="I177" s="409">
        <f>'C-On-Site Special Inspections'!H22</f>
        <v>0</v>
      </c>
      <c r="J177" s="409">
        <f>'C-On-Site Special Inspections'!I22</f>
        <v>0</v>
      </c>
      <c r="K177" s="409" t="str">
        <f>'C-On-Site Special Inspections'!J22</f>
        <v>X</v>
      </c>
      <c r="L177" s="409" t="str">
        <f>'C-On-Site Special Inspections'!K22</f>
        <v>X</v>
      </c>
      <c r="M177" s="409">
        <f>'C-On-Site Special Inspections'!L22</f>
        <v>0</v>
      </c>
      <c r="N177" s="409" t="str">
        <f>'C-On-Site Special Inspections'!M22</f>
        <v>X</v>
      </c>
      <c r="O177" s="409" t="str">
        <f>'C-On-Site Special Inspections'!N22</f>
        <v>X</v>
      </c>
      <c r="P177" s="409" t="str">
        <f>'C-On-Site Special Inspections'!O22</f>
        <v>X</v>
      </c>
      <c r="Q177" s="409" t="str">
        <f>'C-On-Site Special Inspections'!P22</f>
        <v>X</v>
      </c>
      <c r="R177" s="409" t="str">
        <f>'C-On-Site Special Inspections'!Q22</f>
        <v>X</v>
      </c>
      <c r="S177" s="409">
        <f>'C-On-Site Special Inspections'!R22</f>
        <v>1</v>
      </c>
      <c r="T177" s="409">
        <f>'C-On-Site Special Inspections'!S22</f>
        <v>0</v>
      </c>
      <c r="U177" s="409">
        <f>'C-On-Site Special Inspections'!T22</f>
        <v>0</v>
      </c>
      <c r="V177" s="409">
        <f>'C-On-Site Special Inspections'!U22</f>
        <v>0</v>
      </c>
      <c r="W177" s="409">
        <f>'C-On-Site Special Inspections'!V22</f>
        <v>1</v>
      </c>
      <c r="X177" s="409">
        <f>'C-On-Site Special Inspections'!W22</f>
        <v>1</v>
      </c>
      <c r="Y177" s="409">
        <f>'C-On-Site Special Inspections'!X22</f>
        <v>1</v>
      </c>
      <c r="Z177" s="409">
        <f>'C-On-Site Special Inspections'!Y22</f>
        <v>0</v>
      </c>
      <c r="AA177" s="409">
        <f>'C-On-Site Special Inspections'!Z22</f>
        <v>0</v>
      </c>
      <c r="AB177" s="409">
        <f>'C-On-Site Special Inspections'!AA22</f>
        <v>0</v>
      </c>
      <c r="AC177" s="409">
        <f>'C-On-Site Special Inspections'!AB22</f>
        <v>1</v>
      </c>
      <c r="AD177" s="409">
        <f>'C-On-Site Special Inspections'!AC22</f>
        <v>1</v>
      </c>
      <c r="AE177" s="409">
        <f>'C-On-Site Special Inspections'!AD22</f>
        <v>0</v>
      </c>
      <c r="AF177" s="409">
        <f>'C-On-Site Special Inspections'!AE22</f>
        <v>1</v>
      </c>
      <c r="AG177" s="409">
        <f>'C-On-Site Special Inspections'!AF22</f>
        <v>1</v>
      </c>
      <c r="AH177" s="409">
        <f>'C-On-Site Special Inspections'!AG22</f>
        <v>1</v>
      </c>
      <c r="AI177" s="409">
        <f>'C-On-Site Special Inspections'!AH22</f>
        <v>0</v>
      </c>
      <c r="AJ177" s="409">
        <f>'C-On-Site Special Inspections'!AI22</f>
        <v>0</v>
      </c>
      <c r="AK177" s="409">
        <f>'C-On-Site Special Inspections'!AJ22</f>
        <v>0</v>
      </c>
      <c r="AL177" s="409">
        <f>'C-On-Site Special Inspections'!AK22</f>
        <v>1</v>
      </c>
      <c r="AM177" s="409">
        <f>'C-On-Site Special Inspections'!AL22</f>
        <v>0</v>
      </c>
      <c r="AN177" s="409">
        <f>'C-On-Site Special Inspections'!AM22</f>
        <v>0</v>
      </c>
      <c r="AO177" s="409">
        <f>'C-On-Site Special Inspections'!AN22</f>
        <v>0</v>
      </c>
      <c r="AP177" s="409">
        <f>'C-On-Site Special Inspections'!AO22</f>
        <v>0</v>
      </c>
      <c r="AQ177" s="409">
        <f>'C-On-Site Special Inspections'!AP22</f>
        <v>0</v>
      </c>
      <c r="AR177" s="409">
        <f>'C-On-Site Special Inspections'!AQ22</f>
        <v>0</v>
      </c>
      <c r="AS177" s="409">
        <f>'C-On-Site Special Inspections'!AR22</f>
        <v>0</v>
      </c>
      <c r="AT177" s="409">
        <f>'C-On-Site Special Inspections'!AS22</f>
        <v>0</v>
      </c>
      <c r="AU177" s="409">
        <f>'C-On-Site Special Inspections'!AT22</f>
        <v>0</v>
      </c>
      <c r="AV177" s="409">
        <v>0</v>
      </c>
      <c r="AW177" s="419">
        <f t="shared" si="2"/>
        <v>10</v>
      </c>
    </row>
    <row r="178" spans="2:49" x14ac:dyDescent="0.2">
      <c r="B178" s="413" t="s">
        <v>4422</v>
      </c>
      <c r="C178" s="408" t="str">
        <f>'C-On-Site Special Inspections'!D23</f>
        <v>C-C6</v>
      </c>
      <c r="D178" s="408" t="str">
        <f>'C-On-Site Special Inspections'!AU23</f>
        <v>Concrete
CBC Table 1705A.3
Adhesive anchors in horizontal and upwardly inclined positions with sustained tension load</v>
      </c>
      <c r="E178" s="409">
        <f>'C-On-Site Special Inspections'!AX23</f>
        <v>0</v>
      </c>
      <c r="F178" s="409">
        <f>'C-On-Site Special Inspections'!E23</f>
        <v>0</v>
      </c>
      <c r="G178" s="409">
        <f>'C-On-Site Special Inspections'!F23</f>
        <v>0</v>
      </c>
      <c r="H178" s="409">
        <f>'C-On-Site Special Inspections'!G23</f>
        <v>0</v>
      </c>
      <c r="I178" s="409">
        <f>'C-On-Site Special Inspections'!H23</f>
        <v>0</v>
      </c>
      <c r="J178" s="409">
        <f>'C-On-Site Special Inspections'!I23</f>
        <v>0</v>
      </c>
      <c r="K178" s="409">
        <f>'C-On-Site Special Inspections'!J23</f>
        <v>0</v>
      </c>
      <c r="L178" s="409" t="str">
        <f>'C-On-Site Special Inspections'!K23</f>
        <v>X</v>
      </c>
      <c r="M178" s="409">
        <f>'C-On-Site Special Inspections'!L23</f>
        <v>0</v>
      </c>
      <c r="N178" s="409" t="str">
        <f>'C-On-Site Special Inspections'!M23</f>
        <v>X</v>
      </c>
      <c r="O178" s="409" t="str">
        <f>'C-On-Site Special Inspections'!N23</f>
        <v>X</v>
      </c>
      <c r="P178" s="409" t="str">
        <f>'C-On-Site Special Inspections'!O23</f>
        <v>X</v>
      </c>
      <c r="Q178" s="409" t="str">
        <f>'C-On-Site Special Inspections'!P23</f>
        <v>X</v>
      </c>
      <c r="R178" s="409" t="str">
        <f>'C-On-Site Special Inspections'!Q23</f>
        <v>X</v>
      </c>
      <c r="S178" s="409">
        <f>'C-On-Site Special Inspections'!R23</f>
        <v>0</v>
      </c>
      <c r="T178" s="409">
        <f>'C-On-Site Special Inspections'!S23</f>
        <v>0</v>
      </c>
      <c r="U178" s="409">
        <f>'C-On-Site Special Inspections'!T23</f>
        <v>0</v>
      </c>
      <c r="V178" s="409">
        <f>'C-On-Site Special Inspections'!U23</f>
        <v>0</v>
      </c>
      <c r="W178" s="409">
        <f>'C-On-Site Special Inspections'!V23</f>
        <v>0</v>
      </c>
      <c r="X178" s="409">
        <f>'C-On-Site Special Inspections'!W23</f>
        <v>0</v>
      </c>
      <c r="Y178" s="409">
        <f>'C-On-Site Special Inspections'!X23</f>
        <v>0</v>
      </c>
      <c r="Z178" s="409">
        <f>'C-On-Site Special Inspections'!Y23</f>
        <v>0</v>
      </c>
      <c r="AA178" s="409">
        <f>'C-On-Site Special Inspections'!Z23</f>
        <v>0</v>
      </c>
      <c r="AB178" s="409">
        <f>'C-On-Site Special Inspections'!AA23</f>
        <v>0</v>
      </c>
      <c r="AC178" s="409">
        <f>'C-On-Site Special Inspections'!AB23</f>
        <v>0</v>
      </c>
      <c r="AD178" s="409">
        <f>'C-On-Site Special Inspections'!AC23</f>
        <v>0</v>
      </c>
      <c r="AE178" s="409">
        <f>'C-On-Site Special Inspections'!AD23</f>
        <v>0</v>
      </c>
      <c r="AF178" s="409">
        <f>'C-On-Site Special Inspections'!AE23</f>
        <v>0</v>
      </c>
      <c r="AG178" s="409">
        <f>'C-On-Site Special Inspections'!AF23</f>
        <v>0</v>
      </c>
      <c r="AH178" s="409">
        <f>'C-On-Site Special Inspections'!AG23</f>
        <v>0</v>
      </c>
      <c r="AI178" s="409">
        <f>'C-On-Site Special Inspections'!AH23</f>
        <v>0</v>
      </c>
      <c r="AJ178" s="409">
        <f>'C-On-Site Special Inspections'!AI23</f>
        <v>0</v>
      </c>
      <c r="AK178" s="409">
        <f>'C-On-Site Special Inspections'!AJ23</f>
        <v>0</v>
      </c>
      <c r="AL178" s="409">
        <f>'C-On-Site Special Inspections'!AK23</f>
        <v>0</v>
      </c>
      <c r="AM178" s="409">
        <f>'C-On-Site Special Inspections'!AL23</f>
        <v>0</v>
      </c>
      <c r="AN178" s="409">
        <f>'C-On-Site Special Inspections'!AM23</f>
        <v>0</v>
      </c>
      <c r="AO178" s="409">
        <f>'C-On-Site Special Inspections'!AN23</f>
        <v>0</v>
      </c>
      <c r="AP178" s="409">
        <f>'C-On-Site Special Inspections'!AO23</f>
        <v>0</v>
      </c>
      <c r="AQ178" s="409">
        <f>'C-On-Site Special Inspections'!AP23</f>
        <v>0</v>
      </c>
      <c r="AR178" s="409">
        <f>'C-On-Site Special Inspections'!AQ23</f>
        <v>0</v>
      </c>
      <c r="AS178" s="409">
        <f>'C-On-Site Special Inspections'!AR23</f>
        <v>0</v>
      </c>
      <c r="AT178" s="409">
        <f>'C-On-Site Special Inspections'!AS23</f>
        <v>0</v>
      </c>
      <c r="AU178" s="409">
        <f>'C-On-Site Special Inspections'!AT23</f>
        <v>0</v>
      </c>
      <c r="AV178" s="409">
        <v>0</v>
      </c>
      <c r="AW178" s="419">
        <f t="shared" si="2"/>
        <v>0</v>
      </c>
    </row>
    <row r="179" spans="2:49" x14ac:dyDescent="0.2">
      <c r="B179" s="413" t="s">
        <v>4422</v>
      </c>
      <c r="C179" s="408" t="str">
        <f>'C-On-Site Special Inspections'!D24</f>
        <v>C-C7</v>
      </c>
      <c r="D179" s="408" t="str">
        <f>'C-On-Site Special Inspections'!AU24</f>
        <v>Concrete
CBC 1705A.3; ACI-318 26.13
Specialty inserts, Stud rails, Rebar mechanical conn., Headed rebar</v>
      </c>
      <c r="E179" s="409" t="str">
        <f>'C-On-Site Special Inspections'!AX24</f>
        <v>CTS</v>
      </c>
      <c r="F179" s="409">
        <f>'C-On-Site Special Inspections'!E24</f>
        <v>0</v>
      </c>
      <c r="G179" s="409">
        <f>'C-On-Site Special Inspections'!F24</f>
        <v>0</v>
      </c>
      <c r="H179" s="409" t="str">
        <f>'C-On-Site Special Inspections'!G24</f>
        <v>X</v>
      </c>
      <c r="I179" s="409" t="str">
        <f>'C-On-Site Special Inspections'!H24</f>
        <v>X</v>
      </c>
      <c r="J179" s="409">
        <f>'C-On-Site Special Inspections'!I24</f>
        <v>0</v>
      </c>
      <c r="K179" s="409">
        <f>'C-On-Site Special Inspections'!J24</f>
        <v>0</v>
      </c>
      <c r="L179" s="409" t="str">
        <f>'C-On-Site Special Inspections'!K24</f>
        <v>X</v>
      </c>
      <c r="M179" s="409" t="str">
        <f>'C-On-Site Special Inspections'!L24</f>
        <v>X</v>
      </c>
      <c r="N179" s="409" t="str">
        <f>'C-On-Site Special Inspections'!M24</f>
        <v>X</v>
      </c>
      <c r="O179" s="409" t="str">
        <f>'C-On-Site Special Inspections'!N24</f>
        <v>X</v>
      </c>
      <c r="P179" s="409" t="str">
        <f>'C-On-Site Special Inspections'!O24</f>
        <v>X</v>
      </c>
      <c r="Q179" s="409" t="str">
        <f>'C-On-Site Special Inspections'!P24</f>
        <v>X</v>
      </c>
      <c r="R179" s="409" t="str">
        <f>'C-On-Site Special Inspections'!Q24</f>
        <v>X</v>
      </c>
      <c r="S179" s="409">
        <f>'C-On-Site Special Inspections'!R24</f>
        <v>1</v>
      </c>
      <c r="T179" s="409">
        <f>'C-On-Site Special Inspections'!S24</f>
        <v>0</v>
      </c>
      <c r="U179" s="409">
        <f>'C-On-Site Special Inspections'!T24</f>
        <v>0</v>
      </c>
      <c r="V179" s="409">
        <f>'C-On-Site Special Inspections'!U24</f>
        <v>0</v>
      </c>
      <c r="W179" s="409">
        <f>'C-On-Site Special Inspections'!V24</f>
        <v>1</v>
      </c>
      <c r="X179" s="409">
        <f>'C-On-Site Special Inspections'!W24</f>
        <v>1</v>
      </c>
      <c r="Y179" s="409">
        <f>'C-On-Site Special Inspections'!X24</f>
        <v>1</v>
      </c>
      <c r="Z179" s="409">
        <f>'C-On-Site Special Inspections'!Y24</f>
        <v>0</v>
      </c>
      <c r="AA179" s="409">
        <f>'C-On-Site Special Inspections'!Z24</f>
        <v>0</v>
      </c>
      <c r="AB179" s="409">
        <f>'C-On-Site Special Inspections'!AA24</f>
        <v>0</v>
      </c>
      <c r="AC179" s="409">
        <f>'C-On-Site Special Inspections'!AB24</f>
        <v>1</v>
      </c>
      <c r="AD179" s="409">
        <f>'C-On-Site Special Inspections'!AC24</f>
        <v>1</v>
      </c>
      <c r="AE179" s="409">
        <f>'C-On-Site Special Inspections'!AD24</f>
        <v>0</v>
      </c>
      <c r="AF179" s="409">
        <f>'C-On-Site Special Inspections'!AE24</f>
        <v>1</v>
      </c>
      <c r="AG179" s="409">
        <f>'C-On-Site Special Inspections'!AF24</f>
        <v>1</v>
      </c>
      <c r="AH179" s="409">
        <f>'C-On-Site Special Inspections'!AG24</f>
        <v>1</v>
      </c>
      <c r="AI179" s="409">
        <f>'C-On-Site Special Inspections'!AH24</f>
        <v>0</v>
      </c>
      <c r="AJ179" s="409">
        <f>'C-On-Site Special Inspections'!AI24</f>
        <v>0</v>
      </c>
      <c r="AK179" s="409">
        <f>'C-On-Site Special Inspections'!AJ24</f>
        <v>0</v>
      </c>
      <c r="AL179" s="409">
        <f>'C-On-Site Special Inspections'!AK24</f>
        <v>1</v>
      </c>
      <c r="AM179" s="409">
        <f>'C-On-Site Special Inspections'!AL24</f>
        <v>0</v>
      </c>
      <c r="AN179" s="409">
        <f>'C-On-Site Special Inspections'!AM24</f>
        <v>0</v>
      </c>
      <c r="AO179" s="409">
        <f>'C-On-Site Special Inspections'!AN24</f>
        <v>0</v>
      </c>
      <c r="AP179" s="409">
        <f>'C-On-Site Special Inspections'!AO24</f>
        <v>0</v>
      </c>
      <c r="AQ179" s="409">
        <f>'C-On-Site Special Inspections'!AP24</f>
        <v>0</v>
      </c>
      <c r="AR179" s="409">
        <f>'C-On-Site Special Inspections'!AQ24</f>
        <v>0</v>
      </c>
      <c r="AS179" s="409">
        <f>'C-On-Site Special Inspections'!AR24</f>
        <v>0</v>
      </c>
      <c r="AT179" s="409">
        <f>'C-On-Site Special Inspections'!AS24</f>
        <v>0</v>
      </c>
      <c r="AU179" s="409">
        <f>'C-On-Site Special Inspections'!AT24</f>
        <v>0</v>
      </c>
      <c r="AV179" s="409">
        <v>0</v>
      </c>
      <c r="AW179" s="419">
        <f t="shared" si="2"/>
        <v>10</v>
      </c>
    </row>
    <row r="180" spans="2:49" x14ac:dyDescent="0.2">
      <c r="B180" s="413" t="s">
        <v>4422</v>
      </c>
      <c r="C180" s="408" t="str">
        <f>'C-On-Site Special Inspections'!D25</f>
        <v>C-C8</v>
      </c>
      <c r="D180" s="408" t="str">
        <f>'C-On-Site Special Inspections'!AU25</f>
        <v>Concrete
CBC 1705A.3.3
Batch plant inspection</v>
      </c>
      <c r="E180" s="409">
        <f>'C-On-Site Special Inspections'!AX25</f>
        <v>0</v>
      </c>
      <c r="F180" s="409">
        <f>'C-On-Site Special Inspections'!E25</f>
        <v>0</v>
      </c>
      <c r="G180" s="409">
        <f>'C-On-Site Special Inspections'!F25</f>
        <v>0</v>
      </c>
      <c r="H180" s="409">
        <f>'C-On-Site Special Inspections'!G25</f>
        <v>0</v>
      </c>
      <c r="I180" s="409">
        <f>'C-On-Site Special Inspections'!H25</f>
        <v>0</v>
      </c>
      <c r="J180" s="409">
        <f>'C-On-Site Special Inspections'!I25</f>
        <v>0</v>
      </c>
      <c r="K180" s="409">
        <f>'C-On-Site Special Inspections'!J25</f>
        <v>0</v>
      </c>
      <c r="L180" s="409">
        <f>'C-On-Site Special Inspections'!K25</f>
        <v>0</v>
      </c>
      <c r="M180" s="409">
        <f>'C-On-Site Special Inspections'!L25</f>
        <v>0</v>
      </c>
      <c r="N180" s="409">
        <f>'C-On-Site Special Inspections'!M25</f>
        <v>0</v>
      </c>
      <c r="O180" s="409">
        <f>'C-On-Site Special Inspections'!N25</f>
        <v>0</v>
      </c>
      <c r="P180" s="409">
        <f>'C-On-Site Special Inspections'!O25</f>
        <v>0</v>
      </c>
      <c r="Q180" s="409">
        <f>'C-On-Site Special Inspections'!P25</f>
        <v>0</v>
      </c>
      <c r="R180" s="409">
        <f>'C-On-Site Special Inspections'!Q25</f>
        <v>0</v>
      </c>
      <c r="S180" s="409">
        <f>'C-On-Site Special Inspections'!R25</f>
        <v>0</v>
      </c>
      <c r="T180" s="409">
        <f>'C-On-Site Special Inspections'!S25</f>
        <v>0</v>
      </c>
      <c r="U180" s="409">
        <f>'C-On-Site Special Inspections'!T25</f>
        <v>0</v>
      </c>
      <c r="V180" s="409">
        <f>'C-On-Site Special Inspections'!U25</f>
        <v>0</v>
      </c>
      <c r="W180" s="409">
        <f>'C-On-Site Special Inspections'!V25</f>
        <v>0</v>
      </c>
      <c r="X180" s="409">
        <f>'C-On-Site Special Inspections'!W25</f>
        <v>0</v>
      </c>
      <c r="Y180" s="409">
        <f>'C-On-Site Special Inspections'!X25</f>
        <v>0</v>
      </c>
      <c r="Z180" s="409">
        <f>'C-On-Site Special Inspections'!Y25</f>
        <v>0</v>
      </c>
      <c r="AA180" s="409">
        <f>'C-On-Site Special Inspections'!Z25</f>
        <v>0</v>
      </c>
      <c r="AB180" s="409">
        <f>'C-On-Site Special Inspections'!AA25</f>
        <v>0</v>
      </c>
      <c r="AC180" s="409">
        <f>'C-On-Site Special Inspections'!AB25</f>
        <v>0</v>
      </c>
      <c r="AD180" s="409">
        <f>'C-On-Site Special Inspections'!AC25</f>
        <v>0</v>
      </c>
      <c r="AE180" s="409">
        <f>'C-On-Site Special Inspections'!AD25</f>
        <v>0</v>
      </c>
      <c r="AF180" s="409">
        <f>'C-On-Site Special Inspections'!AE25</f>
        <v>0</v>
      </c>
      <c r="AG180" s="409">
        <f>'C-On-Site Special Inspections'!AF25</f>
        <v>0</v>
      </c>
      <c r="AH180" s="409">
        <f>'C-On-Site Special Inspections'!AG25</f>
        <v>0</v>
      </c>
      <c r="AI180" s="409">
        <f>'C-On-Site Special Inspections'!AH25</f>
        <v>0</v>
      </c>
      <c r="AJ180" s="409">
        <f>'C-On-Site Special Inspections'!AI25</f>
        <v>0</v>
      </c>
      <c r="AK180" s="409">
        <f>'C-On-Site Special Inspections'!AJ25</f>
        <v>0</v>
      </c>
      <c r="AL180" s="409">
        <f>'C-On-Site Special Inspections'!AK25</f>
        <v>0</v>
      </c>
      <c r="AM180" s="409">
        <f>'C-On-Site Special Inspections'!AL25</f>
        <v>0</v>
      </c>
      <c r="AN180" s="409">
        <f>'C-On-Site Special Inspections'!AM25</f>
        <v>0</v>
      </c>
      <c r="AO180" s="409">
        <f>'C-On-Site Special Inspections'!AN25</f>
        <v>0</v>
      </c>
      <c r="AP180" s="409">
        <f>'C-On-Site Special Inspections'!AO25</f>
        <v>0</v>
      </c>
      <c r="AQ180" s="409">
        <f>'C-On-Site Special Inspections'!AP25</f>
        <v>0</v>
      </c>
      <c r="AR180" s="409">
        <f>'C-On-Site Special Inspections'!AQ25</f>
        <v>0</v>
      </c>
      <c r="AS180" s="409">
        <f>'C-On-Site Special Inspections'!AR25</f>
        <v>0</v>
      </c>
      <c r="AT180" s="409">
        <f>'C-On-Site Special Inspections'!AS25</f>
        <v>0</v>
      </c>
      <c r="AU180" s="409">
        <f>'C-On-Site Special Inspections'!AT25</f>
        <v>0</v>
      </c>
      <c r="AV180" s="409">
        <v>0</v>
      </c>
      <c r="AW180" s="419">
        <f t="shared" si="2"/>
        <v>0</v>
      </c>
    </row>
    <row r="181" spans="2:49" x14ac:dyDescent="0.2">
      <c r="B181" s="413" t="s">
        <v>4422</v>
      </c>
      <c r="C181" s="408" t="str">
        <f>'C-On-Site Special Inspections'!D26</f>
        <v>C-C9</v>
      </c>
      <c r="D181" s="408" t="str">
        <f>'C-On-Site Special Inspections'!AU26</f>
        <v>Concrete
CBC 1705A.3.4; ACI-318 26.13
Prestressed concrete</v>
      </c>
      <c r="E181" s="409">
        <f>'C-On-Site Special Inspections'!AX26</f>
        <v>0</v>
      </c>
      <c r="F181" s="409">
        <f>'C-On-Site Special Inspections'!E26</f>
        <v>0</v>
      </c>
      <c r="G181" s="409">
        <f>'C-On-Site Special Inspections'!F26</f>
        <v>0</v>
      </c>
      <c r="H181" s="409">
        <f>'C-On-Site Special Inspections'!G26</f>
        <v>0</v>
      </c>
      <c r="I181" s="409">
        <f>'C-On-Site Special Inspections'!H26</f>
        <v>0</v>
      </c>
      <c r="J181" s="409">
        <f>'C-On-Site Special Inspections'!I26</f>
        <v>0</v>
      </c>
      <c r="K181" s="409">
        <f>'C-On-Site Special Inspections'!J26</f>
        <v>0</v>
      </c>
      <c r="L181" s="409">
        <f>'C-On-Site Special Inspections'!K26</f>
        <v>0</v>
      </c>
      <c r="M181" s="409">
        <f>'C-On-Site Special Inspections'!L26</f>
        <v>0</v>
      </c>
      <c r="N181" s="409">
        <f>'C-On-Site Special Inspections'!M26</f>
        <v>0</v>
      </c>
      <c r="O181" s="409">
        <f>'C-On-Site Special Inspections'!N26</f>
        <v>0</v>
      </c>
      <c r="P181" s="409">
        <f>'C-On-Site Special Inspections'!O26</f>
        <v>0</v>
      </c>
      <c r="Q181" s="409">
        <f>'C-On-Site Special Inspections'!P26</f>
        <v>0</v>
      </c>
      <c r="R181" s="409">
        <f>'C-On-Site Special Inspections'!Q26</f>
        <v>0</v>
      </c>
      <c r="S181" s="409">
        <f>'C-On-Site Special Inspections'!R26</f>
        <v>0</v>
      </c>
      <c r="T181" s="409">
        <f>'C-On-Site Special Inspections'!S26</f>
        <v>0</v>
      </c>
      <c r="U181" s="409">
        <f>'C-On-Site Special Inspections'!T26</f>
        <v>0</v>
      </c>
      <c r="V181" s="409">
        <f>'C-On-Site Special Inspections'!U26</f>
        <v>0</v>
      </c>
      <c r="W181" s="409">
        <f>'C-On-Site Special Inspections'!V26</f>
        <v>0</v>
      </c>
      <c r="X181" s="409">
        <f>'C-On-Site Special Inspections'!W26</f>
        <v>0</v>
      </c>
      <c r="Y181" s="409">
        <f>'C-On-Site Special Inspections'!X26</f>
        <v>0</v>
      </c>
      <c r="Z181" s="409">
        <f>'C-On-Site Special Inspections'!Y26</f>
        <v>0</v>
      </c>
      <c r="AA181" s="409">
        <f>'C-On-Site Special Inspections'!Z26</f>
        <v>0</v>
      </c>
      <c r="AB181" s="409">
        <f>'C-On-Site Special Inspections'!AA26</f>
        <v>0</v>
      </c>
      <c r="AC181" s="409">
        <f>'C-On-Site Special Inspections'!AB26</f>
        <v>0</v>
      </c>
      <c r="AD181" s="409">
        <f>'C-On-Site Special Inspections'!AC26</f>
        <v>0</v>
      </c>
      <c r="AE181" s="409">
        <f>'C-On-Site Special Inspections'!AD26</f>
        <v>0</v>
      </c>
      <c r="AF181" s="409">
        <f>'C-On-Site Special Inspections'!AE26</f>
        <v>0</v>
      </c>
      <c r="AG181" s="409">
        <f>'C-On-Site Special Inspections'!AF26</f>
        <v>0</v>
      </c>
      <c r="AH181" s="409">
        <f>'C-On-Site Special Inspections'!AG26</f>
        <v>0</v>
      </c>
      <c r="AI181" s="409">
        <f>'C-On-Site Special Inspections'!AH26</f>
        <v>0</v>
      </c>
      <c r="AJ181" s="409">
        <f>'C-On-Site Special Inspections'!AI26</f>
        <v>0</v>
      </c>
      <c r="AK181" s="409">
        <f>'C-On-Site Special Inspections'!AJ26</f>
        <v>0</v>
      </c>
      <c r="AL181" s="409">
        <f>'C-On-Site Special Inspections'!AK26</f>
        <v>0</v>
      </c>
      <c r="AM181" s="409">
        <f>'C-On-Site Special Inspections'!AL26</f>
        <v>0</v>
      </c>
      <c r="AN181" s="409">
        <f>'C-On-Site Special Inspections'!AM26</f>
        <v>0</v>
      </c>
      <c r="AO181" s="409">
        <f>'C-On-Site Special Inspections'!AN26</f>
        <v>0</v>
      </c>
      <c r="AP181" s="409">
        <f>'C-On-Site Special Inspections'!AO26</f>
        <v>0</v>
      </c>
      <c r="AQ181" s="409">
        <f>'C-On-Site Special Inspections'!AP26</f>
        <v>0</v>
      </c>
      <c r="AR181" s="409">
        <f>'C-On-Site Special Inspections'!AQ26</f>
        <v>0</v>
      </c>
      <c r="AS181" s="409">
        <f>'C-On-Site Special Inspections'!AR26</f>
        <v>0</v>
      </c>
      <c r="AT181" s="409">
        <f>'C-On-Site Special Inspections'!AS26</f>
        <v>0</v>
      </c>
      <c r="AU181" s="409">
        <f>'C-On-Site Special Inspections'!AT26</f>
        <v>0</v>
      </c>
      <c r="AV181" s="409">
        <v>0</v>
      </c>
      <c r="AW181" s="419">
        <f t="shared" si="2"/>
        <v>0</v>
      </c>
    </row>
    <row r="182" spans="2:49" x14ac:dyDescent="0.2">
      <c r="B182" s="413" t="s">
        <v>4422</v>
      </c>
      <c r="C182" s="408" t="str">
        <f>'C-On-Site Special Inspections'!D27</f>
        <v>C-C10</v>
      </c>
      <c r="D182" s="408" t="str">
        <f>'C-On-Site Special Inspections'!AU27</f>
        <v>Concrete
CBC 1705A.3 &amp; 1705A.12.5
Precast concrete erection</v>
      </c>
      <c r="E182" s="409">
        <f>'C-On-Site Special Inspections'!AX27</f>
        <v>0</v>
      </c>
      <c r="F182" s="409">
        <f>'C-On-Site Special Inspections'!E27</f>
        <v>0</v>
      </c>
      <c r="G182" s="409">
        <f>'C-On-Site Special Inspections'!F27</f>
        <v>0</v>
      </c>
      <c r="H182" s="409">
        <f>'C-On-Site Special Inspections'!G27</f>
        <v>0</v>
      </c>
      <c r="I182" s="409">
        <f>'C-On-Site Special Inspections'!H27</f>
        <v>0</v>
      </c>
      <c r="J182" s="409">
        <f>'C-On-Site Special Inspections'!I27</f>
        <v>0</v>
      </c>
      <c r="K182" s="409">
        <f>'C-On-Site Special Inspections'!J27</f>
        <v>0</v>
      </c>
      <c r="L182" s="409">
        <f>'C-On-Site Special Inspections'!K27</f>
        <v>0</v>
      </c>
      <c r="M182" s="409">
        <f>'C-On-Site Special Inspections'!L27</f>
        <v>0</v>
      </c>
      <c r="N182" s="409">
        <f>'C-On-Site Special Inspections'!M27</f>
        <v>0</v>
      </c>
      <c r="O182" s="409">
        <f>'C-On-Site Special Inspections'!N27</f>
        <v>0</v>
      </c>
      <c r="P182" s="409">
        <f>'C-On-Site Special Inspections'!O27</f>
        <v>0</v>
      </c>
      <c r="Q182" s="409">
        <f>'C-On-Site Special Inspections'!P27</f>
        <v>0</v>
      </c>
      <c r="R182" s="409">
        <f>'C-On-Site Special Inspections'!Q27</f>
        <v>0</v>
      </c>
      <c r="S182" s="409">
        <f>'C-On-Site Special Inspections'!R27</f>
        <v>0</v>
      </c>
      <c r="T182" s="409">
        <f>'C-On-Site Special Inspections'!S27</f>
        <v>0</v>
      </c>
      <c r="U182" s="409">
        <f>'C-On-Site Special Inspections'!T27</f>
        <v>0</v>
      </c>
      <c r="V182" s="409">
        <f>'C-On-Site Special Inspections'!U27</f>
        <v>0</v>
      </c>
      <c r="W182" s="409">
        <f>'C-On-Site Special Inspections'!V27</f>
        <v>0</v>
      </c>
      <c r="X182" s="409">
        <f>'C-On-Site Special Inspections'!W27</f>
        <v>0</v>
      </c>
      <c r="Y182" s="409">
        <f>'C-On-Site Special Inspections'!X27</f>
        <v>0</v>
      </c>
      <c r="Z182" s="409">
        <f>'C-On-Site Special Inspections'!Y27</f>
        <v>0</v>
      </c>
      <c r="AA182" s="409">
        <f>'C-On-Site Special Inspections'!Z27</f>
        <v>0</v>
      </c>
      <c r="AB182" s="409">
        <f>'C-On-Site Special Inspections'!AA27</f>
        <v>0</v>
      </c>
      <c r="AC182" s="409">
        <f>'C-On-Site Special Inspections'!AB27</f>
        <v>0</v>
      </c>
      <c r="AD182" s="409">
        <f>'C-On-Site Special Inspections'!AC27</f>
        <v>0</v>
      </c>
      <c r="AE182" s="409">
        <f>'C-On-Site Special Inspections'!AD27</f>
        <v>0</v>
      </c>
      <c r="AF182" s="409">
        <f>'C-On-Site Special Inspections'!AE27</f>
        <v>0</v>
      </c>
      <c r="AG182" s="409">
        <f>'C-On-Site Special Inspections'!AF27</f>
        <v>0</v>
      </c>
      <c r="AH182" s="409">
        <f>'C-On-Site Special Inspections'!AG27</f>
        <v>0</v>
      </c>
      <c r="AI182" s="409">
        <f>'C-On-Site Special Inspections'!AH27</f>
        <v>0</v>
      </c>
      <c r="AJ182" s="409">
        <f>'C-On-Site Special Inspections'!AI27</f>
        <v>0</v>
      </c>
      <c r="AK182" s="409">
        <f>'C-On-Site Special Inspections'!AJ27</f>
        <v>0</v>
      </c>
      <c r="AL182" s="409">
        <f>'C-On-Site Special Inspections'!AK27</f>
        <v>0</v>
      </c>
      <c r="AM182" s="409">
        <f>'C-On-Site Special Inspections'!AL27</f>
        <v>0</v>
      </c>
      <c r="AN182" s="409">
        <f>'C-On-Site Special Inspections'!AM27</f>
        <v>0</v>
      </c>
      <c r="AO182" s="409">
        <f>'C-On-Site Special Inspections'!AN27</f>
        <v>0</v>
      </c>
      <c r="AP182" s="409">
        <f>'C-On-Site Special Inspections'!AO27</f>
        <v>0</v>
      </c>
      <c r="AQ182" s="409">
        <f>'C-On-Site Special Inspections'!AP27</f>
        <v>0</v>
      </c>
      <c r="AR182" s="409">
        <f>'C-On-Site Special Inspections'!AQ27</f>
        <v>0</v>
      </c>
      <c r="AS182" s="409">
        <f>'C-On-Site Special Inspections'!AR27</f>
        <v>0</v>
      </c>
      <c r="AT182" s="409">
        <f>'C-On-Site Special Inspections'!AS27</f>
        <v>0</v>
      </c>
      <c r="AU182" s="409">
        <f>'C-On-Site Special Inspections'!AT27</f>
        <v>0</v>
      </c>
      <c r="AV182" s="409">
        <v>0</v>
      </c>
      <c r="AW182" s="419">
        <f t="shared" si="2"/>
        <v>0</v>
      </c>
    </row>
    <row r="183" spans="2:49" x14ac:dyDescent="0.2">
      <c r="B183" s="413" t="s">
        <v>4422</v>
      </c>
      <c r="C183" s="408" t="str">
        <f>'C-On-Site Special Inspections'!D28</f>
        <v>C-C11</v>
      </c>
      <c r="D183" s="408" t="str">
        <f>'C-On-Site Special Inspections'!AU28</f>
        <v>Shotcrete
CBC 1705A.19 &amp; 1908A
Installation</v>
      </c>
      <c r="E183" s="409" t="str">
        <f>'C-On-Site Special Inspections'!AX28</f>
        <v>CTS</v>
      </c>
      <c r="F183" s="409">
        <f>'C-On-Site Special Inspections'!E28</f>
        <v>0</v>
      </c>
      <c r="G183" s="409">
        <f>'C-On-Site Special Inspections'!F28</f>
        <v>0</v>
      </c>
      <c r="H183" s="409">
        <f>'C-On-Site Special Inspections'!G28</f>
        <v>0</v>
      </c>
      <c r="I183" s="409">
        <f>'C-On-Site Special Inspections'!H28</f>
        <v>0</v>
      </c>
      <c r="J183" s="409">
        <f>'C-On-Site Special Inspections'!I28</f>
        <v>0</v>
      </c>
      <c r="K183" s="409">
        <f>'C-On-Site Special Inspections'!J28</f>
        <v>0</v>
      </c>
      <c r="L183" s="409">
        <f>'C-On-Site Special Inspections'!K28</f>
        <v>0</v>
      </c>
      <c r="M183" s="409">
        <f>'C-On-Site Special Inspections'!L28</f>
        <v>0</v>
      </c>
      <c r="N183" s="409">
        <f>'C-On-Site Special Inspections'!M28</f>
        <v>0</v>
      </c>
      <c r="O183" s="409">
        <f>'C-On-Site Special Inspections'!N28</f>
        <v>0</v>
      </c>
      <c r="P183" s="409">
        <f>'C-On-Site Special Inspections'!O28</f>
        <v>0</v>
      </c>
      <c r="Q183" s="409">
        <f>'C-On-Site Special Inspections'!P28</f>
        <v>0</v>
      </c>
      <c r="R183" s="409">
        <f>'C-On-Site Special Inspections'!Q28</f>
        <v>0</v>
      </c>
      <c r="S183" s="409">
        <f>'C-On-Site Special Inspections'!R28</f>
        <v>0</v>
      </c>
      <c r="T183" s="409">
        <f>'C-On-Site Special Inspections'!S28</f>
        <v>0</v>
      </c>
      <c r="U183" s="409">
        <f>'C-On-Site Special Inspections'!T28</f>
        <v>0</v>
      </c>
      <c r="V183" s="409">
        <f>'C-On-Site Special Inspections'!U28</f>
        <v>0</v>
      </c>
      <c r="W183" s="409">
        <f>'C-On-Site Special Inspections'!V28</f>
        <v>0</v>
      </c>
      <c r="X183" s="409">
        <f>'C-On-Site Special Inspections'!W28</f>
        <v>1</v>
      </c>
      <c r="Y183" s="409">
        <f>'C-On-Site Special Inspections'!X28</f>
        <v>0</v>
      </c>
      <c r="Z183" s="409">
        <f>'C-On-Site Special Inspections'!Y28</f>
        <v>0</v>
      </c>
      <c r="AA183" s="409">
        <f>'C-On-Site Special Inspections'!Z28</f>
        <v>0</v>
      </c>
      <c r="AB183" s="409">
        <f>'C-On-Site Special Inspections'!AA28</f>
        <v>0</v>
      </c>
      <c r="AC183" s="409">
        <f>'C-On-Site Special Inspections'!AB28</f>
        <v>0</v>
      </c>
      <c r="AD183" s="409">
        <f>'C-On-Site Special Inspections'!AC28</f>
        <v>0</v>
      </c>
      <c r="AE183" s="409">
        <f>'C-On-Site Special Inspections'!AD28</f>
        <v>0</v>
      </c>
      <c r="AF183" s="409">
        <f>'C-On-Site Special Inspections'!AE28</f>
        <v>0</v>
      </c>
      <c r="AG183" s="409">
        <f>'C-On-Site Special Inspections'!AF28</f>
        <v>0</v>
      </c>
      <c r="AH183" s="409">
        <f>'C-On-Site Special Inspections'!AG28</f>
        <v>0</v>
      </c>
      <c r="AI183" s="409">
        <f>'C-On-Site Special Inspections'!AH28</f>
        <v>0</v>
      </c>
      <c r="AJ183" s="409">
        <f>'C-On-Site Special Inspections'!AI28</f>
        <v>0</v>
      </c>
      <c r="AK183" s="409">
        <f>'C-On-Site Special Inspections'!AJ28</f>
        <v>0</v>
      </c>
      <c r="AL183" s="409">
        <f>'C-On-Site Special Inspections'!AK28</f>
        <v>0</v>
      </c>
      <c r="AM183" s="409">
        <f>'C-On-Site Special Inspections'!AL28</f>
        <v>0</v>
      </c>
      <c r="AN183" s="409">
        <f>'C-On-Site Special Inspections'!AM28</f>
        <v>0</v>
      </c>
      <c r="AO183" s="409">
        <f>'C-On-Site Special Inspections'!AN28</f>
        <v>0</v>
      </c>
      <c r="AP183" s="409">
        <f>'C-On-Site Special Inspections'!AO28</f>
        <v>0</v>
      </c>
      <c r="AQ183" s="409">
        <f>'C-On-Site Special Inspections'!AP28</f>
        <v>0</v>
      </c>
      <c r="AR183" s="409">
        <f>'C-On-Site Special Inspections'!AQ28</f>
        <v>0</v>
      </c>
      <c r="AS183" s="409">
        <f>'C-On-Site Special Inspections'!AR28</f>
        <v>0</v>
      </c>
      <c r="AT183" s="409">
        <f>'C-On-Site Special Inspections'!AS28</f>
        <v>0</v>
      </c>
      <c r="AU183" s="409">
        <f>'C-On-Site Special Inspections'!AT28</f>
        <v>0</v>
      </c>
      <c r="AV183" s="409">
        <v>0</v>
      </c>
      <c r="AW183" s="419">
        <f t="shared" si="2"/>
        <v>1</v>
      </c>
    </row>
    <row r="184" spans="2:49" x14ac:dyDescent="0.2">
      <c r="B184" s="413" t="s">
        <v>4422</v>
      </c>
      <c r="C184" s="408" t="str">
        <f>'C-On-Site Special Inspections'!D29</f>
        <v>C-C12</v>
      </c>
      <c r="D184" s="408" t="str">
        <f>'C-On-Site Special Inspections'!AU29</f>
        <v>Concrete
CBC 1705A.3
Insulating concrete</v>
      </c>
      <c r="E184" s="409">
        <f>'C-On-Site Special Inspections'!AX29</f>
        <v>0</v>
      </c>
      <c r="F184" s="409">
        <f>'C-On-Site Special Inspections'!E29</f>
        <v>0</v>
      </c>
      <c r="G184" s="409">
        <f>'C-On-Site Special Inspections'!F29</f>
        <v>0</v>
      </c>
      <c r="H184" s="409">
        <f>'C-On-Site Special Inspections'!G29</f>
        <v>0</v>
      </c>
      <c r="I184" s="409">
        <f>'C-On-Site Special Inspections'!H29</f>
        <v>0</v>
      </c>
      <c r="J184" s="409">
        <f>'C-On-Site Special Inspections'!I29</f>
        <v>0</v>
      </c>
      <c r="K184" s="409">
        <f>'C-On-Site Special Inspections'!J29</f>
        <v>0</v>
      </c>
      <c r="L184" s="409">
        <f>'C-On-Site Special Inspections'!K29</f>
        <v>0</v>
      </c>
      <c r="M184" s="409">
        <f>'C-On-Site Special Inspections'!L29</f>
        <v>0</v>
      </c>
      <c r="N184" s="409">
        <f>'C-On-Site Special Inspections'!M29</f>
        <v>0</v>
      </c>
      <c r="O184" s="409">
        <f>'C-On-Site Special Inspections'!N29</f>
        <v>0</v>
      </c>
      <c r="P184" s="409">
        <f>'C-On-Site Special Inspections'!O29</f>
        <v>0</v>
      </c>
      <c r="Q184" s="409">
        <f>'C-On-Site Special Inspections'!P29</f>
        <v>0</v>
      </c>
      <c r="R184" s="409">
        <f>'C-On-Site Special Inspections'!Q29</f>
        <v>0</v>
      </c>
      <c r="S184" s="409">
        <f>'C-On-Site Special Inspections'!R29</f>
        <v>0</v>
      </c>
      <c r="T184" s="409">
        <f>'C-On-Site Special Inspections'!S29</f>
        <v>0</v>
      </c>
      <c r="U184" s="409">
        <f>'C-On-Site Special Inspections'!T29</f>
        <v>0</v>
      </c>
      <c r="V184" s="409">
        <f>'C-On-Site Special Inspections'!U29</f>
        <v>0</v>
      </c>
      <c r="W184" s="409">
        <f>'C-On-Site Special Inspections'!V29</f>
        <v>0</v>
      </c>
      <c r="X184" s="409">
        <f>'C-On-Site Special Inspections'!W29</f>
        <v>0</v>
      </c>
      <c r="Y184" s="409">
        <f>'C-On-Site Special Inspections'!X29</f>
        <v>0</v>
      </c>
      <c r="Z184" s="409">
        <f>'C-On-Site Special Inspections'!Y29</f>
        <v>0</v>
      </c>
      <c r="AA184" s="409">
        <f>'C-On-Site Special Inspections'!Z29</f>
        <v>0</v>
      </c>
      <c r="AB184" s="409">
        <f>'C-On-Site Special Inspections'!AA29</f>
        <v>0</v>
      </c>
      <c r="AC184" s="409">
        <f>'C-On-Site Special Inspections'!AB29</f>
        <v>0</v>
      </c>
      <c r="AD184" s="409">
        <f>'C-On-Site Special Inspections'!AC29</f>
        <v>0</v>
      </c>
      <c r="AE184" s="409">
        <f>'C-On-Site Special Inspections'!AD29</f>
        <v>0</v>
      </c>
      <c r="AF184" s="409">
        <f>'C-On-Site Special Inspections'!AE29</f>
        <v>0</v>
      </c>
      <c r="AG184" s="409">
        <f>'C-On-Site Special Inspections'!AF29</f>
        <v>0</v>
      </c>
      <c r="AH184" s="409">
        <f>'C-On-Site Special Inspections'!AG29</f>
        <v>0</v>
      </c>
      <c r="AI184" s="409">
        <f>'C-On-Site Special Inspections'!AH29</f>
        <v>0</v>
      </c>
      <c r="AJ184" s="409">
        <f>'C-On-Site Special Inspections'!AI29</f>
        <v>0</v>
      </c>
      <c r="AK184" s="409">
        <f>'C-On-Site Special Inspections'!AJ29</f>
        <v>0</v>
      </c>
      <c r="AL184" s="409">
        <f>'C-On-Site Special Inspections'!AK29</f>
        <v>0</v>
      </c>
      <c r="AM184" s="409">
        <f>'C-On-Site Special Inspections'!AL29</f>
        <v>0</v>
      </c>
      <c r="AN184" s="409">
        <f>'C-On-Site Special Inspections'!AM29</f>
        <v>0</v>
      </c>
      <c r="AO184" s="409">
        <f>'C-On-Site Special Inspections'!AN29</f>
        <v>0</v>
      </c>
      <c r="AP184" s="409">
        <f>'C-On-Site Special Inspections'!AO29</f>
        <v>0</v>
      </c>
      <c r="AQ184" s="409">
        <f>'C-On-Site Special Inspections'!AP29</f>
        <v>0</v>
      </c>
      <c r="AR184" s="409">
        <f>'C-On-Site Special Inspections'!AQ29</f>
        <v>0</v>
      </c>
      <c r="AS184" s="409">
        <f>'C-On-Site Special Inspections'!AR29</f>
        <v>0</v>
      </c>
      <c r="AT184" s="409">
        <f>'C-On-Site Special Inspections'!AS29</f>
        <v>0</v>
      </c>
      <c r="AU184" s="409">
        <f>'C-On-Site Special Inspections'!AT29</f>
        <v>0</v>
      </c>
      <c r="AV184" s="409">
        <v>0</v>
      </c>
      <c r="AW184" s="419">
        <f t="shared" si="2"/>
        <v>0</v>
      </c>
    </row>
    <row r="185" spans="2:49" x14ac:dyDescent="0.2">
      <c r="B185" s="413" t="s">
        <v>4422</v>
      </c>
      <c r="C185" s="408" t="str">
        <f>'C-On-Site Special Inspections'!D30</f>
        <v>C-C13</v>
      </c>
      <c r="D185" s="408" t="str">
        <f>'C-On-Site Special Inspections'!AU30</f>
        <v>Concrete
CBC 1705A.3, 1705A.3.1 &amp; 1903A.8
Welding of reinforcing bars</v>
      </c>
      <c r="E185" s="409" t="str">
        <f>'C-On-Site Special Inspections'!AX30</f>
        <v>CTS</v>
      </c>
      <c r="F185" s="409">
        <f>'C-On-Site Special Inspections'!E30</f>
        <v>0</v>
      </c>
      <c r="G185" s="409">
        <f>'C-On-Site Special Inspections'!F30</f>
        <v>0</v>
      </c>
      <c r="H185" s="409" t="str">
        <f>'C-On-Site Special Inspections'!G30</f>
        <v>X</v>
      </c>
      <c r="I185" s="409" t="str">
        <f>'C-On-Site Special Inspections'!H30</f>
        <v>X</v>
      </c>
      <c r="J185" s="409">
        <f>'C-On-Site Special Inspections'!I30</f>
        <v>0</v>
      </c>
      <c r="K185" s="409">
        <f>'C-On-Site Special Inspections'!J30</f>
        <v>0</v>
      </c>
      <c r="L185" s="409" t="str">
        <f>'C-On-Site Special Inspections'!K30</f>
        <v>X</v>
      </c>
      <c r="M185" s="409" t="str">
        <f>'C-On-Site Special Inspections'!L30</f>
        <v>X</v>
      </c>
      <c r="N185" s="409">
        <f>'C-On-Site Special Inspections'!M30</f>
        <v>0</v>
      </c>
      <c r="O185" s="409">
        <f>'C-On-Site Special Inspections'!N30</f>
        <v>0</v>
      </c>
      <c r="P185" s="409">
        <f>'C-On-Site Special Inspections'!O30</f>
        <v>0</v>
      </c>
      <c r="Q185" s="409">
        <f>'C-On-Site Special Inspections'!P30</f>
        <v>0</v>
      </c>
      <c r="R185" s="409" t="str">
        <f>'C-On-Site Special Inspections'!Q30</f>
        <v>X</v>
      </c>
      <c r="S185" s="409">
        <f>'C-On-Site Special Inspections'!R30</f>
        <v>1</v>
      </c>
      <c r="T185" s="409">
        <f>'C-On-Site Special Inspections'!S30</f>
        <v>0</v>
      </c>
      <c r="U185" s="409">
        <f>'C-On-Site Special Inspections'!T30</f>
        <v>0</v>
      </c>
      <c r="V185" s="409">
        <f>'C-On-Site Special Inspections'!U30</f>
        <v>0</v>
      </c>
      <c r="W185" s="409">
        <f>'C-On-Site Special Inspections'!V30</f>
        <v>1</v>
      </c>
      <c r="X185" s="409">
        <f>'C-On-Site Special Inspections'!W30</f>
        <v>1</v>
      </c>
      <c r="Y185" s="409">
        <f>'C-On-Site Special Inspections'!X30</f>
        <v>1</v>
      </c>
      <c r="Z185" s="409">
        <f>'C-On-Site Special Inspections'!Y30</f>
        <v>0</v>
      </c>
      <c r="AA185" s="409">
        <f>'C-On-Site Special Inspections'!Z30</f>
        <v>0</v>
      </c>
      <c r="AB185" s="409">
        <f>'C-On-Site Special Inspections'!AA30</f>
        <v>0</v>
      </c>
      <c r="AC185" s="409">
        <f>'C-On-Site Special Inspections'!AB30</f>
        <v>1</v>
      </c>
      <c r="AD185" s="409">
        <f>'C-On-Site Special Inspections'!AC30</f>
        <v>1</v>
      </c>
      <c r="AE185" s="409">
        <f>'C-On-Site Special Inspections'!AD30</f>
        <v>0</v>
      </c>
      <c r="AF185" s="409">
        <f>'C-On-Site Special Inspections'!AE30</f>
        <v>1</v>
      </c>
      <c r="AG185" s="409">
        <f>'C-On-Site Special Inspections'!AF30</f>
        <v>1</v>
      </c>
      <c r="AH185" s="409">
        <f>'C-On-Site Special Inspections'!AG30</f>
        <v>1</v>
      </c>
      <c r="AI185" s="409">
        <f>'C-On-Site Special Inspections'!AH30</f>
        <v>0</v>
      </c>
      <c r="AJ185" s="409">
        <f>'C-On-Site Special Inspections'!AI30</f>
        <v>0</v>
      </c>
      <c r="AK185" s="409">
        <f>'C-On-Site Special Inspections'!AJ30</f>
        <v>0</v>
      </c>
      <c r="AL185" s="409">
        <f>'C-On-Site Special Inspections'!AK30</f>
        <v>1</v>
      </c>
      <c r="AM185" s="409">
        <f>'C-On-Site Special Inspections'!AL30</f>
        <v>0</v>
      </c>
      <c r="AN185" s="409">
        <f>'C-On-Site Special Inspections'!AM30</f>
        <v>0</v>
      </c>
      <c r="AO185" s="409">
        <f>'C-On-Site Special Inspections'!AN30</f>
        <v>0</v>
      </c>
      <c r="AP185" s="409">
        <f>'C-On-Site Special Inspections'!AO30</f>
        <v>0</v>
      </c>
      <c r="AQ185" s="409">
        <f>'C-On-Site Special Inspections'!AP30</f>
        <v>0</v>
      </c>
      <c r="AR185" s="409">
        <f>'C-On-Site Special Inspections'!AQ30</f>
        <v>0</v>
      </c>
      <c r="AS185" s="409">
        <f>'C-On-Site Special Inspections'!AR30</f>
        <v>0</v>
      </c>
      <c r="AT185" s="409">
        <f>'C-On-Site Special Inspections'!AS30</f>
        <v>0</v>
      </c>
      <c r="AU185" s="409">
        <f>'C-On-Site Special Inspections'!AT30</f>
        <v>0</v>
      </c>
      <c r="AV185" s="409">
        <v>0</v>
      </c>
      <c r="AW185" s="419">
        <f t="shared" si="2"/>
        <v>10</v>
      </c>
    </row>
    <row r="186" spans="2:49" x14ac:dyDescent="0.2">
      <c r="B186" s="413" t="s">
        <v>4422</v>
      </c>
      <c r="C186" s="408" t="str">
        <f>'C-On-Site Special Inspections'!D31</f>
        <v>C-C14</v>
      </c>
      <c r="D186" s="408" t="str">
        <f>'C-On-Site Special Inspections'!AU31</f>
        <v>Concrete
CBC 1705A.12.5
GFRC panels</v>
      </c>
      <c r="E186" s="409">
        <f>'C-On-Site Special Inspections'!AX31</f>
        <v>0</v>
      </c>
      <c r="F186" s="409">
        <f>'C-On-Site Special Inspections'!E31</f>
        <v>0</v>
      </c>
      <c r="G186" s="409">
        <f>'C-On-Site Special Inspections'!F31</f>
        <v>0</v>
      </c>
      <c r="H186" s="409">
        <f>'C-On-Site Special Inspections'!G31</f>
        <v>0</v>
      </c>
      <c r="I186" s="409">
        <f>'C-On-Site Special Inspections'!H31</f>
        <v>0</v>
      </c>
      <c r="J186" s="409">
        <f>'C-On-Site Special Inspections'!I31</f>
        <v>0</v>
      </c>
      <c r="K186" s="409">
        <f>'C-On-Site Special Inspections'!J31</f>
        <v>0</v>
      </c>
      <c r="L186" s="409">
        <f>'C-On-Site Special Inspections'!K31</f>
        <v>0</v>
      </c>
      <c r="M186" s="409">
        <f>'C-On-Site Special Inspections'!L31</f>
        <v>0</v>
      </c>
      <c r="N186" s="409">
        <f>'C-On-Site Special Inspections'!M31</f>
        <v>0</v>
      </c>
      <c r="O186" s="409">
        <f>'C-On-Site Special Inspections'!N31</f>
        <v>0</v>
      </c>
      <c r="P186" s="409">
        <f>'C-On-Site Special Inspections'!O31</f>
        <v>0</v>
      </c>
      <c r="Q186" s="409">
        <f>'C-On-Site Special Inspections'!P31</f>
        <v>0</v>
      </c>
      <c r="R186" s="409">
        <f>'C-On-Site Special Inspections'!Q31</f>
        <v>0</v>
      </c>
      <c r="S186" s="409">
        <f>'C-On-Site Special Inspections'!R31</f>
        <v>0</v>
      </c>
      <c r="T186" s="409">
        <f>'C-On-Site Special Inspections'!S31</f>
        <v>0</v>
      </c>
      <c r="U186" s="409">
        <f>'C-On-Site Special Inspections'!T31</f>
        <v>0</v>
      </c>
      <c r="V186" s="409">
        <f>'C-On-Site Special Inspections'!U31</f>
        <v>0</v>
      </c>
      <c r="W186" s="409">
        <f>'C-On-Site Special Inspections'!V31</f>
        <v>0</v>
      </c>
      <c r="X186" s="409">
        <f>'C-On-Site Special Inspections'!W31</f>
        <v>0</v>
      </c>
      <c r="Y186" s="409">
        <f>'C-On-Site Special Inspections'!X31</f>
        <v>0</v>
      </c>
      <c r="Z186" s="409">
        <f>'C-On-Site Special Inspections'!Y31</f>
        <v>0</v>
      </c>
      <c r="AA186" s="409">
        <f>'C-On-Site Special Inspections'!Z31</f>
        <v>0</v>
      </c>
      <c r="AB186" s="409">
        <f>'C-On-Site Special Inspections'!AA31</f>
        <v>0</v>
      </c>
      <c r="AC186" s="409">
        <f>'C-On-Site Special Inspections'!AB31</f>
        <v>0</v>
      </c>
      <c r="AD186" s="409">
        <f>'C-On-Site Special Inspections'!AC31</f>
        <v>0</v>
      </c>
      <c r="AE186" s="409">
        <f>'C-On-Site Special Inspections'!AD31</f>
        <v>0</v>
      </c>
      <c r="AF186" s="409">
        <f>'C-On-Site Special Inspections'!AE31</f>
        <v>0</v>
      </c>
      <c r="AG186" s="409">
        <f>'C-On-Site Special Inspections'!AF31</f>
        <v>0</v>
      </c>
      <c r="AH186" s="409">
        <f>'C-On-Site Special Inspections'!AG31</f>
        <v>0</v>
      </c>
      <c r="AI186" s="409">
        <f>'C-On-Site Special Inspections'!AH31</f>
        <v>0</v>
      </c>
      <c r="AJ186" s="409">
        <f>'C-On-Site Special Inspections'!AI31</f>
        <v>0</v>
      </c>
      <c r="AK186" s="409">
        <f>'C-On-Site Special Inspections'!AJ31</f>
        <v>0</v>
      </c>
      <c r="AL186" s="409">
        <f>'C-On-Site Special Inspections'!AK31</f>
        <v>0</v>
      </c>
      <c r="AM186" s="409">
        <f>'C-On-Site Special Inspections'!AL31</f>
        <v>0</v>
      </c>
      <c r="AN186" s="409">
        <f>'C-On-Site Special Inspections'!AM31</f>
        <v>0</v>
      </c>
      <c r="AO186" s="409">
        <f>'C-On-Site Special Inspections'!AN31</f>
        <v>0</v>
      </c>
      <c r="AP186" s="409">
        <f>'C-On-Site Special Inspections'!AO31</f>
        <v>0</v>
      </c>
      <c r="AQ186" s="409">
        <f>'C-On-Site Special Inspections'!AP31</f>
        <v>0</v>
      </c>
      <c r="AR186" s="409">
        <f>'C-On-Site Special Inspections'!AQ31</f>
        <v>0</v>
      </c>
      <c r="AS186" s="409">
        <f>'C-On-Site Special Inspections'!AR31</f>
        <v>0</v>
      </c>
      <c r="AT186" s="409">
        <f>'C-On-Site Special Inspections'!AS31</f>
        <v>0</v>
      </c>
      <c r="AU186" s="409">
        <f>'C-On-Site Special Inspections'!AT31</f>
        <v>0</v>
      </c>
      <c r="AV186" s="409">
        <v>0</v>
      </c>
      <c r="AW186" s="419">
        <f t="shared" si="2"/>
        <v>0</v>
      </c>
    </row>
    <row r="187" spans="2:49" x14ac:dyDescent="0.2">
      <c r="B187" s="413" t="s">
        <v>4422</v>
      </c>
      <c r="C187" s="408" t="str">
        <f>'C-On-Site Special Inspections'!D32</f>
        <v>C-C15</v>
      </c>
      <c r="D187" s="408" t="str">
        <f>'C-On-Site Special Inspections'!AU32</f>
        <v>Concrete
CBC 1911A.2; ACI-503.7
Crack repair by epoxy injection</v>
      </c>
      <c r="E187" s="409">
        <f>'C-On-Site Special Inspections'!AX32</f>
        <v>0</v>
      </c>
      <c r="F187" s="409">
        <f>'C-On-Site Special Inspections'!E32</f>
        <v>0</v>
      </c>
      <c r="G187" s="409">
        <f>'C-On-Site Special Inspections'!F32</f>
        <v>0</v>
      </c>
      <c r="H187" s="409">
        <f>'C-On-Site Special Inspections'!G32</f>
        <v>0</v>
      </c>
      <c r="I187" s="409">
        <f>'C-On-Site Special Inspections'!H32</f>
        <v>0</v>
      </c>
      <c r="J187" s="409">
        <f>'C-On-Site Special Inspections'!I32</f>
        <v>0</v>
      </c>
      <c r="K187" s="409">
        <f>'C-On-Site Special Inspections'!J32</f>
        <v>0</v>
      </c>
      <c r="L187" s="409">
        <f>'C-On-Site Special Inspections'!K32</f>
        <v>0</v>
      </c>
      <c r="M187" s="409">
        <f>'C-On-Site Special Inspections'!L32</f>
        <v>0</v>
      </c>
      <c r="N187" s="409">
        <f>'C-On-Site Special Inspections'!M32</f>
        <v>0</v>
      </c>
      <c r="O187" s="409">
        <f>'C-On-Site Special Inspections'!N32</f>
        <v>0</v>
      </c>
      <c r="P187" s="409">
        <f>'C-On-Site Special Inspections'!O32</f>
        <v>0</v>
      </c>
      <c r="Q187" s="409">
        <f>'C-On-Site Special Inspections'!P32</f>
        <v>0</v>
      </c>
      <c r="R187" s="409">
        <f>'C-On-Site Special Inspections'!Q32</f>
        <v>0</v>
      </c>
      <c r="S187" s="409">
        <f>'C-On-Site Special Inspections'!R32</f>
        <v>0</v>
      </c>
      <c r="T187" s="409">
        <f>'C-On-Site Special Inspections'!S32</f>
        <v>0</v>
      </c>
      <c r="U187" s="409">
        <f>'C-On-Site Special Inspections'!T32</f>
        <v>0</v>
      </c>
      <c r="V187" s="409">
        <f>'C-On-Site Special Inspections'!U32</f>
        <v>0</v>
      </c>
      <c r="W187" s="409">
        <f>'C-On-Site Special Inspections'!V32</f>
        <v>0</v>
      </c>
      <c r="X187" s="409">
        <f>'C-On-Site Special Inspections'!W32</f>
        <v>0</v>
      </c>
      <c r="Y187" s="409">
        <f>'C-On-Site Special Inspections'!X32</f>
        <v>0</v>
      </c>
      <c r="Z187" s="409">
        <f>'C-On-Site Special Inspections'!Y32</f>
        <v>0</v>
      </c>
      <c r="AA187" s="409">
        <f>'C-On-Site Special Inspections'!Z32</f>
        <v>0</v>
      </c>
      <c r="AB187" s="409">
        <f>'C-On-Site Special Inspections'!AA32</f>
        <v>0</v>
      </c>
      <c r="AC187" s="409">
        <f>'C-On-Site Special Inspections'!AB32</f>
        <v>0</v>
      </c>
      <c r="AD187" s="409">
        <f>'C-On-Site Special Inspections'!AC32</f>
        <v>0</v>
      </c>
      <c r="AE187" s="409">
        <f>'C-On-Site Special Inspections'!AD32</f>
        <v>0</v>
      </c>
      <c r="AF187" s="409">
        <f>'C-On-Site Special Inspections'!AE32</f>
        <v>0</v>
      </c>
      <c r="AG187" s="409">
        <f>'C-On-Site Special Inspections'!AF32</f>
        <v>0</v>
      </c>
      <c r="AH187" s="409">
        <f>'C-On-Site Special Inspections'!AG32</f>
        <v>0</v>
      </c>
      <c r="AI187" s="409">
        <f>'C-On-Site Special Inspections'!AH32</f>
        <v>0</v>
      </c>
      <c r="AJ187" s="409">
        <f>'C-On-Site Special Inspections'!AI32</f>
        <v>0</v>
      </c>
      <c r="AK187" s="409">
        <f>'C-On-Site Special Inspections'!AJ32</f>
        <v>0</v>
      </c>
      <c r="AL187" s="409">
        <f>'C-On-Site Special Inspections'!AK32</f>
        <v>0</v>
      </c>
      <c r="AM187" s="409">
        <f>'C-On-Site Special Inspections'!AL32</f>
        <v>0</v>
      </c>
      <c r="AN187" s="409">
        <f>'C-On-Site Special Inspections'!AM32</f>
        <v>0</v>
      </c>
      <c r="AO187" s="409">
        <f>'C-On-Site Special Inspections'!AN32</f>
        <v>0</v>
      </c>
      <c r="AP187" s="409">
        <f>'C-On-Site Special Inspections'!AO32</f>
        <v>0</v>
      </c>
      <c r="AQ187" s="409">
        <f>'C-On-Site Special Inspections'!AP32</f>
        <v>0</v>
      </c>
      <c r="AR187" s="409">
        <f>'C-On-Site Special Inspections'!AQ32</f>
        <v>0</v>
      </c>
      <c r="AS187" s="409">
        <f>'C-On-Site Special Inspections'!AR32</f>
        <v>0</v>
      </c>
      <c r="AT187" s="409">
        <f>'C-On-Site Special Inspections'!AS32</f>
        <v>0</v>
      </c>
      <c r="AU187" s="409">
        <f>'C-On-Site Special Inspections'!AT32</f>
        <v>0</v>
      </c>
      <c r="AV187" s="409">
        <v>0</v>
      </c>
      <c r="AW187" s="419">
        <f t="shared" si="2"/>
        <v>0</v>
      </c>
    </row>
    <row r="188" spans="2:49" x14ac:dyDescent="0.2">
      <c r="B188" s="413" t="s">
        <v>4422</v>
      </c>
      <c r="C188" s="408" t="str">
        <f>'C-On-Site Special Inspections'!D33</f>
        <v>C-C16</v>
      </c>
      <c r="D188" s="408" t="str">
        <f>'C-On-Site Special Inspections'!AU33</f>
        <v>Concrete
CBC 1911A.3, ICC AC178 Sec. 3 to 8
Strengthening by externally bonded FRP</v>
      </c>
      <c r="E188" s="409">
        <f>'C-On-Site Special Inspections'!AX33</f>
        <v>0</v>
      </c>
      <c r="F188" s="409">
        <f>'C-On-Site Special Inspections'!E33</f>
        <v>0</v>
      </c>
      <c r="G188" s="409">
        <f>'C-On-Site Special Inspections'!F33</f>
        <v>0</v>
      </c>
      <c r="H188" s="409">
        <f>'C-On-Site Special Inspections'!G33</f>
        <v>0</v>
      </c>
      <c r="I188" s="409">
        <f>'C-On-Site Special Inspections'!H33</f>
        <v>0</v>
      </c>
      <c r="J188" s="409">
        <f>'C-On-Site Special Inspections'!I33</f>
        <v>0</v>
      </c>
      <c r="K188" s="409">
        <f>'C-On-Site Special Inspections'!J33</f>
        <v>0</v>
      </c>
      <c r="L188" s="409">
        <f>'C-On-Site Special Inspections'!K33</f>
        <v>0</v>
      </c>
      <c r="M188" s="409">
        <f>'C-On-Site Special Inspections'!L33</f>
        <v>0</v>
      </c>
      <c r="N188" s="409">
        <f>'C-On-Site Special Inspections'!M33</f>
        <v>0</v>
      </c>
      <c r="O188" s="409">
        <f>'C-On-Site Special Inspections'!N33</f>
        <v>0</v>
      </c>
      <c r="P188" s="409">
        <f>'C-On-Site Special Inspections'!O33</f>
        <v>0</v>
      </c>
      <c r="Q188" s="409">
        <f>'C-On-Site Special Inspections'!P33</f>
        <v>0</v>
      </c>
      <c r="R188" s="409">
        <f>'C-On-Site Special Inspections'!Q33</f>
        <v>0</v>
      </c>
      <c r="S188" s="409">
        <f>'C-On-Site Special Inspections'!R33</f>
        <v>0</v>
      </c>
      <c r="T188" s="409">
        <f>'C-On-Site Special Inspections'!S33</f>
        <v>0</v>
      </c>
      <c r="U188" s="409">
        <f>'C-On-Site Special Inspections'!T33</f>
        <v>0</v>
      </c>
      <c r="V188" s="409">
        <f>'C-On-Site Special Inspections'!U33</f>
        <v>0</v>
      </c>
      <c r="W188" s="409">
        <f>'C-On-Site Special Inspections'!V33</f>
        <v>0</v>
      </c>
      <c r="X188" s="409">
        <f>'C-On-Site Special Inspections'!W33</f>
        <v>0</v>
      </c>
      <c r="Y188" s="409">
        <f>'C-On-Site Special Inspections'!X33</f>
        <v>0</v>
      </c>
      <c r="Z188" s="409">
        <f>'C-On-Site Special Inspections'!Y33</f>
        <v>0</v>
      </c>
      <c r="AA188" s="409">
        <f>'C-On-Site Special Inspections'!Z33</f>
        <v>0</v>
      </c>
      <c r="AB188" s="409">
        <f>'C-On-Site Special Inspections'!AA33</f>
        <v>0</v>
      </c>
      <c r="AC188" s="409">
        <f>'C-On-Site Special Inspections'!AB33</f>
        <v>0</v>
      </c>
      <c r="AD188" s="409">
        <f>'C-On-Site Special Inspections'!AC33</f>
        <v>0</v>
      </c>
      <c r="AE188" s="409">
        <f>'C-On-Site Special Inspections'!AD33</f>
        <v>0</v>
      </c>
      <c r="AF188" s="409">
        <f>'C-On-Site Special Inspections'!AE33</f>
        <v>0</v>
      </c>
      <c r="AG188" s="409">
        <f>'C-On-Site Special Inspections'!AF33</f>
        <v>0</v>
      </c>
      <c r="AH188" s="409">
        <f>'C-On-Site Special Inspections'!AG33</f>
        <v>0</v>
      </c>
      <c r="AI188" s="409">
        <f>'C-On-Site Special Inspections'!AH33</f>
        <v>0</v>
      </c>
      <c r="AJ188" s="409">
        <f>'C-On-Site Special Inspections'!AI33</f>
        <v>0</v>
      </c>
      <c r="AK188" s="409">
        <f>'C-On-Site Special Inspections'!AJ33</f>
        <v>0</v>
      </c>
      <c r="AL188" s="409">
        <f>'C-On-Site Special Inspections'!AK33</f>
        <v>0</v>
      </c>
      <c r="AM188" s="409">
        <f>'C-On-Site Special Inspections'!AL33</f>
        <v>0</v>
      </c>
      <c r="AN188" s="409">
        <f>'C-On-Site Special Inspections'!AM33</f>
        <v>0</v>
      </c>
      <c r="AO188" s="409">
        <f>'C-On-Site Special Inspections'!AN33</f>
        <v>0</v>
      </c>
      <c r="AP188" s="409">
        <f>'C-On-Site Special Inspections'!AO33</f>
        <v>0</v>
      </c>
      <c r="AQ188" s="409">
        <f>'C-On-Site Special Inspections'!AP33</f>
        <v>0</v>
      </c>
      <c r="AR188" s="409">
        <f>'C-On-Site Special Inspections'!AQ33</f>
        <v>0</v>
      </c>
      <c r="AS188" s="409">
        <f>'C-On-Site Special Inspections'!AR33</f>
        <v>0</v>
      </c>
      <c r="AT188" s="409">
        <f>'C-On-Site Special Inspections'!AS33</f>
        <v>0</v>
      </c>
      <c r="AU188" s="409">
        <f>'C-On-Site Special Inspections'!AT33</f>
        <v>0</v>
      </c>
      <c r="AV188" s="409">
        <v>0</v>
      </c>
      <c r="AW188" s="419">
        <f t="shared" si="2"/>
        <v>0</v>
      </c>
    </row>
    <row r="189" spans="2:49" x14ac:dyDescent="0.2">
      <c r="B189" s="413" t="s">
        <v>4422</v>
      </c>
      <c r="C189" s="408" t="str">
        <f>'C-On-Site Special Inspections'!D34</f>
        <v>C-C17</v>
      </c>
      <c r="D189" s="408">
        <f>'C-On-Site Special Inspections'!AU34</f>
        <v>0</v>
      </c>
      <c r="E189" s="409">
        <f>'C-On-Site Special Inspections'!AX34</f>
        <v>0</v>
      </c>
      <c r="F189" s="409">
        <f>'C-On-Site Special Inspections'!E34</f>
        <v>0</v>
      </c>
      <c r="G189" s="409">
        <f>'C-On-Site Special Inspections'!F34</f>
        <v>0</v>
      </c>
      <c r="H189" s="409">
        <f>'C-On-Site Special Inspections'!G34</f>
        <v>0</v>
      </c>
      <c r="I189" s="409">
        <f>'C-On-Site Special Inspections'!H34</f>
        <v>0</v>
      </c>
      <c r="J189" s="409">
        <f>'C-On-Site Special Inspections'!I34</f>
        <v>0</v>
      </c>
      <c r="K189" s="409">
        <f>'C-On-Site Special Inspections'!J34</f>
        <v>0</v>
      </c>
      <c r="L189" s="409">
        <f>'C-On-Site Special Inspections'!K34</f>
        <v>0</v>
      </c>
      <c r="M189" s="409">
        <f>'C-On-Site Special Inspections'!L34</f>
        <v>0</v>
      </c>
      <c r="N189" s="409">
        <f>'C-On-Site Special Inspections'!M34</f>
        <v>0</v>
      </c>
      <c r="O189" s="409">
        <f>'C-On-Site Special Inspections'!N34</f>
        <v>0</v>
      </c>
      <c r="P189" s="409">
        <f>'C-On-Site Special Inspections'!O34</f>
        <v>0</v>
      </c>
      <c r="Q189" s="409">
        <f>'C-On-Site Special Inspections'!P34</f>
        <v>0</v>
      </c>
      <c r="R189" s="409">
        <f>'C-On-Site Special Inspections'!Q34</f>
        <v>0</v>
      </c>
      <c r="S189" s="409">
        <f>'C-On-Site Special Inspections'!R34</f>
        <v>0</v>
      </c>
      <c r="T189" s="409">
        <f>'C-On-Site Special Inspections'!S34</f>
        <v>0</v>
      </c>
      <c r="U189" s="409">
        <f>'C-On-Site Special Inspections'!T34</f>
        <v>0</v>
      </c>
      <c r="V189" s="409">
        <f>'C-On-Site Special Inspections'!U34</f>
        <v>0</v>
      </c>
      <c r="W189" s="409">
        <f>'C-On-Site Special Inspections'!V34</f>
        <v>0</v>
      </c>
      <c r="X189" s="409">
        <f>'C-On-Site Special Inspections'!W34</f>
        <v>0</v>
      </c>
      <c r="Y189" s="409">
        <f>'C-On-Site Special Inspections'!X34</f>
        <v>0</v>
      </c>
      <c r="Z189" s="409">
        <f>'C-On-Site Special Inspections'!Y34</f>
        <v>0</v>
      </c>
      <c r="AA189" s="409">
        <f>'C-On-Site Special Inspections'!Z34</f>
        <v>0</v>
      </c>
      <c r="AB189" s="409">
        <f>'C-On-Site Special Inspections'!AA34</f>
        <v>0</v>
      </c>
      <c r="AC189" s="409">
        <f>'C-On-Site Special Inspections'!AB34</f>
        <v>0</v>
      </c>
      <c r="AD189" s="409">
        <f>'C-On-Site Special Inspections'!AC34</f>
        <v>0</v>
      </c>
      <c r="AE189" s="409">
        <f>'C-On-Site Special Inspections'!AD34</f>
        <v>0</v>
      </c>
      <c r="AF189" s="409">
        <f>'C-On-Site Special Inspections'!AE34</f>
        <v>0</v>
      </c>
      <c r="AG189" s="409">
        <f>'C-On-Site Special Inspections'!AF34</f>
        <v>0</v>
      </c>
      <c r="AH189" s="409">
        <f>'C-On-Site Special Inspections'!AG34</f>
        <v>0</v>
      </c>
      <c r="AI189" s="409">
        <f>'C-On-Site Special Inspections'!AH34</f>
        <v>0</v>
      </c>
      <c r="AJ189" s="409">
        <f>'C-On-Site Special Inspections'!AI34</f>
        <v>0</v>
      </c>
      <c r="AK189" s="409">
        <f>'C-On-Site Special Inspections'!AJ34</f>
        <v>0</v>
      </c>
      <c r="AL189" s="409">
        <f>'C-On-Site Special Inspections'!AK34</f>
        <v>0</v>
      </c>
      <c r="AM189" s="409">
        <f>'C-On-Site Special Inspections'!AL34</f>
        <v>0</v>
      </c>
      <c r="AN189" s="409">
        <f>'C-On-Site Special Inspections'!AM34</f>
        <v>0</v>
      </c>
      <c r="AO189" s="409">
        <f>'C-On-Site Special Inspections'!AN34</f>
        <v>0</v>
      </c>
      <c r="AP189" s="409">
        <f>'C-On-Site Special Inspections'!AO34</f>
        <v>0</v>
      </c>
      <c r="AQ189" s="409">
        <f>'C-On-Site Special Inspections'!AP34</f>
        <v>0</v>
      </c>
      <c r="AR189" s="409">
        <f>'C-On-Site Special Inspections'!AQ34</f>
        <v>0</v>
      </c>
      <c r="AS189" s="409">
        <f>'C-On-Site Special Inspections'!AR34</f>
        <v>0</v>
      </c>
      <c r="AT189" s="409">
        <f>'C-On-Site Special Inspections'!AS34</f>
        <v>0</v>
      </c>
      <c r="AU189" s="409">
        <f>'C-On-Site Special Inspections'!AT34</f>
        <v>0</v>
      </c>
      <c r="AV189" s="409">
        <v>0</v>
      </c>
      <c r="AW189" s="419">
        <f t="shared" si="2"/>
        <v>0</v>
      </c>
    </row>
    <row r="190" spans="2:49" x14ac:dyDescent="0.2">
      <c r="B190" s="413" t="s">
        <v>4422</v>
      </c>
      <c r="C190" s="408" t="str">
        <f>'C-On-Site Special Inspections'!D35</f>
        <v>C-C18</v>
      </c>
      <c r="D190" s="408">
        <f>'C-On-Site Special Inspections'!AU35</f>
        <v>0</v>
      </c>
      <c r="E190" s="409">
        <f>'C-On-Site Special Inspections'!AX35</f>
        <v>0</v>
      </c>
      <c r="F190" s="409">
        <f>'C-On-Site Special Inspections'!E35</f>
        <v>0</v>
      </c>
      <c r="G190" s="409">
        <f>'C-On-Site Special Inspections'!F35</f>
        <v>0</v>
      </c>
      <c r="H190" s="409">
        <f>'C-On-Site Special Inspections'!G35</f>
        <v>0</v>
      </c>
      <c r="I190" s="409">
        <f>'C-On-Site Special Inspections'!H35</f>
        <v>0</v>
      </c>
      <c r="J190" s="409">
        <f>'C-On-Site Special Inspections'!I35</f>
        <v>0</v>
      </c>
      <c r="K190" s="409">
        <f>'C-On-Site Special Inspections'!J35</f>
        <v>0</v>
      </c>
      <c r="L190" s="409">
        <f>'C-On-Site Special Inspections'!K35</f>
        <v>0</v>
      </c>
      <c r="M190" s="409">
        <f>'C-On-Site Special Inspections'!L35</f>
        <v>0</v>
      </c>
      <c r="N190" s="409">
        <f>'C-On-Site Special Inspections'!M35</f>
        <v>0</v>
      </c>
      <c r="O190" s="409">
        <f>'C-On-Site Special Inspections'!N35</f>
        <v>0</v>
      </c>
      <c r="P190" s="409">
        <f>'C-On-Site Special Inspections'!O35</f>
        <v>0</v>
      </c>
      <c r="Q190" s="409">
        <f>'C-On-Site Special Inspections'!P35</f>
        <v>0</v>
      </c>
      <c r="R190" s="409">
        <f>'C-On-Site Special Inspections'!Q35</f>
        <v>0</v>
      </c>
      <c r="S190" s="409">
        <f>'C-On-Site Special Inspections'!R35</f>
        <v>0</v>
      </c>
      <c r="T190" s="409">
        <f>'C-On-Site Special Inspections'!S35</f>
        <v>0</v>
      </c>
      <c r="U190" s="409">
        <f>'C-On-Site Special Inspections'!T35</f>
        <v>0</v>
      </c>
      <c r="V190" s="409">
        <f>'C-On-Site Special Inspections'!U35</f>
        <v>0</v>
      </c>
      <c r="W190" s="409">
        <f>'C-On-Site Special Inspections'!V35</f>
        <v>0</v>
      </c>
      <c r="X190" s="409">
        <f>'C-On-Site Special Inspections'!W35</f>
        <v>0</v>
      </c>
      <c r="Y190" s="409">
        <f>'C-On-Site Special Inspections'!X35</f>
        <v>0</v>
      </c>
      <c r="Z190" s="409">
        <f>'C-On-Site Special Inspections'!Y35</f>
        <v>0</v>
      </c>
      <c r="AA190" s="409">
        <f>'C-On-Site Special Inspections'!Z35</f>
        <v>0</v>
      </c>
      <c r="AB190" s="409">
        <f>'C-On-Site Special Inspections'!AA35</f>
        <v>0</v>
      </c>
      <c r="AC190" s="409">
        <f>'C-On-Site Special Inspections'!AB35</f>
        <v>0</v>
      </c>
      <c r="AD190" s="409">
        <f>'C-On-Site Special Inspections'!AC35</f>
        <v>0</v>
      </c>
      <c r="AE190" s="409">
        <f>'C-On-Site Special Inspections'!AD35</f>
        <v>0</v>
      </c>
      <c r="AF190" s="409">
        <f>'C-On-Site Special Inspections'!AE35</f>
        <v>0</v>
      </c>
      <c r="AG190" s="409">
        <f>'C-On-Site Special Inspections'!AF35</f>
        <v>0</v>
      </c>
      <c r="AH190" s="409">
        <f>'C-On-Site Special Inspections'!AG35</f>
        <v>0</v>
      </c>
      <c r="AI190" s="409">
        <f>'C-On-Site Special Inspections'!AH35</f>
        <v>0</v>
      </c>
      <c r="AJ190" s="409">
        <f>'C-On-Site Special Inspections'!AI35</f>
        <v>0</v>
      </c>
      <c r="AK190" s="409">
        <f>'C-On-Site Special Inspections'!AJ35</f>
        <v>0</v>
      </c>
      <c r="AL190" s="409">
        <f>'C-On-Site Special Inspections'!AK35</f>
        <v>0</v>
      </c>
      <c r="AM190" s="409">
        <f>'C-On-Site Special Inspections'!AL35</f>
        <v>0</v>
      </c>
      <c r="AN190" s="409">
        <f>'C-On-Site Special Inspections'!AM35</f>
        <v>0</v>
      </c>
      <c r="AO190" s="409">
        <f>'C-On-Site Special Inspections'!AN35</f>
        <v>0</v>
      </c>
      <c r="AP190" s="409">
        <f>'C-On-Site Special Inspections'!AO35</f>
        <v>0</v>
      </c>
      <c r="AQ190" s="409">
        <f>'C-On-Site Special Inspections'!AP35</f>
        <v>0</v>
      </c>
      <c r="AR190" s="409">
        <f>'C-On-Site Special Inspections'!AQ35</f>
        <v>0</v>
      </c>
      <c r="AS190" s="409">
        <f>'C-On-Site Special Inspections'!AR35</f>
        <v>0</v>
      </c>
      <c r="AT190" s="409">
        <f>'C-On-Site Special Inspections'!AS35</f>
        <v>0</v>
      </c>
      <c r="AU190" s="409">
        <f>'C-On-Site Special Inspections'!AT35</f>
        <v>0</v>
      </c>
      <c r="AV190" s="409">
        <v>0</v>
      </c>
      <c r="AW190" s="419">
        <f t="shared" si="2"/>
        <v>0</v>
      </c>
    </row>
    <row r="191" spans="2:49" x14ac:dyDescent="0.2">
      <c r="B191" s="413" t="s">
        <v>4422</v>
      </c>
      <c r="C191" s="408" t="str">
        <f>'C-On-Site Special Inspections'!D36</f>
        <v>C-C19</v>
      </c>
      <c r="D191" s="408">
        <f>'C-On-Site Special Inspections'!AU36</f>
        <v>0</v>
      </c>
      <c r="E191" s="409">
        <f>'C-On-Site Special Inspections'!AX36</f>
        <v>0</v>
      </c>
      <c r="F191" s="409">
        <f>'C-On-Site Special Inspections'!E36</f>
        <v>0</v>
      </c>
      <c r="G191" s="409">
        <f>'C-On-Site Special Inspections'!F36</f>
        <v>0</v>
      </c>
      <c r="H191" s="409">
        <f>'C-On-Site Special Inspections'!G36</f>
        <v>0</v>
      </c>
      <c r="I191" s="409">
        <f>'C-On-Site Special Inspections'!H36</f>
        <v>0</v>
      </c>
      <c r="J191" s="409">
        <f>'C-On-Site Special Inspections'!I36</f>
        <v>0</v>
      </c>
      <c r="K191" s="409">
        <f>'C-On-Site Special Inspections'!J36</f>
        <v>0</v>
      </c>
      <c r="L191" s="409">
        <f>'C-On-Site Special Inspections'!K36</f>
        <v>0</v>
      </c>
      <c r="M191" s="409">
        <f>'C-On-Site Special Inspections'!L36</f>
        <v>0</v>
      </c>
      <c r="N191" s="409">
        <f>'C-On-Site Special Inspections'!M36</f>
        <v>0</v>
      </c>
      <c r="O191" s="409">
        <f>'C-On-Site Special Inspections'!N36</f>
        <v>0</v>
      </c>
      <c r="P191" s="409">
        <f>'C-On-Site Special Inspections'!O36</f>
        <v>0</v>
      </c>
      <c r="Q191" s="409">
        <f>'C-On-Site Special Inspections'!P36</f>
        <v>0</v>
      </c>
      <c r="R191" s="409">
        <f>'C-On-Site Special Inspections'!Q36</f>
        <v>0</v>
      </c>
      <c r="S191" s="409">
        <f>'C-On-Site Special Inspections'!R36</f>
        <v>0</v>
      </c>
      <c r="T191" s="409">
        <f>'C-On-Site Special Inspections'!S36</f>
        <v>0</v>
      </c>
      <c r="U191" s="409">
        <f>'C-On-Site Special Inspections'!T36</f>
        <v>0</v>
      </c>
      <c r="V191" s="409">
        <f>'C-On-Site Special Inspections'!U36</f>
        <v>0</v>
      </c>
      <c r="W191" s="409">
        <f>'C-On-Site Special Inspections'!V36</f>
        <v>0</v>
      </c>
      <c r="X191" s="409">
        <f>'C-On-Site Special Inspections'!W36</f>
        <v>0</v>
      </c>
      <c r="Y191" s="409">
        <f>'C-On-Site Special Inspections'!X36</f>
        <v>0</v>
      </c>
      <c r="Z191" s="409">
        <f>'C-On-Site Special Inspections'!Y36</f>
        <v>0</v>
      </c>
      <c r="AA191" s="409">
        <f>'C-On-Site Special Inspections'!Z36</f>
        <v>0</v>
      </c>
      <c r="AB191" s="409">
        <f>'C-On-Site Special Inspections'!AA36</f>
        <v>0</v>
      </c>
      <c r="AC191" s="409">
        <f>'C-On-Site Special Inspections'!AB36</f>
        <v>0</v>
      </c>
      <c r="AD191" s="409">
        <f>'C-On-Site Special Inspections'!AC36</f>
        <v>0</v>
      </c>
      <c r="AE191" s="409">
        <f>'C-On-Site Special Inspections'!AD36</f>
        <v>0</v>
      </c>
      <c r="AF191" s="409">
        <f>'C-On-Site Special Inspections'!AE36</f>
        <v>0</v>
      </c>
      <c r="AG191" s="409">
        <f>'C-On-Site Special Inspections'!AF36</f>
        <v>0</v>
      </c>
      <c r="AH191" s="409">
        <f>'C-On-Site Special Inspections'!AG36</f>
        <v>0</v>
      </c>
      <c r="AI191" s="409">
        <f>'C-On-Site Special Inspections'!AH36</f>
        <v>0</v>
      </c>
      <c r="AJ191" s="409">
        <f>'C-On-Site Special Inspections'!AI36</f>
        <v>0</v>
      </c>
      <c r="AK191" s="409">
        <f>'C-On-Site Special Inspections'!AJ36</f>
        <v>0</v>
      </c>
      <c r="AL191" s="409">
        <f>'C-On-Site Special Inspections'!AK36</f>
        <v>0</v>
      </c>
      <c r="AM191" s="409">
        <f>'C-On-Site Special Inspections'!AL36</f>
        <v>0</v>
      </c>
      <c r="AN191" s="409">
        <f>'C-On-Site Special Inspections'!AM36</f>
        <v>0</v>
      </c>
      <c r="AO191" s="409">
        <f>'C-On-Site Special Inspections'!AN36</f>
        <v>0</v>
      </c>
      <c r="AP191" s="409">
        <f>'C-On-Site Special Inspections'!AO36</f>
        <v>0</v>
      </c>
      <c r="AQ191" s="409">
        <f>'C-On-Site Special Inspections'!AP36</f>
        <v>0</v>
      </c>
      <c r="AR191" s="409">
        <f>'C-On-Site Special Inspections'!AQ36</f>
        <v>0</v>
      </c>
      <c r="AS191" s="409">
        <f>'C-On-Site Special Inspections'!AR36</f>
        <v>0</v>
      </c>
      <c r="AT191" s="409">
        <f>'C-On-Site Special Inspections'!AS36</f>
        <v>0</v>
      </c>
      <c r="AU191" s="409">
        <f>'C-On-Site Special Inspections'!AT36</f>
        <v>0</v>
      </c>
      <c r="AV191" s="409">
        <v>0</v>
      </c>
      <c r="AW191" s="419">
        <f t="shared" si="2"/>
        <v>0</v>
      </c>
    </row>
    <row r="192" spans="2:49" x14ac:dyDescent="0.2">
      <c r="B192" s="413" t="s">
        <v>4422</v>
      </c>
      <c r="C192" s="408">
        <f>'C-On-Site Special Inspections'!D37</f>
        <v>0</v>
      </c>
      <c r="D192" s="408">
        <f>'C-On-Site Special Inspections'!AU37</f>
        <v>0</v>
      </c>
      <c r="E192" s="409">
        <f>'C-On-Site Special Inspections'!AX37</f>
        <v>0</v>
      </c>
      <c r="F192" s="409">
        <f>'C-On-Site Special Inspections'!E37</f>
        <v>0</v>
      </c>
      <c r="G192" s="409">
        <f>'C-On-Site Special Inspections'!F37</f>
        <v>0</v>
      </c>
      <c r="H192" s="409">
        <f>'C-On-Site Special Inspections'!G37</f>
        <v>0</v>
      </c>
      <c r="I192" s="409">
        <f>'C-On-Site Special Inspections'!H37</f>
        <v>0</v>
      </c>
      <c r="J192" s="409">
        <f>'C-On-Site Special Inspections'!I37</f>
        <v>0</v>
      </c>
      <c r="K192" s="409">
        <f>'C-On-Site Special Inspections'!J37</f>
        <v>0</v>
      </c>
      <c r="L192" s="409">
        <f>'C-On-Site Special Inspections'!K37</f>
        <v>0</v>
      </c>
      <c r="M192" s="409">
        <f>'C-On-Site Special Inspections'!L37</f>
        <v>0</v>
      </c>
      <c r="N192" s="409">
        <f>'C-On-Site Special Inspections'!M37</f>
        <v>0</v>
      </c>
      <c r="O192" s="409">
        <f>'C-On-Site Special Inspections'!N37</f>
        <v>0</v>
      </c>
      <c r="P192" s="409">
        <f>'C-On-Site Special Inspections'!O37</f>
        <v>0</v>
      </c>
      <c r="Q192" s="409">
        <f>'C-On-Site Special Inspections'!P37</f>
        <v>0</v>
      </c>
      <c r="R192" s="409">
        <f>'C-On-Site Special Inspections'!Q37</f>
        <v>0</v>
      </c>
      <c r="S192" s="409">
        <f>'C-On-Site Special Inspections'!R37</f>
        <v>0</v>
      </c>
      <c r="T192" s="409">
        <f>'C-On-Site Special Inspections'!S37</f>
        <v>0</v>
      </c>
      <c r="U192" s="409">
        <f>'C-On-Site Special Inspections'!T37</f>
        <v>0</v>
      </c>
      <c r="V192" s="409">
        <f>'C-On-Site Special Inspections'!U37</f>
        <v>0</v>
      </c>
      <c r="W192" s="409">
        <f>'C-On-Site Special Inspections'!V37</f>
        <v>0</v>
      </c>
      <c r="X192" s="409">
        <f>'C-On-Site Special Inspections'!W37</f>
        <v>0</v>
      </c>
      <c r="Y192" s="409">
        <f>'C-On-Site Special Inspections'!X37</f>
        <v>0</v>
      </c>
      <c r="Z192" s="409">
        <f>'C-On-Site Special Inspections'!Y37</f>
        <v>0</v>
      </c>
      <c r="AA192" s="409">
        <f>'C-On-Site Special Inspections'!Z37</f>
        <v>0</v>
      </c>
      <c r="AB192" s="409">
        <f>'C-On-Site Special Inspections'!AA37</f>
        <v>0</v>
      </c>
      <c r="AC192" s="409">
        <f>'C-On-Site Special Inspections'!AB37</f>
        <v>0</v>
      </c>
      <c r="AD192" s="409">
        <f>'C-On-Site Special Inspections'!AC37</f>
        <v>0</v>
      </c>
      <c r="AE192" s="409">
        <f>'C-On-Site Special Inspections'!AD37</f>
        <v>0</v>
      </c>
      <c r="AF192" s="409">
        <f>'C-On-Site Special Inspections'!AE37</f>
        <v>0</v>
      </c>
      <c r="AG192" s="409">
        <f>'C-On-Site Special Inspections'!AF37</f>
        <v>0</v>
      </c>
      <c r="AH192" s="409">
        <f>'C-On-Site Special Inspections'!AG37</f>
        <v>0</v>
      </c>
      <c r="AI192" s="409">
        <f>'C-On-Site Special Inspections'!AH37</f>
        <v>0</v>
      </c>
      <c r="AJ192" s="409">
        <f>'C-On-Site Special Inspections'!AI37</f>
        <v>0</v>
      </c>
      <c r="AK192" s="409">
        <f>'C-On-Site Special Inspections'!AJ37</f>
        <v>0</v>
      </c>
      <c r="AL192" s="409">
        <f>'C-On-Site Special Inspections'!AK37</f>
        <v>0</v>
      </c>
      <c r="AM192" s="409">
        <f>'C-On-Site Special Inspections'!AL37</f>
        <v>0</v>
      </c>
      <c r="AN192" s="409">
        <f>'C-On-Site Special Inspections'!AM37</f>
        <v>0</v>
      </c>
      <c r="AO192" s="409">
        <f>'C-On-Site Special Inspections'!AN37</f>
        <v>0</v>
      </c>
      <c r="AP192" s="409">
        <f>'C-On-Site Special Inspections'!AO37</f>
        <v>0</v>
      </c>
      <c r="AQ192" s="409">
        <f>'C-On-Site Special Inspections'!AP37</f>
        <v>0</v>
      </c>
      <c r="AR192" s="409">
        <f>'C-On-Site Special Inspections'!AQ37</f>
        <v>0</v>
      </c>
      <c r="AS192" s="409">
        <f>'C-On-Site Special Inspections'!AR37</f>
        <v>0</v>
      </c>
      <c r="AT192" s="409">
        <f>'C-On-Site Special Inspections'!AS37</f>
        <v>0</v>
      </c>
      <c r="AU192" s="409">
        <f>'C-On-Site Special Inspections'!AT37</f>
        <v>0</v>
      </c>
      <c r="AV192" s="409">
        <v>0</v>
      </c>
      <c r="AW192" s="419">
        <f t="shared" si="2"/>
        <v>0</v>
      </c>
    </row>
    <row r="193" spans="2:49" x14ac:dyDescent="0.2">
      <c r="B193" s="413" t="s">
        <v>4422</v>
      </c>
      <c r="C193" s="408" t="str">
        <f>'C-On-Site Special Inspections'!D38</f>
        <v>C-MA1</v>
      </c>
      <c r="D193" s="408" t="str">
        <f>'C-On-Site Special Inspections'!AU38</f>
        <v>Masonry
CBC 1705A.4
Laying and grouting</v>
      </c>
      <c r="E193" s="409">
        <f>'C-On-Site Special Inspections'!AX38</f>
        <v>0</v>
      </c>
      <c r="F193" s="409">
        <f>'C-On-Site Special Inspections'!E38</f>
        <v>0</v>
      </c>
      <c r="G193" s="409">
        <f>'C-On-Site Special Inspections'!F38</f>
        <v>0</v>
      </c>
      <c r="H193" s="409">
        <f>'C-On-Site Special Inspections'!G38</f>
        <v>0</v>
      </c>
      <c r="I193" s="409">
        <f>'C-On-Site Special Inspections'!H38</f>
        <v>0</v>
      </c>
      <c r="J193" s="409">
        <f>'C-On-Site Special Inspections'!I38</f>
        <v>0</v>
      </c>
      <c r="K193" s="409">
        <f>'C-On-Site Special Inspections'!J38</f>
        <v>0</v>
      </c>
      <c r="L193" s="409">
        <f>'C-On-Site Special Inspections'!K38</f>
        <v>0</v>
      </c>
      <c r="M193" s="409">
        <f>'C-On-Site Special Inspections'!L38</f>
        <v>0</v>
      </c>
      <c r="N193" s="409">
        <f>'C-On-Site Special Inspections'!M38</f>
        <v>0</v>
      </c>
      <c r="O193" s="409">
        <f>'C-On-Site Special Inspections'!N38</f>
        <v>0</v>
      </c>
      <c r="P193" s="409">
        <f>'C-On-Site Special Inspections'!O38</f>
        <v>0</v>
      </c>
      <c r="Q193" s="409">
        <f>'C-On-Site Special Inspections'!P38</f>
        <v>0</v>
      </c>
      <c r="R193" s="409">
        <f>'C-On-Site Special Inspections'!Q38</f>
        <v>0</v>
      </c>
      <c r="S193" s="409">
        <f>'C-On-Site Special Inspections'!R38</f>
        <v>0</v>
      </c>
      <c r="T193" s="409">
        <f>'C-On-Site Special Inspections'!S38</f>
        <v>0</v>
      </c>
      <c r="U193" s="409">
        <f>'C-On-Site Special Inspections'!T38</f>
        <v>0</v>
      </c>
      <c r="V193" s="409">
        <f>'C-On-Site Special Inspections'!U38</f>
        <v>0</v>
      </c>
      <c r="W193" s="409">
        <f>'C-On-Site Special Inspections'!V38</f>
        <v>0</v>
      </c>
      <c r="X193" s="409">
        <f>'C-On-Site Special Inspections'!W38</f>
        <v>0</v>
      </c>
      <c r="Y193" s="409">
        <f>'C-On-Site Special Inspections'!X38</f>
        <v>0</v>
      </c>
      <c r="Z193" s="409">
        <f>'C-On-Site Special Inspections'!Y38</f>
        <v>0</v>
      </c>
      <c r="AA193" s="409">
        <f>'C-On-Site Special Inspections'!Z38</f>
        <v>0</v>
      </c>
      <c r="AB193" s="409">
        <f>'C-On-Site Special Inspections'!AA38</f>
        <v>0</v>
      </c>
      <c r="AC193" s="409">
        <f>'C-On-Site Special Inspections'!AB38</f>
        <v>0</v>
      </c>
      <c r="AD193" s="409">
        <f>'C-On-Site Special Inspections'!AC38</f>
        <v>0</v>
      </c>
      <c r="AE193" s="409">
        <f>'C-On-Site Special Inspections'!AD38</f>
        <v>0</v>
      </c>
      <c r="AF193" s="409">
        <f>'C-On-Site Special Inspections'!AE38</f>
        <v>0</v>
      </c>
      <c r="AG193" s="409">
        <f>'C-On-Site Special Inspections'!AF38</f>
        <v>0</v>
      </c>
      <c r="AH193" s="409">
        <f>'C-On-Site Special Inspections'!AG38</f>
        <v>0</v>
      </c>
      <c r="AI193" s="409">
        <f>'C-On-Site Special Inspections'!AH38</f>
        <v>0</v>
      </c>
      <c r="AJ193" s="409">
        <f>'C-On-Site Special Inspections'!AI38</f>
        <v>0</v>
      </c>
      <c r="AK193" s="409">
        <f>'C-On-Site Special Inspections'!AJ38</f>
        <v>0</v>
      </c>
      <c r="AL193" s="409">
        <f>'C-On-Site Special Inspections'!AK38</f>
        <v>0</v>
      </c>
      <c r="AM193" s="409">
        <f>'C-On-Site Special Inspections'!AL38</f>
        <v>0</v>
      </c>
      <c r="AN193" s="409">
        <f>'C-On-Site Special Inspections'!AM38</f>
        <v>0</v>
      </c>
      <c r="AO193" s="409">
        <f>'C-On-Site Special Inspections'!AN38</f>
        <v>0</v>
      </c>
      <c r="AP193" s="409">
        <f>'C-On-Site Special Inspections'!AO38</f>
        <v>0</v>
      </c>
      <c r="AQ193" s="409">
        <f>'C-On-Site Special Inspections'!AP38</f>
        <v>0</v>
      </c>
      <c r="AR193" s="409">
        <f>'C-On-Site Special Inspections'!AQ38</f>
        <v>0</v>
      </c>
      <c r="AS193" s="409">
        <f>'C-On-Site Special Inspections'!AR38</f>
        <v>0</v>
      </c>
      <c r="AT193" s="409">
        <f>'C-On-Site Special Inspections'!AS38</f>
        <v>0</v>
      </c>
      <c r="AU193" s="409">
        <f>'C-On-Site Special Inspections'!AT38</f>
        <v>0</v>
      </c>
      <c r="AV193" s="409">
        <v>0</v>
      </c>
      <c r="AW193" s="419">
        <f t="shared" si="2"/>
        <v>0</v>
      </c>
    </row>
    <row r="194" spans="2:49" x14ac:dyDescent="0.2">
      <c r="B194" s="413" t="s">
        <v>4422</v>
      </c>
      <c r="C194" s="408" t="str">
        <f>'C-On-Site Special Inspections'!D39</f>
        <v>C-MA2</v>
      </c>
      <c r="D194" s="408" t="str">
        <f>'C-On-Site Special Inspections'!AU39</f>
        <v>Masonry
CBC  2104A.1.3
Low lift grout</v>
      </c>
      <c r="E194" s="409">
        <f>'C-On-Site Special Inspections'!AX39</f>
        <v>0</v>
      </c>
      <c r="F194" s="409">
        <f>'C-On-Site Special Inspections'!E39</f>
        <v>0</v>
      </c>
      <c r="G194" s="409">
        <f>'C-On-Site Special Inspections'!F39</f>
        <v>0</v>
      </c>
      <c r="H194" s="409">
        <f>'C-On-Site Special Inspections'!G39</f>
        <v>0</v>
      </c>
      <c r="I194" s="409">
        <f>'C-On-Site Special Inspections'!H39</f>
        <v>0</v>
      </c>
      <c r="J194" s="409">
        <f>'C-On-Site Special Inspections'!I39</f>
        <v>0</v>
      </c>
      <c r="K194" s="409">
        <f>'C-On-Site Special Inspections'!J39</f>
        <v>0</v>
      </c>
      <c r="L194" s="409">
        <f>'C-On-Site Special Inspections'!K39</f>
        <v>0</v>
      </c>
      <c r="M194" s="409">
        <f>'C-On-Site Special Inspections'!L39</f>
        <v>0</v>
      </c>
      <c r="N194" s="409">
        <f>'C-On-Site Special Inspections'!M39</f>
        <v>0</v>
      </c>
      <c r="O194" s="409">
        <f>'C-On-Site Special Inspections'!N39</f>
        <v>0</v>
      </c>
      <c r="P194" s="409">
        <f>'C-On-Site Special Inspections'!O39</f>
        <v>0</v>
      </c>
      <c r="Q194" s="409">
        <f>'C-On-Site Special Inspections'!P39</f>
        <v>0</v>
      </c>
      <c r="R194" s="409">
        <f>'C-On-Site Special Inspections'!Q39</f>
        <v>0</v>
      </c>
      <c r="S194" s="409">
        <f>'C-On-Site Special Inspections'!R39</f>
        <v>0</v>
      </c>
      <c r="T194" s="409">
        <f>'C-On-Site Special Inspections'!S39</f>
        <v>0</v>
      </c>
      <c r="U194" s="409">
        <f>'C-On-Site Special Inspections'!T39</f>
        <v>0</v>
      </c>
      <c r="V194" s="409">
        <f>'C-On-Site Special Inspections'!U39</f>
        <v>0</v>
      </c>
      <c r="W194" s="409">
        <f>'C-On-Site Special Inspections'!V39</f>
        <v>0</v>
      </c>
      <c r="X194" s="409">
        <f>'C-On-Site Special Inspections'!W39</f>
        <v>0</v>
      </c>
      <c r="Y194" s="409">
        <f>'C-On-Site Special Inspections'!X39</f>
        <v>0</v>
      </c>
      <c r="Z194" s="409">
        <f>'C-On-Site Special Inspections'!Y39</f>
        <v>0</v>
      </c>
      <c r="AA194" s="409">
        <f>'C-On-Site Special Inspections'!Z39</f>
        <v>0</v>
      </c>
      <c r="AB194" s="409">
        <f>'C-On-Site Special Inspections'!AA39</f>
        <v>0</v>
      </c>
      <c r="AC194" s="409">
        <f>'C-On-Site Special Inspections'!AB39</f>
        <v>0</v>
      </c>
      <c r="AD194" s="409">
        <f>'C-On-Site Special Inspections'!AC39</f>
        <v>0</v>
      </c>
      <c r="AE194" s="409">
        <f>'C-On-Site Special Inspections'!AD39</f>
        <v>0</v>
      </c>
      <c r="AF194" s="409">
        <f>'C-On-Site Special Inspections'!AE39</f>
        <v>0</v>
      </c>
      <c r="AG194" s="409">
        <f>'C-On-Site Special Inspections'!AF39</f>
        <v>0</v>
      </c>
      <c r="AH194" s="409">
        <f>'C-On-Site Special Inspections'!AG39</f>
        <v>0</v>
      </c>
      <c r="AI194" s="409">
        <f>'C-On-Site Special Inspections'!AH39</f>
        <v>0</v>
      </c>
      <c r="AJ194" s="409">
        <f>'C-On-Site Special Inspections'!AI39</f>
        <v>0</v>
      </c>
      <c r="AK194" s="409">
        <f>'C-On-Site Special Inspections'!AJ39</f>
        <v>0</v>
      </c>
      <c r="AL194" s="409">
        <f>'C-On-Site Special Inspections'!AK39</f>
        <v>0</v>
      </c>
      <c r="AM194" s="409">
        <f>'C-On-Site Special Inspections'!AL39</f>
        <v>0</v>
      </c>
      <c r="AN194" s="409">
        <f>'C-On-Site Special Inspections'!AM39</f>
        <v>0</v>
      </c>
      <c r="AO194" s="409">
        <f>'C-On-Site Special Inspections'!AN39</f>
        <v>0</v>
      </c>
      <c r="AP194" s="409">
        <f>'C-On-Site Special Inspections'!AO39</f>
        <v>0</v>
      </c>
      <c r="AQ194" s="409">
        <f>'C-On-Site Special Inspections'!AP39</f>
        <v>0</v>
      </c>
      <c r="AR194" s="409">
        <f>'C-On-Site Special Inspections'!AQ39</f>
        <v>0</v>
      </c>
      <c r="AS194" s="409">
        <f>'C-On-Site Special Inspections'!AR39</f>
        <v>0</v>
      </c>
      <c r="AT194" s="409">
        <f>'C-On-Site Special Inspections'!AS39</f>
        <v>0</v>
      </c>
      <c r="AU194" s="409">
        <f>'C-On-Site Special Inspections'!AT39</f>
        <v>0</v>
      </c>
      <c r="AV194" s="409">
        <v>0</v>
      </c>
      <c r="AW194" s="419">
        <f t="shared" si="2"/>
        <v>0</v>
      </c>
    </row>
    <row r="195" spans="2:49" x14ac:dyDescent="0.2">
      <c r="B195" s="413" t="s">
        <v>4422</v>
      </c>
      <c r="C195" s="408" t="str">
        <f>'C-On-Site Special Inspections'!D40</f>
        <v>C-MA3</v>
      </c>
      <c r="D195" s="408" t="str">
        <f>'C-On-Site Special Inspections'!AU40</f>
        <v>Masonry
CBC 2104A.1.3
High lift grout</v>
      </c>
      <c r="E195" s="409">
        <f>'C-On-Site Special Inspections'!AX40</f>
        <v>0</v>
      </c>
      <c r="F195" s="409">
        <f>'C-On-Site Special Inspections'!E40</f>
        <v>0</v>
      </c>
      <c r="G195" s="409">
        <f>'C-On-Site Special Inspections'!F40</f>
        <v>0</v>
      </c>
      <c r="H195" s="409">
        <f>'C-On-Site Special Inspections'!G40</f>
        <v>0</v>
      </c>
      <c r="I195" s="409">
        <f>'C-On-Site Special Inspections'!H40</f>
        <v>0</v>
      </c>
      <c r="J195" s="409">
        <f>'C-On-Site Special Inspections'!I40</f>
        <v>0</v>
      </c>
      <c r="K195" s="409">
        <f>'C-On-Site Special Inspections'!J40</f>
        <v>0</v>
      </c>
      <c r="L195" s="409">
        <f>'C-On-Site Special Inspections'!K40</f>
        <v>0</v>
      </c>
      <c r="M195" s="409">
        <f>'C-On-Site Special Inspections'!L40</f>
        <v>0</v>
      </c>
      <c r="N195" s="409">
        <f>'C-On-Site Special Inspections'!M40</f>
        <v>0</v>
      </c>
      <c r="O195" s="409">
        <f>'C-On-Site Special Inspections'!N40</f>
        <v>0</v>
      </c>
      <c r="P195" s="409">
        <f>'C-On-Site Special Inspections'!O40</f>
        <v>0</v>
      </c>
      <c r="Q195" s="409">
        <f>'C-On-Site Special Inspections'!P40</f>
        <v>0</v>
      </c>
      <c r="R195" s="409">
        <f>'C-On-Site Special Inspections'!Q40</f>
        <v>0</v>
      </c>
      <c r="S195" s="409">
        <f>'C-On-Site Special Inspections'!R40</f>
        <v>0</v>
      </c>
      <c r="T195" s="409">
        <f>'C-On-Site Special Inspections'!S40</f>
        <v>0</v>
      </c>
      <c r="U195" s="409">
        <f>'C-On-Site Special Inspections'!T40</f>
        <v>0</v>
      </c>
      <c r="V195" s="409">
        <f>'C-On-Site Special Inspections'!U40</f>
        <v>0</v>
      </c>
      <c r="W195" s="409">
        <f>'C-On-Site Special Inspections'!V40</f>
        <v>0</v>
      </c>
      <c r="X195" s="409">
        <f>'C-On-Site Special Inspections'!W40</f>
        <v>0</v>
      </c>
      <c r="Y195" s="409">
        <f>'C-On-Site Special Inspections'!X40</f>
        <v>0</v>
      </c>
      <c r="Z195" s="409">
        <f>'C-On-Site Special Inspections'!Y40</f>
        <v>0</v>
      </c>
      <c r="AA195" s="409">
        <f>'C-On-Site Special Inspections'!Z40</f>
        <v>0</v>
      </c>
      <c r="AB195" s="409">
        <f>'C-On-Site Special Inspections'!AA40</f>
        <v>0</v>
      </c>
      <c r="AC195" s="409">
        <f>'C-On-Site Special Inspections'!AB40</f>
        <v>0</v>
      </c>
      <c r="AD195" s="409">
        <f>'C-On-Site Special Inspections'!AC40</f>
        <v>0</v>
      </c>
      <c r="AE195" s="409">
        <f>'C-On-Site Special Inspections'!AD40</f>
        <v>0</v>
      </c>
      <c r="AF195" s="409">
        <f>'C-On-Site Special Inspections'!AE40</f>
        <v>0</v>
      </c>
      <c r="AG195" s="409">
        <f>'C-On-Site Special Inspections'!AF40</f>
        <v>0</v>
      </c>
      <c r="AH195" s="409">
        <f>'C-On-Site Special Inspections'!AG40</f>
        <v>0</v>
      </c>
      <c r="AI195" s="409">
        <f>'C-On-Site Special Inspections'!AH40</f>
        <v>0</v>
      </c>
      <c r="AJ195" s="409">
        <f>'C-On-Site Special Inspections'!AI40</f>
        <v>0</v>
      </c>
      <c r="AK195" s="409">
        <f>'C-On-Site Special Inspections'!AJ40</f>
        <v>0</v>
      </c>
      <c r="AL195" s="409">
        <f>'C-On-Site Special Inspections'!AK40</f>
        <v>0</v>
      </c>
      <c r="AM195" s="409">
        <f>'C-On-Site Special Inspections'!AL40</f>
        <v>0</v>
      </c>
      <c r="AN195" s="409">
        <f>'C-On-Site Special Inspections'!AM40</f>
        <v>0</v>
      </c>
      <c r="AO195" s="409">
        <f>'C-On-Site Special Inspections'!AN40</f>
        <v>0</v>
      </c>
      <c r="AP195" s="409">
        <f>'C-On-Site Special Inspections'!AO40</f>
        <v>0</v>
      </c>
      <c r="AQ195" s="409">
        <f>'C-On-Site Special Inspections'!AP40</f>
        <v>0</v>
      </c>
      <c r="AR195" s="409">
        <f>'C-On-Site Special Inspections'!AQ40</f>
        <v>0</v>
      </c>
      <c r="AS195" s="409">
        <f>'C-On-Site Special Inspections'!AR40</f>
        <v>0</v>
      </c>
      <c r="AT195" s="409">
        <f>'C-On-Site Special Inspections'!AS40</f>
        <v>0</v>
      </c>
      <c r="AU195" s="409">
        <f>'C-On-Site Special Inspections'!AT40</f>
        <v>0</v>
      </c>
      <c r="AV195" s="409">
        <v>0</v>
      </c>
      <c r="AW195" s="419">
        <f t="shared" ref="AW195:AW258" si="3">SUM(F195:AV195)</f>
        <v>0</v>
      </c>
    </row>
    <row r="196" spans="2:49" x14ac:dyDescent="0.2">
      <c r="B196" s="413" t="s">
        <v>4422</v>
      </c>
      <c r="C196" s="408" t="str">
        <f>'C-On-Site Special Inspections'!D41</f>
        <v>C-MA4</v>
      </c>
      <c r="D196" s="408" t="str">
        <f>'C-On-Site Special Inspections'!AU41</f>
        <v>Masonry
CBC 1705A.4
Masonry anchors</v>
      </c>
      <c r="E196" s="409">
        <f>'C-On-Site Special Inspections'!AX41</f>
        <v>0</v>
      </c>
      <c r="F196" s="409">
        <f>'C-On-Site Special Inspections'!E41</f>
        <v>0</v>
      </c>
      <c r="G196" s="409">
        <f>'C-On-Site Special Inspections'!F41</f>
        <v>0</v>
      </c>
      <c r="H196" s="409">
        <f>'C-On-Site Special Inspections'!G41</f>
        <v>0</v>
      </c>
      <c r="I196" s="409">
        <f>'C-On-Site Special Inspections'!H41</f>
        <v>0</v>
      </c>
      <c r="J196" s="409">
        <f>'C-On-Site Special Inspections'!I41</f>
        <v>0</v>
      </c>
      <c r="K196" s="409">
        <f>'C-On-Site Special Inspections'!J41</f>
        <v>0</v>
      </c>
      <c r="L196" s="409">
        <f>'C-On-Site Special Inspections'!K41</f>
        <v>0</v>
      </c>
      <c r="M196" s="409">
        <f>'C-On-Site Special Inspections'!L41</f>
        <v>0</v>
      </c>
      <c r="N196" s="409">
        <f>'C-On-Site Special Inspections'!M41</f>
        <v>0</v>
      </c>
      <c r="O196" s="409">
        <f>'C-On-Site Special Inspections'!N41</f>
        <v>0</v>
      </c>
      <c r="P196" s="409">
        <f>'C-On-Site Special Inspections'!O41</f>
        <v>0</v>
      </c>
      <c r="Q196" s="409">
        <f>'C-On-Site Special Inspections'!P41</f>
        <v>0</v>
      </c>
      <c r="R196" s="409">
        <f>'C-On-Site Special Inspections'!Q41</f>
        <v>0</v>
      </c>
      <c r="S196" s="409">
        <f>'C-On-Site Special Inspections'!R41</f>
        <v>0</v>
      </c>
      <c r="T196" s="409">
        <f>'C-On-Site Special Inspections'!S41</f>
        <v>0</v>
      </c>
      <c r="U196" s="409">
        <f>'C-On-Site Special Inspections'!T41</f>
        <v>0</v>
      </c>
      <c r="V196" s="409">
        <f>'C-On-Site Special Inspections'!U41</f>
        <v>0</v>
      </c>
      <c r="W196" s="409">
        <f>'C-On-Site Special Inspections'!V41</f>
        <v>0</v>
      </c>
      <c r="X196" s="409">
        <f>'C-On-Site Special Inspections'!W41</f>
        <v>0</v>
      </c>
      <c r="Y196" s="409">
        <f>'C-On-Site Special Inspections'!X41</f>
        <v>0</v>
      </c>
      <c r="Z196" s="409">
        <f>'C-On-Site Special Inspections'!Y41</f>
        <v>0</v>
      </c>
      <c r="AA196" s="409">
        <f>'C-On-Site Special Inspections'!Z41</f>
        <v>0</v>
      </c>
      <c r="AB196" s="409">
        <f>'C-On-Site Special Inspections'!AA41</f>
        <v>0</v>
      </c>
      <c r="AC196" s="409">
        <f>'C-On-Site Special Inspections'!AB41</f>
        <v>0</v>
      </c>
      <c r="AD196" s="409">
        <f>'C-On-Site Special Inspections'!AC41</f>
        <v>0</v>
      </c>
      <c r="AE196" s="409">
        <f>'C-On-Site Special Inspections'!AD41</f>
        <v>0</v>
      </c>
      <c r="AF196" s="409">
        <f>'C-On-Site Special Inspections'!AE41</f>
        <v>0</v>
      </c>
      <c r="AG196" s="409">
        <f>'C-On-Site Special Inspections'!AF41</f>
        <v>0</v>
      </c>
      <c r="AH196" s="409">
        <f>'C-On-Site Special Inspections'!AG41</f>
        <v>0</v>
      </c>
      <c r="AI196" s="409">
        <f>'C-On-Site Special Inspections'!AH41</f>
        <v>0</v>
      </c>
      <c r="AJ196" s="409">
        <f>'C-On-Site Special Inspections'!AI41</f>
        <v>0</v>
      </c>
      <c r="AK196" s="409">
        <f>'C-On-Site Special Inspections'!AJ41</f>
        <v>0</v>
      </c>
      <c r="AL196" s="409">
        <f>'C-On-Site Special Inspections'!AK41</f>
        <v>0</v>
      </c>
      <c r="AM196" s="409">
        <f>'C-On-Site Special Inspections'!AL41</f>
        <v>0</v>
      </c>
      <c r="AN196" s="409">
        <f>'C-On-Site Special Inspections'!AM41</f>
        <v>0</v>
      </c>
      <c r="AO196" s="409">
        <f>'C-On-Site Special Inspections'!AN41</f>
        <v>0</v>
      </c>
      <c r="AP196" s="409">
        <f>'C-On-Site Special Inspections'!AO41</f>
        <v>0</v>
      </c>
      <c r="AQ196" s="409">
        <f>'C-On-Site Special Inspections'!AP41</f>
        <v>0</v>
      </c>
      <c r="AR196" s="409">
        <f>'C-On-Site Special Inspections'!AQ41</f>
        <v>0</v>
      </c>
      <c r="AS196" s="409">
        <f>'C-On-Site Special Inspections'!AR41</f>
        <v>0</v>
      </c>
      <c r="AT196" s="409">
        <f>'C-On-Site Special Inspections'!AS41</f>
        <v>0</v>
      </c>
      <c r="AU196" s="409">
        <f>'C-On-Site Special Inspections'!AT41</f>
        <v>0</v>
      </c>
      <c r="AV196" s="409">
        <v>0</v>
      </c>
      <c r="AW196" s="419">
        <f t="shared" si="3"/>
        <v>0</v>
      </c>
    </row>
    <row r="197" spans="2:49" x14ac:dyDescent="0.2">
      <c r="B197" s="413" t="s">
        <v>4422</v>
      </c>
      <c r="C197" s="408" t="str">
        <f>'C-On-Site Special Inspections'!D42</f>
        <v>C-MA5</v>
      </c>
      <c r="D197" s="408">
        <f>'C-On-Site Special Inspections'!AU42</f>
        <v>0</v>
      </c>
      <c r="E197" s="409">
        <f>'C-On-Site Special Inspections'!AX42</f>
        <v>0</v>
      </c>
      <c r="F197" s="409">
        <f>'C-On-Site Special Inspections'!E42</f>
        <v>0</v>
      </c>
      <c r="G197" s="409">
        <f>'C-On-Site Special Inspections'!F42</f>
        <v>0</v>
      </c>
      <c r="H197" s="409">
        <f>'C-On-Site Special Inspections'!G42</f>
        <v>0</v>
      </c>
      <c r="I197" s="409">
        <f>'C-On-Site Special Inspections'!H42</f>
        <v>0</v>
      </c>
      <c r="J197" s="409">
        <f>'C-On-Site Special Inspections'!I42</f>
        <v>0</v>
      </c>
      <c r="K197" s="409">
        <f>'C-On-Site Special Inspections'!J42</f>
        <v>0</v>
      </c>
      <c r="L197" s="409">
        <f>'C-On-Site Special Inspections'!K42</f>
        <v>0</v>
      </c>
      <c r="M197" s="409">
        <f>'C-On-Site Special Inspections'!L42</f>
        <v>0</v>
      </c>
      <c r="N197" s="409">
        <f>'C-On-Site Special Inspections'!M42</f>
        <v>0</v>
      </c>
      <c r="O197" s="409">
        <f>'C-On-Site Special Inspections'!N42</f>
        <v>0</v>
      </c>
      <c r="P197" s="409">
        <f>'C-On-Site Special Inspections'!O42</f>
        <v>0</v>
      </c>
      <c r="Q197" s="409">
        <f>'C-On-Site Special Inspections'!P42</f>
        <v>0</v>
      </c>
      <c r="R197" s="409">
        <f>'C-On-Site Special Inspections'!Q42</f>
        <v>0</v>
      </c>
      <c r="S197" s="409">
        <f>'C-On-Site Special Inspections'!R42</f>
        <v>0</v>
      </c>
      <c r="T197" s="409">
        <f>'C-On-Site Special Inspections'!S42</f>
        <v>0</v>
      </c>
      <c r="U197" s="409">
        <f>'C-On-Site Special Inspections'!T42</f>
        <v>0</v>
      </c>
      <c r="V197" s="409">
        <f>'C-On-Site Special Inspections'!U42</f>
        <v>0</v>
      </c>
      <c r="W197" s="409">
        <f>'C-On-Site Special Inspections'!V42</f>
        <v>0</v>
      </c>
      <c r="X197" s="409">
        <f>'C-On-Site Special Inspections'!W42</f>
        <v>0</v>
      </c>
      <c r="Y197" s="409">
        <f>'C-On-Site Special Inspections'!X42</f>
        <v>0</v>
      </c>
      <c r="Z197" s="409">
        <f>'C-On-Site Special Inspections'!Y42</f>
        <v>0</v>
      </c>
      <c r="AA197" s="409">
        <f>'C-On-Site Special Inspections'!Z42</f>
        <v>0</v>
      </c>
      <c r="AB197" s="409">
        <f>'C-On-Site Special Inspections'!AA42</f>
        <v>0</v>
      </c>
      <c r="AC197" s="409">
        <f>'C-On-Site Special Inspections'!AB42</f>
        <v>0</v>
      </c>
      <c r="AD197" s="409">
        <f>'C-On-Site Special Inspections'!AC42</f>
        <v>0</v>
      </c>
      <c r="AE197" s="409">
        <f>'C-On-Site Special Inspections'!AD42</f>
        <v>0</v>
      </c>
      <c r="AF197" s="409">
        <f>'C-On-Site Special Inspections'!AE42</f>
        <v>0</v>
      </c>
      <c r="AG197" s="409">
        <f>'C-On-Site Special Inspections'!AF42</f>
        <v>0</v>
      </c>
      <c r="AH197" s="409">
        <f>'C-On-Site Special Inspections'!AG42</f>
        <v>0</v>
      </c>
      <c r="AI197" s="409">
        <f>'C-On-Site Special Inspections'!AH42</f>
        <v>0</v>
      </c>
      <c r="AJ197" s="409">
        <f>'C-On-Site Special Inspections'!AI42</f>
        <v>0</v>
      </c>
      <c r="AK197" s="409">
        <f>'C-On-Site Special Inspections'!AJ42</f>
        <v>0</v>
      </c>
      <c r="AL197" s="409">
        <f>'C-On-Site Special Inspections'!AK42</f>
        <v>0</v>
      </c>
      <c r="AM197" s="409">
        <f>'C-On-Site Special Inspections'!AL42</f>
        <v>0</v>
      </c>
      <c r="AN197" s="409">
        <f>'C-On-Site Special Inspections'!AM42</f>
        <v>0</v>
      </c>
      <c r="AO197" s="409">
        <f>'C-On-Site Special Inspections'!AN42</f>
        <v>0</v>
      </c>
      <c r="AP197" s="409">
        <f>'C-On-Site Special Inspections'!AO42</f>
        <v>0</v>
      </c>
      <c r="AQ197" s="409">
        <f>'C-On-Site Special Inspections'!AP42</f>
        <v>0</v>
      </c>
      <c r="AR197" s="409">
        <f>'C-On-Site Special Inspections'!AQ42</f>
        <v>0</v>
      </c>
      <c r="AS197" s="409">
        <f>'C-On-Site Special Inspections'!AR42</f>
        <v>0</v>
      </c>
      <c r="AT197" s="409">
        <f>'C-On-Site Special Inspections'!AS42</f>
        <v>0</v>
      </c>
      <c r="AU197" s="409">
        <f>'C-On-Site Special Inspections'!AT42</f>
        <v>0</v>
      </c>
      <c r="AV197" s="409">
        <v>0</v>
      </c>
      <c r="AW197" s="419">
        <f t="shared" si="3"/>
        <v>0</v>
      </c>
    </row>
    <row r="198" spans="2:49" x14ac:dyDescent="0.2">
      <c r="B198" s="413" t="s">
        <v>4422</v>
      </c>
      <c r="C198" s="408" t="str">
        <f>'C-On-Site Special Inspections'!D43</f>
        <v>C-MA6</v>
      </c>
      <c r="D198" s="408">
        <f>'C-On-Site Special Inspections'!AU43</f>
        <v>0</v>
      </c>
      <c r="E198" s="409">
        <f>'C-On-Site Special Inspections'!AX43</f>
        <v>0</v>
      </c>
      <c r="F198" s="409">
        <f>'C-On-Site Special Inspections'!E43</f>
        <v>0</v>
      </c>
      <c r="G198" s="409">
        <f>'C-On-Site Special Inspections'!F43</f>
        <v>0</v>
      </c>
      <c r="H198" s="409">
        <f>'C-On-Site Special Inspections'!G43</f>
        <v>0</v>
      </c>
      <c r="I198" s="409">
        <f>'C-On-Site Special Inspections'!H43</f>
        <v>0</v>
      </c>
      <c r="J198" s="409">
        <f>'C-On-Site Special Inspections'!I43</f>
        <v>0</v>
      </c>
      <c r="K198" s="409">
        <f>'C-On-Site Special Inspections'!J43</f>
        <v>0</v>
      </c>
      <c r="L198" s="409">
        <f>'C-On-Site Special Inspections'!K43</f>
        <v>0</v>
      </c>
      <c r="M198" s="409">
        <f>'C-On-Site Special Inspections'!L43</f>
        <v>0</v>
      </c>
      <c r="N198" s="409">
        <f>'C-On-Site Special Inspections'!M43</f>
        <v>0</v>
      </c>
      <c r="O198" s="409">
        <f>'C-On-Site Special Inspections'!N43</f>
        <v>0</v>
      </c>
      <c r="P198" s="409">
        <f>'C-On-Site Special Inspections'!O43</f>
        <v>0</v>
      </c>
      <c r="Q198" s="409">
        <f>'C-On-Site Special Inspections'!P43</f>
        <v>0</v>
      </c>
      <c r="R198" s="409">
        <f>'C-On-Site Special Inspections'!Q43</f>
        <v>0</v>
      </c>
      <c r="S198" s="409">
        <f>'C-On-Site Special Inspections'!R43</f>
        <v>0</v>
      </c>
      <c r="T198" s="409">
        <f>'C-On-Site Special Inspections'!S43</f>
        <v>0</v>
      </c>
      <c r="U198" s="409">
        <f>'C-On-Site Special Inspections'!T43</f>
        <v>0</v>
      </c>
      <c r="V198" s="409">
        <f>'C-On-Site Special Inspections'!U43</f>
        <v>0</v>
      </c>
      <c r="W198" s="409">
        <f>'C-On-Site Special Inspections'!V43</f>
        <v>0</v>
      </c>
      <c r="X198" s="409">
        <f>'C-On-Site Special Inspections'!W43</f>
        <v>0</v>
      </c>
      <c r="Y198" s="409">
        <f>'C-On-Site Special Inspections'!X43</f>
        <v>0</v>
      </c>
      <c r="Z198" s="409">
        <f>'C-On-Site Special Inspections'!Y43</f>
        <v>0</v>
      </c>
      <c r="AA198" s="409">
        <f>'C-On-Site Special Inspections'!Z43</f>
        <v>0</v>
      </c>
      <c r="AB198" s="409">
        <f>'C-On-Site Special Inspections'!AA43</f>
        <v>0</v>
      </c>
      <c r="AC198" s="409">
        <f>'C-On-Site Special Inspections'!AB43</f>
        <v>0</v>
      </c>
      <c r="AD198" s="409">
        <f>'C-On-Site Special Inspections'!AC43</f>
        <v>0</v>
      </c>
      <c r="AE198" s="409">
        <f>'C-On-Site Special Inspections'!AD43</f>
        <v>0</v>
      </c>
      <c r="AF198" s="409">
        <f>'C-On-Site Special Inspections'!AE43</f>
        <v>0</v>
      </c>
      <c r="AG198" s="409">
        <f>'C-On-Site Special Inspections'!AF43</f>
        <v>0</v>
      </c>
      <c r="AH198" s="409">
        <f>'C-On-Site Special Inspections'!AG43</f>
        <v>0</v>
      </c>
      <c r="AI198" s="409">
        <f>'C-On-Site Special Inspections'!AH43</f>
        <v>0</v>
      </c>
      <c r="AJ198" s="409">
        <f>'C-On-Site Special Inspections'!AI43</f>
        <v>0</v>
      </c>
      <c r="AK198" s="409">
        <f>'C-On-Site Special Inspections'!AJ43</f>
        <v>0</v>
      </c>
      <c r="AL198" s="409">
        <f>'C-On-Site Special Inspections'!AK43</f>
        <v>0</v>
      </c>
      <c r="AM198" s="409">
        <f>'C-On-Site Special Inspections'!AL43</f>
        <v>0</v>
      </c>
      <c r="AN198" s="409">
        <f>'C-On-Site Special Inspections'!AM43</f>
        <v>0</v>
      </c>
      <c r="AO198" s="409">
        <f>'C-On-Site Special Inspections'!AN43</f>
        <v>0</v>
      </c>
      <c r="AP198" s="409">
        <f>'C-On-Site Special Inspections'!AO43</f>
        <v>0</v>
      </c>
      <c r="AQ198" s="409">
        <f>'C-On-Site Special Inspections'!AP43</f>
        <v>0</v>
      </c>
      <c r="AR198" s="409">
        <f>'C-On-Site Special Inspections'!AQ43</f>
        <v>0</v>
      </c>
      <c r="AS198" s="409">
        <f>'C-On-Site Special Inspections'!AR43</f>
        <v>0</v>
      </c>
      <c r="AT198" s="409">
        <f>'C-On-Site Special Inspections'!AS43</f>
        <v>0</v>
      </c>
      <c r="AU198" s="409">
        <f>'C-On-Site Special Inspections'!AT43</f>
        <v>0</v>
      </c>
      <c r="AV198" s="409">
        <v>0</v>
      </c>
      <c r="AW198" s="419">
        <f t="shared" si="3"/>
        <v>0</v>
      </c>
    </row>
    <row r="199" spans="2:49" x14ac:dyDescent="0.2">
      <c r="B199" s="413" t="s">
        <v>4422</v>
      </c>
      <c r="C199" s="408">
        <f>'C-On-Site Special Inspections'!D44</f>
        <v>0</v>
      </c>
      <c r="D199" s="408">
        <f>'C-On-Site Special Inspections'!AU44</f>
        <v>0</v>
      </c>
      <c r="E199" s="409">
        <f>'C-On-Site Special Inspections'!AX44</f>
        <v>0</v>
      </c>
      <c r="F199" s="409">
        <f>'C-On-Site Special Inspections'!E44</f>
        <v>0</v>
      </c>
      <c r="G199" s="409">
        <f>'C-On-Site Special Inspections'!F44</f>
        <v>0</v>
      </c>
      <c r="H199" s="409">
        <f>'C-On-Site Special Inspections'!G44</f>
        <v>0</v>
      </c>
      <c r="I199" s="409">
        <f>'C-On-Site Special Inspections'!H44</f>
        <v>0</v>
      </c>
      <c r="J199" s="409">
        <f>'C-On-Site Special Inspections'!I44</f>
        <v>0</v>
      </c>
      <c r="K199" s="409">
        <f>'C-On-Site Special Inspections'!J44</f>
        <v>0</v>
      </c>
      <c r="L199" s="409">
        <f>'C-On-Site Special Inspections'!K44</f>
        <v>0</v>
      </c>
      <c r="M199" s="409">
        <f>'C-On-Site Special Inspections'!L44</f>
        <v>0</v>
      </c>
      <c r="N199" s="409">
        <f>'C-On-Site Special Inspections'!M44</f>
        <v>0</v>
      </c>
      <c r="O199" s="409">
        <f>'C-On-Site Special Inspections'!N44</f>
        <v>0</v>
      </c>
      <c r="P199" s="409">
        <f>'C-On-Site Special Inspections'!O44</f>
        <v>0</v>
      </c>
      <c r="Q199" s="409">
        <f>'C-On-Site Special Inspections'!P44</f>
        <v>0</v>
      </c>
      <c r="R199" s="409">
        <f>'C-On-Site Special Inspections'!Q44</f>
        <v>0</v>
      </c>
      <c r="S199" s="409">
        <f>'C-On-Site Special Inspections'!R44</f>
        <v>0</v>
      </c>
      <c r="T199" s="409">
        <f>'C-On-Site Special Inspections'!S44</f>
        <v>0</v>
      </c>
      <c r="U199" s="409">
        <f>'C-On-Site Special Inspections'!T44</f>
        <v>0</v>
      </c>
      <c r="V199" s="409">
        <f>'C-On-Site Special Inspections'!U44</f>
        <v>0</v>
      </c>
      <c r="W199" s="409">
        <f>'C-On-Site Special Inspections'!V44</f>
        <v>0</v>
      </c>
      <c r="X199" s="409">
        <f>'C-On-Site Special Inspections'!W44</f>
        <v>0</v>
      </c>
      <c r="Y199" s="409">
        <f>'C-On-Site Special Inspections'!X44</f>
        <v>0</v>
      </c>
      <c r="Z199" s="409">
        <f>'C-On-Site Special Inspections'!Y44</f>
        <v>0</v>
      </c>
      <c r="AA199" s="409">
        <f>'C-On-Site Special Inspections'!Z44</f>
        <v>0</v>
      </c>
      <c r="AB199" s="409">
        <f>'C-On-Site Special Inspections'!AA44</f>
        <v>0</v>
      </c>
      <c r="AC199" s="409">
        <f>'C-On-Site Special Inspections'!AB44</f>
        <v>0</v>
      </c>
      <c r="AD199" s="409">
        <f>'C-On-Site Special Inspections'!AC44</f>
        <v>0</v>
      </c>
      <c r="AE199" s="409">
        <f>'C-On-Site Special Inspections'!AD44</f>
        <v>0</v>
      </c>
      <c r="AF199" s="409">
        <f>'C-On-Site Special Inspections'!AE44</f>
        <v>0</v>
      </c>
      <c r="AG199" s="409">
        <f>'C-On-Site Special Inspections'!AF44</f>
        <v>0</v>
      </c>
      <c r="AH199" s="409">
        <f>'C-On-Site Special Inspections'!AG44</f>
        <v>0</v>
      </c>
      <c r="AI199" s="409">
        <f>'C-On-Site Special Inspections'!AH44</f>
        <v>0</v>
      </c>
      <c r="AJ199" s="409">
        <f>'C-On-Site Special Inspections'!AI44</f>
        <v>0</v>
      </c>
      <c r="AK199" s="409">
        <f>'C-On-Site Special Inspections'!AJ44</f>
        <v>0</v>
      </c>
      <c r="AL199" s="409">
        <f>'C-On-Site Special Inspections'!AK44</f>
        <v>0</v>
      </c>
      <c r="AM199" s="409">
        <f>'C-On-Site Special Inspections'!AL44</f>
        <v>0</v>
      </c>
      <c r="AN199" s="409">
        <f>'C-On-Site Special Inspections'!AM44</f>
        <v>0</v>
      </c>
      <c r="AO199" s="409">
        <f>'C-On-Site Special Inspections'!AN44</f>
        <v>0</v>
      </c>
      <c r="AP199" s="409">
        <f>'C-On-Site Special Inspections'!AO44</f>
        <v>0</v>
      </c>
      <c r="AQ199" s="409">
        <f>'C-On-Site Special Inspections'!AP44</f>
        <v>0</v>
      </c>
      <c r="AR199" s="409">
        <f>'C-On-Site Special Inspections'!AQ44</f>
        <v>0</v>
      </c>
      <c r="AS199" s="409">
        <f>'C-On-Site Special Inspections'!AR44</f>
        <v>0</v>
      </c>
      <c r="AT199" s="409">
        <f>'C-On-Site Special Inspections'!AS44</f>
        <v>0</v>
      </c>
      <c r="AU199" s="409">
        <f>'C-On-Site Special Inspections'!AT44</f>
        <v>0</v>
      </c>
      <c r="AV199" s="409">
        <v>0</v>
      </c>
      <c r="AW199" s="419">
        <f t="shared" si="3"/>
        <v>0</v>
      </c>
    </row>
    <row r="200" spans="2:49" x14ac:dyDescent="0.2">
      <c r="B200" s="413" t="s">
        <v>4422</v>
      </c>
      <c r="C200" s="408" t="str">
        <f>'C-On-Site Special Inspections'!D45</f>
        <v>C-S1</v>
      </c>
      <c r="D200" s="408" t="str">
        <f>'C-On-Site Special Inspections'!AU45</f>
        <v>Steel
CBC 1705A.2.5 &amp; 1705A.12.1
Automatic end-welded studs</v>
      </c>
      <c r="E200" s="409" t="str">
        <f>'C-On-Site Special Inspections'!AX45</f>
        <v>Fenagh,
CTS</v>
      </c>
      <c r="F200" s="409">
        <f>'C-On-Site Special Inspections'!E45</f>
        <v>0</v>
      </c>
      <c r="G200" s="409">
        <f>'C-On-Site Special Inspections'!F45</f>
        <v>0</v>
      </c>
      <c r="H200" s="409">
        <f>'C-On-Site Special Inspections'!G45</f>
        <v>0</v>
      </c>
      <c r="I200" s="409">
        <f>'C-On-Site Special Inspections'!H45</f>
        <v>0</v>
      </c>
      <c r="J200" s="409">
        <f>'C-On-Site Special Inspections'!I45</f>
        <v>0</v>
      </c>
      <c r="K200" s="409">
        <f>'C-On-Site Special Inspections'!J45</f>
        <v>0</v>
      </c>
      <c r="L200" s="409">
        <f>'C-On-Site Special Inspections'!K45</f>
        <v>0</v>
      </c>
      <c r="M200" s="409">
        <f>'C-On-Site Special Inspections'!L45</f>
        <v>0</v>
      </c>
      <c r="N200" s="409">
        <f>'C-On-Site Special Inspections'!M45</f>
        <v>0</v>
      </c>
      <c r="O200" s="409">
        <f>'C-On-Site Special Inspections'!N45</f>
        <v>0</v>
      </c>
      <c r="P200" s="409">
        <f>'C-On-Site Special Inspections'!O45</f>
        <v>0</v>
      </c>
      <c r="Q200" s="409">
        <f>'C-On-Site Special Inspections'!P45</f>
        <v>0</v>
      </c>
      <c r="R200" s="409" t="str">
        <f>'C-On-Site Special Inspections'!Q45</f>
        <v>X</v>
      </c>
      <c r="S200" s="409">
        <f>'C-On-Site Special Inspections'!R45</f>
        <v>0</v>
      </c>
      <c r="T200" s="409">
        <f>'C-On-Site Special Inspections'!S45</f>
        <v>0</v>
      </c>
      <c r="U200" s="409">
        <f>'C-On-Site Special Inspections'!T45</f>
        <v>0</v>
      </c>
      <c r="V200" s="409">
        <f>'C-On-Site Special Inspections'!U45</f>
        <v>0</v>
      </c>
      <c r="W200" s="409">
        <f>'C-On-Site Special Inspections'!V45</f>
        <v>0</v>
      </c>
      <c r="X200" s="409">
        <f>'C-On-Site Special Inspections'!W45</f>
        <v>1</v>
      </c>
      <c r="Y200" s="409">
        <f>'C-On-Site Special Inspections'!X45</f>
        <v>1</v>
      </c>
      <c r="Z200" s="409">
        <f>'C-On-Site Special Inspections'!Y45</f>
        <v>0</v>
      </c>
      <c r="AA200" s="409">
        <f>'C-On-Site Special Inspections'!Z45</f>
        <v>0</v>
      </c>
      <c r="AB200" s="409">
        <f>'C-On-Site Special Inspections'!AA45</f>
        <v>0</v>
      </c>
      <c r="AC200" s="409">
        <f>'C-On-Site Special Inspections'!AB45</f>
        <v>0</v>
      </c>
      <c r="AD200" s="409">
        <f>'C-On-Site Special Inspections'!AC45</f>
        <v>1</v>
      </c>
      <c r="AE200" s="409">
        <f>'C-On-Site Special Inspections'!AD45</f>
        <v>0</v>
      </c>
      <c r="AF200" s="409">
        <f>'C-On-Site Special Inspections'!AE45</f>
        <v>0</v>
      </c>
      <c r="AG200" s="409">
        <f>'C-On-Site Special Inspections'!AF45</f>
        <v>1</v>
      </c>
      <c r="AH200" s="409">
        <f>'C-On-Site Special Inspections'!AG45</f>
        <v>0</v>
      </c>
      <c r="AI200" s="409">
        <f>'C-On-Site Special Inspections'!AH45</f>
        <v>0</v>
      </c>
      <c r="AJ200" s="409">
        <f>'C-On-Site Special Inspections'!AI45</f>
        <v>0</v>
      </c>
      <c r="AK200" s="409">
        <f>'C-On-Site Special Inspections'!AJ45</f>
        <v>0</v>
      </c>
      <c r="AL200" s="409">
        <f>'C-On-Site Special Inspections'!AK45</f>
        <v>0</v>
      </c>
      <c r="AM200" s="409">
        <f>'C-On-Site Special Inspections'!AL45</f>
        <v>0</v>
      </c>
      <c r="AN200" s="409">
        <f>'C-On-Site Special Inspections'!AM45</f>
        <v>0</v>
      </c>
      <c r="AO200" s="409">
        <f>'C-On-Site Special Inspections'!AN45</f>
        <v>0</v>
      </c>
      <c r="AP200" s="409">
        <f>'C-On-Site Special Inspections'!AO45</f>
        <v>0</v>
      </c>
      <c r="AQ200" s="409">
        <f>'C-On-Site Special Inspections'!AP45</f>
        <v>0</v>
      </c>
      <c r="AR200" s="409">
        <f>'C-On-Site Special Inspections'!AQ45</f>
        <v>0</v>
      </c>
      <c r="AS200" s="409">
        <f>'C-On-Site Special Inspections'!AR45</f>
        <v>0</v>
      </c>
      <c r="AT200" s="409">
        <f>'C-On-Site Special Inspections'!AS45</f>
        <v>0</v>
      </c>
      <c r="AU200" s="409">
        <f>'C-On-Site Special Inspections'!AT45</f>
        <v>0</v>
      </c>
      <c r="AV200" s="409">
        <v>0</v>
      </c>
      <c r="AW200" s="419">
        <f t="shared" si="3"/>
        <v>4</v>
      </c>
    </row>
    <row r="201" spans="2:49" x14ac:dyDescent="0.2">
      <c r="B201" s="413" t="s">
        <v>4422</v>
      </c>
      <c r="C201" s="408" t="str">
        <f>'C-On-Site Special Inspections'!D46</f>
        <v>C-S2</v>
      </c>
      <c r="D201" s="408" t="str">
        <f>'C-On-Site Special Inspections'!AU46</f>
        <v>Steel
CBC 1705A.2.5 &amp; 1705A.12.1
Shop and field welding</v>
      </c>
      <c r="E201" s="409" t="str">
        <f>'C-On-Site Special Inspections'!AX46</f>
        <v>Fenagh,
CTS</v>
      </c>
      <c r="F201" s="409">
        <f>'C-On-Site Special Inspections'!E46</f>
        <v>0</v>
      </c>
      <c r="G201" s="409">
        <f>'C-On-Site Special Inspections'!F46</f>
        <v>0</v>
      </c>
      <c r="H201" s="409">
        <f>'C-On-Site Special Inspections'!G46</f>
        <v>0</v>
      </c>
      <c r="I201" s="409">
        <f>'C-On-Site Special Inspections'!H46</f>
        <v>0</v>
      </c>
      <c r="J201" s="409">
        <f>'C-On-Site Special Inspections'!I46</f>
        <v>0</v>
      </c>
      <c r="K201" s="409">
        <f>'C-On-Site Special Inspections'!J46</f>
        <v>0</v>
      </c>
      <c r="L201" s="409">
        <f>'C-On-Site Special Inspections'!K46</f>
        <v>0</v>
      </c>
      <c r="M201" s="409">
        <f>'C-On-Site Special Inspections'!L46</f>
        <v>0</v>
      </c>
      <c r="N201" s="409">
        <f>'C-On-Site Special Inspections'!M46</f>
        <v>0</v>
      </c>
      <c r="O201" s="409">
        <f>'C-On-Site Special Inspections'!N46</f>
        <v>0</v>
      </c>
      <c r="P201" s="409">
        <f>'C-On-Site Special Inspections'!O46</f>
        <v>0</v>
      </c>
      <c r="Q201" s="409" t="str">
        <f>'C-On-Site Special Inspections'!P46</f>
        <v>X</v>
      </c>
      <c r="R201" s="409" t="str">
        <f>'C-On-Site Special Inspections'!Q46</f>
        <v>X</v>
      </c>
      <c r="S201" s="409">
        <f>'C-On-Site Special Inspections'!R46</f>
        <v>0</v>
      </c>
      <c r="T201" s="409">
        <f>'C-On-Site Special Inspections'!S46</f>
        <v>0</v>
      </c>
      <c r="U201" s="409">
        <f>'C-On-Site Special Inspections'!T46</f>
        <v>0</v>
      </c>
      <c r="V201" s="409">
        <f>'C-On-Site Special Inspections'!U46</f>
        <v>0</v>
      </c>
      <c r="W201" s="409">
        <f>'C-On-Site Special Inspections'!V46</f>
        <v>0</v>
      </c>
      <c r="X201" s="409">
        <f>'C-On-Site Special Inspections'!W46</f>
        <v>1</v>
      </c>
      <c r="Y201" s="409">
        <f>'C-On-Site Special Inspections'!X46</f>
        <v>1</v>
      </c>
      <c r="Z201" s="409">
        <f>'C-On-Site Special Inspections'!Y46</f>
        <v>0</v>
      </c>
      <c r="AA201" s="409">
        <f>'C-On-Site Special Inspections'!Z46</f>
        <v>0</v>
      </c>
      <c r="AB201" s="409">
        <f>'C-On-Site Special Inspections'!AA46</f>
        <v>0</v>
      </c>
      <c r="AC201" s="409">
        <f>'C-On-Site Special Inspections'!AB46</f>
        <v>0</v>
      </c>
      <c r="AD201" s="409">
        <f>'C-On-Site Special Inspections'!AC46</f>
        <v>1</v>
      </c>
      <c r="AE201" s="409" t="str">
        <f>'C-On-Site Special Inspections'!AD46</f>
        <v>X</v>
      </c>
      <c r="AF201" s="409">
        <f>'C-On-Site Special Inspections'!AE46</f>
        <v>0</v>
      </c>
      <c r="AG201" s="409">
        <f>'C-On-Site Special Inspections'!AF46</f>
        <v>1</v>
      </c>
      <c r="AH201" s="409">
        <f>'C-On-Site Special Inspections'!AG46</f>
        <v>0</v>
      </c>
      <c r="AI201" s="409">
        <f>'C-On-Site Special Inspections'!AH46</f>
        <v>0</v>
      </c>
      <c r="AJ201" s="409">
        <f>'C-On-Site Special Inspections'!AI46</f>
        <v>0</v>
      </c>
      <c r="AK201" s="409">
        <f>'C-On-Site Special Inspections'!AJ46</f>
        <v>0</v>
      </c>
      <c r="AL201" s="409">
        <f>'C-On-Site Special Inspections'!AK46</f>
        <v>0</v>
      </c>
      <c r="AM201" s="409">
        <f>'C-On-Site Special Inspections'!AL46</f>
        <v>0</v>
      </c>
      <c r="AN201" s="409">
        <f>'C-On-Site Special Inspections'!AM46</f>
        <v>0</v>
      </c>
      <c r="AO201" s="409">
        <f>'C-On-Site Special Inspections'!AN46</f>
        <v>0</v>
      </c>
      <c r="AP201" s="409">
        <f>'C-On-Site Special Inspections'!AO46</f>
        <v>0</v>
      </c>
      <c r="AQ201" s="409">
        <f>'C-On-Site Special Inspections'!AP46</f>
        <v>0</v>
      </c>
      <c r="AR201" s="409">
        <f>'C-On-Site Special Inspections'!AQ46</f>
        <v>0</v>
      </c>
      <c r="AS201" s="409">
        <f>'C-On-Site Special Inspections'!AR46</f>
        <v>0</v>
      </c>
      <c r="AT201" s="409">
        <f>'C-On-Site Special Inspections'!AS46</f>
        <v>1</v>
      </c>
      <c r="AU201" s="409">
        <f>'C-On-Site Special Inspections'!AT46</f>
        <v>0</v>
      </c>
      <c r="AV201" s="409">
        <v>0</v>
      </c>
      <c r="AW201" s="419">
        <f t="shared" si="3"/>
        <v>5</v>
      </c>
    </row>
    <row r="202" spans="2:49" x14ac:dyDescent="0.2">
      <c r="B202" s="413" t="s">
        <v>4422</v>
      </c>
      <c r="C202" s="408" t="str">
        <f>'C-On-Site Special Inspections'!D47</f>
        <v>C-S3</v>
      </c>
      <c r="D202" s="408" t="str">
        <f>'C-On-Site Special Inspections'!AU47</f>
        <v>Steel
AWS D1.1 3 &amp; 4 and AWS D1.8 6.1
Shop and field welding - WPS / WPQR</v>
      </c>
      <c r="E202" s="409" t="str">
        <f>'C-On-Site Special Inspections'!AX47</f>
        <v>RMA</v>
      </c>
      <c r="F202" s="409">
        <f>'C-On-Site Special Inspections'!E47</f>
        <v>0</v>
      </c>
      <c r="G202" s="409">
        <f>'C-On-Site Special Inspections'!F47</f>
        <v>0</v>
      </c>
      <c r="H202" s="409">
        <f>'C-On-Site Special Inspections'!G47</f>
        <v>0</v>
      </c>
      <c r="I202" s="409">
        <f>'C-On-Site Special Inspections'!H47</f>
        <v>0</v>
      </c>
      <c r="J202" s="409">
        <f>'C-On-Site Special Inspections'!I47</f>
        <v>0</v>
      </c>
      <c r="K202" s="409">
        <f>'C-On-Site Special Inspections'!J47</f>
        <v>0</v>
      </c>
      <c r="L202" s="409">
        <f>'C-On-Site Special Inspections'!K47</f>
        <v>0</v>
      </c>
      <c r="M202" s="409">
        <f>'C-On-Site Special Inspections'!L47</f>
        <v>0</v>
      </c>
      <c r="N202" s="409">
        <f>'C-On-Site Special Inspections'!M47</f>
        <v>0</v>
      </c>
      <c r="O202" s="409">
        <f>'C-On-Site Special Inspections'!N47</f>
        <v>0</v>
      </c>
      <c r="P202" s="409">
        <f>'C-On-Site Special Inspections'!O47</f>
        <v>0</v>
      </c>
      <c r="Q202" s="409">
        <f>'C-On-Site Special Inspections'!P47</f>
        <v>0</v>
      </c>
      <c r="R202" s="409">
        <f>'C-On-Site Special Inspections'!Q47</f>
        <v>0</v>
      </c>
      <c r="S202" s="409">
        <f>'C-On-Site Special Inspections'!R47</f>
        <v>0</v>
      </c>
      <c r="T202" s="409">
        <f>'C-On-Site Special Inspections'!S47</f>
        <v>0</v>
      </c>
      <c r="U202" s="409">
        <f>'C-On-Site Special Inspections'!T47</f>
        <v>0</v>
      </c>
      <c r="V202" s="409">
        <f>'C-On-Site Special Inspections'!U47</f>
        <v>0</v>
      </c>
      <c r="W202" s="409">
        <f>'C-On-Site Special Inspections'!V47</f>
        <v>0</v>
      </c>
      <c r="X202" s="409">
        <f>'C-On-Site Special Inspections'!W47</f>
        <v>0</v>
      </c>
      <c r="Y202" s="409">
        <f>'C-On-Site Special Inspections'!X47</f>
        <v>0</v>
      </c>
      <c r="Z202" s="409">
        <f>'C-On-Site Special Inspections'!Y47</f>
        <v>0</v>
      </c>
      <c r="AA202" s="409">
        <f>'C-On-Site Special Inspections'!Z47</f>
        <v>0</v>
      </c>
      <c r="AB202" s="409">
        <f>'C-On-Site Special Inspections'!AA47</f>
        <v>0</v>
      </c>
      <c r="AC202" s="409">
        <f>'C-On-Site Special Inspections'!AB47</f>
        <v>0</v>
      </c>
      <c r="AD202" s="409">
        <f>'C-On-Site Special Inspections'!AC47</f>
        <v>0</v>
      </c>
      <c r="AE202" s="409" t="str">
        <f>'C-On-Site Special Inspections'!AD47</f>
        <v>X</v>
      </c>
      <c r="AF202" s="409">
        <f>'C-On-Site Special Inspections'!AE47</f>
        <v>0</v>
      </c>
      <c r="AG202" s="409">
        <f>'C-On-Site Special Inspections'!AF47</f>
        <v>0</v>
      </c>
      <c r="AH202" s="409">
        <f>'C-On-Site Special Inspections'!AG47</f>
        <v>0</v>
      </c>
      <c r="AI202" s="409">
        <f>'C-On-Site Special Inspections'!AH47</f>
        <v>0</v>
      </c>
      <c r="AJ202" s="409">
        <f>'C-On-Site Special Inspections'!AI47</f>
        <v>0</v>
      </c>
      <c r="AK202" s="409">
        <f>'C-On-Site Special Inspections'!AJ47</f>
        <v>0</v>
      </c>
      <c r="AL202" s="409">
        <f>'C-On-Site Special Inspections'!AK47</f>
        <v>0</v>
      </c>
      <c r="AM202" s="409">
        <f>'C-On-Site Special Inspections'!AL47</f>
        <v>0</v>
      </c>
      <c r="AN202" s="409">
        <f>'C-On-Site Special Inspections'!AM47</f>
        <v>0</v>
      </c>
      <c r="AO202" s="409">
        <f>'C-On-Site Special Inspections'!AN47</f>
        <v>0</v>
      </c>
      <c r="AP202" s="409">
        <f>'C-On-Site Special Inspections'!AO47</f>
        <v>0</v>
      </c>
      <c r="AQ202" s="409">
        <f>'C-On-Site Special Inspections'!AP47</f>
        <v>0</v>
      </c>
      <c r="AR202" s="409">
        <f>'C-On-Site Special Inspections'!AQ47</f>
        <v>0</v>
      </c>
      <c r="AS202" s="409">
        <f>'C-On-Site Special Inspections'!AR47</f>
        <v>0</v>
      </c>
      <c r="AT202" s="409">
        <f>'C-On-Site Special Inspections'!AS47</f>
        <v>0</v>
      </c>
      <c r="AU202" s="409">
        <f>'C-On-Site Special Inspections'!AT47</f>
        <v>0</v>
      </c>
      <c r="AV202" s="409">
        <v>0</v>
      </c>
      <c r="AW202" s="419">
        <f t="shared" si="3"/>
        <v>0</v>
      </c>
    </row>
    <row r="203" spans="2:49" x14ac:dyDescent="0.2">
      <c r="B203" s="413" t="s">
        <v>4422</v>
      </c>
      <c r="C203" s="408" t="str">
        <f>'C-On-Site Special Inspections'!D48</f>
        <v>C-S4</v>
      </c>
      <c r="D203" s="408" t="str">
        <f>'C-On-Site Special Inspections'!AU48</f>
        <v>Steel
CBC 1705A.2 &amp; 1705A.12.1
High strength bolt installation</v>
      </c>
      <c r="E203" s="409" t="str">
        <f>'C-On-Site Special Inspections'!AX48</f>
        <v>CTS</v>
      </c>
      <c r="F203" s="409">
        <f>'C-On-Site Special Inspections'!E48</f>
        <v>0</v>
      </c>
      <c r="G203" s="409">
        <f>'C-On-Site Special Inspections'!F48</f>
        <v>0</v>
      </c>
      <c r="H203" s="409">
        <f>'C-On-Site Special Inspections'!G48</f>
        <v>0</v>
      </c>
      <c r="I203" s="409">
        <f>'C-On-Site Special Inspections'!H48</f>
        <v>0</v>
      </c>
      <c r="J203" s="409">
        <f>'C-On-Site Special Inspections'!I48</f>
        <v>0</v>
      </c>
      <c r="K203" s="409">
        <f>'C-On-Site Special Inspections'!J48</f>
        <v>0</v>
      </c>
      <c r="L203" s="409">
        <f>'C-On-Site Special Inspections'!K48</f>
        <v>0</v>
      </c>
      <c r="M203" s="409">
        <f>'C-On-Site Special Inspections'!L48</f>
        <v>0</v>
      </c>
      <c r="N203" s="409">
        <f>'C-On-Site Special Inspections'!M48</f>
        <v>0</v>
      </c>
      <c r="O203" s="409">
        <f>'C-On-Site Special Inspections'!N48</f>
        <v>0</v>
      </c>
      <c r="P203" s="409">
        <f>'C-On-Site Special Inspections'!O48</f>
        <v>0</v>
      </c>
      <c r="Q203" s="409">
        <f>'C-On-Site Special Inspections'!P48</f>
        <v>0</v>
      </c>
      <c r="R203" s="409">
        <f>'C-On-Site Special Inspections'!Q48</f>
        <v>0</v>
      </c>
      <c r="S203" s="409">
        <f>'C-On-Site Special Inspections'!R48</f>
        <v>0</v>
      </c>
      <c r="T203" s="409">
        <f>'C-On-Site Special Inspections'!S48</f>
        <v>0</v>
      </c>
      <c r="U203" s="409">
        <f>'C-On-Site Special Inspections'!T48</f>
        <v>0</v>
      </c>
      <c r="V203" s="409">
        <f>'C-On-Site Special Inspections'!U48</f>
        <v>0</v>
      </c>
      <c r="W203" s="409">
        <f>'C-On-Site Special Inspections'!V48</f>
        <v>0</v>
      </c>
      <c r="X203" s="409">
        <f>'C-On-Site Special Inspections'!W48</f>
        <v>0</v>
      </c>
      <c r="Y203" s="409">
        <f>'C-On-Site Special Inspections'!X48</f>
        <v>0</v>
      </c>
      <c r="Z203" s="409">
        <f>'C-On-Site Special Inspections'!Y48</f>
        <v>0</v>
      </c>
      <c r="AA203" s="409">
        <f>'C-On-Site Special Inspections'!Z48</f>
        <v>0</v>
      </c>
      <c r="AB203" s="409">
        <f>'C-On-Site Special Inspections'!AA48</f>
        <v>0</v>
      </c>
      <c r="AC203" s="409">
        <f>'C-On-Site Special Inspections'!AB48</f>
        <v>0</v>
      </c>
      <c r="AD203" s="409">
        <f>'C-On-Site Special Inspections'!AC48</f>
        <v>0</v>
      </c>
      <c r="AE203" s="409" t="str">
        <f>'C-On-Site Special Inspections'!AD48</f>
        <v>X</v>
      </c>
      <c r="AF203" s="409">
        <f>'C-On-Site Special Inspections'!AE48</f>
        <v>0</v>
      </c>
      <c r="AG203" s="409">
        <f>'C-On-Site Special Inspections'!AF48</f>
        <v>0</v>
      </c>
      <c r="AH203" s="409">
        <f>'C-On-Site Special Inspections'!AG48</f>
        <v>0</v>
      </c>
      <c r="AI203" s="409">
        <f>'C-On-Site Special Inspections'!AH48</f>
        <v>0</v>
      </c>
      <c r="AJ203" s="409">
        <f>'C-On-Site Special Inspections'!AI48</f>
        <v>0</v>
      </c>
      <c r="AK203" s="409">
        <f>'C-On-Site Special Inspections'!AJ48</f>
        <v>0</v>
      </c>
      <c r="AL203" s="409">
        <f>'C-On-Site Special Inspections'!AK48</f>
        <v>0</v>
      </c>
      <c r="AM203" s="409">
        <f>'C-On-Site Special Inspections'!AL48</f>
        <v>0</v>
      </c>
      <c r="AN203" s="409">
        <f>'C-On-Site Special Inspections'!AM48</f>
        <v>0</v>
      </c>
      <c r="AO203" s="409">
        <f>'C-On-Site Special Inspections'!AN48</f>
        <v>0</v>
      </c>
      <c r="AP203" s="409">
        <f>'C-On-Site Special Inspections'!AO48</f>
        <v>0</v>
      </c>
      <c r="AQ203" s="409">
        <f>'C-On-Site Special Inspections'!AP48</f>
        <v>0</v>
      </c>
      <c r="AR203" s="409">
        <f>'C-On-Site Special Inspections'!AQ48</f>
        <v>0</v>
      </c>
      <c r="AS203" s="409">
        <f>'C-On-Site Special Inspections'!AR48</f>
        <v>0</v>
      </c>
      <c r="AT203" s="409">
        <f>'C-On-Site Special Inspections'!AS48</f>
        <v>1</v>
      </c>
      <c r="AU203" s="409">
        <f>'C-On-Site Special Inspections'!AT48</f>
        <v>0</v>
      </c>
      <c r="AV203" s="409">
        <v>0</v>
      </c>
      <c r="AW203" s="419">
        <f t="shared" si="3"/>
        <v>1</v>
      </c>
    </row>
    <row r="204" spans="2:49" x14ac:dyDescent="0.2">
      <c r="B204" s="413" t="s">
        <v>4422</v>
      </c>
      <c r="C204" s="408" t="str">
        <f>'C-On-Site Special Inspections'!D49</f>
        <v>C-S5</v>
      </c>
      <c r="D204" s="408" t="str">
        <f>'C-On-Site Special Inspections'!AU49</f>
        <v>Steel
CBC 1705A.2, 1705A.11.2 &amp; 1705A.12.3
Cold-formed steel light frame construction</v>
      </c>
      <c r="E204" s="409">
        <f>'C-On-Site Special Inspections'!AX49</f>
        <v>0</v>
      </c>
      <c r="F204" s="409">
        <f>'C-On-Site Special Inspections'!E49</f>
        <v>0</v>
      </c>
      <c r="G204" s="409">
        <f>'C-On-Site Special Inspections'!F49</f>
        <v>0</v>
      </c>
      <c r="H204" s="409">
        <f>'C-On-Site Special Inspections'!G49</f>
        <v>0</v>
      </c>
      <c r="I204" s="409">
        <f>'C-On-Site Special Inspections'!H49</f>
        <v>0</v>
      </c>
      <c r="J204" s="409">
        <f>'C-On-Site Special Inspections'!I49</f>
        <v>0</v>
      </c>
      <c r="K204" s="409">
        <f>'C-On-Site Special Inspections'!J49</f>
        <v>0</v>
      </c>
      <c r="L204" s="409">
        <f>'C-On-Site Special Inspections'!K49</f>
        <v>0</v>
      </c>
      <c r="M204" s="409">
        <f>'C-On-Site Special Inspections'!L49</f>
        <v>0</v>
      </c>
      <c r="N204" s="409">
        <f>'C-On-Site Special Inspections'!M49</f>
        <v>0</v>
      </c>
      <c r="O204" s="409">
        <f>'C-On-Site Special Inspections'!N49</f>
        <v>0</v>
      </c>
      <c r="P204" s="409">
        <f>'C-On-Site Special Inspections'!O49</f>
        <v>0</v>
      </c>
      <c r="Q204" s="409">
        <f>'C-On-Site Special Inspections'!P49</f>
        <v>0</v>
      </c>
      <c r="R204" s="409">
        <f>'C-On-Site Special Inspections'!Q49</f>
        <v>0</v>
      </c>
      <c r="S204" s="409">
        <f>'C-On-Site Special Inspections'!R49</f>
        <v>0</v>
      </c>
      <c r="T204" s="409">
        <f>'C-On-Site Special Inspections'!S49</f>
        <v>0</v>
      </c>
      <c r="U204" s="409">
        <f>'C-On-Site Special Inspections'!T49</f>
        <v>0</v>
      </c>
      <c r="V204" s="409">
        <f>'C-On-Site Special Inspections'!U49</f>
        <v>0</v>
      </c>
      <c r="W204" s="409">
        <f>'C-On-Site Special Inspections'!V49</f>
        <v>0</v>
      </c>
      <c r="X204" s="409">
        <f>'C-On-Site Special Inspections'!W49</f>
        <v>0</v>
      </c>
      <c r="Y204" s="409">
        <f>'C-On-Site Special Inspections'!X49</f>
        <v>0</v>
      </c>
      <c r="Z204" s="409">
        <f>'C-On-Site Special Inspections'!Y49</f>
        <v>0</v>
      </c>
      <c r="AA204" s="409">
        <f>'C-On-Site Special Inspections'!Z49</f>
        <v>0</v>
      </c>
      <c r="AB204" s="409">
        <f>'C-On-Site Special Inspections'!AA49</f>
        <v>0</v>
      </c>
      <c r="AC204" s="409">
        <f>'C-On-Site Special Inspections'!AB49</f>
        <v>0</v>
      </c>
      <c r="AD204" s="409">
        <f>'C-On-Site Special Inspections'!AC49</f>
        <v>0</v>
      </c>
      <c r="AE204" s="409">
        <f>'C-On-Site Special Inspections'!AD49</f>
        <v>0</v>
      </c>
      <c r="AF204" s="409">
        <f>'C-On-Site Special Inspections'!AE49</f>
        <v>0</v>
      </c>
      <c r="AG204" s="409">
        <f>'C-On-Site Special Inspections'!AF49</f>
        <v>0</v>
      </c>
      <c r="AH204" s="409">
        <f>'C-On-Site Special Inspections'!AG49</f>
        <v>0</v>
      </c>
      <c r="AI204" s="409">
        <f>'C-On-Site Special Inspections'!AH49</f>
        <v>0</v>
      </c>
      <c r="AJ204" s="409">
        <f>'C-On-Site Special Inspections'!AI49</f>
        <v>0</v>
      </c>
      <c r="AK204" s="409">
        <f>'C-On-Site Special Inspections'!AJ49</f>
        <v>0</v>
      </c>
      <c r="AL204" s="409">
        <f>'C-On-Site Special Inspections'!AK49</f>
        <v>0</v>
      </c>
      <c r="AM204" s="409">
        <f>'C-On-Site Special Inspections'!AL49</f>
        <v>0</v>
      </c>
      <c r="AN204" s="409">
        <f>'C-On-Site Special Inspections'!AM49</f>
        <v>0</v>
      </c>
      <c r="AO204" s="409">
        <f>'C-On-Site Special Inspections'!AN49</f>
        <v>0</v>
      </c>
      <c r="AP204" s="409">
        <f>'C-On-Site Special Inspections'!AO49</f>
        <v>0</v>
      </c>
      <c r="AQ204" s="409">
        <f>'C-On-Site Special Inspections'!AP49</f>
        <v>0</v>
      </c>
      <c r="AR204" s="409">
        <f>'C-On-Site Special Inspections'!AQ49</f>
        <v>0</v>
      </c>
      <c r="AS204" s="409">
        <f>'C-On-Site Special Inspections'!AR49</f>
        <v>0</v>
      </c>
      <c r="AT204" s="409">
        <f>'C-On-Site Special Inspections'!AS49</f>
        <v>0</v>
      </c>
      <c r="AU204" s="409">
        <f>'C-On-Site Special Inspections'!AT49</f>
        <v>0</v>
      </c>
      <c r="AV204" s="409">
        <v>0</v>
      </c>
      <c r="AW204" s="419">
        <f t="shared" si="3"/>
        <v>0</v>
      </c>
    </row>
    <row r="205" spans="2:49" x14ac:dyDescent="0.2">
      <c r="B205" s="413" t="s">
        <v>4422</v>
      </c>
      <c r="C205" s="408" t="str">
        <f>'C-On-Site Special Inspections'!D50</f>
        <v>C-S6</v>
      </c>
      <c r="D205" s="408">
        <f>'C-On-Site Special Inspections'!AU50</f>
        <v>0</v>
      </c>
      <c r="E205" s="409">
        <f>'C-On-Site Special Inspections'!AX50</f>
        <v>0</v>
      </c>
      <c r="F205" s="409">
        <f>'C-On-Site Special Inspections'!E50</f>
        <v>0</v>
      </c>
      <c r="G205" s="409">
        <f>'C-On-Site Special Inspections'!F50</f>
        <v>0</v>
      </c>
      <c r="H205" s="409">
        <f>'C-On-Site Special Inspections'!G50</f>
        <v>0</v>
      </c>
      <c r="I205" s="409">
        <f>'C-On-Site Special Inspections'!H50</f>
        <v>0</v>
      </c>
      <c r="J205" s="409">
        <f>'C-On-Site Special Inspections'!I50</f>
        <v>0</v>
      </c>
      <c r="K205" s="409">
        <f>'C-On-Site Special Inspections'!J50</f>
        <v>0</v>
      </c>
      <c r="L205" s="409">
        <f>'C-On-Site Special Inspections'!K50</f>
        <v>0</v>
      </c>
      <c r="M205" s="409">
        <f>'C-On-Site Special Inspections'!L50</f>
        <v>0</v>
      </c>
      <c r="N205" s="409">
        <f>'C-On-Site Special Inspections'!M50</f>
        <v>0</v>
      </c>
      <c r="O205" s="409">
        <f>'C-On-Site Special Inspections'!N50</f>
        <v>0</v>
      </c>
      <c r="P205" s="409">
        <f>'C-On-Site Special Inspections'!O50</f>
        <v>0</v>
      </c>
      <c r="Q205" s="409">
        <f>'C-On-Site Special Inspections'!P50</f>
        <v>0</v>
      </c>
      <c r="R205" s="409">
        <f>'C-On-Site Special Inspections'!Q50</f>
        <v>0</v>
      </c>
      <c r="S205" s="409">
        <f>'C-On-Site Special Inspections'!R50</f>
        <v>0</v>
      </c>
      <c r="T205" s="409">
        <f>'C-On-Site Special Inspections'!S50</f>
        <v>0</v>
      </c>
      <c r="U205" s="409">
        <f>'C-On-Site Special Inspections'!T50</f>
        <v>0</v>
      </c>
      <c r="V205" s="409">
        <f>'C-On-Site Special Inspections'!U50</f>
        <v>0</v>
      </c>
      <c r="W205" s="409">
        <f>'C-On-Site Special Inspections'!V50</f>
        <v>0</v>
      </c>
      <c r="X205" s="409">
        <f>'C-On-Site Special Inspections'!W50</f>
        <v>0</v>
      </c>
      <c r="Y205" s="409">
        <f>'C-On-Site Special Inspections'!X50</f>
        <v>0</v>
      </c>
      <c r="Z205" s="409">
        <f>'C-On-Site Special Inspections'!Y50</f>
        <v>0</v>
      </c>
      <c r="AA205" s="409">
        <f>'C-On-Site Special Inspections'!Z50</f>
        <v>0</v>
      </c>
      <c r="AB205" s="409">
        <f>'C-On-Site Special Inspections'!AA50</f>
        <v>0</v>
      </c>
      <c r="AC205" s="409">
        <f>'C-On-Site Special Inspections'!AB50</f>
        <v>0</v>
      </c>
      <c r="AD205" s="409">
        <f>'C-On-Site Special Inspections'!AC50</f>
        <v>0</v>
      </c>
      <c r="AE205" s="409">
        <f>'C-On-Site Special Inspections'!AD50</f>
        <v>0</v>
      </c>
      <c r="AF205" s="409">
        <f>'C-On-Site Special Inspections'!AE50</f>
        <v>0</v>
      </c>
      <c r="AG205" s="409">
        <f>'C-On-Site Special Inspections'!AF50</f>
        <v>0</v>
      </c>
      <c r="AH205" s="409">
        <f>'C-On-Site Special Inspections'!AG50</f>
        <v>0</v>
      </c>
      <c r="AI205" s="409">
        <f>'C-On-Site Special Inspections'!AH50</f>
        <v>0</v>
      </c>
      <c r="AJ205" s="409">
        <f>'C-On-Site Special Inspections'!AI50</f>
        <v>0</v>
      </c>
      <c r="AK205" s="409">
        <f>'C-On-Site Special Inspections'!AJ50</f>
        <v>0</v>
      </c>
      <c r="AL205" s="409">
        <f>'C-On-Site Special Inspections'!AK50</f>
        <v>0</v>
      </c>
      <c r="AM205" s="409">
        <f>'C-On-Site Special Inspections'!AL50</f>
        <v>0</v>
      </c>
      <c r="AN205" s="409">
        <f>'C-On-Site Special Inspections'!AM50</f>
        <v>0</v>
      </c>
      <c r="AO205" s="409">
        <f>'C-On-Site Special Inspections'!AN50</f>
        <v>0</v>
      </c>
      <c r="AP205" s="409">
        <f>'C-On-Site Special Inspections'!AO50</f>
        <v>0</v>
      </c>
      <c r="AQ205" s="409">
        <f>'C-On-Site Special Inspections'!AP50</f>
        <v>0</v>
      </c>
      <c r="AR205" s="409">
        <f>'C-On-Site Special Inspections'!AQ50</f>
        <v>0</v>
      </c>
      <c r="AS205" s="409">
        <f>'C-On-Site Special Inspections'!AR50</f>
        <v>0</v>
      </c>
      <c r="AT205" s="409">
        <f>'C-On-Site Special Inspections'!AS50</f>
        <v>0</v>
      </c>
      <c r="AU205" s="409">
        <f>'C-On-Site Special Inspections'!AT50</f>
        <v>0</v>
      </c>
      <c r="AV205" s="409">
        <v>0</v>
      </c>
      <c r="AW205" s="419">
        <f t="shared" si="3"/>
        <v>0</v>
      </c>
    </row>
    <row r="206" spans="2:49" x14ac:dyDescent="0.2">
      <c r="B206" s="413" t="s">
        <v>4422</v>
      </c>
      <c r="C206" s="408" t="str">
        <f>'C-On-Site Special Inspections'!D51</f>
        <v>C-S7</v>
      </c>
      <c r="D206" s="408">
        <f>'C-On-Site Special Inspections'!AU51</f>
        <v>0</v>
      </c>
      <c r="E206" s="409">
        <f>'C-On-Site Special Inspections'!AX51</f>
        <v>0</v>
      </c>
      <c r="F206" s="409">
        <f>'C-On-Site Special Inspections'!E51</f>
        <v>0</v>
      </c>
      <c r="G206" s="409">
        <f>'C-On-Site Special Inspections'!F51</f>
        <v>0</v>
      </c>
      <c r="H206" s="409">
        <f>'C-On-Site Special Inspections'!G51</f>
        <v>0</v>
      </c>
      <c r="I206" s="409">
        <f>'C-On-Site Special Inspections'!H51</f>
        <v>0</v>
      </c>
      <c r="J206" s="409">
        <f>'C-On-Site Special Inspections'!I51</f>
        <v>0</v>
      </c>
      <c r="K206" s="409">
        <f>'C-On-Site Special Inspections'!J51</f>
        <v>0</v>
      </c>
      <c r="L206" s="409">
        <f>'C-On-Site Special Inspections'!K51</f>
        <v>0</v>
      </c>
      <c r="M206" s="409">
        <f>'C-On-Site Special Inspections'!L51</f>
        <v>0</v>
      </c>
      <c r="N206" s="409">
        <f>'C-On-Site Special Inspections'!M51</f>
        <v>0</v>
      </c>
      <c r="O206" s="409">
        <f>'C-On-Site Special Inspections'!N51</f>
        <v>0</v>
      </c>
      <c r="P206" s="409">
        <f>'C-On-Site Special Inspections'!O51</f>
        <v>0</v>
      </c>
      <c r="Q206" s="409">
        <f>'C-On-Site Special Inspections'!P51</f>
        <v>0</v>
      </c>
      <c r="R206" s="409">
        <f>'C-On-Site Special Inspections'!Q51</f>
        <v>0</v>
      </c>
      <c r="S206" s="409">
        <f>'C-On-Site Special Inspections'!R51</f>
        <v>0</v>
      </c>
      <c r="T206" s="409">
        <f>'C-On-Site Special Inspections'!S51</f>
        <v>0</v>
      </c>
      <c r="U206" s="409">
        <f>'C-On-Site Special Inspections'!T51</f>
        <v>0</v>
      </c>
      <c r="V206" s="409">
        <f>'C-On-Site Special Inspections'!U51</f>
        <v>0</v>
      </c>
      <c r="W206" s="409">
        <f>'C-On-Site Special Inspections'!V51</f>
        <v>0</v>
      </c>
      <c r="X206" s="409">
        <f>'C-On-Site Special Inspections'!W51</f>
        <v>0</v>
      </c>
      <c r="Y206" s="409">
        <f>'C-On-Site Special Inspections'!X51</f>
        <v>0</v>
      </c>
      <c r="Z206" s="409">
        <f>'C-On-Site Special Inspections'!Y51</f>
        <v>0</v>
      </c>
      <c r="AA206" s="409">
        <f>'C-On-Site Special Inspections'!Z51</f>
        <v>0</v>
      </c>
      <c r="AB206" s="409">
        <f>'C-On-Site Special Inspections'!AA51</f>
        <v>0</v>
      </c>
      <c r="AC206" s="409">
        <f>'C-On-Site Special Inspections'!AB51</f>
        <v>0</v>
      </c>
      <c r="AD206" s="409">
        <f>'C-On-Site Special Inspections'!AC51</f>
        <v>0</v>
      </c>
      <c r="AE206" s="409">
        <f>'C-On-Site Special Inspections'!AD51</f>
        <v>0</v>
      </c>
      <c r="AF206" s="409">
        <f>'C-On-Site Special Inspections'!AE51</f>
        <v>0</v>
      </c>
      <c r="AG206" s="409">
        <f>'C-On-Site Special Inspections'!AF51</f>
        <v>0</v>
      </c>
      <c r="AH206" s="409">
        <f>'C-On-Site Special Inspections'!AG51</f>
        <v>0</v>
      </c>
      <c r="AI206" s="409">
        <f>'C-On-Site Special Inspections'!AH51</f>
        <v>0</v>
      </c>
      <c r="AJ206" s="409">
        <f>'C-On-Site Special Inspections'!AI51</f>
        <v>0</v>
      </c>
      <c r="AK206" s="409">
        <f>'C-On-Site Special Inspections'!AJ51</f>
        <v>0</v>
      </c>
      <c r="AL206" s="409">
        <f>'C-On-Site Special Inspections'!AK51</f>
        <v>0</v>
      </c>
      <c r="AM206" s="409">
        <f>'C-On-Site Special Inspections'!AL51</f>
        <v>0</v>
      </c>
      <c r="AN206" s="409">
        <f>'C-On-Site Special Inspections'!AM51</f>
        <v>0</v>
      </c>
      <c r="AO206" s="409">
        <f>'C-On-Site Special Inspections'!AN51</f>
        <v>0</v>
      </c>
      <c r="AP206" s="409">
        <f>'C-On-Site Special Inspections'!AO51</f>
        <v>0</v>
      </c>
      <c r="AQ206" s="409">
        <f>'C-On-Site Special Inspections'!AP51</f>
        <v>0</v>
      </c>
      <c r="AR206" s="409">
        <f>'C-On-Site Special Inspections'!AQ51</f>
        <v>0</v>
      </c>
      <c r="AS206" s="409">
        <f>'C-On-Site Special Inspections'!AR51</f>
        <v>0</v>
      </c>
      <c r="AT206" s="409">
        <f>'C-On-Site Special Inspections'!AS51</f>
        <v>0</v>
      </c>
      <c r="AU206" s="409">
        <f>'C-On-Site Special Inspections'!AT51</f>
        <v>0</v>
      </c>
      <c r="AV206" s="409">
        <v>0</v>
      </c>
      <c r="AW206" s="419">
        <f t="shared" si="3"/>
        <v>0</v>
      </c>
    </row>
    <row r="207" spans="2:49" x14ac:dyDescent="0.2">
      <c r="B207" s="413" t="s">
        <v>4422</v>
      </c>
      <c r="C207" s="408" t="str">
        <f>'C-On-Site Special Inspections'!D52</f>
        <v>C-S8</v>
      </c>
      <c r="D207" s="408">
        <f>'C-On-Site Special Inspections'!AU52</f>
        <v>0</v>
      </c>
      <c r="E207" s="409">
        <f>'C-On-Site Special Inspections'!AX52</f>
        <v>0</v>
      </c>
      <c r="F207" s="409">
        <f>'C-On-Site Special Inspections'!E52</f>
        <v>0</v>
      </c>
      <c r="G207" s="409">
        <f>'C-On-Site Special Inspections'!F52</f>
        <v>0</v>
      </c>
      <c r="H207" s="409">
        <f>'C-On-Site Special Inspections'!G52</f>
        <v>0</v>
      </c>
      <c r="I207" s="409">
        <f>'C-On-Site Special Inspections'!H52</f>
        <v>0</v>
      </c>
      <c r="J207" s="409">
        <f>'C-On-Site Special Inspections'!I52</f>
        <v>0</v>
      </c>
      <c r="K207" s="409">
        <f>'C-On-Site Special Inspections'!J52</f>
        <v>0</v>
      </c>
      <c r="L207" s="409">
        <f>'C-On-Site Special Inspections'!K52</f>
        <v>0</v>
      </c>
      <c r="M207" s="409">
        <f>'C-On-Site Special Inspections'!L52</f>
        <v>0</v>
      </c>
      <c r="N207" s="409">
        <f>'C-On-Site Special Inspections'!M52</f>
        <v>0</v>
      </c>
      <c r="O207" s="409">
        <f>'C-On-Site Special Inspections'!N52</f>
        <v>0</v>
      </c>
      <c r="P207" s="409">
        <f>'C-On-Site Special Inspections'!O52</f>
        <v>0</v>
      </c>
      <c r="Q207" s="409">
        <f>'C-On-Site Special Inspections'!P52</f>
        <v>0</v>
      </c>
      <c r="R207" s="409">
        <f>'C-On-Site Special Inspections'!Q52</f>
        <v>0</v>
      </c>
      <c r="S207" s="409">
        <f>'C-On-Site Special Inspections'!R52</f>
        <v>0</v>
      </c>
      <c r="T207" s="409">
        <f>'C-On-Site Special Inspections'!S52</f>
        <v>0</v>
      </c>
      <c r="U207" s="409">
        <f>'C-On-Site Special Inspections'!T52</f>
        <v>0</v>
      </c>
      <c r="V207" s="409">
        <f>'C-On-Site Special Inspections'!U52</f>
        <v>0</v>
      </c>
      <c r="W207" s="409">
        <f>'C-On-Site Special Inspections'!V52</f>
        <v>0</v>
      </c>
      <c r="X207" s="409">
        <f>'C-On-Site Special Inspections'!W52</f>
        <v>0</v>
      </c>
      <c r="Y207" s="409">
        <f>'C-On-Site Special Inspections'!X52</f>
        <v>0</v>
      </c>
      <c r="Z207" s="409">
        <f>'C-On-Site Special Inspections'!Y52</f>
        <v>0</v>
      </c>
      <c r="AA207" s="409">
        <f>'C-On-Site Special Inspections'!Z52</f>
        <v>0</v>
      </c>
      <c r="AB207" s="409">
        <f>'C-On-Site Special Inspections'!AA52</f>
        <v>0</v>
      </c>
      <c r="AC207" s="409">
        <f>'C-On-Site Special Inspections'!AB52</f>
        <v>0</v>
      </c>
      <c r="AD207" s="409">
        <f>'C-On-Site Special Inspections'!AC52</f>
        <v>0</v>
      </c>
      <c r="AE207" s="409">
        <f>'C-On-Site Special Inspections'!AD52</f>
        <v>0</v>
      </c>
      <c r="AF207" s="409">
        <f>'C-On-Site Special Inspections'!AE52</f>
        <v>0</v>
      </c>
      <c r="AG207" s="409">
        <f>'C-On-Site Special Inspections'!AF52</f>
        <v>0</v>
      </c>
      <c r="AH207" s="409">
        <f>'C-On-Site Special Inspections'!AG52</f>
        <v>0</v>
      </c>
      <c r="AI207" s="409">
        <f>'C-On-Site Special Inspections'!AH52</f>
        <v>0</v>
      </c>
      <c r="AJ207" s="409">
        <f>'C-On-Site Special Inspections'!AI52</f>
        <v>0</v>
      </c>
      <c r="AK207" s="409">
        <f>'C-On-Site Special Inspections'!AJ52</f>
        <v>0</v>
      </c>
      <c r="AL207" s="409">
        <f>'C-On-Site Special Inspections'!AK52</f>
        <v>0</v>
      </c>
      <c r="AM207" s="409">
        <f>'C-On-Site Special Inspections'!AL52</f>
        <v>0</v>
      </c>
      <c r="AN207" s="409">
        <f>'C-On-Site Special Inspections'!AM52</f>
        <v>0</v>
      </c>
      <c r="AO207" s="409">
        <f>'C-On-Site Special Inspections'!AN52</f>
        <v>0</v>
      </c>
      <c r="AP207" s="409">
        <f>'C-On-Site Special Inspections'!AO52</f>
        <v>0</v>
      </c>
      <c r="AQ207" s="409">
        <f>'C-On-Site Special Inspections'!AP52</f>
        <v>0</v>
      </c>
      <c r="AR207" s="409">
        <f>'C-On-Site Special Inspections'!AQ52</f>
        <v>0</v>
      </c>
      <c r="AS207" s="409">
        <f>'C-On-Site Special Inspections'!AR52</f>
        <v>0</v>
      </c>
      <c r="AT207" s="409">
        <f>'C-On-Site Special Inspections'!AS52</f>
        <v>0</v>
      </c>
      <c r="AU207" s="409">
        <f>'C-On-Site Special Inspections'!AT52</f>
        <v>0</v>
      </c>
      <c r="AV207" s="409">
        <v>0</v>
      </c>
      <c r="AW207" s="419">
        <f t="shared" si="3"/>
        <v>0</v>
      </c>
    </row>
    <row r="208" spans="2:49" x14ac:dyDescent="0.2">
      <c r="B208" s="413" t="s">
        <v>4422</v>
      </c>
      <c r="C208" s="408">
        <f>'C-On-Site Special Inspections'!D53</f>
        <v>0</v>
      </c>
      <c r="D208" s="408">
        <f>'C-On-Site Special Inspections'!AU53</f>
        <v>0</v>
      </c>
      <c r="E208" s="409">
        <f>'C-On-Site Special Inspections'!AX53</f>
        <v>0</v>
      </c>
      <c r="F208" s="409">
        <f>'C-On-Site Special Inspections'!E53</f>
        <v>0</v>
      </c>
      <c r="G208" s="409">
        <f>'C-On-Site Special Inspections'!F53</f>
        <v>0</v>
      </c>
      <c r="H208" s="409">
        <f>'C-On-Site Special Inspections'!G53</f>
        <v>0</v>
      </c>
      <c r="I208" s="409">
        <f>'C-On-Site Special Inspections'!H53</f>
        <v>0</v>
      </c>
      <c r="J208" s="409">
        <f>'C-On-Site Special Inspections'!I53</f>
        <v>0</v>
      </c>
      <c r="K208" s="409">
        <f>'C-On-Site Special Inspections'!J53</f>
        <v>0</v>
      </c>
      <c r="L208" s="409">
        <f>'C-On-Site Special Inspections'!K53</f>
        <v>0</v>
      </c>
      <c r="M208" s="409">
        <f>'C-On-Site Special Inspections'!L53</f>
        <v>0</v>
      </c>
      <c r="N208" s="409">
        <f>'C-On-Site Special Inspections'!M53</f>
        <v>0</v>
      </c>
      <c r="O208" s="409">
        <f>'C-On-Site Special Inspections'!N53</f>
        <v>0</v>
      </c>
      <c r="P208" s="409">
        <f>'C-On-Site Special Inspections'!O53</f>
        <v>0</v>
      </c>
      <c r="Q208" s="409">
        <f>'C-On-Site Special Inspections'!P53</f>
        <v>0</v>
      </c>
      <c r="R208" s="409">
        <f>'C-On-Site Special Inspections'!Q53</f>
        <v>0</v>
      </c>
      <c r="S208" s="409">
        <f>'C-On-Site Special Inspections'!R53</f>
        <v>0</v>
      </c>
      <c r="T208" s="409">
        <f>'C-On-Site Special Inspections'!S53</f>
        <v>0</v>
      </c>
      <c r="U208" s="409">
        <f>'C-On-Site Special Inspections'!T53</f>
        <v>0</v>
      </c>
      <c r="V208" s="409">
        <f>'C-On-Site Special Inspections'!U53</f>
        <v>0</v>
      </c>
      <c r="W208" s="409">
        <f>'C-On-Site Special Inspections'!V53</f>
        <v>0</v>
      </c>
      <c r="X208" s="409">
        <f>'C-On-Site Special Inspections'!W53</f>
        <v>0</v>
      </c>
      <c r="Y208" s="409">
        <f>'C-On-Site Special Inspections'!X53</f>
        <v>0</v>
      </c>
      <c r="Z208" s="409">
        <f>'C-On-Site Special Inspections'!Y53</f>
        <v>0</v>
      </c>
      <c r="AA208" s="409">
        <f>'C-On-Site Special Inspections'!Z53</f>
        <v>0</v>
      </c>
      <c r="AB208" s="409">
        <f>'C-On-Site Special Inspections'!AA53</f>
        <v>0</v>
      </c>
      <c r="AC208" s="409">
        <f>'C-On-Site Special Inspections'!AB53</f>
        <v>0</v>
      </c>
      <c r="AD208" s="409">
        <f>'C-On-Site Special Inspections'!AC53</f>
        <v>0</v>
      </c>
      <c r="AE208" s="409">
        <f>'C-On-Site Special Inspections'!AD53</f>
        <v>0</v>
      </c>
      <c r="AF208" s="409">
        <f>'C-On-Site Special Inspections'!AE53</f>
        <v>0</v>
      </c>
      <c r="AG208" s="409">
        <f>'C-On-Site Special Inspections'!AF53</f>
        <v>0</v>
      </c>
      <c r="AH208" s="409">
        <f>'C-On-Site Special Inspections'!AG53</f>
        <v>0</v>
      </c>
      <c r="AI208" s="409">
        <f>'C-On-Site Special Inspections'!AH53</f>
        <v>0</v>
      </c>
      <c r="AJ208" s="409">
        <f>'C-On-Site Special Inspections'!AI53</f>
        <v>0</v>
      </c>
      <c r="AK208" s="409">
        <f>'C-On-Site Special Inspections'!AJ53</f>
        <v>0</v>
      </c>
      <c r="AL208" s="409">
        <f>'C-On-Site Special Inspections'!AK53</f>
        <v>0</v>
      </c>
      <c r="AM208" s="409">
        <f>'C-On-Site Special Inspections'!AL53</f>
        <v>0</v>
      </c>
      <c r="AN208" s="409">
        <f>'C-On-Site Special Inspections'!AM53</f>
        <v>0</v>
      </c>
      <c r="AO208" s="409">
        <f>'C-On-Site Special Inspections'!AN53</f>
        <v>0</v>
      </c>
      <c r="AP208" s="409">
        <f>'C-On-Site Special Inspections'!AO53</f>
        <v>0</v>
      </c>
      <c r="AQ208" s="409">
        <f>'C-On-Site Special Inspections'!AP53</f>
        <v>0</v>
      </c>
      <c r="AR208" s="409">
        <f>'C-On-Site Special Inspections'!AQ53</f>
        <v>0</v>
      </c>
      <c r="AS208" s="409">
        <f>'C-On-Site Special Inspections'!AR53</f>
        <v>0</v>
      </c>
      <c r="AT208" s="409">
        <f>'C-On-Site Special Inspections'!AS53</f>
        <v>0</v>
      </c>
      <c r="AU208" s="409">
        <f>'C-On-Site Special Inspections'!AT53</f>
        <v>0</v>
      </c>
      <c r="AV208" s="409">
        <v>0</v>
      </c>
      <c r="AW208" s="419">
        <f t="shared" si="3"/>
        <v>0</v>
      </c>
    </row>
    <row r="209" spans="2:49" x14ac:dyDescent="0.2">
      <c r="B209" s="413" t="s">
        <v>4422</v>
      </c>
      <c r="C209" s="408" t="str">
        <f>'C-On-Site Special Inspections'!D54</f>
        <v>C-W1</v>
      </c>
      <c r="D209" s="408" t="str">
        <f>'C-On-Site Special Inspections'!AU54</f>
        <v>Wood
CBC 1705A.5, 1705A.5.4, 1705A.11.1 &amp; 1705A.12.2
Glue laminated timber</v>
      </c>
      <c r="E209" s="409">
        <f>'C-On-Site Special Inspections'!AX54</f>
        <v>0</v>
      </c>
      <c r="F209" s="409">
        <f>'C-On-Site Special Inspections'!E54</f>
        <v>0</v>
      </c>
      <c r="G209" s="409">
        <f>'C-On-Site Special Inspections'!F54</f>
        <v>0</v>
      </c>
      <c r="H209" s="409">
        <f>'C-On-Site Special Inspections'!G54</f>
        <v>0</v>
      </c>
      <c r="I209" s="409">
        <f>'C-On-Site Special Inspections'!H54</f>
        <v>0</v>
      </c>
      <c r="J209" s="409">
        <f>'C-On-Site Special Inspections'!I54</f>
        <v>0</v>
      </c>
      <c r="K209" s="409">
        <f>'C-On-Site Special Inspections'!J54</f>
        <v>0</v>
      </c>
      <c r="L209" s="409">
        <f>'C-On-Site Special Inspections'!K54</f>
        <v>0</v>
      </c>
      <c r="M209" s="409">
        <f>'C-On-Site Special Inspections'!L54</f>
        <v>0</v>
      </c>
      <c r="N209" s="409">
        <f>'C-On-Site Special Inspections'!M54</f>
        <v>0</v>
      </c>
      <c r="O209" s="409">
        <f>'C-On-Site Special Inspections'!N54</f>
        <v>0</v>
      </c>
      <c r="P209" s="409">
        <f>'C-On-Site Special Inspections'!O54</f>
        <v>0</v>
      </c>
      <c r="Q209" s="409">
        <f>'C-On-Site Special Inspections'!P54</f>
        <v>0</v>
      </c>
      <c r="R209" s="409">
        <f>'C-On-Site Special Inspections'!Q54</f>
        <v>0</v>
      </c>
      <c r="S209" s="409">
        <f>'C-On-Site Special Inspections'!R54</f>
        <v>0</v>
      </c>
      <c r="T209" s="409">
        <f>'C-On-Site Special Inspections'!S54</f>
        <v>0</v>
      </c>
      <c r="U209" s="409">
        <f>'C-On-Site Special Inspections'!T54</f>
        <v>0</v>
      </c>
      <c r="V209" s="409">
        <f>'C-On-Site Special Inspections'!U54</f>
        <v>0</v>
      </c>
      <c r="W209" s="409">
        <f>'C-On-Site Special Inspections'!V54</f>
        <v>0</v>
      </c>
      <c r="X209" s="409">
        <f>'C-On-Site Special Inspections'!W54</f>
        <v>0</v>
      </c>
      <c r="Y209" s="409">
        <f>'C-On-Site Special Inspections'!X54</f>
        <v>0</v>
      </c>
      <c r="Z209" s="409">
        <f>'C-On-Site Special Inspections'!Y54</f>
        <v>0</v>
      </c>
      <c r="AA209" s="409">
        <f>'C-On-Site Special Inspections'!Z54</f>
        <v>0</v>
      </c>
      <c r="AB209" s="409">
        <f>'C-On-Site Special Inspections'!AA54</f>
        <v>0</v>
      </c>
      <c r="AC209" s="409">
        <f>'C-On-Site Special Inspections'!AB54</f>
        <v>0</v>
      </c>
      <c r="AD209" s="409">
        <f>'C-On-Site Special Inspections'!AC54</f>
        <v>0</v>
      </c>
      <c r="AE209" s="409">
        <f>'C-On-Site Special Inspections'!AD54</f>
        <v>0</v>
      </c>
      <c r="AF209" s="409">
        <f>'C-On-Site Special Inspections'!AE54</f>
        <v>0</v>
      </c>
      <c r="AG209" s="409">
        <f>'C-On-Site Special Inspections'!AF54</f>
        <v>0</v>
      </c>
      <c r="AH209" s="409">
        <f>'C-On-Site Special Inspections'!AG54</f>
        <v>0</v>
      </c>
      <c r="AI209" s="409">
        <f>'C-On-Site Special Inspections'!AH54</f>
        <v>0</v>
      </c>
      <c r="AJ209" s="409">
        <f>'C-On-Site Special Inspections'!AI54</f>
        <v>0</v>
      </c>
      <c r="AK209" s="409">
        <f>'C-On-Site Special Inspections'!AJ54</f>
        <v>0</v>
      </c>
      <c r="AL209" s="409">
        <f>'C-On-Site Special Inspections'!AK54</f>
        <v>0</v>
      </c>
      <c r="AM209" s="409">
        <f>'C-On-Site Special Inspections'!AL54</f>
        <v>0</v>
      </c>
      <c r="AN209" s="409">
        <f>'C-On-Site Special Inspections'!AM54</f>
        <v>0</v>
      </c>
      <c r="AO209" s="409">
        <f>'C-On-Site Special Inspections'!AN54</f>
        <v>0</v>
      </c>
      <c r="AP209" s="409">
        <f>'C-On-Site Special Inspections'!AO54</f>
        <v>0</v>
      </c>
      <c r="AQ209" s="409">
        <f>'C-On-Site Special Inspections'!AP54</f>
        <v>0</v>
      </c>
      <c r="AR209" s="409">
        <f>'C-On-Site Special Inspections'!AQ54</f>
        <v>0</v>
      </c>
      <c r="AS209" s="409">
        <f>'C-On-Site Special Inspections'!AR54</f>
        <v>0</v>
      </c>
      <c r="AT209" s="409">
        <f>'C-On-Site Special Inspections'!AS54</f>
        <v>0</v>
      </c>
      <c r="AU209" s="409">
        <f>'C-On-Site Special Inspections'!AT54</f>
        <v>0</v>
      </c>
      <c r="AV209" s="409">
        <v>0</v>
      </c>
      <c r="AW209" s="419">
        <f t="shared" si="3"/>
        <v>0</v>
      </c>
    </row>
    <row r="210" spans="2:49" x14ac:dyDescent="0.2">
      <c r="B210" s="413" t="s">
        <v>4422</v>
      </c>
      <c r="C210" s="408" t="str">
        <f>'C-On-Site Special Inspections'!D55</f>
        <v>C-W2</v>
      </c>
      <c r="D210" s="408" t="str">
        <f>'C-On-Site Special Inspections'!AU55</f>
        <v>Wood
CBC 1705A.5.6, 1705A.11.1 &amp; 1705A.12.2
Installation of timber connectors</v>
      </c>
      <c r="E210" s="409">
        <f>'C-On-Site Special Inspections'!AX55</f>
        <v>0</v>
      </c>
      <c r="F210" s="409">
        <f>'C-On-Site Special Inspections'!E55</f>
        <v>0</v>
      </c>
      <c r="G210" s="409">
        <f>'C-On-Site Special Inspections'!F55</f>
        <v>0</v>
      </c>
      <c r="H210" s="409">
        <f>'C-On-Site Special Inspections'!G55</f>
        <v>0</v>
      </c>
      <c r="I210" s="409">
        <f>'C-On-Site Special Inspections'!H55</f>
        <v>0</v>
      </c>
      <c r="J210" s="409">
        <f>'C-On-Site Special Inspections'!I55</f>
        <v>0</v>
      </c>
      <c r="K210" s="409">
        <f>'C-On-Site Special Inspections'!J55</f>
        <v>0</v>
      </c>
      <c r="L210" s="409">
        <f>'C-On-Site Special Inspections'!K55</f>
        <v>0</v>
      </c>
      <c r="M210" s="409">
        <f>'C-On-Site Special Inspections'!L55</f>
        <v>0</v>
      </c>
      <c r="N210" s="409">
        <f>'C-On-Site Special Inspections'!M55</f>
        <v>0</v>
      </c>
      <c r="O210" s="409">
        <f>'C-On-Site Special Inspections'!N55</f>
        <v>0</v>
      </c>
      <c r="P210" s="409">
        <f>'C-On-Site Special Inspections'!O55</f>
        <v>0</v>
      </c>
      <c r="Q210" s="409">
        <f>'C-On-Site Special Inspections'!P55</f>
        <v>0</v>
      </c>
      <c r="R210" s="409">
        <f>'C-On-Site Special Inspections'!Q55</f>
        <v>0</v>
      </c>
      <c r="S210" s="409">
        <f>'C-On-Site Special Inspections'!R55</f>
        <v>0</v>
      </c>
      <c r="T210" s="409">
        <f>'C-On-Site Special Inspections'!S55</f>
        <v>0</v>
      </c>
      <c r="U210" s="409">
        <f>'C-On-Site Special Inspections'!T55</f>
        <v>0</v>
      </c>
      <c r="V210" s="409">
        <f>'C-On-Site Special Inspections'!U55</f>
        <v>0</v>
      </c>
      <c r="W210" s="409">
        <f>'C-On-Site Special Inspections'!V55</f>
        <v>0</v>
      </c>
      <c r="X210" s="409">
        <f>'C-On-Site Special Inspections'!W55</f>
        <v>0</v>
      </c>
      <c r="Y210" s="409">
        <f>'C-On-Site Special Inspections'!X55</f>
        <v>0</v>
      </c>
      <c r="Z210" s="409">
        <f>'C-On-Site Special Inspections'!Y55</f>
        <v>0</v>
      </c>
      <c r="AA210" s="409">
        <f>'C-On-Site Special Inspections'!Z55</f>
        <v>0</v>
      </c>
      <c r="AB210" s="409">
        <f>'C-On-Site Special Inspections'!AA55</f>
        <v>0</v>
      </c>
      <c r="AC210" s="409">
        <f>'C-On-Site Special Inspections'!AB55</f>
        <v>0</v>
      </c>
      <c r="AD210" s="409">
        <f>'C-On-Site Special Inspections'!AC55</f>
        <v>0</v>
      </c>
      <c r="AE210" s="409">
        <f>'C-On-Site Special Inspections'!AD55</f>
        <v>0</v>
      </c>
      <c r="AF210" s="409">
        <f>'C-On-Site Special Inspections'!AE55</f>
        <v>0</v>
      </c>
      <c r="AG210" s="409">
        <f>'C-On-Site Special Inspections'!AF55</f>
        <v>0</v>
      </c>
      <c r="AH210" s="409">
        <f>'C-On-Site Special Inspections'!AG55</f>
        <v>0</v>
      </c>
      <c r="AI210" s="409">
        <f>'C-On-Site Special Inspections'!AH55</f>
        <v>0</v>
      </c>
      <c r="AJ210" s="409">
        <f>'C-On-Site Special Inspections'!AI55</f>
        <v>0</v>
      </c>
      <c r="AK210" s="409">
        <f>'C-On-Site Special Inspections'!AJ55</f>
        <v>0</v>
      </c>
      <c r="AL210" s="409">
        <f>'C-On-Site Special Inspections'!AK55</f>
        <v>0</v>
      </c>
      <c r="AM210" s="409">
        <f>'C-On-Site Special Inspections'!AL55</f>
        <v>0</v>
      </c>
      <c r="AN210" s="409">
        <f>'C-On-Site Special Inspections'!AM55</f>
        <v>0</v>
      </c>
      <c r="AO210" s="409">
        <f>'C-On-Site Special Inspections'!AN55</f>
        <v>0</v>
      </c>
      <c r="AP210" s="409">
        <f>'C-On-Site Special Inspections'!AO55</f>
        <v>0</v>
      </c>
      <c r="AQ210" s="409">
        <f>'C-On-Site Special Inspections'!AP55</f>
        <v>0</v>
      </c>
      <c r="AR210" s="409">
        <f>'C-On-Site Special Inspections'!AQ55</f>
        <v>0</v>
      </c>
      <c r="AS210" s="409">
        <f>'C-On-Site Special Inspections'!AR55</f>
        <v>0</v>
      </c>
      <c r="AT210" s="409">
        <f>'C-On-Site Special Inspections'!AS55</f>
        <v>0</v>
      </c>
      <c r="AU210" s="409">
        <f>'C-On-Site Special Inspections'!AT55</f>
        <v>0</v>
      </c>
      <c r="AV210" s="409">
        <v>0</v>
      </c>
      <c r="AW210" s="419">
        <f t="shared" si="3"/>
        <v>0</v>
      </c>
    </row>
    <row r="211" spans="2:49" x14ac:dyDescent="0.2">
      <c r="B211" s="413" t="s">
        <v>4422</v>
      </c>
      <c r="C211" s="408" t="str">
        <f>'C-On-Site Special Inspections'!D56</f>
        <v>C-W3</v>
      </c>
      <c r="D211" s="408" t="str">
        <f>'C-On-Site Special Inspections'!AU56</f>
        <v>Wood
CBC 1705A.5, 1705A.5.2 &amp; 1705A.5.5
Manufactured trusses</v>
      </c>
      <c r="E211" s="409">
        <f>'C-On-Site Special Inspections'!AX56</f>
        <v>0</v>
      </c>
      <c r="F211" s="409">
        <f>'C-On-Site Special Inspections'!E56</f>
        <v>0</v>
      </c>
      <c r="G211" s="409">
        <f>'C-On-Site Special Inspections'!F56</f>
        <v>0</v>
      </c>
      <c r="H211" s="409">
        <f>'C-On-Site Special Inspections'!G56</f>
        <v>0</v>
      </c>
      <c r="I211" s="409">
        <f>'C-On-Site Special Inspections'!H56</f>
        <v>0</v>
      </c>
      <c r="J211" s="409">
        <f>'C-On-Site Special Inspections'!I56</f>
        <v>0</v>
      </c>
      <c r="K211" s="409">
        <f>'C-On-Site Special Inspections'!J56</f>
        <v>0</v>
      </c>
      <c r="L211" s="409">
        <f>'C-On-Site Special Inspections'!K56</f>
        <v>0</v>
      </c>
      <c r="M211" s="409">
        <f>'C-On-Site Special Inspections'!L56</f>
        <v>0</v>
      </c>
      <c r="N211" s="409">
        <f>'C-On-Site Special Inspections'!M56</f>
        <v>0</v>
      </c>
      <c r="O211" s="409">
        <f>'C-On-Site Special Inspections'!N56</f>
        <v>0</v>
      </c>
      <c r="P211" s="409">
        <f>'C-On-Site Special Inspections'!O56</f>
        <v>0</v>
      </c>
      <c r="Q211" s="409">
        <f>'C-On-Site Special Inspections'!P56</f>
        <v>0</v>
      </c>
      <c r="R211" s="409">
        <f>'C-On-Site Special Inspections'!Q56</f>
        <v>0</v>
      </c>
      <c r="S211" s="409">
        <f>'C-On-Site Special Inspections'!R56</f>
        <v>0</v>
      </c>
      <c r="T211" s="409">
        <f>'C-On-Site Special Inspections'!S56</f>
        <v>0</v>
      </c>
      <c r="U211" s="409">
        <f>'C-On-Site Special Inspections'!T56</f>
        <v>0</v>
      </c>
      <c r="V211" s="409">
        <f>'C-On-Site Special Inspections'!U56</f>
        <v>0</v>
      </c>
      <c r="W211" s="409">
        <f>'C-On-Site Special Inspections'!V56</f>
        <v>0</v>
      </c>
      <c r="X211" s="409">
        <f>'C-On-Site Special Inspections'!W56</f>
        <v>0</v>
      </c>
      <c r="Y211" s="409">
        <f>'C-On-Site Special Inspections'!X56</f>
        <v>0</v>
      </c>
      <c r="Z211" s="409">
        <f>'C-On-Site Special Inspections'!Y56</f>
        <v>0</v>
      </c>
      <c r="AA211" s="409">
        <f>'C-On-Site Special Inspections'!Z56</f>
        <v>0</v>
      </c>
      <c r="AB211" s="409">
        <f>'C-On-Site Special Inspections'!AA56</f>
        <v>0</v>
      </c>
      <c r="AC211" s="409">
        <f>'C-On-Site Special Inspections'!AB56</f>
        <v>0</v>
      </c>
      <c r="AD211" s="409">
        <f>'C-On-Site Special Inspections'!AC56</f>
        <v>0</v>
      </c>
      <c r="AE211" s="409">
        <f>'C-On-Site Special Inspections'!AD56</f>
        <v>0</v>
      </c>
      <c r="AF211" s="409">
        <f>'C-On-Site Special Inspections'!AE56</f>
        <v>0</v>
      </c>
      <c r="AG211" s="409">
        <f>'C-On-Site Special Inspections'!AF56</f>
        <v>0</v>
      </c>
      <c r="AH211" s="409">
        <f>'C-On-Site Special Inspections'!AG56</f>
        <v>0</v>
      </c>
      <c r="AI211" s="409">
        <f>'C-On-Site Special Inspections'!AH56</f>
        <v>0</v>
      </c>
      <c r="AJ211" s="409">
        <f>'C-On-Site Special Inspections'!AI56</f>
        <v>0</v>
      </c>
      <c r="AK211" s="409">
        <f>'C-On-Site Special Inspections'!AJ56</f>
        <v>0</v>
      </c>
      <c r="AL211" s="409">
        <f>'C-On-Site Special Inspections'!AK56</f>
        <v>0</v>
      </c>
      <c r="AM211" s="409">
        <f>'C-On-Site Special Inspections'!AL56</f>
        <v>0</v>
      </c>
      <c r="AN211" s="409">
        <f>'C-On-Site Special Inspections'!AM56</f>
        <v>0</v>
      </c>
      <c r="AO211" s="409">
        <f>'C-On-Site Special Inspections'!AN56</f>
        <v>0</v>
      </c>
      <c r="AP211" s="409">
        <f>'C-On-Site Special Inspections'!AO56</f>
        <v>0</v>
      </c>
      <c r="AQ211" s="409">
        <f>'C-On-Site Special Inspections'!AP56</f>
        <v>0</v>
      </c>
      <c r="AR211" s="409">
        <f>'C-On-Site Special Inspections'!AQ56</f>
        <v>0</v>
      </c>
      <c r="AS211" s="409">
        <f>'C-On-Site Special Inspections'!AR56</f>
        <v>0</v>
      </c>
      <c r="AT211" s="409">
        <f>'C-On-Site Special Inspections'!AS56</f>
        <v>0</v>
      </c>
      <c r="AU211" s="409">
        <f>'C-On-Site Special Inspections'!AT56</f>
        <v>0</v>
      </c>
      <c r="AV211" s="409">
        <v>0</v>
      </c>
      <c r="AW211" s="419">
        <f t="shared" si="3"/>
        <v>0</v>
      </c>
    </row>
    <row r="212" spans="2:49" x14ac:dyDescent="0.2">
      <c r="B212" s="413" t="s">
        <v>4422</v>
      </c>
      <c r="C212" s="408" t="str">
        <f>'C-On-Site Special Inspections'!D57</f>
        <v>C-W4</v>
      </c>
      <c r="D212" s="408" t="str">
        <f>'C-On-Site Special Inspections'!AU57</f>
        <v>Wood
CBC 1705A.11.1 &amp; 1705A.12.2
Nailing, screw attachment, bolting, anchoring, field gluing operations and other fastening</v>
      </c>
      <c r="E212" s="409">
        <f>'C-On-Site Special Inspections'!AX57</f>
        <v>0</v>
      </c>
      <c r="F212" s="409">
        <f>'C-On-Site Special Inspections'!E57</f>
        <v>0</v>
      </c>
      <c r="G212" s="409">
        <f>'C-On-Site Special Inspections'!F57</f>
        <v>0</v>
      </c>
      <c r="H212" s="409">
        <f>'C-On-Site Special Inspections'!G57</f>
        <v>0</v>
      </c>
      <c r="I212" s="409">
        <f>'C-On-Site Special Inspections'!H57</f>
        <v>0</v>
      </c>
      <c r="J212" s="409">
        <f>'C-On-Site Special Inspections'!I57</f>
        <v>0</v>
      </c>
      <c r="K212" s="409">
        <f>'C-On-Site Special Inspections'!J57</f>
        <v>0</v>
      </c>
      <c r="L212" s="409">
        <f>'C-On-Site Special Inspections'!K57</f>
        <v>0</v>
      </c>
      <c r="M212" s="409">
        <f>'C-On-Site Special Inspections'!L57</f>
        <v>0</v>
      </c>
      <c r="N212" s="409">
        <f>'C-On-Site Special Inspections'!M57</f>
        <v>0</v>
      </c>
      <c r="O212" s="409">
        <f>'C-On-Site Special Inspections'!N57</f>
        <v>0</v>
      </c>
      <c r="P212" s="409">
        <f>'C-On-Site Special Inspections'!O57</f>
        <v>0</v>
      </c>
      <c r="Q212" s="409">
        <f>'C-On-Site Special Inspections'!P57</f>
        <v>0</v>
      </c>
      <c r="R212" s="409">
        <f>'C-On-Site Special Inspections'!Q57</f>
        <v>0</v>
      </c>
      <c r="S212" s="409">
        <f>'C-On-Site Special Inspections'!R57</f>
        <v>0</v>
      </c>
      <c r="T212" s="409">
        <f>'C-On-Site Special Inspections'!S57</f>
        <v>0</v>
      </c>
      <c r="U212" s="409">
        <f>'C-On-Site Special Inspections'!T57</f>
        <v>0</v>
      </c>
      <c r="V212" s="409">
        <f>'C-On-Site Special Inspections'!U57</f>
        <v>0</v>
      </c>
      <c r="W212" s="409">
        <f>'C-On-Site Special Inspections'!V57</f>
        <v>0</v>
      </c>
      <c r="X212" s="409">
        <f>'C-On-Site Special Inspections'!W57</f>
        <v>0</v>
      </c>
      <c r="Y212" s="409">
        <f>'C-On-Site Special Inspections'!X57</f>
        <v>0</v>
      </c>
      <c r="Z212" s="409">
        <f>'C-On-Site Special Inspections'!Y57</f>
        <v>0</v>
      </c>
      <c r="AA212" s="409">
        <f>'C-On-Site Special Inspections'!Z57</f>
        <v>0</v>
      </c>
      <c r="AB212" s="409">
        <f>'C-On-Site Special Inspections'!AA57</f>
        <v>0</v>
      </c>
      <c r="AC212" s="409">
        <f>'C-On-Site Special Inspections'!AB57</f>
        <v>0</v>
      </c>
      <c r="AD212" s="409">
        <f>'C-On-Site Special Inspections'!AC57</f>
        <v>0</v>
      </c>
      <c r="AE212" s="409">
        <f>'C-On-Site Special Inspections'!AD57</f>
        <v>0</v>
      </c>
      <c r="AF212" s="409">
        <f>'C-On-Site Special Inspections'!AE57</f>
        <v>0</v>
      </c>
      <c r="AG212" s="409">
        <f>'C-On-Site Special Inspections'!AF57</f>
        <v>0</v>
      </c>
      <c r="AH212" s="409">
        <f>'C-On-Site Special Inspections'!AG57</f>
        <v>0</v>
      </c>
      <c r="AI212" s="409">
        <f>'C-On-Site Special Inspections'!AH57</f>
        <v>0</v>
      </c>
      <c r="AJ212" s="409">
        <f>'C-On-Site Special Inspections'!AI57</f>
        <v>0</v>
      </c>
      <c r="AK212" s="409">
        <f>'C-On-Site Special Inspections'!AJ57</f>
        <v>0</v>
      </c>
      <c r="AL212" s="409">
        <f>'C-On-Site Special Inspections'!AK57</f>
        <v>0</v>
      </c>
      <c r="AM212" s="409">
        <f>'C-On-Site Special Inspections'!AL57</f>
        <v>0</v>
      </c>
      <c r="AN212" s="409">
        <f>'C-On-Site Special Inspections'!AM57</f>
        <v>0</v>
      </c>
      <c r="AO212" s="409">
        <f>'C-On-Site Special Inspections'!AN57</f>
        <v>0</v>
      </c>
      <c r="AP212" s="409">
        <f>'C-On-Site Special Inspections'!AO57</f>
        <v>0</v>
      </c>
      <c r="AQ212" s="409">
        <f>'C-On-Site Special Inspections'!AP57</f>
        <v>0</v>
      </c>
      <c r="AR212" s="409">
        <f>'C-On-Site Special Inspections'!AQ57</f>
        <v>0</v>
      </c>
      <c r="AS212" s="409">
        <f>'C-On-Site Special Inspections'!AR57</f>
        <v>0</v>
      </c>
      <c r="AT212" s="409">
        <f>'C-On-Site Special Inspections'!AS57</f>
        <v>0</v>
      </c>
      <c r="AU212" s="409">
        <f>'C-On-Site Special Inspections'!AT57</f>
        <v>0</v>
      </c>
      <c r="AV212" s="409">
        <v>0</v>
      </c>
      <c r="AW212" s="419">
        <f t="shared" si="3"/>
        <v>0</v>
      </c>
    </row>
    <row r="213" spans="2:49" x14ac:dyDescent="0.2">
      <c r="B213" s="413" t="s">
        <v>4422</v>
      </c>
      <c r="C213" s="408" t="str">
        <f>'C-On-Site Special Inspections'!D58</f>
        <v>C-W5</v>
      </c>
      <c r="D213" s="408">
        <f>'C-On-Site Special Inspections'!AU58</f>
        <v>0</v>
      </c>
      <c r="E213" s="409">
        <f>'C-On-Site Special Inspections'!AX58</f>
        <v>0</v>
      </c>
      <c r="F213" s="409">
        <f>'C-On-Site Special Inspections'!E58</f>
        <v>0</v>
      </c>
      <c r="G213" s="409">
        <f>'C-On-Site Special Inspections'!F58</f>
        <v>0</v>
      </c>
      <c r="H213" s="409">
        <f>'C-On-Site Special Inspections'!G58</f>
        <v>0</v>
      </c>
      <c r="I213" s="409">
        <f>'C-On-Site Special Inspections'!H58</f>
        <v>0</v>
      </c>
      <c r="J213" s="409">
        <f>'C-On-Site Special Inspections'!I58</f>
        <v>0</v>
      </c>
      <c r="K213" s="409">
        <f>'C-On-Site Special Inspections'!J58</f>
        <v>0</v>
      </c>
      <c r="L213" s="409">
        <f>'C-On-Site Special Inspections'!K58</f>
        <v>0</v>
      </c>
      <c r="M213" s="409">
        <f>'C-On-Site Special Inspections'!L58</f>
        <v>0</v>
      </c>
      <c r="N213" s="409">
        <f>'C-On-Site Special Inspections'!M58</f>
        <v>0</v>
      </c>
      <c r="O213" s="409">
        <f>'C-On-Site Special Inspections'!N58</f>
        <v>0</v>
      </c>
      <c r="P213" s="409">
        <f>'C-On-Site Special Inspections'!O58</f>
        <v>0</v>
      </c>
      <c r="Q213" s="409">
        <f>'C-On-Site Special Inspections'!P58</f>
        <v>0</v>
      </c>
      <c r="R213" s="409">
        <f>'C-On-Site Special Inspections'!Q58</f>
        <v>0</v>
      </c>
      <c r="S213" s="409">
        <f>'C-On-Site Special Inspections'!R58</f>
        <v>0</v>
      </c>
      <c r="T213" s="409">
        <f>'C-On-Site Special Inspections'!S58</f>
        <v>0</v>
      </c>
      <c r="U213" s="409">
        <f>'C-On-Site Special Inspections'!T58</f>
        <v>0</v>
      </c>
      <c r="V213" s="409">
        <f>'C-On-Site Special Inspections'!U58</f>
        <v>0</v>
      </c>
      <c r="W213" s="409">
        <f>'C-On-Site Special Inspections'!V58</f>
        <v>0</v>
      </c>
      <c r="X213" s="409">
        <f>'C-On-Site Special Inspections'!W58</f>
        <v>0</v>
      </c>
      <c r="Y213" s="409">
        <f>'C-On-Site Special Inspections'!X58</f>
        <v>0</v>
      </c>
      <c r="Z213" s="409">
        <f>'C-On-Site Special Inspections'!Y58</f>
        <v>0</v>
      </c>
      <c r="AA213" s="409">
        <f>'C-On-Site Special Inspections'!Z58</f>
        <v>0</v>
      </c>
      <c r="AB213" s="409">
        <f>'C-On-Site Special Inspections'!AA58</f>
        <v>0</v>
      </c>
      <c r="AC213" s="409">
        <f>'C-On-Site Special Inspections'!AB58</f>
        <v>0</v>
      </c>
      <c r="AD213" s="409">
        <f>'C-On-Site Special Inspections'!AC58</f>
        <v>0</v>
      </c>
      <c r="AE213" s="409">
        <f>'C-On-Site Special Inspections'!AD58</f>
        <v>0</v>
      </c>
      <c r="AF213" s="409">
        <f>'C-On-Site Special Inspections'!AE58</f>
        <v>0</v>
      </c>
      <c r="AG213" s="409">
        <f>'C-On-Site Special Inspections'!AF58</f>
        <v>0</v>
      </c>
      <c r="AH213" s="409">
        <f>'C-On-Site Special Inspections'!AG58</f>
        <v>0</v>
      </c>
      <c r="AI213" s="409">
        <f>'C-On-Site Special Inspections'!AH58</f>
        <v>0</v>
      </c>
      <c r="AJ213" s="409">
        <f>'C-On-Site Special Inspections'!AI58</f>
        <v>0</v>
      </c>
      <c r="AK213" s="409">
        <f>'C-On-Site Special Inspections'!AJ58</f>
        <v>0</v>
      </c>
      <c r="AL213" s="409">
        <f>'C-On-Site Special Inspections'!AK58</f>
        <v>0</v>
      </c>
      <c r="AM213" s="409">
        <f>'C-On-Site Special Inspections'!AL58</f>
        <v>0</v>
      </c>
      <c r="AN213" s="409">
        <f>'C-On-Site Special Inspections'!AM58</f>
        <v>0</v>
      </c>
      <c r="AO213" s="409">
        <f>'C-On-Site Special Inspections'!AN58</f>
        <v>0</v>
      </c>
      <c r="AP213" s="409">
        <f>'C-On-Site Special Inspections'!AO58</f>
        <v>0</v>
      </c>
      <c r="AQ213" s="409">
        <f>'C-On-Site Special Inspections'!AP58</f>
        <v>0</v>
      </c>
      <c r="AR213" s="409">
        <f>'C-On-Site Special Inspections'!AQ58</f>
        <v>0</v>
      </c>
      <c r="AS213" s="409">
        <f>'C-On-Site Special Inspections'!AR58</f>
        <v>0</v>
      </c>
      <c r="AT213" s="409">
        <f>'C-On-Site Special Inspections'!AS58</f>
        <v>0</v>
      </c>
      <c r="AU213" s="409">
        <f>'C-On-Site Special Inspections'!AT58</f>
        <v>0</v>
      </c>
      <c r="AV213" s="409">
        <v>0</v>
      </c>
      <c r="AW213" s="419">
        <f t="shared" si="3"/>
        <v>0</v>
      </c>
    </row>
    <row r="214" spans="2:49" x14ac:dyDescent="0.2">
      <c r="B214" s="413" t="s">
        <v>4422</v>
      </c>
      <c r="C214" s="408" t="str">
        <f>'C-On-Site Special Inspections'!D59</f>
        <v>C-W6</v>
      </c>
      <c r="D214" s="408">
        <f>'C-On-Site Special Inspections'!AU59</f>
        <v>0</v>
      </c>
      <c r="E214" s="409">
        <f>'C-On-Site Special Inspections'!AX59</f>
        <v>0</v>
      </c>
      <c r="F214" s="409">
        <f>'C-On-Site Special Inspections'!E59</f>
        <v>0</v>
      </c>
      <c r="G214" s="409">
        <f>'C-On-Site Special Inspections'!F59</f>
        <v>0</v>
      </c>
      <c r="H214" s="409">
        <f>'C-On-Site Special Inspections'!G59</f>
        <v>0</v>
      </c>
      <c r="I214" s="409">
        <f>'C-On-Site Special Inspections'!H59</f>
        <v>0</v>
      </c>
      <c r="J214" s="409">
        <f>'C-On-Site Special Inspections'!I59</f>
        <v>0</v>
      </c>
      <c r="K214" s="409">
        <f>'C-On-Site Special Inspections'!J59</f>
        <v>0</v>
      </c>
      <c r="L214" s="409">
        <f>'C-On-Site Special Inspections'!K59</f>
        <v>0</v>
      </c>
      <c r="M214" s="409">
        <f>'C-On-Site Special Inspections'!L59</f>
        <v>0</v>
      </c>
      <c r="N214" s="409">
        <f>'C-On-Site Special Inspections'!M59</f>
        <v>0</v>
      </c>
      <c r="O214" s="409">
        <f>'C-On-Site Special Inspections'!N59</f>
        <v>0</v>
      </c>
      <c r="P214" s="409">
        <f>'C-On-Site Special Inspections'!O59</f>
        <v>0</v>
      </c>
      <c r="Q214" s="409">
        <f>'C-On-Site Special Inspections'!P59</f>
        <v>0</v>
      </c>
      <c r="R214" s="409">
        <f>'C-On-Site Special Inspections'!Q59</f>
        <v>0</v>
      </c>
      <c r="S214" s="409">
        <f>'C-On-Site Special Inspections'!R59</f>
        <v>0</v>
      </c>
      <c r="T214" s="409">
        <f>'C-On-Site Special Inspections'!S59</f>
        <v>0</v>
      </c>
      <c r="U214" s="409">
        <f>'C-On-Site Special Inspections'!T59</f>
        <v>0</v>
      </c>
      <c r="V214" s="409">
        <f>'C-On-Site Special Inspections'!U59</f>
        <v>0</v>
      </c>
      <c r="W214" s="409">
        <f>'C-On-Site Special Inspections'!V59</f>
        <v>0</v>
      </c>
      <c r="X214" s="409">
        <f>'C-On-Site Special Inspections'!W59</f>
        <v>0</v>
      </c>
      <c r="Y214" s="409">
        <f>'C-On-Site Special Inspections'!X59</f>
        <v>0</v>
      </c>
      <c r="Z214" s="409">
        <f>'C-On-Site Special Inspections'!Y59</f>
        <v>0</v>
      </c>
      <c r="AA214" s="409">
        <f>'C-On-Site Special Inspections'!Z59</f>
        <v>0</v>
      </c>
      <c r="AB214" s="409">
        <f>'C-On-Site Special Inspections'!AA59</f>
        <v>0</v>
      </c>
      <c r="AC214" s="409">
        <f>'C-On-Site Special Inspections'!AB59</f>
        <v>0</v>
      </c>
      <c r="AD214" s="409">
        <f>'C-On-Site Special Inspections'!AC59</f>
        <v>0</v>
      </c>
      <c r="AE214" s="409">
        <f>'C-On-Site Special Inspections'!AD59</f>
        <v>0</v>
      </c>
      <c r="AF214" s="409">
        <f>'C-On-Site Special Inspections'!AE59</f>
        <v>0</v>
      </c>
      <c r="AG214" s="409">
        <f>'C-On-Site Special Inspections'!AF59</f>
        <v>0</v>
      </c>
      <c r="AH214" s="409">
        <f>'C-On-Site Special Inspections'!AG59</f>
        <v>0</v>
      </c>
      <c r="AI214" s="409">
        <f>'C-On-Site Special Inspections'!AH59</f>
        <v>0</v>
      </c>
      <c r="AJ214" s="409">
        <f>'C-On-Site Special Inspections'!AI59</f>
        <v>0</v>
      </c>
      <c r="AK214" s="409">
        <f>'C-On-Site Special Inspections'!AJ59</f>
        <v>0</v>
      </c>
      <c r="AL214" s="409">
        <f>'C-On-Site Special Inspections'!AK59</f>
        <v>0</v>
      </c>
      <c r="AM214" s="409">
        <f>'C-On-Site Special Inspections'!AL59</f>
        <v>0</v>
      </c>
      <c r="AN214" s="409">
        <f>'C-On-Site Special Inspections'!AM59</f>
        <v>0</v>
      </c>
      <c r="AO214" s="409">
        <f>'C-On-Site Special Inspections'!AN59</f>
        <v>0</v>
      </c>
      <c r="AP214" s="409">
        <f>'C-On-Site Special Inspections'!AO59</f>
        <v>0</v>
      </c>
      <c r="AQ214" s="409">
        <f>'C-On-Site Special Inspections'!AP59</f>
        <v>0</v>
      </c>
      <c r="AR214" s="409">
        <f>'C-On-Site Special Inspections'!AQ59</f>
        <v>0</v>
      </c>
      <c r="AS214" s="409">
        <f>'C-On-Site Special Inspections'!AR59</f>
        <v>0</v>
      </c>
      <c r="AT214" s="409">
        <f>'C-On-Site Special Inspections'!AS59</f>
        <v>0</v>
      </c>
      <c r="AU214" s="409">
        <f>'C-On-Site Special Inspections'!AT59</f>
        <v>0</v>
      </c>
      <c r="AV214" s="409">
        <v>0</v>
      </c>
      <c r="AW214" s="419">
        <f t="shared" si="3"/>
        <v>0</v>
      </c>
    </row>
    <row r="215" spans="2:49" x14ac:dyDescent="0.2">
      <c r="B215" s="413" t="s">
        <v>4422</v>
      </c>
      <c r="C215" s="408">
        <f>'C-On-Site Special Inspections'!D60</f>
        <v>0</v>
      </c>
      <c r="D215" s="408">
        <f>'C-On-Site Special Inspections'!AU60</f>
        <v>0</v>
      </c>
      <c r="E215" s="409">
        <f>'C-On-Site Special Inspections'!AX60</f>
        <v>0</v>
      </c>
      <c r="F215" s="409">
        <f>'C-On-Site Special Inspections'!E60</f>
        <v>0</v>
      </c>
      <c r="G215" s="409">
        <f>'C-On-Site Special Inspections'!F60</f>
        <v>0</v>
      </c>
      <c r="H215" s="409">
        <f>'C-On-Site Special Inspections'!G60</f>
        <v>0</v>
      </c>
      <c r="I215" s="409">
        <f>'C-On-Site Special Inspections'!H60</f>
        <v>0</v>
      </c>
      <c r="J215" s="409">
        <f>'C-On-Site Special Inspections'!I60</f>
        <v>0</v>
      </c>
      <c r="K215" s="409">
        <f>'C-On-Site Special Inspections'!J60</f>
        <v>0</v>
      </c>
      <c r="L215" s="409">
        <f>'C-On-Site Special Inspections'!K60</f>
        <v>0</v>
      </c>
      <c r="M215" s="409">
        <f>'C-On-Site Special Inspections'!L60</f>
        <v>0</v>
      </c>
      <c r="N215" s="409">
        <f>'C-On-Site Special Inspections'!M60</f>
        <v>0</v>
      </c>
      <c r="O215" s="409">
        <f>'C-On-Site Special Inspections'!N60</f>
        <v>0</v>
      </c>
      <c r="P215" s="409">
        <f>'C-On-Site Special Inspections'!O60</f>
        <v>0</v>
      </c>
      <c r="Q215" s="409">
        <f>'C-On-Site Special Inspections'!P60</f>
        <v>0</v>
      </c>
      <c r="R215" s="409">
        <f>'C-On-Site Special Inspections'!Q60</f>
        <v>0</v>
      </c>
      <c r="S215" s="409">
        <f>'C-On-Site Special Inspections'!R60</f>
        <v>0</v>
      </c>
      <c r="T215" s="409">
        <f>'C-On-Site Special Inspections'!S60</f>
        <v>0</v>
      </c>
      <c r="U215" s="409">
        <f>'C-On-Site Special Inspections'!T60</f>
        <v>0</v>
      </c>
      <c r="V215" s="409">
        <f>'C-On-Site Special Inspections'!U60</f>
        <v>0</v>
      </c>
      <c r="W215" s="409">
        <f>'C-On-Site Special Inspections'!V60</f>
        <v>0</v>
      </c>
      <c r="X215" s="409">
        <f>'C-On-Site Special Inspections'!W60</f>
        <v>0</v>
      </c>
      <c r="Y215" s="409">
        <f>'C-On-Site Special Inspections'!X60</f>
        <v>0</v>
      </c>
      <c r="Z215" s="409">
        <f>'C-On-Site Special Inspections'!Y60</f>
        <v>0</v>
      </c>
      <c r="AA215" s="409">
        <f>'C-On-Site Special Inspections'!Z60</f>
        <v>0</v>
      </c>
      <c r="AB215" s="409">
        <f>'C-On-Site Special Inspections'!AA60</f>
        <v>0</v>
      </c>
      <c r="AC215" s="409">
        <f>'C-On-Site Special Inspections'!AB60</f>
        <v>0</v>
      </c>
      <c r="AD215" s="409">
        <f>'C-On-Site Special Inspections'!AC60</f>
        <v>0</v>
      </c>
      <c r="AE215" s="409">
        <f>'C-On-Site Special Inspections'!AD60</f>
        <v>0</v>
      </c>
      <c r="AF215" s="409">
        <f>'C-On-Site Special Inspections'!AE60</f>
        <v>0</v>
      </c>
      <c r="AG215" s="409">
        <f>'C-On-Site Special Inspections'!AF60</f>
        <v>0</v>
      </c>
      <c r="AH215" s="409">
        <f>'C-On-Site Special Inspections'!AG60</f>
        <v>0</v>
      </c>
      <c r="AI215" s="409">
        <f>'C-On-Site Special Inspections'!AH60</f>
        <v>0</v>
      </c>
      <c r="AJ215" s="409">
        <f>'C-On-Site Special Inspections'!AI60</f>
        <v>0</v>
      </c>
      <c r="AK215" s="409">
        <f>'C-On-Site Special Inspections'!AJ60</f>
        <v>0</v>
      </c>
      <c r="AL215" s="409">
        <f>'C-On-Site Special Inspections'!AK60</f>
        <v>0</v>
      </c>
      <c r="AM215" s="409">
        <f>'C-On-Site Special Inspections'!AL60</f>
        <v>0</v>
      </c>
      <c r="AN215" s="409">
        <f>'C-On-Site Special Inspections'!AM60</f>
        <v>0</v>
      </c>
      <c r="AO215" s="409">
        <f>'C-On-Site Special Inspections'!AN60</f>
        <v>0</v>
      </c>
      <c r="AP215" s="409">
        <f>'C-On-Site Special Inspections'!AO60</f>
        <v>0</v>
      </c>
      <c r="AQ215" s="409">
        <f>'C-On-Site Special Inspections'!AP60</f>
        <v>0</v>
      </c>
      <c r="AR215" s="409">
        <f>'C-On-Site Special Inspections'!AQ60</f>
        <v>0</v>
      </c>
      <c r="AS215" s="409">
        <f>'C-On-Site Special Inspections'!AR60</f>
        <v>0</v>
      </c>
      <c r="AT215" s="409">
        <f>'C-On-Site Special Inspections'!AS60</f>
        <v>0</v>
      </c>
      <c r="AU215" s="409">
        <f>'C-On-Site Special Inspections'!AT60</f>
        <v>0</v>
      </c>
      <c r="AV215" s="409">
        <v>0</v>
      </c>
      <c r="AW215" s="419">
        <f t="shared" si="3"/>
        <v>0</v>
      </c>
    </row>
    <row r="216" spans="2:49" x14ac:dyDescent="0.2">
      <c r="B216" s="413" t="s">
        <v>4422</v>
      </c>
      <c r="C216" s="408" t="str">
        <f>'C-On-Site Special Inspections'!D61</f>
        <v>C-OM1</v>
      </c>
      <c r="D216" s="408" t="str">
        <f>'C-On-Site Special Inspections'!AU61</f>
        <v>Aluminum
CBC 2003.1
Testing and Inspection</v>
      </c>
      <c r="E216" s="409">
        <f>'C-On-Site Special Inspections'!AX61</f>
        <v>0</v>
      </c>
      <c r="F216" s="409">
        <f>'C-On-Site Special Inspections'!E61</f>
        <v>0</v>
      </c>
      <c r="G216" s="409">
        <f>'C-On-Site Special Inspections'!F61</f>
        <v>0</v>
      </c>
      <c r="H216" s="409">
        <f>'C-On-Site Special Inspections'!G61</f>
        <v>0</v>
      </c>
      <c r="I216" s="409">
        <f>'C-On-Site Special Inspections'!H61</f>
        <v>0</v>
      </c>
      <c r="J216" s="409">
        <f>'C-On-Site Special Inspections'!I61</f>
        <v>0</v>
      </c>
      <c r="K216" s="409">
        <f>'C-On-Site Special Inspections'!J61</f>
        <v>0</v>
      </c>
      <c r="L216" s="409">
        <f>'C-On-Site Special Inspections'!K61</f>
        <v>0</v>
      </c>
      <c r="M216" s="409">
        <f>'C-On-Site Special Inspections'!L61</f>
        <v>0</v>
      </c>
      <c r="N216" s="409">
        <f>'C-On-Site Special Inspections'!M61</f>
        <v>0</v>
      </c>
      <c r="O216" s="409">
        <f>'C-On-Site Special Inspections'!N61</f>
        <v>0</v>
      </c>
      <c r="P216" s="409">
        <f>'C-On-Site Special Inspections'!O61</f>
        <v>0</v>
      </c>
      <c r="Q216" s="409">
        <f>'C-On-Site Special Inspections'!P61</f>
        <v>0</v>
      </c>
      <c r="R216" s="409">
        <f>'C-On-Site Special Inspections'!Q61</f>
        <v>0</v>
      </c>
      <c r="S216" s="409">
        <f>'C-On-Site Special Inspections'!R61</f>
        <v>0</v>
      </c>
      <c r="T216" s="409">
        <f>'C-On-Site Special Inspections'!S61</f>
        <v>0</v>
      </c>
      <c r="U216" s="409">
        <f>'C-On-Site Special Inspections'!T61</f>
        <v>0</v>
      </c>
      <c r="V216" s="409">
        <f>'C-On-Site Special Inspections'!U61</f>
        <v>0</v>
      </c>
      <c r="W216" s="409">
        <f>'C-On-Site Special Inspections'!V61</f>
        <v>0</v>
      </c>
      <c r="X216" s="409">
        <f>'C-On-Site Special Inspections'!W61</f>
        <v>0</v>
      </c>
      <c r="Y216" s="409">
        <f>'C-On-Site Special Inspections'!X61</f>
        <v>0</v>
      </c>
      <c r="Z216" s="409">
        <f>'C-On-Site Special Inspections'!Y61</f>
        <v>0</v>
      </c>
      <c r="AA216" s="409">
        <f>'C-On-Site Special Inspections'!Z61</f>
        <v>0</v>
      </c>
      <c r="AB216" s="409">
        <f>'C-On-Site Special Inspections'!AA61</f>
        <v>0</v>
      </c>
      <c r="AC216" s="409">
        <f>'C-On-Site Special Inspections'!AB61</f>
        <v>0</v>
      </c>
      <c r="AD216" s="409">
        <f>'C-On-Site Special Inspections'!AC61</f>
        <v>0</v>
      </c>
      <c r="AE216" s="409">
        <f>'C-On-Site Special Inspections'!AD61</f>
        <v>0</v>
      </c>
      <c r="AF216" s="409">
        <f>'C-On-Site Special Inspections'!AE61</f>
        <v>0</v>
      </c>
      <c r="AG216" s="409">
        <f>'C-On-Site Special Inspections'!AF61</f>
        <v>0</v>
      </c>
      <c r="AH216" s="409">
        <f>'C-On-Site Special Inspections'!AG61</f>
        <v>0</v>
      </c>
      <c r="AI216" s="409">
        <f>'C-On-Site Special Inspections'!AH61</f>
        <v>0</v>
      </c>
      <c r="AJ216" s="409">
        <f>'C-On-Site Special Inspections'!AI61</f>
        <v>0</v>
      </c>
      <c r="AK216" s="409">
        <f>'C-On-Site Special Inspections'!AJ61</f>
        <v>0</v>
      </c>
      <c r="AL216" s="409">
        <f>'C-On-Site Special Inspections'!AK61</f>
        <v>0</v>
      </c>
      <c r="AM216" s="409">
        <f>'C-On-Site Special Inspections'!AL61</f>
        <v>0</v>
      </c>
      <c r="AN216" s="409">
        <f>'C-On-Site Special Inspections'!AM61</f>
        <v>0</v>
      </c>
      <c r="AO216" s="409">
        <f>'C-On-Site Special Inspections'!AN61</f>
        <v>0</v>
      </c>
      <c r="AP216" s="409">
        <f>'C-On-Site Special Inspections'!AO61</f>
        <v>0</v>
      </c>
      <c r="AQ216" s="409">
        <f>'C-On-Site Special Inspections'!AP61</f>
        <v>0</v>
      </c>
      <c r="AR216" s="409">
        <f>'C-On-Site Special Inspections'!AQ61</f>
        <v>0</v>
      </c>
      <c r="AS216" s="409">
        <f>'C-On-Site Special Inspections'!AR61</f>
        <v>0</v>
      </c>
      <c r="AT216" s="409">
        <f>'C-On-Site Special Inspections'!AS61</f>
        <v>0</v>
      </c>
      <c r="AU216" s="409">
        <f>'C-On-Site Special Inspections'!AT61</f>
        <v>0</v>
      </c>
      <c r="AV216" s="409">
        <v>0</v>
      </c>
      <c r="AW216" s="419">
        <f t="shared" si="3"/>
        <v>0</v>
      </c>
    </row>
    <row r="217" spans="2:49" x14ac:dyDescent="0.2">
      <c r="B217" s="413" t="s">
        <v>4422</v>
      </c>
      <c r="C217" s="408" t="str">
        <f>'C-On-Site Special Inspections'!D62</f>
        <v>C-OM2</v>
      </c>
      <c r="D217" s="408" t="str">
        <f>'C-On-Site Special Inspections'!AU62</f>
        <v>Structural Sealant Glazing
CBC 2410.1.2
Structural sealants for exterior glass curtain walls</v>
      </c>
      <c r="E217" s="409">
        <f>'C-On-Site Special Inspections'!AX62</f>
        <v>0</v>
      </c>
      <c r="F217" s="409">
        <f>'C-On-Site Special Inspections'!E62</f>
        <v>0</v>
      </c>
      <c r="G217" s="409">
        <f>'C-On-Site Special Inspections'!F62</f>
        <v>0</v>
      </c>
      <c r="H217" s="409">
        <f>'C-On-Site Special Inspections'!G62</f>
        <v>0</v>
      </c>
      <c r="I217" s="409">
        <f>'C-On-Site Special Inspections'!H62</f>
        <v>0</v>
      </c>
      <c r="J217" s="409">
        <f>'C-On-Site Special Inspections'!I62</f>
        <v>0</v>
      </c>
      <c r="K217" s="409">
        <f>'C-On-Site Special Inspections'!J62</f>
        <v>0</v>
      </c>
      <c r="L217" s="409">
        <f>'C-On-Site Special Inspections'!K62</f>
        <v>0</v>
      </c>
      <c r="M217" s="409">
        <f>'C-On-Site Special Inspections'!L62</f>
        <v>0</v>
      </c>
      <c r="N217" s="409">
        <f>'C-On-Site Special Inspections'!M62</f>
        <v>0</v>
      </c>
      <c r="O217" s="409">
        <f>'C-On-Site Special Inspections'!N62</f>
        <v>0</v>
      </c>
      <c r="P217" s="409">
        <f>'C-On-Site Special Inspections'!O62</f>
        <v>0</v>
      </c>
      <c r="Q217" s="409">
        <f>'C-On-Site Special Inspections'!P62</f>
        <v>0</v>
      </c>
      <c r="R217" s="409">
        <f>'C-On-Site Special Inspections'!Q62</f>
        <v>0</v>
      </c>
      <c r="S217" s="409">
        <f>'C-On-Site Special Inspections'!R62</f>
        <v>0</v>
      </c>
      <c r="T217" s="409">
        <f>'C-On-Site Special Inspections'!S62</f>
        <v>0</v>
      </c>
      <c r="U217" s="409">
        <f>'C-On-Site Special Inspections'!T62</f>
        <v>0</v>
      </c>
      <c r="V217" s="409">
        <f>'C-On-Site Special Inspections'!U62</f>
        <v>0</v>
      </c>
      <c r="W217" s="409">
        <f>'C-On-Site Special Inspections'!V62</f>
        <v>0</v>
      </c>
      <c r="X217" s="409">
        <f>'C-On-Site Special Inspections'!W62</f>
        <v>0</v>
      </c>
      <c r="Y217" s="409">
        <f>'C-On-Site Special Inspections'!X62</f>
        <v>0</v>
      </c>
      <c r="Z217" s="409">
        <f>'C-On-Site Special Inspections'!Y62</f>
        <v>0</v>
      </c>
      <c r="AA217" s="409">
        <f>'C-On-Site Special Inspections'!Z62</f>
        <v>0</v>
      </c>
      <c r="AB217" s="409">
        <f>'C-On-Site Special Inspections'!AA62</f>
        <v>0</v>
      </c>
      <c r="AC217" s="409">
        <f>'C-On-Site Special Inspections'!AB62</f>
        <v>0</v>
      </c>
      <c r="AD217" s="409">
        <f>'C-On-Site Special Inspections'!AC62</f>
        <v>0</v>
      </c>
      <c r="AE217" s="409">
        <f>'C-On-Site Special Inspections'!AD62</f>
        <v>0</v>
      </c>
      <c r="AF217" s="409">
        <f>'C-On-Site Special Inspections'!AE62</f>
        <v>0</v>
      </c>
      <c r="AG217" s="409">
        <f>'C-On-Site Special Inspections'!AF62</f>
        <v>0</v>
      </c>
      <c r="AH217" s="409">
        <f>'C-On-Site Special Inspections'!AG62</f>
        <v>0</v>
      </c>
      <c r="AI217" s="409">
        <f>'C-On-Site Special Inspections'!AH62</f>
        <v>0</v>
      </c>
      <c r="AJ217" s="409">
        <f>'C-On-Site Special Inspections'!AI62</f>
        <v>0</v>
      </c>
      <c r="AK217" s="409">
        <f>'C-On-Site Special Inspections'!AJ62</f>
        <v>0</v>
      </c>
      <c r="AL217" s="409">
        <f>'C-On-Site Special Inspections'!AK62</f>
        <v>0</v>
      </c>
      <c r="AM217" s="409">
        <f>'C-On-Site Special Inspections'!AL62</f>
        <v>0</v>
      </c>
      <c r="AN217" s="409">
        <f>'C-On-Site Special Inspections'!AM62</f>
        <v>0</v>
      </c>
      <c r="AO217" s="409">
        <f>'C-On-Site Special Inspections'!AN62</f>
        <v>0</v>
      </c>
      <c r="AP217" s="409">
        <f>'C-On-Site Special Inspections'!AO62</f>
        <v>0</v>
      </c>
      <c r="AQ217" s="409">
        <f>'C-On-Site Special Inspections'!AP62</f>
        <v>0</v>
      </c>
      <c r="AR217" s="409">
        <f>'C-On-Site Special Inspections'!AQ62</f>
        <v>0</v>
      </c>
      <c r="AS217" s="409">
        <f>'C-On-Site Special Inspections'!AR62</f>
        <v>0</v>
      </c>
      <c r="AT217" s="409">
        <f>'C-On-Site Special Inspections'!AS62</f>
        <v>0</v>
      </c>
      <c r="AU217" s="409">
        <f>'C-On-Site Special Inspections'!AT62</f>
        <v>0</v>
      </c>
      <c r="AV217" s="409">
        <v>0</v>
      </c>
      <c r="AW217" s="419">
        <f t="shared" si="3"/>
        <v>0</v>
      </c>
    </row>
    <row r="218" spans="2:49" x14ac:dyDescent="0.2">
      <c r="B218" s="413" t="s">
        <v>4422</v>
      </c>
      <c r="C218" s="408" t="str">
        <f>'C-On-Site Special Inspections'!D63</f>
        <v>C-OM3</v>
      </c>
      <c r="D218" s="408">
        <f>'C-On-Site Special Inspections'!AU63</f>
        <v>0</v>
      </c>
      <c r="E218" s="409">
        <f>'C-On-Site Special Inspections'!AX63</f>
        <v>0</v>
      </c>
      <c r="F218" s="409">
        <f>'C-On-Site Special Inspections'!E63</f>
        <v>0</v>
      </c>
      <c r="G218" s="409">
        <f>'C-On-Site Special Inspections'!F63</f>
        <v>0</v>
      </c>
      <c r="H218" s="409">
        <f>'C-On-Site Special Inspections'!G63</f>
        <v>0</v>
      </c>
      <c r="I218" s="409">
        <f>'C-On-Site Special Inspections'!H63</f>
        <v>0</v>
      </c>
      <c r="J218" s="409">
        <f>'C-On-Site Special Inspections'!I63</f>
        <v>0</v>
      </c>
      <c r="K218" s="409">
        <f>'C-On-Site Special Inspections'!J63</f>
        <v>0</v>
      </c>
      <c r="L218" s="409">
        <f>'C-On-Site Special Inspections'!K63</f>
        <v>0</v>
      </c>
      <c r="M218" s="409">
        <f>'C-On-Site Special Inspections'!L63</f>
        <v>0</v>
      </c>
      <c r="N218" s="409">
        <f>'C-On-Site Special Inspections'!M63</f>
        <v>0</v>
      </c>
      <c r="O218" s="409">
        <f>'C-On-Site Special Inspections'!N63</f>
        <v>0</v>
      </c>
      <c r="P218" s="409">
        <f>'C-On-Site Special Inspections'!O63</f>
        <v>0</v>
      </c>
      <c r="Q218" s="409">
        <f>'C-On-Site Special Inspections'!P63</f>
        <v>0</v>
      </c>
      <c r="R218" s="409">
        <f>'C-On-Site Special Inspections'!Q63</f>
        <v>0</v>
      </c>
      <c r="S218" s="409">
        <f>'C-On-Site Special Inspections'!R63</f>
        <v>0</v>
      </c>
      <c r="T218" s="409">
        <f>'C-On-Site Special Inspections'!S63</f>
        <v>0</v>
      </c>
      <c r="U218" s="409">
        <f>'C-On-Site Special Inspections'!T63</f>
        <v>0</v>
      </c>
      <c r="V218" s="409">
        <f>'C-On-Site Special Inspections'!U63</f>
        <v>0</v>
      </c>
      <c r="W218" s="409">
        <f>'C-On-Site Special Inspections'!V63</f>
        <v>0</v>
      </c>
      <c r="X218" s="409">
        <f>'C-On-Site Special Inspections'!W63</f>
        <v>0</v>
      </c>
      <c r="Y218" s="409">
        <f>'C-On-Site Special Inspections'!X63</f>
        <v>0</v>
      </c>
      <c r="Z218" s="409">
        <f>'C-On-Site Special Inspections'!Y63</f>
        <v>0</v>
      </c>
      <c r="AA218" s="409">
        <f>'C-On-Site Special Inspections'!Z63</f>
        <v>0</v>
      </c>
      <c r="AB218" s="409">
        <f>'C-On-Site Special Inspections'!AA63</f>
        <v>0</v>
      </c>
      <c r="AC218" s="409">
        <f>'C-On-Site Special Inspections'!AB63</f>
        <v>0</v>
      </c>
      <c r="AD218" s="409">
        <f>'C-On-Site Special Inspections'!AC63</f>
        <v>0</v>
      </c>
      <c r="AE218" s="409">
        <f>'C-On-Site Special Inspections'!AD63</f>
        <v>0</v>
      </c>
      <c r="AF218" s="409">
        <f>'C-On-Site Special Inspections'!AE63</f>
        <v>0</v>
      </c>
      <c r="AG218" s="409">
        <f>'C-On-Site Special Inspections'!AF63</f>
        <v>0</v>
      </c>
      <c r="AH218" s="409">
        <f>'C-On-Site Special Inspections'!AG63</f>
        <v>0</v>
      </c>
      <c r="AI218" s="409">
        <f>'C-On-Site Special Inspections'!AH63</f>
        <v>0</v>
      </c>
      <c r="AJ218" s="409">
        <f>'C-On-Site Special Inspections'!AI63</f>
        <v>0</v>
      </c>
      <c r="AK218" s="409">
        <f>'C-On-Site Special Inspections'!AJ63</f>
        <v>0</v>
      </c>
      <c r="AL218" s="409">
        <f>'C-On-Site Special Inspections'!AK63</f>
        <v>0</v>
      </c>
      <c r="AM218" s="409">
        <f>'C-On-Site Special Inspections'!AL63</f>
        <v>0</v>
      </c>
      <c r="AN218" s="409">
        <f>'C-On-Site Special Inspections'!AM63</f>
        <v>0</v>
      </c>
      <c r="AO218" s="409">
        <f>'C-On-Site Special Inspections'!AN63</f>
        <v>0</v>
      </c>
      <c r="AP218" s="409">
        <f>'C-On-Site Special Inspections'!AO63</f>
        <v>0</v>
      </c>
      <c r="AQ218" s="409">
        <f>'C-On-Site Special Inspections'!AP63</f>
        <v>0</v>
      </c>
      <c r="AR218" s="409">
        <f>'C-On-Site Special Inspections'!AQ63</f>
        <v>0</v>
      </c>
      <c r="AS218" s="409">
        <f>'C-On-Site Special Inspections'!AR63</f>
        <v>0</v>
      </c>
      <c r="AT218" s="409">
        <f>'C-On-Site Special Inspections'!AS63</f>
        <v>0</v>
      </c>
      <c r="AU218" s="409">
        <f>'C-On-Site Special Inspections'!AT63</f>
        <v>0</v>
      </c>
      <c r="AV218" s="409">
        <v>0</v>
      </c>
      <c r="AW218" s="419">
        <f t="shared" si="3"/>
        <v>0</v>
      </c>
    </row>
    <row r="219" spans="2:49" x14ac:dyDescent="0.2">
      <c r="B219" s="413" t="s">
        <v>4422</v>
      </c>
      <c r="C219" s="408" t="str">
        <f>'C-On-Site Special Inspections'!D64</f>
        <v>C-OM4</v>
      </c>
      <c r="D219" s="408">
        <f>'C-On-Site Special Inspections'!AU64</f>
        <v>0</v>
      </c>
      <c r="E219" s="409">
        <f>'C-On-Site Special Inspections'!AX64</f>
        <v>0</v>
      </c>
      <c r="F219" s="409">
        <f>'C-On-Site Special Inspections'!E64</f>
        <v>0</v>
      </c>
      <c r="G219" s="409">
        <f>'C-On-Site Special Inspections'!F64</f>
        <v>0</v>
      </c>
      <c r="H219" s="409">
        <f>'C-On-Site Special Inspections'!G64</f>
        <v>0</v>
      </c>
      <c r="I219" s="409">
        <f>'C-On-Site Special Inspections'!H64</f>
        <v>0</v>
      </c>
      <c r="J219" s="409">
        <f>'C-On-Site Special Inspections'!I64</f>
        <v>0</v>
      </c>
      <c r="K219" s="409">
        <f>'C-On-Site Special Inspections'!J64</f>
        <v>0</v>
      </c>
      <c r="L219" s="409">
        <f>'C-On-Site Special Inspections'!K64</f>
        <v>0</v>
      </c>
      <c r="M219" s="409">
        <f>'C-On-Site Special Inspections'!L64</f>
        <v>0</v>
      </c>
      <c r="N219" s="409">
        <f>'C-On-Site Special Inspections'!M64</f>
        <v>0</v>
      </c>
      <c r="O219" s="409">
        <f>'C-On-Site Special Inspections'!N64</f>
        <v>0</v>
      </c>
      <c r="P219" s="409">
        <f>'C-On-Site Special Inspections'!O64</f>
        <v>0</v>
      </c>
      <c r="Q219" s="409">
        <f>'C-On-Site Special Inspections'!P64</f>
        <v>0</v>
      </c>
      <c r="R219" s="409">
        <f>'C-On-Site Special Inspections'!Q64</f>
        <v>0</v>
      </c>
      <c r="S219" s="409">
        <f>'C-On-Site Special Inspections'!R64</f>
        <v>0</v>
      </c>
      <c r="T219" s="409">
        <f>'C-On-Site Special Inspections'!S64</f>
        <v>0</v>
      </c>
      <c r="U219" s="409">
        <f>'C-On-Site Special Inspections'!T64</f>
        <v>0</v>
      </c>
      <c r="V219" s="409">
        <f>'C-On-Site Special Inspections'!U64</f>
        <v>0</v>
      </c>
      <c r="W219" s="409">
        <f>'C-On-Site Special Inspections'!V64</f>
        <v>0</v>
      </c>
      <c r="X219" s="409">
        <f>'C-On-Site Special Inspections'!W64</f>
        <v>0</v>
      </c>
      <c r="Y219" s="409">
        <f>'C-On-Site Special Inspections'!X64</f>
        <v>0</v>
      </c>
      <c r="Z219" s="409">
        <f>'C-On-Site Special Inspections'!Y64</f>
        <v>0</v>
      </c>
      <c r="AA219" s="409">
        <f>'C-On-Site Special Inspections'!Z64</f>
        <v>0</v>
      </c>
      <c r="AB219" s="409">
        <f>'C-On-Site Special Inspections'!AA64</f>
        <v>0</v>
      </c>
      <c r="AC219" s="409">
        <f>'C-On-Site Special Inspections'!AB64</f>
        <v>0</v>
      </c>
      <c r="AD219" s="409">
        <f>'C-On-Site Special Inspections'!AC64</f>
        <v>0</v>
      </c>
      <c r="AE219" s="409">
        <f>'C-On-Site Special Inspections'!AD64</f>
        <v>0</v>
      </c>
      <c r="AF219" s="409">
        <f>'C-On-Site Special Inspections'!AE64</f>
        <v>0</v>
      </c>
      <c r="AG219" s="409">
        <f>'C-On-Site Special Inspections'!AF64</f>
        <v>0</v>
      </c>
      <c r="AH219" s="409">
        <f>'C-On-Site Special Inspections'!AG64</f>
        <v>0</v>
      </c>
      <c r="AI219" s="409">
        <f>'C-On-Site Special Inspections'!AH64</f>
        <v>0</v>
      </c>
      <c r="AJ219" s="409">
        <f>'C-On-Site Special Inspections'!AI64</f>
        <v>0</v>
      </c>
      <c r="AK219" s="409">
        <f>'C-On-Site Special Inspections'!AJ64</f>
        <v>0</v>
      </c>
      <c r="AL219" s="409">
        <f>'C-On-Site Special Inspections'!AK64</f>
        <v>0</v>
      </c>
      <c r="AM219" s="409">
        <f>'C-On-Site Special Inspections'!AL64</f>
        <v>0</v>
      </c>
      <c r="AN219" s="409">
        <f>'C-On-Site Special Inspections'!AM64</f>
        <v>0</v>
      </c>
      <c r="AO219" s="409">
        <f>'C-On-Site Special Inspections'!AN64</f>
        <v>0</v>
      </c>
      <c r="AP219" s="409">
        <f>'C-On-Site Special Inspections'!AO64</f>
        <v>0</v>
      </c>
      <c r="AQ219" s="409">
        <f>'C-On-Site Special Inspections'!AP64</f>
        <v>0</v>
      </c>
      <c r="AR219" s="409">
        <f>'C-On-Site Special Inspections'!AQ64</f>
        <v>0</v>
      </c>
      <c r="AS219" s="409">
        <f>'C-On-Site Special Inspections'!AR64</f>
        <v>0</v>
      </c>
      <c r="AT219" s="409">
        <f>'C-On-Site Special Inspections'!AS64</f>
        <v>0</v>
      </c>
      <c r="AU219" s="409">
        <f>'C-On-Site Special Inspections'!AT64</f>
        <v>0</v>
      </c>
      <c r="AV219" s="409">
        <v>0</v>
      </c>
      <c r="AW219" s="419">
        <f t="shared" si="3"/>
        <v>0</v>
      </c>
    </row>
    <row r="220" spans="2:49" x14ac:dyDescent="0.2">
      <c r="B220" s="413" t="s">
        <v>4422</v>
      </c>
      <c r="C220" s="408">
        <f>'C-On-Site Special Inspections'!D65</f>
        <v>0</v>
      </c>
      <c r="D220" s="408">
        <f>'C-On-Site Special Inspections'!AU65</f>
        <v>0</v>
      </c>
      <c r="E220" s="409">
        <f>'C-On-Site Special Inspections'!AX65</f>
        <v>0</v>
      </c>
      <c r="F220" s="409">
        <f>'C-On-Site Special Inspections'!E65</f>
        <v>0</v>
      </c>
      <c r="G220" s="409">
        <f>'C-On-Site Special Inspections'!F65</f>
        <v>0</v>
      </c>
      <c r="H220" s="409">
        <f>'C-On-Site Special Inspections'!G65</f>
        <v>0</v>
      </c>
      <c r="I220" s="409">
        <f>'C-On-Site Special Inspections'!H65</f>
        <v>0</v>
      </c>
      <c r="J220" s="409">
        <f>'C-On-Site Special Inspections'!I65</f>
        <v>0</v>
      </c>
      <c r="K220" s="409">
        <f>'C-On-Site Special Inspections'!J65</f>
        <v>0</v>
      </c>
      <c r="L220" s="409">
        <f>'C-On-Site Special Inspections'!K65</f>
        <v>0</v>
      </c>
      <c r="M220" s="409">
        <f>'C-On-Site Special Inspections'!L65</f>
        <v>0</v>
      </c>
      <c r="N220" s="409">
        <f>'C-On-Site Special Inspections'!M65</f>
        <v>0</v>
      </c>
      <c r="O220" s="409">
        <f>'C-On-Site Special Inspections'!N65</f>
        <v>0</v>
      </c>
      <c r="P220" s="409">
        <f>'C-On-Site Special Inspections'!O65</f>
        <v>0</v>
      </c>
      <c r="Q220" s="409">
        <f>'C-On-Site Special Inspections'!P65</f>
        <v>0</v>
      </c>
      <c r="R220" s="409">
        <f>'C-On-Site Special Inspections'!Q65</f>
        <v>0</v>
      </c>
      <c r="S220" s="409">
        <f>'C-On-Site Special Inspections'!R65</f>
        <v>0</v>
      </c>
      <c r="T220" s="409">
        <f>'C-On-Site Special Inspections'!S65</f>
        <v>0</v>
      </c>
      <c r="U220" s="409">
        <f>'C-On-Site Special Inspections'!T65</f>
        <v>0</v>
      </c>
      <c r="V220" s="409">
        <f>'C-On-Site Special Inspections'!U65</f>
        <v>0</v>
      </c>
      <c r="W220" s="409">
        <f>'C-On-Site Special Inspections'!V65</f>
        <v>0</v>
      </c>
      <c r="X220" s="409">
        <f>'C-On-Site Special Inspections'!W65</f>
        <v>0</v>
      </c>
      <c r="Y220" s="409">
        <f>'C-On-Site Special Inspections'!X65</f>
        <v>0</v>
      </c>
      <c r="Z220" s="409">
        <f>'C-On-Site Special Inspections'!Y65</f>
        <v>0</v>
      </c>
      <c r="AA220" s="409">
        <f>'C-On-Site Special Inspections'!Z65</f>
        <v>0</v>
      </c>
      <c r="AB220" s="409">
        <f>'C-On-Site Special Inspections'!AA65</f>
        <v>0</v>
      </c>
      <c r="AC220" s="409">
        <f>'C-On-Site Special Inspections'!AB65</f>
        <v>0</v>
      </c>
      <c r="AD220" s="409">
        <f>'C-On-Site Special Inspections'!AC65</f>
        <v>0</v>
      </c>
      <c r="AE220" s="409">
        <f>'C-On-Site Special Inspections'!AD65</f>
        <v>0</v>
      </c>
      <c r="AF220" s="409">
        <f>'C-On-Site Special Inspections'!AE65</f>
        <v>0</v>
      </c>
      <c r="AG220" s="409">
        <f>'C-On-Site Special Inspections'!AF65</f>
        <v>0</v>
      </c>
      <c r="AH220" s="409">
        <f>'C-On-Site Special Inspections'!AG65</f>
        <v>0</v>
      </c>
      <c r="AI220" s="409">
        <f>'C-On-Site Special Inspections'!AH65</f>
        <v>0</v>
      </c>
      <c r="AJ220" s="409">
        <f>'C-On-Site Special Inspections'!AI65</f>
        <v>0</v>
      </c>
      <c r="AK220" s="409">
        <f>'C-On-Site Special Inspections'!AJ65</f>
        <v>0</v>
      </c>
      <c r="AL220" s="409">
        <f>'C-On-Site Special Inspections'!AK65</f>
        <v>0</v>
      </c>
      <c r="AM220" s="409">
        <f>'C-On-Site Special Inspections'!AL65</f>
        <v>0</v>
      </c>
      <c r="AN220" s="409">
        <f>'C-On-Site Special Inspections'!AM65</f>
        <v>0</v>
      </c>
      <c r="AO220" s="409">
        <f>'C-On-Site Special Inspections'!AN65</f>
        <v>0</v>
      </c>
      <c r="AP220" s="409">
        <f>'C-On-Site Special Inspections'!AO65</f>
        <v>0</v>
      </c>
      <c r="AQ220" s="409">
        <f>'C-On-Site Special Inspections'!AP65</f>
        <v>0</v>
      </c>
      <c r="AR220" s="409">
        <f>'C-On-Site Special Inspections'!AQ65</f>
        <v>0</v>
      </c>
      <c r="AS220" s="409">
        <f>'C-On-Site Special Inspections'!AR65</f>
        <v>0</v>
      </c>
      <c r="AT220" s="409">
        <f>'C-On-Site Special Inspections'!AS65</f>
        <v>0</v>
      </c>
      <c r="AU220" s="409">
        <f>'C-On-Site Special Inspections'!AT65</f>
        <v>0</v>
      </c>
      <c r="AV220" s="409">
        <v>0</v>
      </c>
      <c r="AW220" s="419">
        <f t="shared" si="3"/>
        <v>0</v>
      </c>
    </row>
    <row r="221" spans="2:49" x14ac:dyDescent="0.2">
      <c r="B221" s="413" t="s">
        <v>4422</v>
      </c>
      <c r="C221" s="408" t="str">
        <f>'C-On-Site Special Inspections'!D66</f>
        <v>C-AS1</v>
      </c>
      <c r="D221" s="408" t="str">
        <f>'C-On-Site Special Inspections'!AU66</f>
        <v>Alternative system
CBC 1705A.1.1
Construction materials and methods for alternative system</v>
      </c>
      <c r="E221" s="409">
        <f>'C-On-Site Special Inspections'!AX66</f>
        <v>0</v>
      </c>
      <c r="F221" s="409">
        <f>'C-On-Site Special Inspections'!E66</f>
        <v>0</v>
      </c>
      <c r="G221" s="409">
        <f>'C-On-Site Special Inspections'!F66</f>
        <v>0</v>
      </c>
      <c r="H221" s="409">
        <f>'C-On-Site Special Inspections'!G66</f>
        <v>0</v>
      </c>
      <c r="I221" s="409">
        <f>'C-On-Site Special Inspections'!H66</f>
        <v>0</v>
      </c>
      <c r="J221" s="409">
        <f>'C-On-Site Special Inspections'!I66</f>
        <v>0</v>
      </c>
      <c r="K221" s="409">
        <f>'C-On-Site Special Inspections'!J66</f>
        <v>0</v>
      </c>
      <c r="L221" s="409">
        <f>'C-On-Site Special Inspections'!K66</f>
        <v>0</v>
      </c>
      <c r="M221" s="409">
        <f>'C-On-Site Special Inspections'!L66</f>
        <v>0</v>
      </c>
      <c r="N221" s="409">
        <f>'C-On-Site Special Inspections'!M66</f>
        <v>0</v>
      </c>
      <c r="O221" s="409">
        <f>'C-On-Site Special Inspections'!N66</f>
        <v>0</v>
      </c>
      <c r="P221" s="409">
        <f>'C-On-Site Special Inspections'!O66</f>
        <v>0</v>
      </c>
      <c r="Q221" s="409">
        <f>'C-On-Site Special Inspections'!P66</f>
        <v>0</v>
      </c>
      <c r="R221" s="409">
        <f>'C-On-Site Special Inspections'!Q66</f>
        <v>0</v>
      </c>
      <c r="S221" s="409">
        <f>'C-On-Site Special Inspections'!R66</f>
        <v>0</v>
      </c>
      <c r="T221" s="409">
        <f>'C-On-Site Special Inspections'!S66</f>
        <v>0</v>
      </c>
      <c r="U221" s="409">
        <f>'C-On-Site Special Inspections'!T66</f>
        <v>0</v>
      </c>
      <c r="V221" s="409">
        <f>'C-On-Site Special Inspections'!U66</f>
        <v>0</v>
      </c>
      <c r="W221" s="409">
        <f>'C-On-Site Special Inspections'!V66</f>
        <v>0</v>
      </c>
      <c r="X221" s="409">
        <f>'C-On-Site Special Inspections'!W66</f>
        <v>0</v>
      </c>
      <c r="Y221" s="409">
        <f>'C-On-Site Special Inspections'!X66</f>
        <v>0</v>
      </c>
      <c r="Z221" s="409">
        <f>'C-On-Site Special Inspections'!Y66</f>
        <v>0</v>
      </c>
      <c r="AA221" s="409">
        <f>'C-On-Site Special Inspections'!Z66</f>
        <v>0</v>
      </c>
      <c r="AB221" s="409">
        <f>'C-On-Site Special Inspections'!AA66</f>
        <v>0</v>
      </c>
      <c r="AC221" s="409">
        <f>'C-On-Site Special Inspections'!AB66</f>
        <v>0</v>
      </c>
      <c r="AD221" s="409">
        <f>'C-On-Site Special Inspections'!AC66</f>
        <v>0</v>
      </c>
      <c r="AE221" s="409">
        <f>'C-On-Site Special Inspections'!AD66</f>
        <v>0</v>
      </c>
      <c r="AF221" s="409">
        <f>'C-On-Site Special Inspections'!AE66</f>
        <v>0</v>
      </c>
      <c r="AG221" s="409">
        <f>'C-On-Site Special Inspections'!AF66</f>
        <v>0</v>
      </c>
      <c r="AH221" s="409">
        <f>'C-On-Site Special Inspections'!AG66</f>
        <v>0</v>
      </c>
      <c r="AI221" s="409">
        <f>'C-On-Site Special Inspections'!AH66</f>
        <v>0</v>
      </c>
      <c r="AJ221" s="409">
        <f>'C-On-Site Special Inspections'!AI66</f>
        <v>0</v>
      </c>
      <c r="AK221" s="409">
        <f>'C-On-Site Special Inspections'!AJ66</f>
        <v>0</v>
      </c>
      <c r="AL221" s="409">
        <f>'C-On-Site Special Inspections'!AK66</f>
        <v>0</v>
      </c>
      <c r="AM221" s="409">
        <f>'C-On-Site Special Inspections'!AL66</f>
        <v>0</v>
      </c>
      <c r="AN221" s="409">
        <f>'C-On-Site Special Inspections'!AM66</f>
        <v>0</v>
      </c>
      <c r="AO221" s="409">
        <f>'C-On-Site Special Inspections'!AN66</f>
        <v>0</v>
      </c>
      <c r="AP221" s="409">
        <f>'C-On-Site Special Inspections'!AO66</f>
        <v>0</v>
      </c>
      <c r="AQ221" s="409">
        <f>'C-On-Site Special Inspections'!AP66</f>
        <v>0</v>
      </c>
      <c r="AR221" s="409">
        <f>'C-On-Site Special Inspections'!AQ66</f>
        <v>0</v>
      </c>
      <c r="AS221" s="409">
        <f>'C-On-Site Special Inspections'!AR66</f>
        <v>0</v>
      </c>
      <c r="AT221" s="409">
        <f>'C-On-Site Special Inspections'!AS66</f>
        <v>0</v>
      </c>
      <c r="AU221" s="409">
        <f>'C-On-Site Special Inspections'!AT66</f>
        <v>0</v>
      </c>
      <c r="AV221" s="409">
        <v>0</v>
      </c>
      <c r="AW221" s="419">
        <f t="shared" si="3"/>
        <v>0</v>
      </c>
    </row>
    <row r="222" spans="2:49" x14ac:dyDescent="0.2">
      <c r="B222" s="413" t="s">
        <v>4422</v>
      </c>
      <c r="C222" s="408" t="str">
        <f>'C-On-Site Special Inspections'!D67</f>
        <v>C-AS2</v>
      </c>
      <c r="D222" s="408" t="str">
        <f>'C-On-Site Special Inspections'!AU67</f>
        <v>Seismic Isolation System
CBC 1705A.12.8
Fabrication, installation, prototype, and production testing</v>
      </c>
      <c r="E222" s="409">
        <f>'C-On-Site Special Inspections'!AX67</f>
        <v>0</v>
      </c>
      <c r="F222" s="409">
        <f>'C-On-Site Special Inspections'!E67</f>
        <v>0</v>
      </c>
      <c r="G222" s="409">
        <f>'C-On-Site Special Inspections'!F67</f>
        <v>0</v>
      </c>
      <c r="H222" s="409">
        <f>'C-On-Site Special Inspections'!G67</f>
        <v>0</v>
      </c>
      <c r="I222" s="409">
        <f>'C-On-Site Special Inspections'!H67</f>
        <v>0</v>
      </c>
      <c r="J222" s="409">
        <f>'C-On-Site Special Inspections'!I67</f>
        <v>0</v>
      </c>
      <c r="K222" s="409">
        <f>'C-On-Site Special Inspections'!J67</f>
        <v>0</v>
      </c>
      <c r="L222" s="409">
        <f>'C-On-Site Special Inspections'!K67</f>
        <v>0</v>
      </c>
      <c r="M222" s="409">
        <f>'C-On-Site Special Inspections'!L67</f>
        <v>0</v>
      </c>
      <c r="N222" s="409">
        <f>'C-On-Site Special Inspections'!M67</f>
        <v>0</v>
      </c>
      <c r="O222" s="409">
        <f>'C-On-Site Special Inspections'!N67</f>
        <v>0</v>
      </c>
      <c r="P222" s="409">
        <f>'C-On-Site Special Inspections'!O67</f>
        <v>0</v>
      </c>
      <c r="Q222" s="409">
        <f>'C-On-Site Special Inspections'!P67</f>
        <v>0</v>
      </c>
      <c r="R222" s="409">
        <f>'C-On-Site Special Inspections'!Q67</f>
        <v>0</v>
      </c>
      <c r="S222" s="409">
        <f>'C-On-Site Special Inspections'!R67</f>
        <v>0</v>
      </c>
      <c r="T222" s="409">
        <f>'C-On-Site Special Inspections'!S67</f>
        <v>0</v>
      </c>
      <c r="U222" s="409">
        <f>'C-On-Site Special Inspections'!T67</f>
        <v>0</v>
      </c>
      <c r="V222" s="409">
        <f>'C-On-Site Special Inspections'!U67</f>
        <v>0</v>
      </c>
      <c r="W222" s="409">
        <f>'C-On-Site Special Inspections'!V67</f>
        <v>0</v>
      </c>
      <c r="X222" s="409">
        <f>'C-On-Site Special Inspections'!W67</f>
        <v>0</v>
      </c>
      <c r="Y222" s="409">
        <f>'C-On-Site Special Inspections'!X67</f>
        <v>0</v>
      </c>
      <c r="Z222" s="409">
        <f>'C-On-Site Special Inspections'!Y67</f>
        <v>0</v>
      </c>
      <c r="AA222" s="409">
        <f>'C-On-Site Special Inspections'!Z67</f>
        <v>0</v>
      </c>
      <c r="AB222" s="409">
        <f>'C-On-Site Special Inspections'!AA67</f>
        <v>0</v>
      </c>
      <c r="AC222" s="409">
        <f>'C-On-Site Special Inspections'!AB67</f>
        <v>0</v>
      </c>
      <c r="AD222" s="409">
        <f>'C-On-Site Special Inspections'!AC67</f>
        <v>0</v>
      </c>
      <c r="AE222" s="409">
        <f>'C-On-Site Special Inspections'!AD67</f>
        <v>0</v>
      </c>
      <c r="AF222" s="409">
        <f>'C-On-Site Special Inspections'!AE67</f>
        <v>0</v>
      </c>
      <c r="AG222" s="409">
        <f>'C-On-Site Special Inspections'!AF67</f>
        <v>0</v>
      </c>
      <c r="AH222" s="409">
        <f>'C-On-Site Special Inspections'!AG67</f>
        <v>0</v>
      </c>
      <c r="AI222" s="409">
        <f>'C-On-Site Special Inspections'!AH67</f>
        <v>0</v>
      </c>
      <c r="AJ222" s="409">
        <f>'C-On-Site Special Inspections'!AI67</f>
        <v>0</v>
      </c>
      <c r="AK222" s="409">
        <f>'C-On-Site Special Inspections'!AJ67</f>
        <v>0</v>
      </c>
      <c r="AL222" s="409">
        <f>'C-On-Site Special Inspections'!AK67</f>
        <v>0</v>
      </c>
      <c r="AM222" s="409">
        <f>'C-On-Site Special Inspections'!AL67</f>
        <v>0</v>
      </c>
      <c r="AN222" s="409">
        <f>'C-On-Site Special Inspections'!AM67</f>
        <v>0</v>
      </c>
      <c r="AO222" s="409">
        <f>'C-On-Site Special Inspections'!AN67</f>
        <v>0</v>
      </c>
      <c r="AP222" s="409">
        <f>'C-On-Site Special Inspections'!AO67</f>
        <v>0</v>
      </c>
      <c r="AQ222" s="409">
        <f>'C-On-Site Special Inspections'!AP67</f>
        <v>0</v>
      </c>
      <c r="AR222" s="409">
        <f>'C-On-Site Special Inspections'!AQ67</f>
        <v>0</v>
      </c>
      <c r="AS222" s="409">
        <f>'C-On-Site Special Inspections'!AR67</f>
        <v>0</v>
      </c>
      <c r="AT222" s="409">
        <f>'C-On-Site Special Inspections'!AS67</f>
        <v>0</v>
      </c>
      <c r="AU222" s="409">
        <f>'C-On-Site Special Inspections'!AT67</f>
        <v>0</v>
      </c>
      <c r="AV222" s="409">
        <v>0</v>
      </c>
      <c r="AW222" s="419">
        <f t="shared" si="3"/>
        <v>0</v>
      </c>
    </row>
    <row r="223" spans="2:49" x14ac:dyDescent="0.2">
      <c r="B223" s="413" t="s">
        <v>4422</v>
      </c>
      <c r="C223" s="408" t="str">
        <f>'C-On-Site Special Inspections'!D68</f>
        <v>C-AS3</v>
      </c>
      <c r="D223" s="408" t="str">
        <f>'C-On-Site Special Inspections'!AU68</f>
        <v>Seismic Damping System
CBC 1705A.12.8
Fabrication, installation, prototype, and production testing</v>
      </c>
      <c r="E223" s="409">
        <f>'C-On-Site Special Inspections'!AX68</f>
        <v>0</v>
      </c>
      <c r="F223" s="409">
        <f>'C-On-Site Special Inspections'!E68</f>
        <v>0</v>
      </c>
      <c r="G223" s="409">
        <f>'C-On-Site Special Inspections'!F68</f>
        <v>0</v>
      </c>
      <c r="H223" s="409">
        <f>'C-On-Site Special Inspections'!G68</f>
        <v>0</v>
      </c>
      <c r="I223" s="409">
        <f>'C-On-Site Special Inspections'!H68</f>
        <v>0</v>
      </c>
      <c r="J223" s="409">
        <f>'C-On-Site Special Inspections'!I68</f>
        <v>0</v>
      </c>
      <c r="K223" s="409">
        <f>'C-On-Site Special Inspections'!J68</f>
        <v>0</v>
      </c>
      <c r="L223" s="409">
        <f>'C-On-Site Special Inspections'!K68</f>
        <v>0</v>
      </c>
      <c r="M223" s="409">
        <f>'C-On-Site Special Inspections'!L68</f>
        <v>0</v>
      </c>
      <c r="N223" s="409">
        <f>'C-On-Site Special Inspections'!M68</f>
        <v>0</v>
      </c>
      <c r="O223" s="409">
        <f>'C-On-Site Special Inspections'!N68</f>
        <v>0</v>
      </c>
      <c r="P223" s="409">
        <f>'C-On-Site Special Inspections'!O68</f>
        <v>0</v>
      </c>
      <c r="Q223" s="409">
        <f>'C-On-Site Special Inspections'!P68</f>
        <v>0</v>
      </c>
      <c r="R223" s="409">
        <f>'C-On-Site Special Inspections'!Q68</f>
        <v>0</v>
      </c>
      <c r="S223" s="409">
        <f>'C-On-Site Special Inspections'!R68</f>
        <v>0</v>
      </c>
      <c r="T223" s="409">
        <f>'C-On-Site Special Inspections'!S68</f>
        <v>0</v>
      </c>
      <c r="U223" s="409">
        <f>'C-On-Site Special Inspections'!T68</f>
        <v>0</v>
      </c>
      <c r="V223" s="409">
        <f>'C-On-Site Special Inspections'!U68</f>
        <v>0</v>
      </c>
      <c r="W223" s="409">
        <f>'C-On-Site Special Inspections'!V68</f>
        <v>0</v>
      </c>
      <c r="X223" s="409">
        <f>'C-On-Site Special Inspections'!W68</f>
        <v>0</v>
      </c>
      <c r="Y223" s="409">
        <f>'C-On-Site Special Inspections'!X68</f>
        <v>0</v>
      </c>
      <c r="Z223" s="409">
        <f>'C-On-Site Special Inspections'!Y68</f>
        <v>0</v>
      </c>
      <c r="AA223" s="409">
        <f>'C-On-Site Special Inspections'!Z68</f>
        <v>0</v>
      </c>
      <c r="AB223" s="409">
        <f>'C-On-Site Special Inspections'!AA68</f>
        <v>0</v>
      </c>
      <c r="AC223" s="409">
        <f>'C-On-Site Special Inspections'!AB68</f>
        <v>0</v>
      </c>
      <c r="AD223" s="409">
        <f>'C-On-Site Special Inspections'!AC68</f>
        <v>0</v>
      </c>
      <c r="AE223" s="409">
        <f>'C-On-Site Special Inspections'!AD68</f>
        <v>0</v>
      </c>
      <c r="AF223" s="409">
        <f>'C-On-Site Special Inspections'!AE68</f>
        <v>0</v>
      </c>
      <c r="AG223" s="409">
        <f>'C-On-Site Special Inspections'!AF68</f>
        <v>0</v>
      </c>
      <c r="AH223" s="409">
        <f>'C-On-Site Special Inspections'!AG68</f>
        <v>0</v>
      </c>
      <c r="AI223" s="409">
        <f>'C-On-Site Special Inspections'!AH68</f>
        <v>0</v>
      </c>
      <c r="AJ223" s="409">
        <f>'C-On-Site Special Inspections'!AI68</f>
        <v>0</v>
      </c>
      <c r="AK223" s="409">
        <f>'C-On-Site Special Inspections'!AJ68</f>
        <v>0</v>
      </c>
      <c r="AL223" s="409">
        <f>'C-On-Site Special Inspections'!AK68</f>
        <v>0</v>
      </c>
      <c r="AM223" s="409">
        <f>'C-On-Site Special Inspections'!AL68</f>
        <v>0</v>
      </c>
      <c r="AN223" s="409">
        <f>'C-On-Site Special Inspections'!AM68</f>
        <v>0</v>
      </c>
      <c r="AO223" s="409">
        <f>'C-On-Site Special Inspections'!AN68</f>
        <v>0</v>
      </c>
      <c r="AP223" s="409">
        <f>'C-On-Site Special Inspections'!AO68</f>
        <v>0</v>
      </c>
      <c r="AQ223" s="409">
        <f>'C-On-Site Special Inspections'!AP68</f>
        <v>0</v>
      </c>
      <c r="AR223" s="409">
        <f>'C-On-Site Special Inspections'!AQ68</f>
        <v>0</v>
      </c>
      <c r="AS223" s="409">
        <f>'C-On-Site Special Inspections'!AR68</f>
        <v>0</v>
      </c>
      <c r="AT223" s="409">
        <f>'C-On-Site Special Inspections'!AS68</f>
        <v>0</v>
      </c>
      <c r="AU223" s="409">
        <f>'C-On-Site Special Inspections'!AT68</f>
        <v>0</v>
      </c>
      <c r="AV223" s="409">
        <v>0</v>
      </c>
      <c r="AW223" s="419">
        <f t="shared" si="3"/>
        <v>0</v>
      </c>
    </row>
    <row r="224" spans="2:49" x14ac:dyDescent="0.2">
      <c r="B224" s="413" t="s">
        <v>4422</v>
      </c>
      <c r="C224" s="408" t="str">
        <f>'C-On-Site Special Inspections'!D69</f>
        <v>C-AS4</v>
      </c>
      <c r="D224" s="408">
        <f>'C-On-Site Special Inspections'!AU69</f>
        <v>0</v>
      </c>
      <c r="E224" s="409">
        <f>'C-On-Site Special Inspections'!AX69</f>
        <v>0</v>
      </c>
      <c r="F224" s="409">
        <f>'C-On-Site Special Inspections'!E69</f>
        <v>0</v>
      </c>
      <c r="G224" s="409">
        <f>'C-On-Site Special Inspections'!F69</f>
        <v>0</v>
      </c>
      <c r="H224" s="409">
        <f>'C-On-Site Special Inspections'!G69</f>
        <v>0</v>
      </c>
      <c r="I224" s="409">
        <f>'C-On-Site Special Inspections'!H69</f>
        <v>0</v>
      </c>
      <c r="J224" s="409">
        <f>'C-On-Site Special Inspections'!I69</f>
        <v>0</v>
      </c>
      <c r="K224" s="409">
        <f>'C-On-Site Special Inspections'!J69</f>
        <v>0</v>
      </c>
      <c r="L224" s="409">
        <f>'C-On-Site Special Inspections'!K69</f>
        <v>0</v>
      </c>
      <c r="M224" s="409">
        <f>'C-On-Site Special Inspections'!L69</f>
        <v>0</v>
      </c>
      <c r="N224" s="409">
        <f>'C-On-Site Special Inspections'!M69</f>
        <v>0</v>
      </c>
      <c r="O224" s="409">
        <f>'C-On-Site Special Inspections'!N69</f>
        <v>0</v>
      </c>
      <c r="P224" s="409">
        <f>'C-On-Site Special Inspections'!O69</f>
        <v>0</v>
      </c>
      <c r="Q224" s="409">
        <f>'C-On-Site Special Inspections'!P69</f>
        <v>0</v>
      </c>
      <c r="R224" s="409">
        <f>'C-On-Site Special Inspections'!Q69</f>
        <v>0</v>
      </c>
      <c r="S224" s="409">
        <f>'C-On-Site Special Inspections'!R69</f>
        <v>0</v>
      </c>
      <c r="T224" s="409">
        <f>'C-On-Site Special Inspections'!S69</f>
        <v>0</v>
      </c>
      <c r="U224" s="409">
        <f>'C-On-Site Special Inspections'!T69</f>
        <v>0</v>
      </c>
      <c r="V224" s="409">
        <f>'C-On-Site Special Inspections'!U69</f>
        <v>0</v>
      </c>
      <c r="W224" s="409">
        <f>'C-On-Site Special Inspections'!V69</f>
        <v>0</v>
      </c>
      <c r="X224" s="409">
        <f>'C-On-Site Special Inspections'!W69</f>
        <v>0</v>
      </c>
      <c r="Y224" s="409">
        <f>'C-On-Site Special Inspections'!X69</f>
        <v>0</v>
      </c>
      <c r="Z224" s="409">
        <f>'C-On-Site Special Inspections'!Y69</f>
        <v>0</v>
      </c>
      <c r="AA224" s="409">
        <f>'C-On-Site Special Inspections'!Z69</f>
        <v>0</v>
      </c>
      <c r="AB224" s="409">
        <f>'C-On-Site Special Inspections'!AA69</f>
        <v>0</v>
      </c>
      <c r="AC224" s="409">
        <f>'C-On-Site Special Inspections'!AB69</f>
        <v>0</v>
      </c>
      <c r="AD224" s="409">
        <f>'C-On-Site Special Inspections'!AC69</f>
        <v>0</v>
      </c>
      <c r="AE224" s="409">
        <f>'C-On-Site Special Inspections'!AD69</f>
        <v>0</v>
      </c>
      <c r="AF224" s="409">
        <f>'C-On-Site Special Inspections'!AE69</f>
        <v>0</v>
      </c>
      <c r="AG224" s="409">
        <f>'C-On-Site Special Inspections'!AF69</f>
        <v>0</v>
      </c>
      <c r="AH224" s="409">
        <f>'C-On-Site Special Inspections'!AG69</f>
        <v>0</v>
      </c>
      <c r="AI224" s="409">
        <f>'C-On-Site Special Inspections'!AH69</f>
        <v>0</v>
      </c>
      <c r="AJ224" s="409">
        <f>'C-On-Site Special Inspections'!AI69</f>
        <v>0</v>
      </c>
      <c r="AK224" s="409">
        <f>'C-On-Site Special Inspections'!AJ69</f>
        <v>0</v>
      </c>
      <c r="AL224" s="409">
        <f>'C-On-Site Special Inspections'!AK69</f>
        <v>0</v>
      </c>
      <c r="AM224" s="409">
        <f>'C-On-Site Special Inspections'!AL69</f>
        <v>0</v>
      </c>
      <c r="AN224" s="409">
        <f>'C-On-Site Special Inspections'!AM69</f>
        <v>0</v>
      </c>
      <c r="AO224" s="409">
        <f>'C-On-Site Special Inspections'!AN69</f>
        <v>0</v>
      </c>
      <c r="AP224" s="409">
        <f>'C-On-Site Special Inspections'!AO69</f>
        <v>0</v>
      </c>
      <c r="AQ224" s="409">
        <f>'C-On-Site Special Inspections'!AP69</f>
        <v>0</v>
      </c>
      <c r="AR224" s="409">
        <f>'C-On-Site Special Inspections'!AQ69</f>
        <v>0</v>
      </c>
      <c r="AS224" s="409">
        <f>'C-On-Site Special Inspections'!AR69</f>
        <v>0</v>
      </c>
      <c r="AT224" s="409">
        <f>'C-On-Site Special Inspections'!AS69</f>
        <v>0</v>
      </c>
      <c r="AU224" s="409">
        <f>'C-On-Site Special Inspections'!AT69</f>
        <v>0</v>
      </c>
      <c r="AV224" s="409">
        <v>0</v>
      </c>
      <c r="AW224" s="419">
        <f t="shared" si="3"/>
        <v>0</v>
      </c>
    </row>
    <row r="225" spans="2:49" x14ac:dyDescent="0.2">
      <c r="B225" s="413" t="s">
        <v>4422</v>
      </c>
      <c r="C225" s="408">
        <f>'C-On-Site Special Inspections'!D70</f>
        <v>0</v>
      </c>
      <c r="D225" s="408">
        <f>'C-On-Site Special Inspections'!AU70</f>
        <v>0</v>
      </c>
      <c r="E225" s="409">
        <f>'C-On-Site Special Inspections'!AX70</f>
        <v>0</v>
      </c>
      <c r="F225" s="409">
        <f>'C-On-Site Special Inspections'!E70</f>
        <v>0</v>
      </c>
      <c r="G225" s="409">
        <f>'C-On-Site Special Inspections'!F70</f>
        <v>0</v>
      </c>
      <c r="H225" s="409">
        <f>'C-On-Site Special Inspections'!G70</f>
        <v>0</v>
      </c>
      <c r="I225" s="409">
        <f>'C-On-Site Special Inspections'!H70</f>
        <v>0</v>
      </c>
      <c r="J225" s="409">
        <f>'C-On-Site Special Inspections'!I70</f>
        <v>0</v>
      </c>
      <c r="K225" s="409">
        <f>'C-On-Site Special Inspections'!J70</f>
        <v>0</v>
      </c>
      <c r="L225" s="409">
        <f>'C-On-Site Special Inspections'!K70</f>
        <v>0</v>
      </c>
      <c r="M225" s="409">
        <f>'C-On-Site Special Inspections'!L70</f>
        <v>0</v>
      </c>
      <c r="N225" s="409">
        <f>'C-On-Site Special Inspections'!M70</f>
        <v>0</v>
      </c>
      <c r="O225" s="409">
        <f>'C-On-Site Special Inspections'!N70</f>
        <v>0</v>
      </c>
      <c r="P225" s="409">
        <f>'C-On-Site Special Inspections'!O70</f>
        <v>0</v>
      </c>
      <c r="Q225" s="409">
        <f>'C-On-Site Special Inspections'!P70</f>
        <v>0</v>
      </c>
      <c r="R225" s="409">
        <f>'C-On-Site Special Inspections'!Q70</f>
        <v>0</v>
      </c>
      <c r="S225" s="409">
        <f>'C-On-Site Special Inspections'!R70</f>
        <v>0</v>
      </c>
      <c r="T225" s="409">
        <f>'C-On-Site Special Inspections'!S70</f>
        <v>0</v>
      </c>
      <c r="U225" s="409">
        <f>'C-On-Site Special Inspections'!T70</f>
        <v>0</v>
      </c>
      <c r="V225" s="409">
        <f>'C-On-Site Special Inspections'!U70</f>
        <v>0</v>
      </c>
      <c r="W225" s="409">
        <f>'C-On-Site Special Inspections'!V70</f>
        <v>0</v>
      </c>
      <c r="X225" s="409">
        <f>'C-On-Site Special Inspections'!W70</f>
        <v>0</v>
      </c>
      <c r="Y225" s="409">
        <f>'C-On-Site Special Inspections'!X70</f>
        <v>0</v>
      </c>
      <c r="Z225" s="409">
        <f>'C-On-Site Special Inspections'!Y70</f>
        <v>0</v>
      </c>
      <c r="AA225" s="409">
        <f>'C-On-Site Special Inspections'!Z70</f>
        <v>0</v>
      </c>
      <c r="AB225" s="409">
        <f>'C-On-Site Special Inspections'!AA70</f>
        <v>0</v>
      </c>
      <c r="AC225" s="409">
        <f>'C-On-Site Special Inspections'!AB70</f>
        <v>0</v>
      </c>
      <c r="AD225" s="409">
        <f>'C-On-Site Special Inspections'!AC70</f>
        <v>0</v>
      </c>
      <c r="AE225" s="409">
        <f>'C-On-Site Special Inspections'!AD70</f>
        <v>0</v>
      </c>
      <c r="AF225" s="409">
        <f>'C-On-Site Special Inspections'!AE70</f>
        <v>0</v>
      </c>
      <c r="AG225" s="409">
        <f>'C-On-Site Special Inspections'!AF70</f>
        <v>0</v>
      </c>
      <c r="AH225" s="409">
        <f>'C-On-Site Special Inspections'!AG70</f>
        <v>0</v>
      </c>
      <c r="AI225" s="409">
        <f>'C-On-Site Special Inspections'!AH70</f>
        <v>0</v>
      </c>
      <c r="AJ225" s="409">
        <f>'C-On-Site Special Inspections'!AI70</f>
        <v>0</v>
      </c>
      <c r="AK225" s="409">
        <f>'C-On-Site Special Inspections'!AJ70</f>
        <v>0</v>
      </c>
      <c r="AL225" s="409">
        <f>'C-On-Site Special Inspections'!AK70</f>
        <v>0</v>
      </c>
      <c r="AM225" s="409">
        <f>'C-On-Site Special Inspections'!AL70</f>
        <v>0</v>
      </c>
      <c r="AN225" s="409">
        <f>'C-On-Site Special Inspections'!AM70</f>
        <v>0</v>
      </c>
      <c r="AO225" s="409">
        <f>'C-On-Site Special Inspections'!AN70</f>
        <v>0</v>
      </c>
      <c r="AP225" s="409">
        <f>'C-On-Site Special Inspections'!AO70</f>
        <v>0</v>
      </c>
      <c r="AQ225" s="409">
        <f>'C-On-Site Special Inspections'!AP70</f>
        <v>0</v>
      </c>
      <c r="AR225" s="409">
        <f>'C-On-Site Special Inspections'!AQ70</f>
        <v>0</v>
      </c>
      <c r="AS225" s="409">
        <f>'C-On-Site Special Inspections'!AR70</f>
        <v>0</v>
      </c>
      <c r="AT225" s="409">
        <f>'C-On-Site Special Inspections'!AS70</f>
        <v>0</v>
      </c>
      <c r="AU225" s="409">
        <f>'C-On-Site Special Inspections'!AT70</f>
        <v>0</v>
      </c>
      <c r="AV225" s="409">
        <v>0</v>
      </c>
      <c r="AW225" s="419">
        <f t="shared" si="3"/>
        <v>0</v>
      </c>
    </row>
    <row r="226" spans="2:49" x14ac:dyDescent="0.2">
      <c r="B226" s="413" t="s">
        <v>4422</v>
      </c>
      <c r="C226" s="408" t="str">
        <f>'C-On-Site Special Inspections'!D71</f>
        <v>C-N1</v>
      </c>
      <c r="D226" s="408" t="str">
        <f>'C-On-Site Special Inspections'!AU71</f>
        <v>Architectural components
CBC 1705A.12.5 &amp; 1705A.16
Cladding, nonbearing walls and veneer</v>
      </c>
      <c r="E226" s="409">
        <f>'C-On-Site Special Inspections'!AX71</f>
        <v>0</v>
      </c>
      <c r="F226" s="409">
        <f>'C-On-Site Special Inspections'!E71</f>
        <v>0</v>
      </c>
      <c r="G226" s="409">
        <f>'C-On-Site Special Inspections'!F71</f>
        <v>0</v>
      </c>
      <c r="H226" s="409">
        <f>'C-On-Site Special Inspections'!G71</f>
        <v>0</v>
      </c>
      <c r="I226" s="409">
        <f>'C-On-Site Special Inspections'!H71</f>
        <v>0</v>
      </c>
      <c r="J226" s="409">
        <f>'C-On-Site Special Inspections'!I71</f>
        <v>0</v>
      </c>
      <c r="K226" s="409">
        <f>'C-On-Site Special Inspections'!J71</f>
        <v>0</v>
      </c>
      <c r="L226" s="409">
        <f>'C-On-Site Special Inspections'!K71</f>
        <v>0</v>
      </c>
      <c r="M226" s="409">
        <f>'C-On-Site Special Inspections'!L71</f>
        <v>0</v>
      </c>
      <c r="N226" s="409">
        <f>'C-On-Site Special Inspections'!M71</f>
        <v>0</v>
      </c>
      <c r="O226" s="409">
        <f>'C-On-Site Special Inspections'!N71</f>
        <v>0</v>
      </c>
      <c r="P226" s="409">
        <f>'C-On-Site Special Inspections'!O71</f>
        <v>0</v>
      </c>
      <c r="Q226" s="409">
        <f>'C-On-Site Special Inspections'!P71</f>
        <v>0</v>
      </c>
      <c r="R226" s="409">
        <f>'C-On-Site Special Inspections'!Q71</f>
        <v>0</v>
      </c>
      <c r="S226" s="409">
        <f>'C-On-Site Special Inspections'!R71</f>
        <v>0</v>
      </c>
      <c r="T226" s="409">
        <f>'C-On-Site Special Inspections'!S71</f>
        <v>0</v>
      </c>
      <c r="U226" s="409">
        <f>'C-On-Site Special Inspections'!T71</f>
        <v>0</v>
      </c>
      <c r="V226" s="409">
        <f>'C-On-Site Special Inspections'!U71</f>
        <v>0</v>
      </c>
      <c r="W226" s="409">
        <f>'C-On-Site Special Inspections'!V71</f>
        <v>0</v>
      </c>
      <c r="X226" s="409">
        <f>'C-On-Site Special Inspections'!W71</f>
        <v>0</v>
      </c>
      <c r="Y226" s="409">
        <f>'C-On-Site Special Inspections'!X71</f>
        <v>0</v>
      </c>
      <c r="Z226" s="409">
        <f>'C-On-Site Special Inspections'!Y71</f>
        <v>0</v>
      </c>
      <c r="AA226" s="409">
        <f>'C-On-Site Special Inspections'!Z71</f>
        <v>0</v>
      </c>
      <c r="AB226" s="409">
        <f>'C-On-Site Special Inspections'!AA71</f>
        <v>0</v>
      </c>
      <c r="AC226" s="409">
        <f>'C-On-Site Special Inspections'!AB71</f>
        <v>0</v>
      </c>
      <c r="AD226" s="409">
        <f>'C-On-Site Special Inspections'!AC71</f>
        <v>0</v>
      </c>
      <c r="AE226" s="409">
        <f>'C-On-Site Special Inspections'!AD71</f>
        <v>0</v>
      </c>
      <c r="AF226" s="409">
        <f>'C-On-Site Special Inspections'!AE71</f>
        <v>0</v>
      </c>
      <c r="AG226" s="409">
        <f>'C-On-Site Special Inspections'!AF71</f>
        <v>0</v>
      </c>
      <c r="AH226" s="409">
        <f>'C-On-Site Special Inspections'!AG71</f>
        <v>0</v>
      </c>
      <c r="AI226" s="409">
        <f>'C-On-Site Special Inspections'!AH71</f>
        <v>0</v>
      </c>
      <c r="AJ226" s="409">
        <f>'C-On-Site Special Inspections'!AI71</f>
        <v>0</v>
      </c>
      <c r="AK226" s="409">
        <f>'C-On-Site Special Inspections'!AJ71</f>
        <v>0</v>
      </c>
      <c r="AL226" s="409">
        <f>'C-On-Site Special Inspections'!AK71</f>
        <v>0</v>
      </c>
      <c r="AM226" s="409">
        <f>'C-On-Site Special Inspections'!AL71</f>
        <v>0</v>
      </c>
      <c r="AN226" s="409">
        <f>'C-On-Site Special Inspections'!AM71</f>
        <v>0</v>
      </c>
      <c r="AO226" s="409">
        <f>'C-On-Site Special Inspections'!AN71</f>
        <v>0</v>
      </c>
      <c r="AP226" s="409">
        <f>'C-On-Site Special Inspections'!AO71</f>
        <v>0</v>
      </c>
      <c r="AQ226" s="409">
        <f>'C-On-Site Special Inspections'!AP71</f>
        <v>0</v>
      </c>
      <c r="AR226" s="409">
        <f>'C-On-Site Special Inspections'!AQ71</f>
        <v>0</v>
      </c>
      <c r="AS226" s="409">
        <f>'C-On-Site Special Inspections'!AR71</f>
        <v>0</v>
      </c>
      <c r="AT226" s="409">
        <f>'C-On-Site Special Inspections'!AS71</f>
        <v>0</v>
      </c>
      <c r="AU226" s="409">
        <f>'C-On-Site Special Inspections'!AT71</f>
        <v>0</v>
      </c>
      <c r="AV226" s="409">
        <v>0</v>
      </c>
      <c r="AW226" s="419">
        <f t="shared" si="3"/>
        <v>0</v>
      </c>
    </row>
    <row r="227" spans="2:49" x14ac:dyDescent="0.2">
      <c r="B227" s="413" t="s">
        <v>4422</v>
      </c>
      <c r="C227" s="408" t="str">
        <f>'C-On-Site Special Inspections'!D72</f>
        <v>C-N2</v>
      </c>
      <c r="D227" s="408" t="str">
        <f>'C-On-Site Special Inspections'!AU72</f>
        <v>Ceiling
CBC 1705A.12.5
Suspended ceiling systems and their anchorage</v>
      </c>
      <c r="E227" s="409">
        <f>'C-On-Site Special Inspections'!AX72</f>
        <v>0</v>
      </c>
      <c r="F227" s="409">
        <f>'C-On-Site Special Inspections'!E72</f>
        <v>0</v>
      </c>
      <c r="G227" s="409">
        <f>'C-On-Site Special Inspections'!F72</f>
        <v>0</v>
      </c>
      <c r="H227" s="409">
        <f>'C-On-Site Special Inspections'!G72</f>
        <v>0</v>
      </c>
      <c r="I227" s="409">
        <f>'C-On-Site Special Inspections'!H72</f>
        <v>0</v>
      </c>
      <c r="J227" s="409">
        <f>'C-On-Site Special Inspections'!I72</f>
        <v>0</v>
      </c>
      <c r="K227" s="409">
        <f>'C-On-Site Special Inspections'!J72</f>
        <v>0</v>
      </c>
      <c r="L227" s="409">
        <f>'C-On-Site Special Inspections'!K72</f>
        <v>0</v>
      </c>
      <c r="M227" s="409">
        <f>'C-On-Site Special Inspections'!L72</f>
        <v>0</v>
      </c>
      <c r="N227" s="409">
        <f>'C-On-Site Special Inspections'!M72</f>
        <v>0</v>
      </c>
      <c r="O227" s="409">
        <f>'C-On-Site Special Inspections'!N72</f>
        <v>0</v>
      </c>
      <c r="P227" s="409">
        <f>'C-On-Site Special Inspections'!O72</f>
        <v>0</v>
      </c>
      <c r="Q227" s="409">
        <f>'C-On-Site Special Inspections'!P72</f>
        <v>0</v>
      </c>
      <c r="R227" s="409">
        <f>'C-On-Site Special Inspections'!Q72</f>
        <v>0</v>
      </c>
      <c r="S227" s="409">
        <f>'C-On-Site Special Inspections'!R72</f>
        <v>0</v>
      </c>
      <c r="T227" s="409">
        <f>'C-On-Site Special Inspections'!S72</f>
        <v>0</v>
      </c>
      <c r="U227" s="409">
        <f>'C-On-Site Special Inspections'!T72</f>
        <v>0</v>
      </c>
      <c r="V227" s="409">
        <f>'C-On-Site Special Inspections'!U72</f>
        <v>0</v>
      </c>
      <c r="W227" s="409">
        <f>'C-On-Site Special Inspections'!V72</f>
        <v>0</v>
      </c>
      <c r="X227" s="409">
        <f>'C-On-Site Special Inspections'!W72</f>
        <v>0</v>
      </c>
      <c r="Y227" s="409">
        <f>'C-On-Site Special Inspections'!X72</f>
        <v>0</v>
      </c>
      <c r="Z227" s="409">
        <f>'C-On-Site Special Inspections'!Y72</f>
        <v>0</v>
      </c>
      <c r="AA227" s="409">
        <f>'C-On-Site Special Inspections'!Z72</f>
        <v>0</v>
      </c>
      <c r="AB227" s="409">
        <f>'C-On-Site Special Inspections'!AA72</f>
        <v>0</v>
      </c>
      <c r="AC227" s="409">
        <f>'C-On-Site Special Inspections'!AB72</f>
        <v>0</v>
      </c>
      <c r="AD227" s="409">
        <f>'C-On-Site Special Inspections'!AC72</f>
        <v>0</v>
      </c>
      <c r="AE227" s="409">
        <f>'C-On-Site Special Inspections'!AD72</f>
        <v>0</v>
      </c>
      <c r="AF227" s="409">
        <f>'C-On-Site Special Inspections'!AE72</f>
        <v>0</v>
      </c>
      <c r="AG227" s="409">
        <f>'C-On-Site Special Inspections'!AF72</f>
        <v>0</v>
      </c>
      <c r="AH227" s="409">
        <f>'C-On-Site Special Inspections'!AG72</f>
        <v>0</v>
      </c>
      <c r="AI227" s="409">
        <f>'C-On-Site Special Inspections'!AH72</f>
        <v>0</v>
      </c>
      <c r="AJ227" s="409">
        <f>'C-On-Site Special Inspections'!AI72</f>
        <v>0</v>
      </c>
      <c r="AK227" s="409">
        <f>'C-On-Site Special Inspections'!AJ72</f>
        <v>0</v>
      </c>
      <c r="AL227" s="409">
        <f>'C-On-Site Special Inspections'!AK72</f>
        <v>0</v>
      </c>
      <c r="AM227" s="409">
        <f>'C-On-Site Special Inspections'!AL72</f>
        <v>0</v>
      </c>
      <c r="AN227" s="409">
        <f>'C-On-Site Special Inspections'!AM72</f>
        <v>0</v>
      </c>
      <c r="AO227" s="409">
        <f>'C-On-Site Special Inspections'!AN72</f>
        <v>0</v>
      </c>
      <c r="AP227" s="409">
        <f>'C-On-Site Special Inspections'!AO72</f>
        <v>0</v>
      </c>
      <c r="AQ227" s="409">
        <f>'C-On-Site Special Inspections'!AP72</f>
        <v>0</v>
      </c>
      <c r="AR227" s="409">
        <f>'C-On-Site Special Inspections'!AQ72</f>
        <v>0</v>
      </c>
      <c r="AS227" s="409">
        <f>'C-On-Site Special Inspections'!AR72</f>
        <v>0</v>
      </c>
      <c r="AT227" s="409">
        <f>'C-On-Site Special Inspections'!AS72</f>
        <v>0</v>
      </c>
      <c r="AU227" s="409">
        <f>'C-On-Site Special Inspections'!AT72</f>
        <v>0</v>
      </c>
      <c r="AV227" s="409">
        <v>0</v>
      </c>
      <c r="AW227" s="419">
        <f t="shared" si="3"/>
        <v>0</v>
      </c>
    </row>
    <row r="228" spans="2:49" x14ac:dyDescent="0.2">
      <c r="B228" s="413" t="s">
        <v>4422</v>
      </c>
      <c r="C228" s="408" t="str">
        <f>'C-On-Site Special Inspections'!D73</f>
        <v>C-N3</v>
      </c>
      <c r="D228" s="408" t="str">
        <f>'C-On-Site Special Inspections'!AU73</f>
        <v>Access floors
CBC 1705A.12.5.1
Anchorage of access floor systems</v>
      </c>
      <c r="E228" s="409">
        <f>'C-On-Site Special Inspections'!AX73</f>
        <v>0</v>
      </c>
      <c r="F228" s="409">
        <f>'C-On-Site Special Inspections'!E73</f>
        <v>0</v>
      </c>
      <c r="G228" s="409">
        <f>'C-On-Site Special Inspections'!F73</f>
        <v>0</v>
      </c>
      <c r="H228" s="409">
        <f>'C-On-Site Special Inspections'!G73</f>
        <v>0</v>
      </c>
      <c r="I228" s="409">
        <f>'C-On-Site Special Inspections'!H73</f>
        <v>0</v>
      </c>
      <c r="J228" s="409">
        <f>'C-On-Site Special Inspections'!I73</f>
        <v>0</v>
      </c>
      <c r="K228" s="409">
        <f>'C-On-Site Special Inspections'!J73</f>
        <v>0</v>
      </c>
      <c r="L228" s="409">
        <f>'C-On-Site Special Inspections'!K73</f>
        <v>0</v>
      </c>
      <c r="M228" s="409">
        <f>'C-On-Site Special Inspections'!L73</f>
        <v>0</v>
      </c>
      <c r="N228" s="409">
        <f>'C-On-Site Special Inspections'!M73</f>
        <v>0</v>
      </c>
      <c r="O228" s="409">
        <f>'C-On-Site Special Inspections'!N73</f>
        <v>0</v>
      </c>
      <c r="P228" s="409">
        <f>'C-On-Site Special Inspections'!O73</f>
        <v>0</v>
      </c>
      <c r="Q228" s="409">
        <f>'C-On-Site Special Inspections'!P73</f>
        <v>0</v>
      </c>
      <c r="R228" s="409">
        <f>'C-On-Site Special Inspections'!Q73</f>
        <v>0</v>
      </c>
      <c r="S228" s="409">
        <f>'C-On-Site Special Inspections'!R73</f>
        <v>0</v>
      </c>
      <c r="T228" s="409">
        <f>'C-On-Site Special Inspections'!S73</f>
        <v>0</v>
      </c>
      <c r="U228" s="409">
        <f>'C-On-Site Special Inspections'!T73</f>
        <v>0</v>
      </c>
      <c r="V228" s="409">
        <f>'C-On-Site Special Inspections'!U73</f>
        <v>0</v>
      </c>
      <c r="W228" s="409">
        <f>'C-On-Site Special Inspections'!V73</f>
        <v>0</v>
      </c>
      <c r="X228" s="409">
        <f>'C-On-Site Special Inspections'!W73</f>
        <v>0</v>
      </c>
      <c r="Y228" s="409">
        <f>'C-On-Site Special Inspections'!X73</f>
        <v>0</v>
      </c>
      <c r="Z228" s="409">
        <f>'C-On-Site Special Inspections'!Y73</f>
        <v>0</v>
      </c>
      <c r="AA228" s="409">
        <f>'C-On-Site Special Inspections'!Z73</f>
        <v>0</v>
      </c>
      <c r="AB228" s="409">
        <f>'C-On-Site Special Inspections'!AA73</f>
        <v>0</v>
      </c>
      <c r="AC228" s="409">
        <f>'C-On-Site Special Inspections'!AB73</f>
        <v>0</v>
      </c>
      <c r="AD228" s="409">
        <f>'C-On-Site Special Inspections'!AC73</f>
        <v>0</v>
      </c>
      <c r="AE228" s="409">
        <f>'C-On-Site Special Inspections'!AD73</f>
        <v>0</v>
      </c>
      <c r="AF228" s="409">
        <f>'C-On-Site Special Inspections'!AE73</f>
        <v>0</v>
      </c>
      <c r="AG228" s="409">
        <f>'C-On-Site Special Inspections'!AF73</f>
        <v>0</v>
      </c>
      <c r="AH228" s="409">
        <f>'C-On-Site Special Inspections'!AG73</f>
        <v>0</v>
      </c>
      <c r="AI228" s="409">
        <f>'C-On-Site Special Inspections'!AH73</f>
        <v>0</v>
      </c>
      <c r="AJ228" s="409">
        <f>'C-On-Site Special Inspections'!AI73</f>
        <v>0</v>
      </c>
      <c r="AK228" s="409">
        <f>'C-On-Site Special Inspections'!AJ73</f>
        <v>0</v>
      </c>
      <c r="AL228" s="409">
        <f>'C-On-Site Special Inspections'!AK73</f>
        <v>0</v>
      </c>
      <c r="AM228" s="409">
        <f>'C-On-Site Special Inspections'!AL73</f>
        <v>0</v>
      </c>
      <c r="AN228" s="409">
        <f>'C-On-Site Special Inspections'!AM73</f>
        <v>0</v>
      </c>
      <c r="AO228" s="409">
        <f>'C-On-Site Special Inspections'!AN73</f>
        <v>0</v>
      </c>
      <c r="AP228" s="409">
        <f>'C-On-Site Special Inspections'!AO73</f>
        <v>0</v>
      </c>
      <c r="AQ228" s="409">
        <f>'C-On-Site Special Inspections'!AP73</f>
        <v>0</v>
      </c>
      <c r="AR228" s="409">
        <f>'C-On-Site Special Inspections'!AQ73</f>
        <v>0</v>
      </c>
      <c r="AS228" s="409">
        <f>'C-On-Site Special Inspections'!AR73</f>
        <v>0</v>
      </c>
      <c r="AT228" s="409">
        <f>'C-On-Site Special Inspections'!AS73</f>
        <v>0</v>
      </c>
      <c r="AU228" s="409">
        <f>'C-On-Site Special Inspections'!AT73</f>
        <v>0</v>
      </c>
      <c r="AV228" s="409">
        <v>0</v>
      </c>
      <c r="AW228" s="419">
        <f t="shared" si="3"/>
        <v>0</v>
      </c>
    </row>
    <row r="229" spans="2:49" x14ac:dyDescent="0.2">
      <c r="B229" s="413" t="s">
        <v>4422</v>
      </c>
      <c r="C229" s="408" t="str">
        <f>'C-On-Site Special Inspections'!D74</f>
        <v>C-N4</v>
      </c>
      <c r="D229" s="408" t="str">
        <f>'C-On-Site Special Inspections'!AU74</f>
        <v>Storage racks 8’ or taller
CBC 1705A.12.7
Anchorage</v>
      </c>
      <c r="E229" s="409">
        <f>'C-On-Site Special Inspections'!AX74</f>
        <v>0</v>
      </c>
      <c r="F229" s="409">
        <f>'C-On-Site Special Inspections'!E74</f>
        <v>0</v>
      </c>
      <c r="G229" s="409">
        <f>'C-On-Site Special Inspections'!F74</f>
        <v>0</v>
      </c>
      <c r="H229" s="409">
        <f>'C-On-Site Special Inspections'!G74</f>
        <v>0</v>
      </c>
      <c r="I229" s="409">
        <f>'C-On-Site Special Inspections'!H74</f>
        <v>0</v>
      </c>
      <c r="J229" s="409">
        <f>'C-On-Site Special Inspections'!I74</f>
        <v>0</v>
      </c>
      <c r="K229" s="409">
        <f>'C-On-Site Special Inspections'!J74</f>
        <v>0</v>
      </c>
      <c r="L229" s="409">
        <f>'C-On-Site Special Inspections'!K74</f>
        <v>0</v>
      </c>
      <c r="M229" s="409">
        <f>'C-On-Site Special Inspections'!L74</f>
        <v>0</v>
      </c>
      <c r="N229" s="409">
        <f>'C-On-Site Special Inspections'!M74</f>
        <v>0</v>
      </c>
      <c r="O229" s="409">
        <f>'C-On-Site Special Inspections'!N74</f>
        <v>0</v>
      </c>
      <c r="P229" s="409">
        <f>'C-On-Site Special Inspections'!O74</f>
        <v>0</v>
      </c>
      <c r="Q229" s="409">
        <f>'C-On-Site Special Inspections'!P74</f>
        <v>0</v>
      </c>
      <c r="R229" s="409">
        <f>'C-On-Site Special Inspections'!Q74</f>
        <v>0</v>
      </c>
      <c r="S229" s="409">
        <f>'C-On-Site Special Inspections'!R74</f>
        <v>0</v>
      </c>
      <c r="T229" s="409">
        <f>'C-On-Site Special Inspections'!S74</f>
        <v>0</v>
      </c>
      <c r="U229" s="409">
        <f>'C-On-Site Special Inspections'!T74</f>
        <v>0</v>
      </c>
      <c r="V229" s="409">
        <f>'C-On-Site Special Inspections'!U74</f>
        <v>0</v>
      </c>
      <c r="W229" s="409">
        <f>'C-On-Site Special Inspections'!V74</f>
        <v>0</v>
      </c>
      <c r="X229" s="409">
        <f>'C-On-Site Special Inspections'!W74</f>
        <v>0</v>
      </c>
      <c r="Y229" s="409">
        <f>'C-On-Site Special Inspections'!X74</f>
        <v>0</v>
      </c>
      <c r="Z229" s="409">
        <f>'C-On-Site Special Inspections'!Y74</f>
        <v>0</v>
      </c>
      <c r="AA229" s="409">
        <f>'C-On-Site Special Inspections'!Z74</f>
        <v>0</v>
      </c>
      <c r="AB229" s="409">
        <f>'C-On-Site Special Inspections'!AA74</f>
        <v>0</v>
      </c>
      <c r="AC229" s="409">
        <f>'C-On-Site Special Inspections'!AB74</f>
        <v>0</v>
      </c>
      <c r="AD229" s="409">
        <f>'C-On-Site Special Inspections'!AC74</f>
        <v>0</v>
      </c>
      <c r="AE229" s="409">
        <f>'C-On-Site Special Inspections'!AD74</f>
        <v>0</v>
      </c>
      <c r="AF229" s="409">
        <f>'C-On-Site Special Inspections'!AE74</f>
        <v>0</v>
      </c>
      <c r="AG229" s="409">
        <f>'C-On-Site Special Inspections'!AF74</f>
        <v>0</v>
      </c>
      <c r="AH229" s="409">
        <f>'C-On-Site Special Inspections'!AG74</f>
        <v>0</v>
      </c>
      <c r="AI229" s="409">
        <f>'C-On-Site Special Inspections'!AH74</f>
        <v>0</v>
      </c>
      <c r="AJ229" s="409">
        <f>'C-On-Site Special Inspections'!AI74</f>
        <v>0</v>
      </c>
      <c r="AK229" s="409">
        <f>'C-On-Site Special Inspections'!AJ74</f>
        <v>0</v>
      </c>
      <c r="AL229" s="409">
        <f>'C-On-Site Special Inspections'!AK74</f>
        <v>0</v>
      </c>
      <c r="AM229" s="409">
        <f>'C-On-Site Special Inspections'!AL74</f>
        <v>0</v>
      </c>
      <c r="AN229" s="409">
        <f>'C-On-Site Special Inspections'!AM74</f>
        <v>0</v>
      </c>
      <c r="AO229" s="409">
        <f>'C-On-Site Special Inspections'!AN74</f>
        <v>0</v>
      </c>
      <c r="AP229" s="409">
        <f>'C-On-Site Special Inspections'!AO74</f>
        <v>0</v>
      </c>
      <c r="AQ229" s="409">
        <f>'C-On-Site Special Inspections'!AP74</f>
        <v>0</v>
      </c>
      <c r="AR229" s="409">
        <f>'C-On-Site Special Inspections'!AQ74</f>
        <v>0</v>
      </c>
      <c r="AS229" s="409">
        <f>'C-On-Site Special Inspections'!AR74</f>
        <v>0</v>
      </c>
      <c r="AT229" s="409">
        <f>'C-On-Site Special Inspections'!AS74</f>
        <v>0</v>
      </c>
      <c r="AU229" s="409">
        <f>'C-On-Site Special Inspections'!AT74</f>
        <v>0</v>
      </c>
      <c r="AV229" s="409">
        <v>0</v>
      </c>
      <c r="AW229" s="419">
        <f t="shared" si="3"/>
        <v>0</v>
      </c>
    </row>
    <row r="230" spans="2:49" x14ac:dyDescent="0.2">
      <c r="B230" s="413" t="s">
        <v>4422</v>
      </c>
      <c r="C230" s="408" t="str">
        <f>'C-On-Site Special Inspections'!D75</f>
        <v>C-N5</v>
      </c>
      <c r="D230" s="408" t="str">
        <f>'C-On-Site Special Inspections'!AU75</f>
        <v>Plumbing, mechanical and electrical components
CBC 1705A.12.6
Anchorage, bracing, and vibration isolators</v>
      </c>
      <c r="E230" s="409">
        <f>'C-On-Site Special Inspections'!AX75</f>
        <v>0</v>
      </c>
      <c r="F230" s="409">
        <f>'C-On-Site Special Inspections'!E75</f>
        <v>0</v>
      </c>
      <c r="G230" s="409">
        <f>'C-On-Site Special Inspections'!F75</f>
        <v>0</v>
      </c>
      <c r="H230" s="409">
        <f>'C-On-Site Special Inspections'!G75</f>
        <v>0</v>
      </c>
      <c r="I230" s="409">
        <f>'C-On-Site Special Inspections'!H75</f>
        <v>0</v>
      </c>
      <c r="J230" s="409">
        <f>'C-On-Site Special Inspections'!I75</f>
        <v>0</v>
      </c>
      <c r="K230" s="409">
        <f>'C-On-Site Special Inspections'!J75</f>
        <v>0</v>
      </c>
      <c r="L230" s="409">
        <f>'C-On-Site Special Inspections'!K75</f>
        <v>0</v>
      </c>
      <c r="M230" s="409">
        <f>'C-On-Site Special Inspections'!L75</f>
        <v>0</v>
      </c>
      <c r="N230" s="409">
        <f>'C-On-Site Special Inspections'!M75</f>
        <v>0</v>
      </c>
      <c r="O230" s="409">
        <f>'C-On-Site Special Inspections'!N75</f>
        <v>0</v>
      </c>
      <c r="P230" s="409">
        <f>'C-On-Site Special Inspections'!O75</f>
        <v>0</v>
      </c>
      <c r="Q230" s="409">
        <f>'C-On-Site Special Inspections'!P75</f>
        <v>0</v>
      </c>
      <c r="R230" s="409">
        <f>'C-On-Site Special Inspections'!Q75</f>
        <v>0</v>
      </c>
      <c r="S230" s="409">
        <f>'C-On-Site Special Inspections'!R75</f>
        <v>0</v>
      </c>
      <c r="T230" s="409">
        <f>'C-On-Site Special Inspections'!S75</f>
        <v>0</v>
      </c>
      <c r="U230" s="409">
        <f>'C-On-Site Special Inspections'!T75</f>
        <v>0</v>
      </c>
      <c r="V230" s="409">
        <f>'C-On-Site Special Inspections'!U75</f>
        <v>0</v>
      </c>
      <c r="W230" s="409">
        <f>'C-On-Site Special Inspections'!V75</f>
        <v>0</v>
      </c>
      <c r="X230" s="409">
        <f>'C-On-Site Special Inspections'!W75</f>
        <v>0</v>
      </c>
      <c r="Y230" s="409">
        <f>'C-On-Site Special Inspections'!X75</f>
        <v>0</v>
      </c>
      <c r="Z230" s="409">
        <f>'C-On-Site Special Inspections'!Y75</f>
        <v>0</v>
      </c>
      <c r="AA230" s="409">
        <f>'C-On-Site Special Inspections'!Z75</f>
        <v>0</v>
      </c>
      <c r="AB230" s="409">
        <f>'C-On-Site Special Inspections'!AA75</f>
        <v>0</v>
      </c>
      <c r="AC230" s="409">
        <f>'C-On-Site Special Inspections'!AB75</f>
        <v>0</v>
      </c>
      <c r="AD230" s="409">
        <f>'C-On-Site Special Inspections'!AC75</f>
        <v>0</v>
      </c>
      <c r="AE230" s="409">
        <f>'C-On-Site Special Inspections'!AD75</f>
        <v>0</v>
      </c>
      <c r="AF230" s="409">
        <f>'C-On-Site Special Inspections'!AE75</f>
        <v>0</v>
      </c>
      <c r="AG230" s="409">
        <f>'C-On-Site Special Inspections'!AF75</f>
        <v>0</v>
      </c>
      <c r="AH230" s="409">
        <f>'C-On-Site Special Inspections'!AG75</f>
        <v>0</v>
      </c>
      <c r="AI230" s="409">
        <f>'C-On-Site Special Inspections'!AH75</f>
        <v>0</v>
      </c>
      <c r="AJ230" s="409">
        <f>'C-On-Site Special Inspections'!AI75</f>
        <v>0</v>
      </c>
      <c r="AK230" s="409">
        <f>'C-On-Site Special Inspections'!AJ75</f>
        <v>0</v>
      </c>
      <c r="AL230" s="409">
        <f>'C-On-Site Special Inspections'!AK75</f>
        <v>0</v>
      </c>
      <c r="AM230" s="409">
        <f>'C-On-Site Special Inspections'!AL75</f>
        <v>0</v>
      </c>
      <c r="AN230" s="409">
        <f>'C-On-Site Special Inspections'!AM75</f>
        <v>0</v>
      </c>
      <c r="AO230" s="409">
        <f>'C-On-Site Special Inspections'!AN75</f>
        <v>0</v>
      </c>
      <c r="AP230" s="409">
        <f>'C-On-Site Special Inspections'!AO75</f>
        <v>0</v>
      </c>
      <c r="AQ230" s="409">
        <f>'C-On-Site Special Inspections'!AP75</f>
        <v>0</v>
      </c>
      <c r="AR230" s="409">
        <f>'C-On-Site Special Inspections'!AQ75</f>
        <v>0</v>
      </c>
      <c r="AS230" s="409">
        <f>'C-On-Site Special Inspections'!AR75</f>
        <v>0</v>
      </c>
      <c r="AT230" s="409">
        <f>'C-On-Site Special Inspections'!AS75</f>
        <v>0</v>
      </c>
      <c r="AU230" s="409">
        <f>'C-On-Site Special Inspections'!AT75</f>
        <v>0</v>
      </c>
      <c r="AV230" s="409">
        <v>0</v>
      </c>
      <c r="AW230" s="419">
        <f t="shared" si="3"/>
        <v>0</v>
      </c>
    </row>
    <row r="231" spans="2:49" x14ac:dyDescent="0.2">
      <c r="B231" s="413" t="s">
        <v>4422</v>
      </c>
      <c r="C231" s="408" t="str">
        <f>'C-On-Site Special Inspections'!D76</f>
        <v>C-N6</v>
      </c>
      <c r="D231" s="408" t="str">
        <f>'C-On-Site Special Inspections'!AU76</f>
        <v>Special Seismic Certification
CBC 1705A.12.4
Special Seismic Certification label, anchorage and mounting</v>
      </c>
      <c r="E231" s="409">
        <f>'C-On-Site Special Inspections'!AX76</f>
        <v>0</v>
      </c>
      <c r="F231" s="409">
        <f>'C-On-Site Special Inspections'!E76</f>
        <v>0</v>
      </c>
      <c r="G231" s="409">
        <f>'C-On-Site Special Inspections'!F76</f>
        <v>0</v>
      </c>
      <c r="H231" s="409">
        <f>'C-On-Site Special Inspections'!G76</f>
        <v>0</v>
      </c>
      <c r="I231" s="409">
        <f>'C-On-Site Special Inspections'!H76</f>
        <v>0</v>
      </c>
      <c r="J231" s="409">
        <f>'C-On-Site Special Inspections'!I76</f>
        <v>0</v>
      </c>
      <c r="K231" s="409">
        <f>'C-On-Site Special Inspections'!J76</f>
        <v>0</v>
      </c>
      <c r="L231" s="409">
        <f>'C-On-Site Special Inspections'!K76</f>
        <v>0</v>
      </c>
      <c r="M231" s="409">
        <f>'C-On-Site Special Inspections'!L76</f>
        <v>0</v>
      </c>
      <c r="N231" s="409">
        <f>'C-On-Site Special Inspections'!M76</f>
        <v>0</v>
      </c>
      <c r="O231" s="409">
        <f>'C-On-Site Special Inspections'!N76</f>
        <v>0</v>
      </c>
      <c r="P231" s="409">
        <f>'C-On-Site Special Inspections'!O76</f>
        <v>0</v>
      </c>
      <c r="Q231" s="409">
        <f>'C-On-Site Special Inspections'!P76</f>
        <v>0</v>
      </c>
      <c r="R231" s="409">
        <f>'C-On-Site Special Inspections'!Q76</f>
        <v>0</v>
      </c>
      <c r="S231" s="409">
        <f>'C-On-Site Special Inspections'!R76</f>
        <v>0</v>
      </c>
      <c r="T231" s="409">
        <f>'C-On-Site Special Inspections'!S76</f>
        <v>0</v>
      </c>
      <c r="U231" s="409">
        <f>'C-On-Site Special Inspections'!T76</f>
        <v>0</v>
      </c>
      <c r="V231" s="409">
        <f>'C-On-Site Special Inspections'!U76</f>
        <v>0</v>
      </c>
      <c r="W231" s="409">
        <f>'C-On-Site Special Inspections'!V76</f>
        <v>0</v>
      </c>
      <c r="X231" s="409">
        <f>'C-On-Site Special Inspections'!W76</f>
        <v>0</v>
      </c>
      <c r="Y231" s="409">
        <f>'C-On-Site Special Inspections'!X76</f>
        <v>0</v>
      </c>
      <c r="Z231" s="409">
        <f>'C-On-Site Special Inspections'!Y76</f>
        <v>0</v>
      </c>
      <c r="AA231" s="409">
        <f>'C-On-Site Special Inspections'!Z76</f>
        <v>0</v>
      </c>
      <c r="AB231" s="409">
        <f>'C-On-Site Special Inspections'!AA76</f>
        <v>0</v>
      </c>
      <c r="AC231" s="409">
        <f>'C-On-Site Special Inspections'!AB76</f>
        <v>0</v>
      </c>
      <c r="AD231" s="409">
        <f>'C-On-Site Special Inspections'!AC76</f>
        <v>0</v>
      </c>
      <c r="AE231" s="409">
        <f>'C-On-Site Special Inspections'!AD76</f>
        <v>0</v>
      </c>
      <c r="AF231" s="409">
        <f>'C-On-Site Special Inspections'!AE76</f>
        <v>0</v>
      </c>
      <c r="AG231" s="409">
        <f>'C-On-Site Special Inspections'!AF76</f>
        <v>0</v>
      </c>
      <c r="AH231" s="409">
        <f>'C-On-Site Special Inspections'!AG76</f>
        <v>0</v>
      </c>
      <c r="AI231" s="409">
        <f>'C-On-Site Special Inspections'!AH76</f>
        <v>0</v>
      </c>
      <c r="AJ231" s="409">
        <f>'C-On-Site Special Inspections'!AI76</f>
        <v>0</v>
      </c>
      <c r="AK231" s="409">
        <f>'C-On-Site Special Inspections'!AJ76</f>
        <v>0</v>
      </c>
      <c r="AL231" s="409">
        <f>'C-On-Site Special Inspections'!AK76</f>
        <v>0</v>
      </c>
      <c r="AM231" s="409">
        <f>'C-On-Site Special Inspections'!AL76</f>
        <v>0</v>
      </c>
      <c r="AN231" s="409">
        <f>'C-On-Site Special Inspections'!AM76</f>
        <v>0</v>
      </c>
      <c r="AO231" s="409">
        <f>'C-On-Site Special Inspections'!AN76</f>
        <v>0</v>
      </c>
      <c r="AP231" s="409">
        <f>'C-On-Site Special Inspections'!AO76</f>
        <v>0</v>
      </c>
      <c r="AQ231" s="409">
        <f>'C-On-Site Special Inspections'!AP76</f>
        <v>0</v>
      </c>
      <c r="AR231" s="409">
        <f>'C-On-Site Special Inspections'!AQ76</f>
        <v>0</v>
      </c>
      <c r="AS231" s="409">
        <f>'C-On-Site Special Inspections'!AR76</f>
        <v>0</v>
      </c>
      <c r="AT231" s="409">
        <f>'C-On-Site Special Inspections'!AS76</f>
        <v>0</v>
      </c>
      <c r="AU231" s="409">
        <f>'C-On-Site Special Inspections'!AT76</f>
        <v>0</v>
      </c>
      <c r="AV231" s="409">
        <v>0</v>
      </c>
      <c r="AW231" s="419">
        <f t="shared" si="3"/>
        <v>0</v>
      </c>
    </row>
    <row r="232" spans="2:49" x14ac:dyDescent="0.2">
      <c r="B232" s="413" t="s">
        <v>4422</v>
      </c>
      <c r="C232" s="408" t="str">
        <f>'C-On-Site Special Inspections'!D77</f>
        <v>C-N7</v>
      </c>
      <c r="D232" s="408">
        <f>'C-On-Site Special Inspections'!AU77</f>
        <v>0</v>
      </c>
      <c r="E232" s="409">
        <f>'C-On-Site Special Inspections'!AX77</f>
        <v>0</v>
      </c>
      <c r="F232" s="409">
        <f>'C-On-Site Special Inspections'!E77</f>
        <v>0</v>
      </c>
      <c r="G232" s="409">
        <f>'C-On-Site Special Inspections'!F77</f>
        <v>0</v>
      </c>
      <c r="H232" s="409">
        <f>'C-On-Site Special Inspections'!G77</f>
        <v>0</v>
      </c>
      <c r="I232" s="409">
        <f>'C-On-Site Special Inspections'!H77</f>
        <v>0</v>
      </c>
      <c r="J232" s="409">
        <f>'C-On-Site Special Inspections'!I77</f>
        <v>0</v>
      </c>
      <c r="K232" s="409">
        <f>'C-On-Site Special Inspections'!J77</f>
        <v>0</v>
      </c>
      <c r="L232" s="409">
        <f>'C-On-Site Special Inspections'!K77</f>
        <v>0</v>
      </c>
      <c r="M232" s="409">
        <f>'C-On-Site Special Inspections'!L77</f>
        <v>0</v>
      </c>
      <c r="N232" s="409">
        <f>'C-On-Site Special Inspections'!M77</f>
        <v>0</v>
      </c>
      <c r="O232" s="409">
        <f>'C-On-Site Special Inspections'!N77</f>
        <v>0</v>
      </c>
      <c r="P232" s="409">
        <f>'C-On-Site Special Inspections'!O77</f>
        <v>0</v>
      </c>
      <c r="Q232" s="409">
        <f>'C-On-Site Special Inspections'!P77</f>
        <v>0</v>
      </c>
      <c r="R232" s="409">
        <f>'C-On-Site Special Inspections'!Q77</f>
        <v>0</v>
      </c>
      <c r="S232" s="409">
        <f>'C-On-Site Special Inspections'!R77</f>
        <v>0</v>
      </c>
      <c r="T232" s="409">
        <f>'C-On-Site Special Inspections'!S77</f>
        <v>0</v>
      </c>
      <c r="U232" s="409">
        <f>'C-On-Site Special Inspections'!T77</f>
        <v>0</v>
      </c>
      <c r="V232" s="409">
        <f>'C-On-Site Special Inspections'!U77</f>
        <v>0</v>
      </c>
      <c r="W232" s="409">
        <f>'C-On-Site Special Inspections'!V77</f>
        <v>0</v>
      </c>
      <c r="X232" s="409">
        <f>'C-On-Site Special Inspections'!W77</f>
        <v>0</v>
      </c>
      <c r="Y232" s="409">
        <f>'C-On-Site Special Inspections'!X77</f>
        <v>0</v>
      </c>
      <c r="Z232" s="409">
        <f>'C-On-Site Special Inspections'!Y77</f>
        <v>0</v>
      </c>
      <c r="AA232" s="409">
        <f>'C-On-Site Special Inspections'!Z77</f>
        <v>0</v>
      </c>
      <c r="AB232" s="409">
        <f>'C-On-Site Special Inspections'!AA77</f>
        <v>0</v>
      </c>
      <c r="AC232" s="409">
        <f>'C-On-Site Special Inspections'!AB77</f>
        <v>0</v>
      </c>
      <c r="AD232" s="409">
        <f>'C-On-Site Special Inspections'!AC77</f>
        <v>0</v>
      </c>
      <c r="AE232" s="409">
        <f>'C-On-Site Special Inspections'!AD77</f>
        <v>0</v>
      </c>
      <c r="AF232" s="409">
        <f>'C-On-Site Special Inspections'!AE77</f>
        <v>0</v>
      </c>
      <c r="AG232" s="409">
        <f>'C-On-Site Special Inspections'!AF77</f>
        <v>0</v>
      </c>
      <c r="AH232" s="409">
        <f>'C-On-Site Special Inspections'!AG77</f>
        <v>0</v>
      </c>
      <c r="AI232" s="409">
        <f>'C-On-Site Special Inspections'!AH77</f>
        <v>0</v>
      </c>
      <c r="AJ232" s="409">
        <f>'C-On-Site Special Inspections'!AI77</f>
        <v>0</v>
      </c>
      <c r="AK232" s="409">
        <f>'C-On-Site Special Inspections'!AJ77</f>
        <v>0</v>
      </c>
      <c r="AL232" s="409">
        <f>'C-On-Site Special Inspections'!AK77</f>
        <v>0</v>
      </c>
      <c r="AM232" s="409">
        <f>'C-On-Site Special Inspections'!AL77</f>
        <v>0</v>
      </c>
      <c r="AN232" s="409">
        <f>'C-On-Site Special Inspections'!AM77</f>
        <v>0</v>
      </c>
      <c r="AO232" s="409">
        <f>'C-On-Site Special Inspections'!AN77</f>
        <v>0</v>
      </c>
      <c r="AP232" s="409">
        <f>'C-On-Site Special Inspections'!AO77</f>
        <v>0</v>
      </c>
      <c r="AQ232" s="409">
        <f>'C-On-Site Special Inspections'!AP77</f>
        <v>0</v>
      </c>
      <c r="AR232" s="409">
        <f>'C-On-Site Special Inspections'!AQ77</f>
        <v>0</v>
      </c>
      <c r="AS232" s="409">
        <f>'C-On-Site Special Inspections'!AR77</f>
        <v>0</v>
      </c>
      <c r="AT232" s="409">
        <f>'C-On-Site Special Inspections'!AS77</f>
        <v>0</v>
      </c>
      <c r="AU232" s="409">
        <f>'C-On-Site Special Inspections'!AT77</f>
        <v>0</v>
      </c>
      <c r="AV232" s="409">
        <v>0</v>
      </c>
      <c r="AW232" s="419">
        <f t="shared" si="3"/>
        <v>0</v>
      </c>
    </row>
    <row r="233" spans="2:49" x14ac:dyDescent="0.2">
      <c r="B233" s="413" t="s">
        <v>4422</v>
      </c>
      <c r="C233" s="408" t="str">
        <f>'C-On-Site Special Inspections'!D78</f>
        <v>C-N8</v>
      </c>
      <c r="D233" s="408">
        <f>'C-On-Site Special Inspections'!AU78</f>
        <v>0</v>
      </c>
      <c r="E233" s="409">
        <f>'C-On-Site Special Inspections'!AX78</f>
        <v>0</v>
      </c>
      <c r="F233" s="409">
        <f>'C-On-Site Special Inspections'!E78</f>
        <v>0</v>
      </c>
      <c r="G233" s="409">
        <f>'C-On-Site Special Inspections'!F78</f>
        <v>0</v>
      </c>
      <c r="H233" s="409">
        <f>'C-On-Site Special Inspections'!G78</f>
        <v>0</v>
      </c>
      <c r="I233" s="409">
        <f>'C-On-Site Special Inspections'!H78</f>
        <v>0</v>
      </c>
      <c r="J233" s="409">
        <f>'C-On-Site Special Inspections'!I78</f>
        <v>0</v>
      </c>
      <c r="K233" s="409">
        <f>'C-On-Site Special Inspections'!J78</f>
        <v>0</v>
      </c>
      <c r="L233" s="409">
        <f>'C-On-Site Special Inspections'!K78</f>
        <v>0</v>
      </c>
      <c r="M233" s="409">
        <f>'C-On-Site Special Inspections'!L78</f>
        <v>0</v>
      </c>
      <c r="N233" s="409">
        <f>'C-On-Site Special Inspections'!M78</f>
        <v>0</v>
      </c>
      <c r="O233" s="409">
        <f>'C-On-Site Special Inspections'!N78</f>
        <v>0</v>
      </c>
      <c r="P233" s="409">
        <f>'C-On-Site Special Inspections'!O78</f>
        <v>0</v>
      </c>
      <c r="Q233" s="409">
        <f>'C-On-Site Special Inspections'!P78</f>
        <v>0</v>
      </c>
      <c r="R233" s="409">
        <f>'C-On-Site Special Inspections'!Q78</f>
        <v>0</v>
      </c>
      <c r="S233" s="409">
        <f>'C-On-Site Special Inspections'!R78</f>
        <v>0</v>
      </c>
      <c r="T233" s="409">
        <f>'C-On-Site Special Inspections'!S78</f>
        <v>0</v>
      </c>
      <c r="U233" s="409">
        <f>'C-On-Site Special Inspections'!T78</f>
        <v>0</v>
      </c>
      <c r="V233" s="409">
        <f>'C-On-Site Special Inspections'!U78</f>
        <v>0</v>
      </c>
      <c r="W233" s="409">
        <f>'C-On-Site Special Inspections'!V78</f>
        <v>0</v>
      </c>
      <c r="X233" s="409">
        <f>'C-On-Site Special Inspections'!W78</f>
        <v>0</v>
      </c>
      <c r="Y233" s="409">
        <f>'C-On-Site Special Inspections'!X78</f>
        <v>0</v>
      </c>
      <c r="Z233" s="409">
        <f>'C-On-Site Special Inspections'!Y78</f>
        <v>0</v>
      </c>
      <c r="AA233" s="409">
        <f>'C-On-Site Special Inspections'!Z78</f>
        <v>0</v>
      </c>
      <c r="AB233" s="409">
        <f>'C-On-Site Special Inspections'!AA78</f>
        <v>0</v>
      </c>
      <c r="AC233" s="409">
        <f>'C-On-Site Special Inspections'!AB78</f>
        <v>0</v>
      </c>
      <c r="AD233" s="409">
        <f>'C-On-Site Special Inspections'!AC78</f>
        <v>0</v>
      </c>
      <c r="AE233" s="409">
        <f>'C-On-Site Special Inspections'!AD78</f>
        <v>0</v>
      </c>
      <c r="AF233" s="409">
        <f>'C-On-Site Special Inspections'!AE78</f>
        <v>0</v>
      </c>
      <c r="AG233" s="409">
        <f>'C-On-Site Special Inspections'!AF78</f>
        <v>0</v>
      </c>
      <c r="AH233" s="409">
        <f>'C-On-Site Special Inspections'!AG78</f>
        <v>0</v>
      </c>
      <c r="AI233" s="409">
        <f>'C-On-Site Special Inspections'!AH78</f>
        <v>0</v>
      </c>
      <c r="AJ233" s="409">
        <f>'C-On-Site Special Inspections'!AI78</f>
        <v>0</v>
      </c>
      <c r="AK233" s="409">
        <f>'C-On-Site Special Inspections'!AJ78</f>
        <v>0</v>
      </c>
      <c r="AL233" s="409">
        <f>'C-On-Site Special Inspections'!AK78</f>
        <v>0</v>
      </c>
      <c r="AM233" s="409">
        <f>'C-On-Site Special Inspections'!AL78</f>
        <v>0</v>
      </c>
      <c r="AN233" s="409">
        <f>'C-On-Site Special Inspections'!AM78</f>
        <v>0</v>
      </c>
      <c r="AO233" s="409">
        <f>'C-On-Site Special Inspections'!AN78</f>
        <v>0</v>
      </c>
      <c r="AP233" s="409">
        <f>'C-On-Site Special Inspections'!AO78</f>
        <v>0</v>
      </c>
      <c r="AQ233" s="409">
        <f>'C-On-Site Special Inspections'!AP78</f>
        <v>0</v>
      </c>
      <c r="AR233" s="409">
        <f>'C-On-Site Special Inspections'!AQ78</f>
        <v>0</v>
      </c>
      <c r="AS233" s="409">
        <f>'C-On-Site Special Inspections'!AR78</f>
        <v>0</v>
      </c>
      <c r="AT233" s="409">
        <f>'C-On-Site Special Inspections'!AS78</f>
        <v>0</v>
      </c>
      <c r="AU233" s="409">
        <f>'C-On-Site Special Inspections'!AT78</f>
        <v>0</v>
      </c>
      <c r="AV233" s="409">
        <v>0</v>
      </c>
      <c r="AW233" s="419">
        <f t="shared" si="3"/>
        <v>0</v>
      </c>
    </row>
    <row r="234" spans="2:49" x14ac:dyDescent="0.2">
      <c r="B234" s="413" t="s">
        <v>4422</v>
      </c>
      <c r="C234" s="408">
        <f>'C-On-Site Special Inspections'!D79</f>
        <v>0</v>
      </c>
      <c r="D234" s="408">
        <f>'C-On-Site Special Inspections'!AU79</f>
        <v>0</v>
      </c>
      <c r="E234" s="409">
        <f>'C-On-Site Special Inspections'!AX79</f>
        <v>0</v>
      </c>
      <c r="F234" s="409">
        <f>'C-On-Site Special Inspections'!E79</f>
        <v>0</v>
      </c>
      <c r="G234" s="409">
        <f>'C-On-Site Special Inspections'!F79</f>
        <v>0</v>
      </c>
      <c r="H234" s="409">
        <f>'C-On-Site Special Inspections'!G79</f>
        <v>0</v>
      </c>
      <c r="I234" s="409">
        <f>'C-On-Site Special Inspections'!H79</f>
        <v>0</v>
      </c>
      <c r="J234" s="409">
        <f>'C-On-Site Special Inspections'!I79</f>
        <v>0</v>
      </c>
      <c r="K234" s="409">
        <f>'C-On-Site Special Inspections'!J79</f>
        <v>0</v>
      </c>
      <c r="L234" s="409">
        <f>'C-On-Site Special Inspections'!K79</f>
        <v>0</v>
      </c>
      <c r="M234" s="409">
        <f>'C-On-Site Special Inspections'!L79</f>
        <v>0</v>
      </c>
      <c r="N234" s="409">
        <f>'C-On-Site Special Inspections'!M79</f>
        <v>0</v>
      </c>
      <c r="O234" s="409">
        <f>'C-On-Site Special Inspections'!N79</f>
        <v>0</v>
      </c>
      <c r="P234" s="409">
        <f>'C-On-Site Special Inspections'!O79</f>
        <v>0</v>
      </c>
      <c r="Q234" s="409">
        <f>'C-On-Site Special Inspections'!P79</f>
        <v>0</v>
      </c>
      <c r="R234" s="409">
        <f>'C-On-Site Special Inspections'!Q79</f>
        <v>0</v>
      </c>
      <c r="S234" s="409">
        <f>'C-On-Site Special Inspections'!R79</f>
        <v>0</v>
      </c>
      <c r="T234" s="409">
        <f>'C-On-Site Special Inspections'!S79</f>
        <v>0</v>
      </c>
      <c r="U234" s="409">
        <f>'C-On-Site Special Inspections'!T79</f>
        <v>0</v>
      </c>
      <c r="V234" s="409">
        <f>'C-On-Site Special Inspections'!U79</f>
        <v>0</v>
      </c>
      <c r="W234" s="409">
        <f>'C-On-Site Special Inspections'!V79</f>
        <v>0</v>
      </c>
      <c r="X234" s="409">
        <f>'C-On-Site Special Inspections'!W79</f>
        <v>0</v>
      </c>
      <c r="Y234" s="409">
        <f>'C-On-Site Special Inspections'!X79</f>
        <v>0</v>
      </c>
      <c r="Z234" s="409">
        <f>'C-On-Site Special Inspections'!Y79</f>
        <v>0</v>
      </c>
      <c r="AA234" s="409">
        <f>'C-On-Site Special Inspections'!Z79</f>
        <v>0</v>
      </c>
      <c r="AB234" s="409">
        <f>'C-On-Site Special Inspections'!AA79</f>
        <v>0</v>
      </c>
      <c r="AC234" s="409">
        <f>'C-On-Site Special Inspections'!AB79</f>
        <v>0</v>
      </c>
      <c r="AD234" s="409">
        <f>'C-On-Site Special Inspections'!AC79</f>
        <v>0</v>
      </c>
      <c r="AE234" s="409">
        <f>'C-On-Site Special Inspections'!AD79</f>
        <v>0</v>
      </c>
      <c r="AF234" s="409">
        <f>'C-On-Site Special Inspections'!AE79</f>
        <v>0</v>
      </c>
      <c r="AG234" s="409">
        <f>'C-On-Site Special Inspections'!AF79</f>
        <v>0</v>
      </c>
      <c r="AH234" s="409">
        <f>'C-On-Site Special Inspections'!AG79</f>
        <v>0</v>
      </c>
      <c r="AI234" s="409">
        <f>'C-On-Site Special Inspections'!AH79</f>
        <v>0</v>
      </c>
      <c r="AJ234" s="409">
        <f>'C-On-Site Special Inspections'!AI79</f>
        <v>0</v>
      </c>
      <c r="AK234" s="409">
        <f>'C-On-Site Special Inspections'!AJ79</f>
        <v>0</v>
      </c>
      <c r="AL234" s="409">
        <f>'C-On-Site Special Inspections'!AK79</f>
        <v>0</v>
      </c>
      <c r="AM234" s="409">
        <f>'C-On-Site Special Inspections'!AL79</f>
        <v>0</v>
      </c>
      <c r="AN234" s="409">
        <f>'C-On-Site Special Inspections'!AM79</f>
        <v>0</v>
      </c>
      <c r="AO234" s="409">
        <f>'C-On-Site Special Inspections'!AN79</f>
        <v>0</v>
      </c>
      <c r="AP234" s="409">
        <f>'C-On-Site Special Inspections'!AO79</f>
        <v>0</v>
      </c>
      <c r="AQ234" s="409">
        <f>'C-On-Site Special Inspections'!AP79</f>
        <v>0</v>
      </c>
      <c r="AR234" s="409">
        <f>'C-On-Site Special Inspections'!AQ79</f>
        <v>0</v>
      </c>
      <c r="AS234" s="409">
        <f>'C-On-Site Special Inspections'!AR79</f>
        <v>0</v>
      </c>
      <c r="AT234" s="409">
        <f>'C-On-Site Special Inspections'!AS79</f>
        <v>0</v>
      </c>
      <c r="AU234" s="409">
        <f>'C-On-Site Special Inspections'!AT79</f>
        <v>0</v>
      </c>
      <c r="AV234" s="409">
        <v>0</v>
      </c>
      <c r="AW234" s="419">
        <f t="shared" si="3"/>
        <v>0</v>
      </c>
    </row>
    <row r="235" spans="2:49" x14ac:dyDescent="0.2">
      <c r="B235" s="413" t="s">
        <v>4422</v>
      </c>
      <c r="C235" s="408" t="str">
        <f>'C-On-Site Special Inspections'!D80</f>
        <v>C-E1</v>
      </c>
      <c r="D235" s="408" t="str">
        <f>'C-On-Site Special Inspections'!AU80</f>
        <v>Available Fault and Short-Circuit Current Field Marking
CEC 110.16(B), 110.24(A), 620.51(D)(1), 700.5(E)</v>
      </c>
      <c r="E235" s="409">
        <f>'C-On-Site Special Inspections'!AX80</f>
        <v>0</v>
      </c>
      <c r="F235" s="409">
        <f>'C-On-Site Special Inspections'!E80</f>
        <v>0</v>
      </c>
      <c r="G235" s="409">
        <f>'C-On-Site Special Inspections'!F80</f>
        <v>0</v>
      </c>
      <c r="H235" s="409">
        <f>'C-On-Site Special Inspections'!G80</f>
        <v>0</v>
      </c>
      <c r="I235" s="409">
        <f>'C-On-Site Special Inspections'!H80</f>
        <v>0</v>
      </c>
      <c r="J235" s="409">
        <f>'C-On-Site Special Inspections'!I80</f>
        <v>0</v>
      </c>
      <c r="K235" s="409">
        <f>'C-On-Site Special Inspections'!J80</f>
        <v>0</v>
      </c>
      <c r="L235" s="409">
        <f>'C-On-Site Special Inspections'!K80</f>
        <v>0</v>
      </c>
      <c r="M235" s="409">
        <f>'C-On-Site Special Inspections'!L80</f>
        <v>0</v>
      </c>
      <c r="N235" s="409">
        <f>'C-On-Site Special Inspections'!M80</f>
        <v>0</v>
      </c>
      <c r="O235" s="409">
        <f>'C-On-Site Special Inspections'!N80</f>
        <v>0</v>
      </c>
      <c r="P235" s="409">
        <f>'C-On-Site Special Inspections'!O80</f>
        <v>0</v>
      </c>
      <c r="Q235" s="409">
        <f>'C-On-Site Special Inspections'!P80</f>
        <v>0</v>
      </c>
      <c r="R235" s="409">
        <f>'C-On-Site Special Inspections'!Q80</f>
        <v>0</v>
      </c>
      <c r="S235" s="409">
        <f>'C-On-Site Special Inspections'!R80</f>
        <v>0</v>
      </c>
      <c r="T235" s="409">
        <f>'C-On-Site Special Inspections'!S80</f>
        <v>0</v>
      </c>
      <c r="U235" s="409">
        <f>'C-On-Site Special Inspections'!T80</f>
        <v>0</v>
      </c>
      <c r="V235" s="409">
        <f>'C-On-Site Special Inspections'!U80</f>
        <v>0</v>
      </c>
      <c r="W235" s="409">
        <f>'C-On-Site Special Inspections'!V80</f>
        <v>0</v>
      </c>
      <c r="X235" s="409">
        <f>'C-On-Site Special Inspections'!W80</f>
        <v>0</v>
      </c>
      <c r="Y235" s="409">
        <f>'C-On-Site Special Inspections'!X80</f>
        <v>0</v>
      </c>
      <c r="Z235" s="409">
        <f>'C-On-Site Special Inspections'!Y80</f>
        <v>0</v>
      </c>
      <c r="AA235" s="409">
        <f>'C-On-Site Special Inspections'!Z80</f>
        <v>0</v>
      </c>
      <c r="AB235" s="409">
        <f>'C-On-Site Special Inspections'!AA80</f>
        <v>0</v>
      </c>
      <c r="AC235" s="409">
        <f>'C-On-Site Special Inspections'!AB80</f>
        <v>0</v>
      </c>
      <c r="AD235" s="409">
        <f>'C-On-Site Special Inspections'!AC80</f>
        <v>0</v>
      </c>
      <c r="AE235" s="409">
        <f>'C-On-Site Special Inspections'!AD80</f>
        <v>0</v>
      </c>
      <c r="AF235" s="409">
        <f>'C-On-Site Special Inspections'!AE80</f>
        <v>0</v>
      </c>
      <c r="AG235" s="409">
        <f>'C-On-Site Special Inspections'!AF80</f>
        <v>0</v>
      </c>
      <c r="AH235" s="409">
        <f>'C-On-Site Special Inspections'!AG80</f>
        <v>0</v>
      </c>
      <c r="AI235" s="409">
        <f>'C-On-Site Special Inspections'!AH80</f>
        <v>0</v>
      </c>
      <c r="AJ235" s="409">
        <f>'C-On-Site Special Inspections'!AI80</f>
        <v>0</v>
      </c>
      <c r="AK235" s="409">
        <f>'C-On-Site Special Inspections'!AJ80</f>
        <v>0</v>
      </c>
      <c r="AL235" s="409">
        <f>'C-On-Site Special Inspections'!AK80</f>
        <v>0</v>
      </c>
      <c r="AM235" s="409">
        <f>'C-On-Site Special Inspections'!AL80</f>
        <v>0</v>
      </c>
      <c r="AN235" s="409">
        <f>'C-On-Site Special Inspections'!AM80</f>
        <v>0</v>
      </c>
      <c r="AO235" s="409">
        <f>'C-On-Site Special Inspections'!AN80</f>
        <v>0</v>
      </c>
      <c r="AP235" s="409">
        <f>'C-On-Site Special Inspections'!AO80</f>
        <v>0</v>
      </c>
      <c r="AQ235" s="409">
        <f>'C-On-Site Special Inspections'!AP80</f>
        <v>0</v>
      </c>
      <c r="AR235" s="409">
        <f>'C-On-Site Special Inspections'!AQ80</f>
        <v>0</v>
      </c>
      <c r="AS235" s="409">
        <f>'C-On-Site Special Inspections'!AR80</f>
        <v>0</v>
      </c>
      <c r="AT235" s="409">
        <f>'C-On-Site Special Inspections'!AS80</f>
        <v>0</v>
      </c>
      <c r="AU235" s="409">
        <f>'C-On-Site Special Inspections'!AT80</f>
        <v>0</v>
      </c>
      <c r="AV235" s="409">
        <v>0</v>
      </c>
      <c r="AW235" s="419">
        <f t="shared" si="3"/>
        <v>0</v>
      </c>
    </row>
    <row r="236" spans="2:49" x14ac:dyDescent="0.2">
      <c r="B236" s="413" t="s">
        <v>4422</v>
      </c>
      <c r="C236" s="408" t="str">
        <f>'C-On-Site Special Inspections'!D81</f>
        <v>C-E2</v>
      </c>
      <c r="D236" s="408">
        <f>'C-On-Site Special Inspections'!AU81</f>
        <v>0</v>
      </c>
      <c r="E236" s="409">
        <f>'C-On-Site Special Inspections'!AX81</f>
        <v>0</v>
      </c>
      <c r="F236" s="409">
        <f>'C-On-Site Special Inspections'!E81</f>
        <v>0</v>
      </c>
      <c r="G236" s="409">
        <f>'C-On-Site Special Inspections'!F81</f>
        <v>0</v>
      </c>
      <c r="H236" s="409">
        <f>'C-On-Site Special Inspections'!G81</f>
        <v>0</v>
      </c>
      <c r="I236" s="409">
        <f>'C-On-Site Special Inspections'!H81</f>
        <v>0</v>
      </c>
      <c r="J236" s="409">
        <f>'C-On-Site Special Inspections'!I81</f>
        <v>0</v>
      </c>
      <c r="K236" s="409">
        <f>'C-On-Site Special Inspections'!J81</f>
        <v>0</v>
      </c>
      <c r="L236" s="409">
        <f>'C-On-Site Special Inspections'!K81</f>
        <v>0</v>
      </c>
      <c r="M236" s="409">
        <f>'C-On-Site Special Inspections'!L81</f>
        <v>0</v>
      </c>
      <c r="N236" s="409">
        <f>'C-On-Site Special Inspections'!M81</f>
        <v>0</v>
      </c>
      <c r="O236" s="409">
        <f>'C-On-Site Special Inspections'!N81</f>
        <v>0</v>
      </c>
      <c r="P236" s="409">
        <f>'C-On-Site Special Inspections'!O81</f>
        <v>0</v>
      </c>
      <c r="Q236" s="409">
        <f>'C-On-Site Special Inspections'!P81</f>
        <v>0</v>
      </c>
      <c r="R236" s="409">
        <f>'C-On-Site Special Inspections'!Q81</f>
        <v>0</v>
      </c>
      <c r="S236" s="409">
        <f>'C-On-Site Special Inspections'!R81</f>
        <v>0</v>
      </c>
      <c r="T236" s="409">
        <f>'C-On-Site Special Inspections'!S81</f>
        <v>0</v>
      </c>
      <c r="U236" s="409">
        <f>'C-On-Site Special Inspections'!T81</f>
        <v>0</v>
      </c>
      <c r="V236" s="409">
        <f>'C-On-Site Special Inspections'!U81</f>
        <v>0</v>
      </c>
      <c r="W236" s="409">
        <f>'C-On-Site Special Inspections'!V81</f>
        <v>0</v>
      </c>
      <c r="X236" s="409">
        <f>'C-On-Site Special Inspections'!W81</f>
        <v>0</v>
      </c>
      <c r="Y236" s="409">
        <f>'C-On-Site Special Inspections'!X81</f>
        <v>0</v>
      </c>
      <c r="Z236" s="409">
        <f>'C-On-Site Special Inspections'!Y81</f>
        <v>0</v>
      </c>
      <c r="AA236" s="409">
        <f>'C-On-Site Special Inspections'!Z81</f>
        <v>0</v>
      </c>
      <c r="AB236" s="409">
        <f>'C-On-Site Special Inspections'!AA81</f>
        <v>0</v>
      </c>
      <c r="AC236" s="409">
        <f>'C-On-Site Special Inspections'!AB81</f>
        <v>0</v>
      </c>
      <c r="AD236" s="409">
        <f>'C-On-Site Special Inspections'!AC81</f>
        <v>0</v>
      </c>
      <c r="AE236" s="409">
        <f>'C-On-Site Special Inspections'!AD81</f>
        <v>0</v>
      </c>
      <c r="AF236" s="409">
        <f>'C-On-Site Special Inspections'!AE81</f>
        <v>0</v>
      </c>
      <c r="AG236" s="409">
        <f>'C-On-Site Special Inspections'!AF81</f>
        <v>0</v>
      </c>
      <c r="AH236" s="409">
        <f>'C-On-Site Special Inspections'!AG81</f>
        <v>0</v>
      </c>
      <c r="AI236" s="409">
        <f>'C-On-Site Special Inspections'!AH81</f>
        <v>0</v>
      </c>
      <c r="AJ236" s="409">
        <f>'C-On-Site Special Inspections'!AI81</f>
        <v>0</v>
      </c>
      <c r="AK236" s="409">
        <f>'C-On-Site Special Inspections'!AJ81</f>
        <v>0</v>
      </c>
      <c r="AL236" s="409">
        <f>'C-On-Site Special Inspections'!AK81</f>
        <v>0</v>
      </c>
      <c r="AM236" s="409">
        <f>'C-On-Site Special Inspections'!AL81</f>
        <v>0</v>
      </c>
      <c r="AN236" s="409">
        <f>'C-On-Site Special Inspections'!AM81</f>
        <v>0</v>
      </c>
      <c r="AO236" s="409">
        <f>'C-On-Site Special Inspections'!AN81</f>
        <v>0</v>
      </c>
      <c r="AP236" s="409">
        <f>'C-On-Site Special Inspections'!AO81</f>
        <v>0</v>
      </c>
      <c r="AQ236" s="409">
        <f>'C-On-Site Special Inspections'!AP81</f>
        <v>0</v>
      </c>
      <c r="AR236" s="409">
        <f>'C-On-Site Special Inspections'!AQ81</f>
        <v>0</v>
      </c>
      <c r="AS236" s="409">
        <f>'C-On-Site Special Inspections'!AR81</f>
        <v>0</v>
      </c>
      <c r="AT236" s="409">
        <f>'C-On-Site Special Inspections'!AS81</f>
        <v>0</v>
      </c>
      <c r="AU236" s="409">
        <f>'C-On-Site Special Inspections'!AT81</f>
        <v>0</v>
      </c>
      <c r="AV236" s="409">
        <v>0</v>
      </c>
      <c r="AW236" s="419">
        <f t="shared" si="3"/>
        <v>0</v>
      </c>
    </row>
    <row r="237" spans="2:49" x14ac:dyDescent="0.2">
      <c r="B237" s="413" t="s">
        <v>4422</v>
      </c>
      <c r="C237" s="408" t="str">
        <f>'C-On-Site Special Inspections'!D82</f>
        <v>C-E3</v>
      </c>
      <c r="D237" s="408">
        <f>'C-On-Site Special Inspections'!AU82</f>
        <v>0</v>
      </c>
      <c r="E237" s="409">
        <f>'C-On-Site Special Inspections'!AX82</f>
        <v>0</v>
      </c>
      <c r="F237" s="409">
        <f>'C-On-Site Special Inspections'!E82</f>
        <v>0</v>
      </c>
      <c r="G237" s="409">
        <f>'C-On-Site Special Inspections'!F82</f>
        <v>0</v>
      </c>
      <c r="H237" s="409">
        <f>'C-On-Site Special Inspections'!G82</f>
        <v>0</v>
      </c>
      <c r="I237" s="409">
        <f>'C-On-Site Special Inspections'!H82</f>
        <v>0</v>
      </c>
      <c r="J237" s="409">
        <f>'C-On-Site Special Inspections'!I82</f>
        <v>0</v>
      </c>
      <c r="K237" s="409">
        <f>'C-On-Site Special Inspections'!J82</f>
        <v>0</v>
      </c>
      <c r="L237" s="409">
        <f>'C-On-Site Special Inspections'!K82</f>
        <v>0</v>
      </c>
      <c r="M237" s="409">
        <f>'C-On-Site Special Inspections'!L82</f>
        <v>0</v>
      </c>
      <c r="N237" s="409">
        <f>'C-On-Site Special Inspections'!M82</f>
        <v>0</v>
      </c>
      <c r="O237" s="409">
        <f>'C-On-Site Special Inspections'!N82</f>
        <v>0</v>
      </c>
      <c r="P237" s="409">
        <f>'C-On-Site Special Inspections'!O82</f>
        <v>0</v>
      </c>
      <c r="Q237" s="409">
        <f>'C-On-Site Special Inspections'!P82</f>
        <v>0</v>
      </c>
      <c r="R237" s="409">
        <f>'C-On-Site Special Inspections'!Q82</f>
        <v>0</v>
      </c>
      <c r="S237" s="409">
        <f>'C-On-Site Special Inspections'!R82</f>
        <v>0</v>
      </c>
      <c r="T237" s="409">
        <f>'C-On-Site Special Inspections'!S82</f>
        <v>0</v>
      </c>
      <c r="U237" s="409">
        <f>'C-On-Site Special Inspections'!T82</f>
        <v>0</v>
      </c>
      <c r="V237" s="409">
        <f>'C-On-Site Special Inspections'!U82</f>
        <v>0</v>
      </c>
      <c r="W237" s="409">
        <f>'C-On-Site Special Inspections'!V82</f>
        <v>0</v>
      </c>
      <c r="X237" s="409">
        <f>'C-On-Site Special Inspections'!W82</f>
        <v>0</v>
      </c>
      <c r="Y237" s="409">
        <f>'C-On-Site Special Inspections'!X82</f>
        <v>0</v>
      </c>
      <c r="Z237" s="409">
        <f>'C-On-Site Special Inspections'!Y82</f>
        <v>0</v>
      </c>
      <c r="AA237" s="409">
        <f>'C-On-Site Special Inspections'!Z82</f>
        <v>0</v>
      </c>
      <c r="AB237" s="409">
        <f>'C-On-Site Special Inspections'!AA82</f>
        <v>0</v>
      </c>
      <c r="AC237" s="409">
        <f>'C-On-Site Special Inspections'!AB82</f>
        <v>0</v>
      </c>
      <c r="AD237" s="409">
        <f>'C-On-Site Special Inspections'!AC82</f>
        <v>0</v>
      </c>
      <c r="AE237" s="409">
        <f>'C-On-Site Special Inspections'!AD82</f>
        <v>0</v>
      </c>
      <c r="AF237" s="409">
        <f>'C-On-Site Special Inspections'!AE82</f>
        <v>0</v>
      </c>
      <c r="AG237" s="409">
        <f>'C-On-Site Special Inspections'!AF82</f>
        <v>0</v>
      </c>
      <c r="AH237" s="409">
        <f>'C-On-Site Special Inspections'!AG82</f>
        <v>0</v>
      </c>
      <c r="AI237" s="409">
        <f>'C-On-Site Special Inspections'!AH82</f>
        <v>0</v>
      </c>
      <c r="AJ237" s="409">
        <f>'C-On-Site Special Inspections'!AI82</f>
        <v>0</v>
      </c>
      <c r="AK237" s="409">
        <f>'C-On-Site Special Inspections'!AJ82</f>
        <v>0</v>
      </c>
      <c r="AL237" s="409">
        <f>'C-On-Site Special Inspections'!AK82</f>
        <v>0</v>
      </c>
      <c r="AM237" s="409">
        <f>'C-On-Site Special Inspections'!AL82</f>
        <v>0</v>
      </c>
      <c r="AN237" s="409">
        <f>'C-On-Site Special Inspections'!AM82</f>
        <v>0</v>
      </c>
      <c r="AO237" s="409">
        <f>'C-On-Site Special Inspections'!AN82</f>
        <v>0</v>
      </c>
      <c r="AP237" s="409">
        <f>'C-On-Site Special Inspections'!AO82</f>
        <v>0</v>
      </c>
      <c r="AQ237" s="409">
        <f>'C-On-Site Special Inspections'!AP82</f>
        <v>0</v>
      </c>
      <c r="AR237" s="409">
        <f>'C-On-Site Special Inspections'!AQ82</f>
        <v>0</v>
      </c>
      <c r="AS237" s="409">
        <f>'C-On-Site Special Inspections'!AR82</f>
        <v>0</v>
      </c>
      <c r="AT237" s="409">
        <f>'C-On-Site Special Inspections'!AS82</f>
        <v>0</v>
      </c>
      <c r="AU237" s="409">
        <f>'C-On-Site Special Inspections'!AT82</f>
        <v>0</v>
      </c>
      <c r="AV237" s="409">
        <v>0</v>
      </c>
      <c r="AW237" s="419">
        <f t="shared" si="3"/>
        <v>0</v>
      </c>
    </row>
    <row r="238" spans="2:49" x14ac:dyDescent="0.2">
      <c r="B238" s="413" t="s">
        <v>4422</v>
      </c>
      <c r="C238" s="408">
        <f>'C-On-Site Special Inspections'!D83</f>
        <v>0</v>
      </c>
      <c r="D238" s="408">
        <f>'C-On-Site Special Inspections'!AU83</f>
        <v>0</v>
      </c>
      <c r="E238" s="409">
        <f>'C-On-Site Special Inspections'!AX83</f>
        <v>0</v>
      </c>
      <c r="F238" s="409">
        <f>'C-On-Site Special Inspections'!E83</f>
        <v>0</v>
      </c>
      <c r="G238" s="409">
        <f>'C-On-Site Special Inspections'!F83</f>
        <v>0</v>
      </c>
      <c r="H238" s="409">
        <f>'C-On-Site Special Inspections'!G83</f>
        <v>0</v>
      </c>
      <c r="I238" s="409">
        <f>'C-On-Site Special Inspections'!H83</f>
        <v>0</v>
      </c>
      <c r="J238" s="409">
        <f>'C-On-Site Special Inspections'!I83</f>
        <v>0</v>
      </c>
      <c r="K238" s="409">
        <f>'C-On-Site Special Inspections'!J83</f>
        <v>0</v>
      </c>
      <c r="L238" s="409">
        <f>'C-On-Site Special Inspections'!K83</f>
        <v>0</v>
      </c>
      <c r="M238" s="409">
        <f>'C-On-Site Special Inspections'!L83</f>
        <v>0</v>
      </c>
      <c r="N238" s="409">
        <f>'C-On-Site Special Inspections'!M83</f>
        <v>0</v>
      </c>
      <c r="O238" s="409">
        <f>'C-On-Site Special Inspections'!N83</f>
        <v>0</v>
      </c>
      <c r="P238" s="409">
        <f>'C-On-Site Special Inspections'!O83</f>
        <v>0</v>
      </c>
      <c r="Q238" s="409">
        <f>'C-On-Site Special Inspections'!P83</f>
        <v>0</v>
      </c>
      <c r="R238" s="409">
        <f>'C-On-Site Special Inspections'!Q83</f>
        <v>0</v>
      </c>
      <c r="S238" s="409">
        <f>'C-On-Site Special Inspections'!R83</f>
        <v>0</v>
      </c>
      <c r="T238" s="409">
        <f>'C-On-Site Special Inspections'!S83</f>
        <v>0</v>
      </c>
      <c r="U238" s="409">
        <f>'C-On-Site Special Inspections'!T83</f>
        <v>0</v>
      </c>
      <c r="V238" s="409">
        <f>'C-On-Site Special Inspections'!U83</f>
        <v>0</v>
      </c>
      <c r="W238" s="409">
        <f>'C-On-Site Special Inspections'!V83</f>
        <v>0</v>
      </c>
      <c r="X238" s="409">
        <f>'C-On-Site Special Inspections'!W83</f>
        <v>0</v>
      </c>
      <c r="Y238" s="409">
        <f>'C-On-Site Special Inspections'!X83</f>
        <v>0</v>
      </c>
      <c r="Z238" s="409">
        <f>'C-On-Site Special Inspections'!Y83</f>
        <v>0</v>
      </c>
      <c r="AA238" s="409">
        <f>'C-On-Site Special Inspections'!Z83</f>
        <v>0</v>
      </c>
      <c r="AB238" s="409">
        <f>'C-On-Site Special Inspections'!AA83</f>
        <v>0</v>
      </c>
      <c r="AC238" s="409">
        <f>'C-On-Site Special Inspections'!AB83</f>
        <v>0</v>
      </c>
      <c r="AD238" s="409">
        <f>'C-On-Site Special Inspections'!AC83</f>
        <v>0</v>
      </c>
      <c r="AE238" s="409">
        <f>'C-On-Site Special Inspections'!AD83</f>
        <v>0</v>
      </c>
      <c r="AF238" s="409">
        <f>'C-On-Site Special Inspections'!AE83</f>
        <v>0</v>
      </c>
      <c r="AG238" s="409">
        <f>'C-On-Site Special Inspections'!AF83</f>
        <v>0</v>
      </c>
      <c r="AH238" s="409">
        <f>'C-On-Site Special Inspections'!AG83</f>
        <v>0</v>
      </c>
      <c r="AI238" s="409">
        <f>'C-On-Site Special Inspections'!AH83</f>
        <v>0</v>
      </c>
      <c r="AJ238" s="409">
        <f>'C-On-Site Special Inspections'!AI83</f>
        <v>0</v>
      </c>
      <c r="AK238" s="409">
        <f>'C-On-Site Special Inspections'!AJ83</f>
        <v>0</v>
      </c>
      <c r="AL238" s="409">
        <f>'C-On-Site Special Inspections'!AK83</f>
        <v>0</v>
      </c>
      <c r="AM238" s="409">
        <f>'C-On-Site Special Inspections'!AL83</f>
        <v>0</v>
      </c>
      <c r="AN238" s="409">
        <f>'C-On-Site Special Inspections'!AM83</f>
        <v>0</v>
      </c>
      <c r="AO238" s="409">
        <f>'C-On-Site Special Inspections'!AN83</f>
        <v>0</v>
      </c>
      <c r="AP238" s="409">
        <f>'C-On-Site Special Inspections'!AO83</f>
        <v>0</v>
      </c>
      <c r="AQ238" s="409">
        <f>'C-On-Site Special Inspections'!AP83</f>
        <v>0</v>
      </c>
      <c r="AR238" s="409">
        <f>'C-On-Site Special Inspections'!AQ83</f>
        <v>0</v>
      </c>
      <c r="AS238" s="409">
        <f>'C-On-Site Special Inspections'!AR83</f>
        <v>0</v>
      </c>
      <c r="AT238" s="409">
        <f>'C-On-Site Special Inspections'!AS83</f>
        <v>0</v>
      </c>
      <c r="AU238" s="409">
        <f>'C-On-Site Special Inspections'!AT83</f>
        <v>0</v>
      </c>
      <c r="AV238" s="409">
        <v>0</v>
      </c>
      <c r="AW238" s="419">
        <f t="shared" si="3"/>
        <v>0</v>
      </c>
    </row>
    <row r="239" spans="2:49" x14ac:dyDescent="0.2">
      <c r="B239" s="413" t="s">
        <v>4422</v>
      </c>
      <c r="C239" s="408" t="str">
        <f>'C-On-Site Special Inspections'!D84</f>
        <v>C-M1</v>
      </c>
      <c r="D239" s="408">
        <f>'C-On-Site Special Inspections'!AU84</f>
        <v>0</v>
      </c>
      <c r="E239" s="409">
        <f>'C-On-Site Special Inspections'!AX84</f>
        <v>0</v>
      </c>
      <c r="F239" s="409">
        <f>'C-On-Site Special Inspections'!E84</f>
        <v>0</v>
      </c>
      <c r="G239" s="409">
        <f>'C-On-Site Special Inspections'!F84</f>
        <v>0</v>
      </c>
      <c r="H239" s="409">
        <f>'C-On-Site Special Inspections'!G84</f>
        <v>0</v>
      </c>
      <c r="I239" s="409">
        <f>'C-On-Site Special Inspections'!H84</f>
        <v>0</v>
      </c>
      <c r="J239" s="409">
        <f>'C-On-Site Special Inspections'!I84</f>
        <v>0</v>
      </c>
      <c r="K239" s="409">
        <f>'C-On-Site Special Inspections'!J84</f>
        <v>0</v>
      </c>
      <c r="L239" s="409">
        <f>'C-On-Site Special Inspections'!K84</f>
        <v>0</v>
      </c>
      <c r="M239" s="409">
        <f>'C-On-Site Special Inspections'!L84</f>
        <v>0</v>
      </c>
      <c r="N239" s="409">
        <f>'C-On-Site Special Inspections'!M84</f>
        <v>0</v>
      </c>
      <c r="O239" s="409">
        <f>'C-On-Site Special Inspections'!N84</f>
        <v>0</v>
      </c>
      <c r="P239" s="409">
        <f>'C-On-Site Special Inspections'!O84</f>
        <v>0</v>
      </c>
      <c r="Q239" s="409">
        <f>'C-On-Site Special Inspections'!P84</f>
        <v>0</v>
      </c>
      <c r="R239" s="409">
        <f>'C-On-Site Special Inspections'!Q84</f>
        <v>0</v>
      </c>
      <c r="S239" s="409">
        <f>'C-On-Site Special Inspections'!R84</f>
        <v>0</v>
      </c>
      <c r="T239" s="409">
        <f>'C-On-Site Special Inspections'!S84</f>
        <v>0</v>
      </c>
      <c r="U239" s="409">
        <f>'C-On-Site Special Inspections'!T84</f>
        <v>0</v>
      </c>
      <c r="V239" s="409">
        <f>'C-On-Site Special Inspections'!U84</f>
        <v>0</v>
      </c>
      <c r="W239" s="409">
        <f>'C-On-Site Special Inspections'!V84</f>
        <v>0</v>
      </c>
      <c r="X239" s="409">
        <f>'C-On-Site Special Inspections'!W84</f>
        <v>0</v>
      </c>
      <c r="Y239" s="409">
        <f>'C-On-Site Special Inspections'!X84</f>
        <v>0</v>
      </c>
      <c r="Z239" s="409">
        <f>'C-On-Site Special Inspections'!Y84</f>
        <v>0</v>
      </c>
      <c r="AA239" s="409">
        <f>'C-On-Site Special Inspections'!Z84</f>
        <v>0</v>
      </c>
      <c r="AB239" s="409">
        <f>'C-On-Site Special Inspections'!AA84</f>
        <v>0</v>
      </c>
      <c r="AC239" s="409">
        <f>'C-On-Site Special Inspections'!AB84</f>
        <v>0</v>
      </c>
      <c r="AD239" s="409">
        <f>'C-On-Site Special Inspections'!AC84</f>
        <v>0</v>
      </c>
      <c r="AE239" s="409">
        <f>'C-On-Site Special Inspections'!AD84</f>
        <v>0</v>
      </c>
      <c r="AF239" s="409">
        <f>'C-On-Site Special Inspections'!AE84</f>
        <v>0</v>
      </c>
      <c r="AG239" s="409">
        <f>'C-On-Site Special Inspections'!AF84</f>
        <v>0</v>
      </c>
      <c r="AH239" s="409">
        <f>'C-On-Site Special Inspections'!AG84</f>
        <v>0</v>
      </c>
      <c r="AI239" s="409">
        <f>'C-On-Site Special Inspections'!AH84</f>
        <v>0</v>
      </c>
      <c r="AJ239" s="409">
        <f>'C-On-Site Special Inspections'!AI84</f>
        <v>0</v>
      </c>
      <c r="AK239" s="409">
        <f>'C-On-Site Special Inspections'!AJ84</f>
        <v>0</v>
      </c>
      <c r="AL239" s="409">
        <f>'C-On-Site Special Inspections'!AK84</f>
        <v>0</v>
      </c>
      <c r="AM239" s="409">
        <f>'C-On-Site Special Inspections'!AL84</f>
        <v>0</v>
      </c>
      <c r="AN239" s="409">
        <f>'C-On-Site Special Inspections'!AM84</f>
        <v>0</v>
      </c>
      <c r="AO239" s="409">
        <f>'C-On-Site Special Inspections'!AN84</f>
        <v>0</v>
      </c>
      <c r="AP239" s="409">
        <f>'C-On-Site Special Inspections'!AO84</f>
        <v>0</v>
      </c>
      <c r="AQ239" s="409">
        <f>'C-On-Site Special Inspections'!AP84</f>
        <v>0</v>
      </c>
      <c r="AR239" s="409">
        <f>'C-On-Site Special Inspections'!AQ84</f>
        <v>0</v>
      </c>
      <c r="AS239" s="409">
        <f>'C-On-Site Special Inspections'!AR84</f>
        <v>0</v>
      </c>
      <c r="AT239" s="409">
        <f>'C-On-Site Special Inspections'!AS84</f>
        <v>0</v>
      </c>
      <c r="AU239" s="409">
        <f>'C-On-Site Special Inspections'!AT84</f>
        <v>0</v>
      </c>
      <c r="AV239" s="409">
        <v>0</v>
      </c>
      <c r="AW239" s="419">
        <f t="shared" si="3"/>
        <v>0</v>
      </c>
    </row>
    <row r="240" spans="2:49" x14ac:dyDescent="0.2">
      <c r="B240" s="413" t="s">
        <v>4422</v>
      </c>
      <c r="C240" s="408" t="str">
        <f>'C-On-Site Special Inspections'!D85</f>
        <v>C-M2</v>
      </c>
      <c r="D240" s="408">
        <f>'C-On-Site Special Inspections'!AU85</f>
        <v>0</v>
      </c>
      <c r="E240" s="409">
        <f>'C-On-Site Special Inspections'!AX85</f>
        <v>0</v>
      </c>
      <c r="F240" s="409">
        <f>'C-On-Site Special Inspections'!E85</f>
        <v>0</v>
      </c>
      <c r="G240" s="409">
        <f>'C-On-Site Special Inspections'!F85</f>
        <v>0</v>
      </c>
      <c r="H240" s="409">
        <f>'C-On-Site Special Inspections'!G85</f>
        <v>0</v>
      </c>
      <c r="I240" s="409">
        <f>'C-On-Site Special Inspections'!H85</f>
        <v>0</v>
      </c>
      <c r="J240" s="409">
        <f>'C-On-Site Special Inspections'!I85</f>
        <v>0</v>
      </c>
      <c r="K240" s="409">
        <f>'C-On-Site Special Inspections'!J85</f>
        <v>0</v>
      </c>
      <c r="L240" s="409">
        <f>'C-On-Site Special Inspections'!K85</f>
        <v>0</v>
      </c>
      <c r="M240" s="409">
        <f>'C-On-Site Special Inspections'!L85</f>
        <v>0</v>
      </c>
      <c r="N240" s="409">
        <f>'C-On-Site Special Inspections'!M85</f>
        <v>0</v>
      </c>
      <c r="O240" s="409">
        <f>'C-On-Site Special Inspections'!N85</f>
        <v>0</v>
      </c>
      <c r="P240" s="409">
        <f>'C-On-Site Special Inspections'!O85</f>
        <v>0</v>
      </c>
      <c r="Q240" s="409">
        <f>'C-On-Site Special Inspections'!P85</f>
        <v>0</v>
      </c>
      <c r="R240" s="409">
        <f>'C-On-Site Special Inspections'!Q85</f>
        <v>0</v>
      </c>
      <c r="S240" s="409">
        <f>'C-On-Site Special Inspections'!R85</f>
        <v>0</v>
      </c>
      <c r="T240" s="409">
        <f>'C-On-Site Special Inspections'!S85</f>
        <v>0</v>
      </c>
      <c r="U240" s="409">
        <f>'C-On-Site Special Inspections'!T85</f>
        <v>0</v>
      </c>
      <c r="V240" s="409">
        <f>'C-On-Site Special Inspections'!U85</f>
        <v>0</v>
      </c>
      <c r="W240" s="409">
        <f>'C-On-Site Special Inspections'!V85</f>
        <v>0</v>
      </c>
      <c r="X240" s="409">
        <f>'C-On-Site Special Inspections'!W85</f>
        <v>0</v>
      </c>
      <c r="Y240" s="409">
        <f>'C-On-Site Special Inspections'!X85</f>
        <v>0</v>
      </c>
      <c r="Z240" s="409">
        <f>'C-On-Site Special Inspections'!Y85</f>
        <v>0</v>
      </c>
      <c r="AA240" s="409">
        <f>'C-On-Site Special Inspections'!Z85</f>
        <v>0</v>
      </c>
      <c r="AB240" s="409">
        <f>'C-On-Site Special Inspections'!AA85</f>
        <v>0</v>
      </c>
      <c r="AC240" s="409">
        <f>'C-On-Site Special Inspections'!AB85</f>
        <v>0</v>
      </c>
      <c r="AD240" s="409">
        <f>'C-On-Site Special Inspections'!AC85</f>
        <v>0</v>
      </c>
      <c r="AE240" s="409">
        <f>'C-On-Site Special Inspections'!AD85</f>
        <v>0</v>
      </c>
      <c r="AF240" s="409">
        <f>'C-On-Site Special Inspections'!AE85</f>
        <v>0</v>
      </c>
      <c r="AG240" s="409">
        <f>'C-On-Site Special Inspections'!AF85</f>
        <v>0</v>
      </c>
      <c r="AH240" s="409">
        <f>'C-On-Site Special Inspections'!AG85</f>
        <v>0</v>
      </c>
      <c r="AI240" s="409">
        <f>'C-On-Site Special Inspections'!AH85</f>
        <v>0</v>
      </c>
      <c r="AJ240" s="409">
        <f>'C-On-Site Special Inspections'!AI85</f>
        <v>0</v>
      </c>
      <c r="AK240" s="409">
        <f>'C-On-Site Special Inspections'!AJ85</f>
        <v>0</v>
      </c>
      <c r="AL240" s="409">
        <f>'C-On-Site Special Inspections'!AK85</f>
        <v>0</v>
      </c>
      <c r="AM240" s="409">
        <f>'C-On-Site Special Inspections'!AL85</f>
        <v>0</v>
      </c>
      <c r="AN240" s="409">
        <f>'C-On-Site Special Inspections'!AM85</f>
        <v>0</v>
      </c>
      <c r="AO240" s="409">
        <f>'C-On-Site Special Inspections'!AN85</f>
        <v>0</v>
      </c>
      <c r="AP240" s="409">
        <f>'C-On-Site Special Inspections'!AO85</f>
        <v>0</v>
      </c>
      <c r="AQ240" s="409">
        <f>'C-On-Site Special Inspections'!AP85</f>
        <v>0</v>
      </c>
      <c r="AR240" s="409">
        <f>'C-On-Site Special Inspections'!AQ85</f>
        <v>0</v>
      </c>
      <c r="AS240" s="409">
        <f>'C-On-Site Special Inspections'!AR85</f>
        <v>0</v>
      </c>
      <c r="AT240" s="409">
        <f>'C-On-Site Special Inspections'!AS85</f>
        <v>0</v>
      </c>
      <c r="AU240" s="409">
        <f>'C-On-Site Special Inspections'!AT85</f>
        <v>0</v>
      </c>
      <c r="AV240" s="409">
        <v>0</v>
      </c>
      <c r="AW240" s="419">
        <f t="shared" si="3"/>
        <v>0</v>
      </c>
    </row>
    <row r="241" spans="2:49" x14ac:dyDescent="0.2">
      <c r="B241" s="413" t="s">
        <v>4422</v>
      </c>
      <c r="C241" s="408">
        <f>'C-On-Site Special Inspections'!D86</f>
        <v>0</v>
      </c>
      <c r="D241" s="408">
        <f>'C-On-Site Special Inspections'!AU86</f>
        <v>0</v>
      </c>
      <c r="E241" s="409">
        <f>'C-On-Site Special Inspections'!AX86</f>
        <v>0</v>
      </c>
      <c r="F241" s="409">
        <f>'C-On-Site Special Inspections'!E86</f>
        <v>0</v>
      </c>
      <c r="G241" s="409">
        <f>'C-On-Site Special Inspections'!F86</f>
        <v>0</v>
      </c>
      <c r="H241" s="409">
        <f>'C-On-Site Special Inspections'!G86</f>
        <v>0</v>
      </c>
      <c r="I241" s="409">
        <f>'C-On-Site Special Inspections'!H86</f>
        <v>0</v>
      </c>
      <c r="J241" s="409">
        <f>'C-On-Site Special Inspections'!I86</f>
        <v>0</v>
      </c>
      <c r="K241" s="409">
        <f>'C-On-Site Special Inspections'!J86</f>
        <v>0</v>
      </c>
      <c r="L241" s="409">
        <f>'C-On-Site Special Inspections'!K86</f>
        <v>0</v>
      </c>
      <c r="M241" s="409">
        <f>'C-On-Site Special Inspections'!L86</f>
        <v>0</v>
      </c>
      <c r="N241" s="409">
        <f>'C-On-Site Special Inspections'!M86</f>
        <v>0</v>
      </c>
      <c r="O241" s="409">
        <f>'C-On-Site Special Inspections'!N86</f>
        <v>0</v>
      </c>
      <c r="P241" s="409">
        <f>'C-On-Site Special Inspections'!O86</f>
        <v>0</v>
      </c>
      <c r="Q241" s="409">
        <f>'C-On-Site Special Inspections'!P86</f>
        <v>0</v>
      </c>
      <c r="R241" s="409">
        <f>'C-On-Site Special Inspections'!Q86</f>
        <v>0</v>
      </c>
      <c r="S241" s="409">
        <f>'C-On-Site Special Inspections'!R86</f>
        <v>0</v>
      </c>
      <c r="T241" s="409">
        <f>'C-On-Site Special Inspections'!S86</f>
        <v>0</v>
      </c>
      <c r="U241" s="409">
        <f>'C-On-Site Special Inspections'!T86</f>
        <v>0</v>
      </c>
      <c r="V241" s="409">
        <f>'C-On-Site Special Inspections'!U86</f>
        <v>0</v>
      </c>
      <c r="W241" s="409">
        <f>'C-On-Site Special Inspections'!V86</f>
        <v>0</v>
      </c>
      <c r="X241" s="409">
        <f>'C-On-Site Special Inspections'!W86</f>
        <v>0</v>
      </c>
      <c r="Y241" s="409">
        <f>'C-On-Site Special Inspections'!X86</f>
        <v>0</v>
      </c>
      <c r="Z241" s="409">
        <f>'C-On-Site Special Inspections'!Y86</f>
        <v>0</v>
      </c>
      <c r="AA241" s="409">
        <f>'C-On-Site Special Inspections'!Z86</f>
        <v>0</v>
      </c>
      <c r="AB241" s="409">
        <f>'C-On-Site Special Inspections'!AA86</f>
        <v>0</v>
      </c>
      <c r="AC241" s="409">
        <f>'C-On-Site Special Inspections'!AB86</f>
        <v>0</v>
      </c>
      <c r="AD241" s="409">
        <f>'C-On-Site Special Inspections'!AC86</f>
        <v>0</v>
      </c>
      <c r="AE241" s="409">
        <f>'C-On-Site Special Inspections'!AD86</f>
        <v>0</v>
      </c>
      <c r="AF241" s="409">
        <f>'C-On-Site Special Inspections'!AE86</f>
        <v>0</v>
      </c>
      <c r="AG241" s="409">
        <f>'C-On-Site Special Inspections'!AF86</f>
        <v>0</v>
      </c>
      <c r="AH241" s="409">
        <f>'C-On-Site Special Inspections'!AG86</f>
        <v>0</v>
      </c>
      <c r="AI241" s="409">
        <f>'C-On-Site Special Inspections'!AH86</f>
        <v>0</v>
      </c>
      <c r="AJ241" s="409">
        <f>'C-On-Site Special Inspections'!AI86</f>
        <v>0</v>
      </c>
      <c r="AK241" s="409">
        <f>'C-On-Site Special Inspections'!AJ86</f>
        <v>0</v>
      </c>
      <c r="AL241" s="409">
        <f>'C-On-Site Special Inspections'!AK86</f>
        <v>0</v>
      </c>
      <c r="AM241" s="409">
        <f>'C-On-Site Special Inspections'!AL86</f>
        <v>0</v>
      </c>
      <c r="AN241" s="409">
        <f>'C-On-Site Special Inspections'!AM86</f>
        <v>0</v>
      </c>
      <c r="AO241" s="409">
        <f>'C-On-Site Special Inspections'!AN86</f>
        <v>0</v>
      </c>
      <c r="AP241" s="409">
        <f>'C-On-Site Special Inspections'!AO86</f>
        <v>0</v>
      </c>
      <c r="AQ241" s="409">
        <f>'C-On-Site Special Inspections'!AP86</f>
        <v>0</v>
      </c>
      <c r="AR241" s="409">
        <f>'C-On-Site Special Inspections'!AQ86</f>
        <v>0</v>
      </c>
      <c r="AS241" s="409">
        <f>'C-On-Site Special Inspections'!AR86</f>
        <v>0</v>
      </c>
      <c r="AT241" s="409">
        <f>'C-On-Site Special Inspections'!AS86</f>
        <v>0</v>
      </c>
      <c r="AU241" s="409">
        <f>'C-On-Site Special Inspections'!AT86</f>
        <v>0</v>
      </c>
      <c r="AV241" s="409">
        <v>0</v>
      </c>
      <c r="AW241" s="419">
        <f t="shared" si="3"/>
        <v>0</v>
      </c>
    </row>
    <row r="242" spans="2:49" x14ac:dyDescent="0.2">
      <c r="B242" s="413" t="s">
        <v>4422</v>
      </c>
      <c r="C242" s="408" t="str">
        <f>'C-On-Site Special Inspections'!D87</f>
        <v>C-P1</v>
      </c>
      <c r="D242" s="408">
        <f>'C-On-Site Special Inspections'!AU87</f>
        <v>0</v>
      </c>
      <c r="E242" s="409">
        <f>'C-On-Site Special Inspections'!AX87</f>
        <v>0</v>
      </c>
      <c r="F242" s="409">
        <f>'C-On-Site Special Inspections'!E87</f>
        <v>0</v>
      </c>
      <c r="G242" s="409">
        <f>'C-On-Site Special Inspections'!F87</f>
        <v>0</v>
      </c>
      <c r="H242" s="409">
        <f>'C-On-Site Special Inspections'!G87</f>
        <v>0</v>
      </c>
      <c r="I242" s="409">
        <f>'C-On-Site Special Inspections'!H87</f>
        <v>0</v>
      </c>
      <c r="J242" s="409">
        <f>'C-On-Site Special Inspections'!I87</f>
        <v>0</v>
      </c>
      <c r="K242" s="409">
        <f>'C-On-Site Special Inspections'!J87</f>
        <v>0</v>
      </c>
      <c r="L242" s="409">
        <f>'C-On-Site Special Inspections'!K87</f>
        <v>0</v>
      </c>
      <c r="M242" s="409">
        <f>'C-On-Site Special Inspections'!L87</f>
        <v>0</v>
      </c>
      <c r="N242" s="409">
        <f>'C-On-Site Special Inspections'!M87</f>
        <v>0</v>
      </c>
      <c r="O242" s="409">
        <f>'C-On-Site Special Inspections'!N87</f>
        <v>0</v>
      </c>
      <c r="P242" s="409">
        <f>'C-On-Site Special Inspections'!O87</f>
        <v>0</v>
      </c>
      <c r="Q242" s="409">
        <f>'C-On-Site Special Inspections'!P87</f>
        <v>0</v>
      </c>
      <c r="R242" s="409">
        <f>'C-On-Site Special Inspections'!Q87</f>
        <v>0</v>
      </c>
      <c r="S242" s="409">
        <f>'C-On-Site Special Inspections'!R87</f>
        <v>0</v>
      </c>
      <c r="T242" s="409">
        <f>'C-On-Site Special Inspections'!S87</f>
        <v>0</v>
      </c>
      <c r="U242" s="409">
        <f>'C-On-Site Special Inspections'!T87</f>
        <v>0</v>
      </c>
      <c r="V242" s="409">
        <f>'C-On-Site Special Inspections'!U87</f>
        <v>0</v>
      </c>
      <c r="W242" s="409">
        <f>'C-On-Site Special Inspections'!V87</f>
        <v>0</v>
      </c>
      <c r="X242" s="409">
        <f>'C-On-Site Special Inspections'!W87</f>
        <v>0</v>
      </c>
      <c r="Y242" s="409">
        <f>'C-On-Site Special Inspections'!X87</f>
        <v>0</v>
      </c>
      <c r="Z242" s="409">
        <f>'C-On-Site Special Inspections'!Y87</f>
        <v>0</v>
      </c>
      <c r="AA242" s="409">
        <f>'C-On-Site Special Inspections'!Z87</f>
        <v>0</v>
      </c>
      <c r="AB242" s="409">
        <f>'C-On-Site Special Inspections'!AA87</f>
        <v>0</v>
      </c>
      <c r="AC242" s="409">
        <f>'C-On-Site Special Inspections'!AB87</f>
        <v>0</v>
      </c>
      <c r="AD242" s="409">
        <f>'C-On-Site Special Inspections'!AC87</f>
        <v>0</v>
      </c>
      <c r="AE242" s="409">
        <f>'C-On-Site Special Inspections'!AD87</f>
        <v>0</v>
      </c>
      <c r="AF242" s="409">
        <f>'C-On-Site Special Inspections'!AE87</f>
        <v>0</v>
      </c>
      <c r="AG242" s="409">
        <f>'C-On-Site Special Inspections'!AF87</f>
        <v>0</v>
      </c>
      <c r="AH242" s="409">
        <f>'C-On-Site Special Inspections'!AG87</f>
        <v>0</v>
      </c>
      <c r="AI242" s="409">
        <f>'C-On-Site Special Inspections'!AH87</f>
        <v>0</v>
      </c>
      <c r="AJ242" s="409">
        <f>'C-On-Site Special Inspections'!AI87</f>
        <v>0</v>
      </c>
      <c r="AK242" s="409">
        <f>'C-On-Site Special Inspections'!AJ87</f>
        <v>0</v>
      </c>
      <c r="AL242" s="409">
        <f>'C-On-Site Special Inspections'!AK87</f>
        <v>0</v>
      </c>
      <c r="AM242" s="409">
        <f>'C-On-Site Special Inspections'!AL87</f>
        <v>0</v>
      </c>
      <c r="AN242" s="409">
        <f>'C-On-Site Special Inspections'!AM87</f>
        <v>0</v>
      </c>
      <c r="AO242" s="409">
        <f>'C-On-Site Special Inspections'!AN87</f>
        <v>0</v>
      </c>
      <c r="AP242" s="409">
        <f>'C-On-Site Special Inspections'!AO87</f>
        <v>0</v>
      </c>
      <c r="AQ242" s="409">
        <f>'C-On-Site Special Inspections'!AP87</f>
        <v>0</v>
      </c>
      <c r="AR242" s="409">
        <f>'C-On-Site Special Inspections'!AQ87</f>
        <v>0</v>
      </c>
      <c r="AS242" s="409">
        <f>'C-On-Site Special Inspections'!AR87</f>
        <v>0</v>
      </c>
      <c r="AT242" s="409">
        <f>'C-On-Site Special Inspections'!AS87</f>
        <v>0</v>
      </c>
      <c r="AU242" s="409">
        <f>'C-On-Site Special Inspections'!AT87</f>
        <v>0</v>
      </c>
      <c r="AV242" s="409">
        <v>0</v>
      </c>
      <c r="AW242" s="419">
        <f t="shared" si="3"/>
        <v>0</v>
      </c>
    </row>
    <row r="243" spans="2:49" x14ac:dyDescent="0.2">
      <c r="B243" s="413" t="s">
        <v>4422</v>
      </c>
      <c r="C243" s="408" t="str">
        <f>'C-On-Site Special Inspections'!D88</f>
        <v>C-P2</v>
      </c>
      <c r="D243" s="408">
        <f>'C-On-Site Special Inspections'!AU88</f>
        <v>0</v>
      </c>
      <c r="E243" s="409">
        <f>'C-On-Site Special Inspections'!AX88</f>
        <v>0</v>
      </c>
      <c r="F243" s="409">
        <f>'C-On-Site Special Inspections'!E88</f>
        <v>0</v>
      </c>
      <c r="G243" s="409">
        <f>'C-On-Site Special Inspections'!F88</f>
        <v>0</v>
      </c>
      <c r="H243" s="409">
        <f>'C-On-Site Special Inspections'!G88</f>
        <v>0</v>
      </c>
      <c r="I243" s="409">
        <f>'C-On-Site Special Inspections'!H88</f>
        <v>0</v>
      </c>
      <c r="J243" s="409">
        <f>'C-On-Site Special Inspections'!I88</f>
        <v>0</v>
      </c>
      <c r="K243" s="409">
        <f>'C-On-Site Special Inspections'!J88</f>
        <v>0</v>
      </c>
      <c r="L243" s="409">
        <f>'C-On-Site Special Inspections'!K88</f>
        <v>0</v>
      </c>
      <c r="M243" s="409">
        <f>'C-On-Site Special Inspections'!L88</f>
        <v>0</v>
      </c>
      <c r="N243" s="409">
        <f>'C-On-Site Special Inspections'!M88</f>
        <v>0</v>
      </c>
      <c r="O243" s="409">
        <f>'C-On-Site Special Inspections'!N88</f>
        <v>0</v>
      </c>
      <c r="P243" s="409">
        <f>'C-On-Site Special Inspections'!O88</f>
        <v>0</v>
      </c>
      <c r="Q243" s="409">
        <f>'C-On-Site Special Inspections'!P88</f>
        <v>0</v>
      </c>
      <c r="R243" s="409">
        <f>'C-On-Site Special Inspections'!Q88</f>
        <v>0</v>
      </c>
      <c r="S243" s="409">
        <f>'C-On-Site Special Inspections'!R88</f>
        <v>0</v>
      </c>
      <c r="T243" s="409">
        <f>'C-On-Site Special Inspections'!S88</f>
        <v>0</v>
      </c>
      <c r="U243" s="409">
        <f>'C-On-Site Special Inspections'!T88</f>
        <v>0</v>
      </c>
      <c r="V243" s="409">
        <f>'C-On-Site Special Inspections'!U88</f>
        <v>0</v>
      </c>
      <c r="W243" s="409">
        <f>'C-On-Site Special Inspections'!V88</f>
        <v>0</v>
      </c>
      <c r="X243" s="409">
        <f>'C-On-Site Special Inspections'!W88</f>
        <v>0</v>
      </c>
      <c r="Y243" s="409">
        <f>'C-On-Site Special Inspections'!X88</f>
        <v>0</v>
      </c>
      <c r="Z243" s="409">
        <f>'C-On-Site Special Inspections'!Y88</f>
        <v>0</v>
      </c>
      <c r="AA243" s="409">
        <f>'C-On-Site Special Inspections'!Z88</f>
        <v>0</v>
      </c>
      <c r="AB243" s="409">
        <f>'C-On-Site Special Inspections'!AA88</f>
        <v>0</v>
      </c>
      <c r="AC243" s="409">
        <f>'C-On-Site Special Inspections'!AB88</f>
        <v>0</v>
      </c>
      <c r="AD243" s="409">
        <f>'C-On-Site Special Inspections'!AC88</f>
        <v>0</v>
      </c>
      <c r="AE243" s="409">
        <f>'C-On-Site Special Inspections'!AD88</f>
        <v>0</v>
      </c>
      <c r="AF243" s="409">
        <f>'C-On-Site Special Inspections'!AE88</f>
        <v>0</v>
      </c>
      <c r="AG243" s="409">
        <f>'C-On-Site Special Inspections'!AF88</f>
        <v>0</v>
      </c>
      <c r="AH243" s="409">
        <f>'C-On-Site Special Inspections'!AG88</f>
        <v>0</v>
      </c>
      <c r="AI243" s="409">
        <f>'C-On-Site Special Inspections'!AH88</f>
        <v>0</v>
      </c>
      <c r="AJ243" s="409">
        <f>'C-On-Site Special Inspections'!AI88</f>
        <v>0</v>
      </c>
      <c r="AK243" s="409">
        <f>'C-On-Site Special Inspections'!AJ88</f>
        <v>0</v>
      </c>
      <c r="AL243" s="409">
        <f>'C-On-Site Special Inspections'!AK88</f>
        <v>0</v>
      </c>
      <c r="AM243" s="409">
        <f>'C-On-Site Special Inspections'!AL88</f>
        <v>0</v>
      </c>
      <c r="AN243" s="409">
        <f>'C-On-Site Special Inspections'!AM88</f>
        <v>0</v>
      </c>
      <c r="AO243" s="409">
        <f>'C-On-Site Special Inspections'!AN88</f>
        <v>0</v>
      </c>
      <c r="AP243" s="409">
        <f>'C-On-Site Special Inspections'!AO88</f>
        <v>0</v>
      </c>
      <c r="AQ243" s="409">
        <f>'C-On-Site Special Inspections'!AP88</f>
        <v>0</v>
      </c>
      <c r="AR243" s="409">
        <f>'C-On-Site Special Inspections'!AQ88</f>
        <v>0</v>
      </c>
      <c r="AS243" s="409">
        <f>'C-On-Site Special Inspections'!AR88</f>
        <v>0</v>
      </c>
      <c r="AT243" s="409">
        <f>'C-On-Site Special Inspections'!AS88</f>
        <v>0</v>
      </c>
      <c r="AU243" s="409">
        <f>'C-On-Site Special Inspections'!AT88</f>
        <v>0</v>
      </c>
      <c r="AV243" s="409">
        <v>0</v>
      </c>
      <c r="AW243" s="419">
        <f t="shared" si="3"/>
        <v>0</v>
      </c>
    </row>
    <row r="244" spans="2:49" x14ac:dyDescent="0.2">
      <c r="B244" s="413" t="s">
        <v>4422</v>
      </c>
      <c r="C244" s="408">
        <f>'C-On-Site Special Inspections'!D89</f>
        <v>0</v>
      </c>
      <c r="D244" s="408">
        <f>'C-On-Site Special Inspections'!AU89</f>
        <v>0</v>
      </c>
      <c r="E244" s="409">
        <f>'C-On-Site Special Inspections'!AX89</f>
        <v>0</v>
      </c>
      <c r="F244" s="409">
        <f>'C-On-Site Special Inspections'!E89</f>
        <v>0</v>
      </c>
      <c r="G244" s="409">
        <f>'C-On-Site Special Inspections'!F89</f>
        <v>0</v>
      </c>
      <c r="H244" s="409">
        <f>'C-On-Site Special Inspections'!G89</f>
        <v>0</v>
      </c>
      <c r="I244" s="409">
        <f>'C-On-Site Special Inspections'!H89</f>
        <v>0</v>
      </c>
      <c r="J244" s="409">
        <f>'C-On-Site Special Inspections'!I89</f>
        <v>0</v>
      </c>
      <c r="K244" s="409">
        <f>'C-On-Site Special Inspections'!J89</f>
        <v>0</v>
      </c>
      <c r="L244" s="409">
        <f>'C-On-Site Special Inspections'!K89</f>
        <v>0</v>
      </c>
      <c r="M244" s="409">
        <f>'C-On-Site Special Inspections'!L89</f>
        <v>0</v>
      </c>
      <c r="N244" s="409">
        <f>'C-On-Site Special Inspections'!M89</f>
        <v>0</v>
      </c>
      <c r="O244" s="409">
        <f>'C-On-Site Special Inspections'!N89</f>
        <v>0</v>
      </c>
      <c r="P244" s="409">
        <f>'C-On-Site Special Inspections'!O89</f>
        <v>0</v>
      </c>
      <c r="Q244" s="409">
        <f>'C-On-Site Special Inspections'!P89</f>
        <v>0</v>
      </c>
      <c r="R244" s="409">
        <f>'C-On-Site Special Inspections'!Q89</f>
        <v>0</v>
      </c>
      <c r="S244" s="409">
        <f>'C-On-Site Special Inspections'!R89</f>
        <v>0</v>
      </c>
      <c r="T244" s="409">
        <f>'C-On-Site Special Inspections'!S89</f>
        <v>0</v>
      </c>
      <c r="U244" s="409">
        <f>'C-On-Site Special Inspections'!T89</f>
        <v>0</v>
      </c>
      <c r="V244" s="409">
        <f>'C-On-Site Special Inspections'!U89</f>
        <v>0</v>
      </c>
      <c r="W244" s="409">
        <f>'C-On-Site Special Inspections'!V89</f>
        <v>0</v>
      </c>
      <c r="X244" s="409">
        <f>'C-On-Site Special Inspections'!W89</f>
        <v>0</v>
      </c>
      <c r="Y244" s="409">
        <f>'C-On-Site Special Inspections'!X89</f>
        <v>0</v>
      </c>
      <c r="Z244" s="409">
        <f>'C-On-Site Special Inspections'!Y89</f>
        <v>0</v>
      </c>
      <c r="AA244" s="409">
        <f>'C-On-Site Special Inspections'!Z89</f>
        <v>0</v>
      </c>
      <c r="AB244" s="409">
        <f>'C-On-Site Special Inspections'!AA89</f>
        <v>0</v>
      </c>
      <c r="AC244" s="409">
        <f>'C-On-Site Special Inspections'!AB89</f>
        <v>0</v>
      </c>
      <c r="AD244" s="409">
        <f>'C-On-Site Special Inspections'!AC89</f>
        <v>0</v>
      </c>
      <c r="AE244" s="409">
        <f>'C-On-Site Special Inspections'!AD89</f>
        <v>0</v>
      </c>
      <c r="AF244" s="409">
        <f>'C-On-Site Special Inspections'!AE89</f>
        <v>0</v>
      </c>
      <c r="AG244" s="409">
        <f>'C-On-Site Special Inspections'!AF89</f>
        <v>0</v>
      </c>
      <c r="AH244" s="409">
        <f>'C-On-Site Special Inspections'!AG89</f>
        <v>0</v>
      </c>
      <c r="AI244" s="409">
        <f>'C-On-Site Special Inspections'!AH89</f>
        <v>0</v>
      </c>
      <c r="AJ244" s="409">
        <f>'C-On-Site Special Inspections'!AI89</f>
        <v>0</v>
      </c>
      <c r="AK244" s="409">
        <f>'C-On-Site Special Inspections'!AJ89</f>
        <v>0</v>
      </c>
      <c r="AL244" s="409">
        <f>'C-On-Site Special Inspections'!AK89</f>
        <v>0</v>
      </c>
      <c r="AM244" s="409">
        <f>'C-On-Site Special Inspections'!AL89</f>
        <v>0</v>
      </c>
      <c r="AN244" s="409">
        <f>'C-On-Site Special Inspections'!AM89</f>
        <v>0</v>
      </c>
      <c r="AO244" s="409">
        <f>'C-On-Site Special Inspections'!AN89</f>
        <v>0</v>
      </c>
      <c r="AP244" s="409">
        <f>'C-On-Site Special Inspections'!AO89</f>
        <v>0</v>
      </c>
      <c r="AQ244" s="409">
        <f>'C-On-Site Special Inspections'!AP89</f>
        <v>0</v>
      </c>
      <c r="AR244" s="409">
        <f>'C-On-Site Special Inspections'!AQ89</f>
        <v>0</v>
      </c>
      <c r="AS244" s="409">
        <f>'C-On-Site Special Inspections'!AR89</f>
        <v>0</v>
      </c>
      <c r="AT244" s="409">
        <f>'C-On-Site Special Inspections'!AS89</f>
        <v>0</v>
      </c>
      <c r="AU244" s="409">
        <f>'C-On-Site Special Inspections'!AT89</f>
        <v>0</v>
      </c>
      <c r="AV244" s="409">
        <v>0</v>
      </c>
      <c r="AW244" s="419">
        <f t="shared" si="3"/>
        <v>0</v>
      </c>
    </row>
    <row r="245" spans="2:49" x14ac:dyDescent="0.2">
      <c r="B245" s="413" t="s">
        <v>4422</v>
      </c>
      <c r="C245" s="408" t="str">
        <f>'C-On-Site Special Inspections'!D90</f>
        <v>C-FP1</v>
      </c>
      <c r="D245" s="408" t="str">
        <f>'C-On-Site Special Inspections'!AU90</f>
        <v>Sprayed fire-resistant materials
CBC 1705A.14
Spray-applied fireproofing</v>
      </c>
      <c r="E245" s="409">
        <f>'C-On-Site Special Inspections'!AX90</f>
        <v>0</v>
      </c>
      <c r="F245" s="409">
        <f>'C-On-Site Special Inspections'!E90</f>
        <v>0</v>
      </c>
      <c r="G245" s="409">
        <f>'C-On-Site Special Inspections'!F90</f>
        <v>0</v>
      </c>
      <c r="H245" s="409">
        <f>'C-On-Site Special Inspections'!G90</f>
        <v>0</v>
      </c>
      <c r="I245" s="409">
        <f>'C-On-Site Special Inspections'!H90</f>
        <v>0</v>
      </c>
      <c r="J245" s="409">
        <f>'C-On-Site Special Inspections'!I90</f>
        <v>0</v>
      </c>
      <c r="K245" s="409">
        <f>'C-On-Site Special Inspections'!J90</f>
        <v>0</v>
      </c>
      <c r="L245" s="409">
        <f>'C-On-Site Special Inspections'!K90</f>
        <v>0</v>
      </c>
      <c r="M245" s="409">
        <f>'C-On-Site Special Inspections'!L90</f>
        <v>0</v>
      </c>
      <c r="N245" s="409">
        <f>'C-On-Site Special Inspections'!M90</f>
        <v>0</v>
      </c>
      <c r="O245" s="409">
        <f>'C-On-Site Special Inspections'!N90</f>
        <v>0</v>
      </c>
      <c r="P245" s="409">
        <f>'C-On-Site Special Inspections'!O90</f>
        <v>0</v>
      </c>
      <c r="Q245" s="409">
        <f>'C-On-Site Special Inspections'!P90</f>
        <v>0</v>
      </c>
      <c r="R245" s="409">
        <f>'C-On-Site Special Inspections'!Q90</f>
        <v>0</v>
      </c>
      <c r="S245" s="409">
        <f>'C-On-Site Special Inspections'!R90</f>
        <v>0</v>
      </c>
      <c r="T245" s="409">
        <f>'C-On-Site Special Inspections'!S90</f>
        <v>0</v>
      </c>
      <c r="U245" s="409">
        <f>'C-On-Site Special Inspections'!T90</f>
        <v>0</v>
      </c>
      <c r="V245" s="409">
        <f>'C-On-Site Special Inspections'!U90</f>
        <v>0</v>
      </c>
      <c r="W245" s="409">
        <f>'C-On-Site Special Inspections'!V90</f>
        <v>0</v>
      </c>
      <c r="X245" s="409">
        <f>'C-On-Site Special Inspections'!W90</f>
        <v>0</v>
      </c>
      <c r="Y245" s="409">
        <f>'C-On-Site Special Inspections'!X90</f>
        <v>0</v>
      </c>
      <c r="Z245" s="409">
        <f>'C-On-Site Special Inspections'!Y90</f>
        <v>0</v>
      </c>
      <c r="AA245" s="409">
        <f>'C-On-Site Special Inspections'!Z90</f>
        <v>0</v>
      </c>
      <c r="AB245" s="409">
        <f>'C-On-Site Special Inspections'!AA90</f>
        <v>0</v>
      </c>
      <c r="AC245" s="409">
        <f>'C-On-Site Special Inspections'!AB90</f>
        <v>0</v>
      </c>
      <c r="AD245" s="409">
        <f>'C-On-Site Special Inspections'!AC90</f>
        <v>0</v>
      </c>
      <c r="AE245" s="409">
        <f>'C-On-Site Special Inspections'!AD90</f>
        <v>0</v>
      </c>
      <c r="AF245" s="409">
        <f>'C-On-Site Special Inspections'!AE90</f>
        <v>0</v>
      </c>
      <c r="AG245" s="409">
        <f>'C-On-Site Special Inspections'!AF90</f>
        <v>0</v>
      </c>
      <c r="AH245" s="409">
        <f>'C-On-Site Special Inspections'!AG90</f>
        <v>0</v>
      </c>
      <c r="AI245" s="409">
        <f>'C-On-Site Special Inspections'!AH90</f>
        <v>0</v>
      </c>
      <c r="AJ245" s="409">
        <f>'C-On-Site Special Inspections'!AI90</f>
        <v>0</v>
      </c>
      <c r="AK245" s="409">
        <f>'C-On-Site Special Inspections'!AJ90</f>
        <v>0</v>
      </c>
      <c r="AL245" s="409">
        <f>'C-On-Site Special Inspections'!AK90</f>
        <v>0</v>
      </c>
      <c r="AM245" s="409">
        <f>'C-On-Site Special Inspections'!AL90</f>
        <v>0</v>
      </c>
      <c r="AN245" s="409">
        <f>'C-On-Site Special Inspections'!AM90</f>
        <v>0</v>
      </c>
      <c r="AO245" s="409">
        <f>'C-On-Site Special Inspections'!AN90</f>
        <v>0</v>
      </c>
      <c r="AP245" s="409">
        <f>'C-On-Site Special Inspections'!AO90</f>
        <v>0</v>
      </c>
      <c r="AQ245" s="409">
        <f>'C-On-Site Special Inspections'!AP90</f>
        <v>0</v>
      </c>
      <c r="AR245" s="409">
        <f>'C-On-Site Special Inspections'!AQ90</f>
        <v>0</v>
      </c>
      <c r="AS245" s="409">
        <f>'C-On-Site Special Inspections'!AR90</f>
        <v>0</v>
      </c>
      <c r="AT245" s="409">
        <f>'C-On-Site Special Inspections'!AS90</f>
        <v>0</v>
      </c>
      <c r="AU245" s="409">
        <f>'C-On-Site Special Inspections'!AT90</f>
        <v>0</v>
      </c>
      <c r="AV245" s="409">
        <v>0</v>
      </c>
      <c r="AW245" s="419">
        <f t="shared" si="3"/>
        <v>0</v>
      </c>
    </row>
    <row r="246" spans="2:49" x14ac:dyDescent="0.2">
      <c r="B246" s="413" t="s">
        <v>4422</v>
      </c>
      <c r="C246" s="408" t="str">
        <f>'C-On-Site Special Inspections'!D91</f>
        <v>C-FP2</v>
      </c>
      <c r="D246" s="408" t="str">
        <f>'C-On-Site Special Inspections'!AU91</f>
        <v>Mastic and intumescent fire-resistant coatings
CBC 1705A.15
In accordance with AWCI 12-B</v>
      </c>
      <c r="E246" s="409">
        <f>'C-On-Site Special Inspections'!AX91</f>
        <v>0</v>
      </c>
      <c r="F246" s="409">
        <f>'C-On-Site Special Inspections'!E91</f>
        <v>0</v>
      </c>
      <c r="G246" s="409">
        <f>'C-On-Site Special Inspections'!F91</f>
        <v>0</v>
      </c>
      <c r="H246" s="409">
        <f>'C-On-Site Special Inspections'!G91</f>
        <v>0</v>
      </c>
      <c r="I246" s="409">
        <f>'C-On-Site Special Inspections'!H91</f>
        <v>0</v>
      </c>
      <c r="J246" s="409">
        <f>'C-On-Site Special Inspections'!I91</f>
        <v>0</v>
      </c>
      <c r="K246" s="409">
        <f>'C-On-Site Special Inspections'!J91</f>
        <v>0</v>
      </c>
      <c r="L246" s="409">
        <f>'C-On-Site Special Inspections'!K91</f>
        <v>0</v>
      </c>
      <c r="M246" s="409">
        <f>'C-On-Site Special Inspections'!L91</f>
        <v>0</v>
      </c>
      <c r="N246" s="409">
        <f>'C-On-Site Special Inspections'!M91</f>
        <v>0</v>
      </c>
      <c r="O246" s="409">
        <f>'C-On-Site Special Inspections'!N91</f>
        <v>0</v>
      </c>
      <c r="P246" s="409">
        <f>'C-On-Site Special Inspections'!O91</f>
        <v>0</v>
      </c>
      <c r="Q246" s="409">
        <f>'C-On-Site Special Inspections'!P91</f>
        <v>0</v>
      </c>
      <c r="R246" s="409">
        <f>'C-On-Site Special Inspections'!Q91</f>
        <v>0</v>
      </c>
      <c r="S246" s="409">
        <f>'C-On-Site Special Inspections'!R91</f>
        <v>0</v>
      </c>
      <c r="T246" s="409">
        <f>'C-On-Site Special Inspections'!S91</f>
        <v>0</v>
      </c>
      <c r="U246" s="409">
        <f>'C-On-Site Special Inspections'!T91</f>
        <v>0</v>
      </c>
      <c r="V246" s="409">
        <f>'C-On-Site Special Inspections'!U91</f>
        <v>0</v>
      </c>
      <c r="W246" s="409">
        <f>'C-On-Site Special Inspections'!V91</f>
        <v>0</v>
      </c>
      <c r="X246" s="409">
        <f>'C-On-Site Special Inspections'!W91</f>
        <v>0</v>
      </c>
      <c r="Y246" s="409">
        <f>'C-On-Site Special Inspections'!X91</f>
        <v>0</v>
      </c>
      <c r="Z246" s="409">
        <f>'C-On-Site Special Inspections'!Y91</f>
        <v>0</v>
      </c>
      <c r="AA246" s="409">
        <f>'C-On-Site Special Inspections'!Z91</f>
        <v>0</v>
      </c>
      <c r="AB246" s="409">
        <f>'C-On-Site Special Inspections'!AA91</f>
        <v>0</v>
      </c>
      <c r="AC246" s="409">
        <f>'C-On-Site Special Inspections'!AB91</f>
        <v>0</v>
      </c>
      <c r="AD246" s="409">
        <f>'C-On-Site Special Inspections'!AC91</f>
        <v>0</v>
      </c>
      <c r="AE246" s="409">
        <f>'C-On-Site Special Inspections'!AD91</f>
        <v>0</v>
      </c>
      <c r="AF246" s="409">
        <f>'C-On-Site Special Inspections'!AE91</f>
        <v>0</v>
      </c>
      <c r="AG246" s="409">
        <f>'C-On-Site Special Inspections'!AF91</f>
        <v>0</v>
      </c>
      <c r="AH246" s="409">
        <f>'C-On-Site Special Inspections'!AG91</f>
        <v>0</v>
      </c>
      <c r="AI246" s="409">
        <f>'C-On-Site Special Inspections'!AH91</f>
        <v>0</v>
      </c>
      <c r="AJ246" s="409">
        <f>'C-On-Site Special Inspections'!AI91</f>
        <v>0</v>
      </c>
      <c r="AK246" s="409">
        <f>'C-On-Site Special Inspections'!AJ91</f>
        <v>0</v>
      </c>
      <c r="AL246" s="409">
        <f>'C-On-Site Special Inspections'!AK91</f>
        <v>0</v>
      </c>
      <c r="AM246" s="409">
        <f>'C-On-Site Special Inspections'!AL91</f>
        <v>0</v>
      </c>
      <c r="AN246" s="409">
        <f>'C-On-Site Special Inspections'!AM91</f>
        <v>0</v>
      </c>
      <c r="AO246" s="409">
        <f>'C-On-Site Special Inspections'!AN91</f>
        <v>0</v>
      </c>
      <c r="AP246" s="409">
        <f>'C-On-Site Special Inspections'!AO91</f>
        <v>0</v>
      </c>
      <c r="AQ246" s="409">
        <f>'C-On-Site Special Inspections'!AP91</f>
        <v>0</v>
      </c>
      <c r="AR246" s="409">
        <f>'C-On-Site Special Inspections'!AQ91</f>
        <v>0</v>
      </c>
      <c r="AS246" s="409">
        <f>'C-On-Site Special Inspections'!AR91</f>
        <v>0</v>
      </c>
      <c r="AT246" s="409">
        <f>'C-On-Site Special Inspections'!AS91</f>
        <v>0</v>
      </c>
      <c r="AU246" s="409">
        <f>'C-On-Site Special Inspections'!AT91</f>
        <v>0</v>
      </c>
      <c r="AV246" s="409">
        <v>0</v>
      </c>
      <c r="AW246" s="419">
        <f t="shared" si="3"/>
        <v>0</v>
      </c>
    </row>
    <row r="247" spans="2:49" x14ac:dyDescent="0.2">
      <c r="B247" s="413" t="s">
        <v>4422</v>
      </c>
      <c r="C247" s="408" t="str">
        <f>'C-On-Site Special Inspections'!D92</f>
        <v>C-FP3</v>
      </c>
      <c r="D247" s="408" t="str">
        <f>'C-On-Site Special Inspections'!AU92</f>
        <v xml:space="preserve">Penetration firestops
CBC 1705A.17.1
Penetration firestop systems that are tested and listed
</v>
      </c>
      <c r="E247" s="409" t="str">
        <f>'C-On-Site Special Inspections'!AX92</f>
        <v>CTS: Jim Hollingsworth, Brad Thomas, Benton Roumasset, Will Montavo, David (Geoff) St. John, Brandon Franklin</v>
      </c>
      <c r="F247" s="409">
        <f>'C-On-Site Special Inspections'!E92</f>
        <v>0</v>
      </c>
      <c r="G247" s="409">
        <f>'C-On-Site Special Inspections'!F92</f>
        <v>0</v>
      </c>
      <c r="H247" s="409">
        <f>'C-On-Site Special Inspections'!G92</f>
        <v>0</v>
      </c>
      <c r="I247" s="409">
        <f>'C-On-Site Special Inspections'!H92</f>
        <v>0</v>
      </c>
      <c r="J247" s="409">
        <f>'C-On-Site Special Inspections'!I92</f>
        <v>0</v>
      </c>
      <c r="K247" s="409">
        <f>'C-On-Site Special Inspections'!J92</f>
        <v>0</v>
      </c>
      <c r="L247" s="409">
        <f>'C-On-Site Special Inspections'!K92</f>
        <v>0</v>
      </c>
      <c r="M247" s="409">
        <f>'C-On-Site Special Inspections'!L92</f>
        <v>0</v>
      </c>
      <c r="N247" s="409">
        <f>'C-On-Site Special Inspections'!M92</f>
        <v>0</v>
      </c>
      <c r="O247" s="409">
        <f>'C-On-Site Special Inspections'!N92</f>
        <v>0</v>
      </c>
      <c r="P247" s="409">
        <f>'C-On-Site Special Inspections'!O92</f>
        <v>0</v>
      </c>
      <c r="Q247" s="409">
        <f>'C-On-Site Special Inspections'!P92</f>
        <v>0</v>
      </c>
      <c r="R247" s="409">
        <f>'C-On-Site Special Inspections'!Q92</f>
        <v>0</v>
      </c>
      <c r="S247" s="409">
        <f>'C-On-Site Special Inspections'!R92</f>
        <v>0</v>
      </c>
      <c r="T247" s="409">
        <f>'C-On-Site Special Inspections'!S92</f>
        <v>0</v>
      </c>
      <c r="U247" s="409">
        <f>'C-On-Site Special Inspections'!T92</f>
        <v>0</v>
      </c>
      <c r="V247" s="409">
        <f>'C-On-Site Special Inspections'!U92</f>
        <v>0</v>
      </c>
      <c r="W247" s="409">
        <f>'C-On-Site Special Inspections'!V92</f>
        <v>0</v>
      </c>
      <c r="X247" s="409">
        <f>'C-On-Site Special Inspections'!W92</f>
        <v>1</v>
      </c>
      <c r="Y247" s="409">
        <f>'C-On-Site Special Inspections'!X92</f>
        <v>0</v>
      </c>
      <c r="Z247" s="409">
        <f>'C-On-Site Special Inspections'!Y92</f>
        <v>0</v>
      </c>
      <c r="AA247" s="409">
        <f>'C-On-Site Special Inspections'!Z92</f>
        <v>0</v>
      </c>
      <c r="AB247" s="409">
        <f>'C-On-Site Special Inspections'!AA92</f>
        <v>0</v>
      </c>
      <c r="AC247" s="409">
        <f>'C-On-Site Special Inspections'!AB92</f>
        <v>0</v>
      </c>
      <c r="AD247" s="409">
        <f>'C-On-Site Special Inspections'!AC92</f>
        <v>0</v>
      </c>
      <c r="AE247" s="409">
        <f>'C-On-Site Special Inspections'!AD92</f>
        <v>0</v>
      </c>
      <c r="AF247" s="409">
        <f>'C-On-Site Special Inspections'!AE92</f>
        <v>0</v>
      </c>
      <c r="AG247" s="409">
        <f>'C-On-Site Special Inspections'!AF92</f>
        <v>0</v>
      </c>
      <c r="AH247" s="409">
        <f>'C-On-Site Special Inspections'!AG92</f>
        <v>0</v>
      </c>
      <c r="AI247" s="409">
        <f>'C-On-Site Special Inspections'!AH92</f>
        <v>0</v>
      </c>
      <c r="AJ247" s="409">
        <f>'C-On-Site Special Inspections'!AI92</f>
        <v>0</v>
      </c>
      <c r="AK247" s="409">
        <f>'C-On-Site Special Inspections'!AJ92</f>
        <v>0</v>
      </c>
      <c r="AL247" s="409">
        <f>'C-On-Site Special Inspections'!AK92</f>
        <v>0</v>
      </c>
      <c r="AM247" s="409">
        <f>'C-On-Site Special Inspections'!AL92</f>
        <v>0</v>
      </c>
      <c r="AN247" s="409">
        <f>'C-On-Site Special Inspections'!AM92</f>
        <v>0</v>
      </c>
      <c r="AO247" s="409">
        <f>'C-On-Site Special Inspections'!AN92</f>
        <v>0</v>
      </c>
      <c r="AP247" s="409">
        <f>'C-On-Site Special Inspections'!AO92</f>
        <v>0</v>
      </c>
      <c r="AQ247" s="409">
        <f>'C-On-Site Special Inspections'!AP92</f>
        <v>0</v>
      </c>
      <c r="AR247" s="409">
        <f>'C-On-Site Special Inspections'!AQ92</f>
        <v>0</v>
      </c>
      <c r="AS247" s="409">
        <f>'C-On-Site Special Inspections'!AR92</f>
        <v>0</v>
      </c>
      <c r="AT247" s="409">
        <f>'C-On-Site Special Inspections'!AS92</f>
        <v>0</v>
      </c>
      <c r="AU247" s="409">
        <f>'C-On-Site Special Inspections'!AT92</f>
        <v>0</v>
      </c>
      <c r="AV247" s="409">
        <v>0</v>
      </c>
      <c r="AW247" s="419">
        <f t="shared" si="3"/>
        <v>1</v>
      </c>
    </row>
    <row r="248" spans="2:49" x14ac:dyDescent="0.2">
      <c r="B248" s="413" t="s">
        <v>4422</v>
      </c>
      <c r="C248" s="408" t="str">
        <f>'C-On-Site Special Inspections'!D93</f>
        <v>C-FP4</v>
      </c>
      <c r="D248" s="408" t="str">
        <f>'C-On-Site Special Inspections'!AU93</f>
        <v>Fire-resistant joint systems
CBC 1705A.17.2
Fire-resistant joint systems that are tested and listed</v>
      </c>
      <c r="E248" s="409">
        <f>'C-On-Site Special Inspections'!AX93</f>
        <v>0</v>
      </c>
      <c r="F248" s="409">
        <f>'C-On-Site Special Inspections'!E93</f>
        <v>0</v>
      </c>
      <c r="G248" s="409">
        <f>'C-On-Site Special Inspections'!F93</f>
        <v>0</v>
      </c>
      <c r="H248" s="409">
        <f>'C-On-Site Special Inspections'!G93</f>
        <v>0</v>
      </c>
      <c r="I248" s="409">
        <f>'C-On-Site Special Inspections'!H93</f>
        <v>0</v>
      </c>
      <c r="J248" s="409">
        <f>'C-On-Site Special Inspections'!I93</f>
        <v>0</v>
      </c>
      <c r="K248" s="409">
        <f>'C-On-Site Special Inspections'!J93</f>
        <v>0</v>
      </c>
      <c r="L248" s="409">
        <f>'C-On-Site Special Inspections'!K93</f>
        <v>0</v>
      </c>
      <c r="M248" s="409">
        <f>'C-On-Site Special Inspections'!L93</f>
        <v>0</v>
      </c>
      <c r="N248" s="409">
        <f>'C-On-Site Special Inspections'!M93</f>
        <v>0</v>
      </c>
      <c r="O248" s="409">
        <f>'C-On-Site Special Inspections'!N93</f>
        <v>0</v>
      </c>
      <c r="P248" s="409">
        <f>'C-On-Site Special Inspections'!O93</f>
        <v>0</v>
      </c>
      <c r="Q248" s="409">
        <f>'C-On-Site Special Inspections'!P93</f>
        <v>0</v>
      </c>
      <c r="R248" s="409">
        <f>'C-On-Site Special Inspections'!Q93</f>
        <v>0</v>
      </c>
      <c r="S248" s="409">
        <f>'C-On-Site Special Inspections'!R93</f>
        <v>0</v>
      </c>
      <c r="T248" s="409">
        <f>'C-On-Site Special Inspections'!S93</f>
        <v>0</v>
      </c>
      <c r="U248" s="409">
        <f>'C-On-Site Special Inspections'!T93</f>
        <v>0</v>
      </c>
      <c r="V248" s="409">
        <f>'C-On-Site Special Inspections'!U93</f>
        <v>0</v>
      </c>
      <c r="W248" s="409">
        <f>'C-On-Site Special Inspections'!V93</f>
        <v>0</v>
      </c>
      <c r="X248" s="409">
        <f>'C-On-Site Special Inspections'!W93</f>
        <v>0</v>
      </c>
      <c r="Y248" s="409">
        <f>'C-On-Site Special Inspections'!X93</f>
        <v>0</v>
      </c>
      <c r="Z248" s="409">
        <f>'C-On-Site Special Inspections'!Y93</f>
        <v>0</v>
      </c>
      <c r="AA248" s="409">
        <f>'C-On-Site Special Inspections'!Z93</f>
        <v>0</v>
      </c>
      <c r="AB248" s="409">
        <f>'C-On-Site Special Inspections'!AA93</f>
        <v>0</v>
      </c>
      <c r="AC248" s="409">
        <f>'C-On-Site Special Inspections'!AB93</f>
        <v>0</v>
      </c>
      <c r="AD248" s="409">
        <f>'C-On-Site Special Inspections'!AC93</f>
        <v>0</v>
      </c>
      <c r="AE248" s="409">
        <f>'C-On-Site Special Inspections'!AD93</f>
        <v>0</v>
      </c>
      <c r="AF248" s="409">
        <f>'C-On-Site Special Inspections'!AE93</f>
        <v>0</v>
      </c>
      <c r="AG248" s="409">
        <f>'C-On-Site Special Inspections'!AF93</f>
        <v>0</v>
      </c>
      <c r="AH248" s="409">
        <f>'C-On-Site Special Inspections'!AG93</f>
        <v>0</v>
      </c>
      <c r="AI248" s="409">
        <f>'C-On-Site Special Inspections'!AH93</f>
        <v>0</v>
      </c>
      <c r="AJ248" s="409">
        <f>'C-On-Site Special Inspections'!AI93</f>
        <v>0</v>
      </c>
      <c r="AK248" s="409">
        <f>'C-On-Site Special Inspections'!AJ93</f>
        <v>0</v>
      </c>
      <c r="AL248" s="409">
        <f>'C-On-Site Special Inspections'!AK93</f>
        <v>0</v>
      </c>
      <c r="AM248" s="409">
        <f>'C-On-Site Special Inspections'!AL93</f>
        <v>0</v>
      </c>
      <c r="AN248" s="409">
        <f>'C-On-Site Special Inspections'!AM93</f>
        <v>0</v>
      </c>
      <c r="AO248" s="409">
        <f>'C-On-Site Special Inspections'!AN93</f>
        <v>0</v>
      </c>
      <c r="AP248" s="409">
        <f>'C-On-Site Special Inspections'!AO93</f>
        <v>0</v>
      </c>
      <c r="AQ248" s="409">
        <f>'C-On-Site Special Inspections'!AP93</f>
        <v>0</v>
      </c>
      <c r="AR248" s="409">
        <f>'C-On-Site Special Inspections'!AQ93</f>
        <v>0</v>
      </c>
      <c r="AS248" s="409">
        <f>'C-On-Site Special Inspections'!AR93</f>
        <v>0</v>
      </c>
      <c r="AT248" s="409">
        <f>'C-On-Site Special Inspections'!AS93</f>
        <v>0</v>
      </c>
      <c r="AU248" s="409">
        <f>'C-On-Site Special Inspections'!AT93</f>
        <v>0</v>
      </c>
      <c r="AV248" s="409">
        <v>0</v>
      </c>
      <c r="AW248" s="419">
        <f t="shared" si="3"/>
        <v>0</v>
      </c>
    </row>
    <row r="249" spans="2:49" x14ac:dyDescent="0.2">
      <c r="B249" s="413" t="s">
        <v>4422</v>
      </c>
      <c r="C249" s="408" t="str">
        <f>'C-On-Site Special Inspections'!D94</f>
        <v>C-FP5</v>
      </c>
      <c r="D249" s="408" t="str">
        <f>'C-On-Site Special Inspections'!AU94</f>
        <v>Smoke control systems
CFC 909.18.8 &amp; CBC 170.17 &amp; 1705A.18
Ductwork and operation</v>
      </c>
      <c r="E249" s="409">
        <f>'C-On-Site Special Inspections'!AX94</f>
        <v>0</v>
      </c>
      <c r="F249" s="409">
        <f>'C-On-Site Special Inspections'!E94</f>
        <v>0</v>
      </c>
      <c r="G249" s="409">
        <f>'C-On-Site Special Inspections'!F94</f>
        <v>0</v>
      </c>
      <c r="H249" s="409">
        <f>'C-On-Site Special Inspections'!G94</f>
        <v>0</v>
      </c>
      <c r="I249" s="409">
        <f>'C-On-Site Special Inspections'!H94</f>
        <v>0</v>
      </c>
      <c r="J249" s="409">
        <f>'C-On-Site Special Inspections'!I94</f>
        <v>0</v>
      </c>
      <c r="K249" s="409">
        <f>'C-On-Site Special Inspections'!J94</f>
        <v>0</v>
      </c>
      <c r="L249" s="409">
        <f>'C-On-Site Special Inspections'!K94</f>
        <v>0</v>
      </c>
      <c r="M249" s="409">
        <f>'C-On-Site Special Inspections'!L94</f>
        <v>0</v>
      </c>
      <c r="N249" s="409">
        <f>'C-On-Site Special Inspections'!M94</f>
        <v>0</v>
      </c>
      <c r="O249" s="409">
        <f>'C-On-Site Special Inspections'!N94</f>
        <v>0</v>
      </c>
      <c r="P249" s="409">
        <f>'C-On-Site Special Inspections'!O94</f>
        <v>0</v>
      </c>
      <c r="Q249" s="409">
        <f>'C-On-Site Special Inspections'!P94</f>
        <v>0</v>
      </c>
      <c r="R249" s="409">
        <f>'C-On-Site Special Inspections'!Q94</f>
        <v>0</v>
      </c>
      <c r="S249" s="409">
        <f>'C-On-Site Special Inspections'!R94</f>
        <v>0</v>
      </c>
      <c r="T249" s="409">
        <f>'C-On-Site Special Inspections'!S94</f>
        <v>0</v>
      </c>
      <c r="U249" s="409">
        <f>'C-On-Site Special Inspections'!T94</f>
        <v>0</v>
      </c>
      <c r="V249" s="409">
        <f>'C-On-Site Special Inspections'!U94</f>
        <v>0</v>
      </c>
      <c r="W249" s="409">
        <f>'C-On-Site Special Inspections'!V94</f>
        <v>0</v>
      </c>
      <c r="X249" s="409">
        <f>'C-On-Site Special Inspections'!W94</f>
        <v>0</v>
      </c>
      <c r="Y249" s="409">
        <f>'C-On-Site Special Inspections'!X94</f>
        <v>0</v>
      </c>
      <c r="Z249" s="409">
        <f>'C-On-Site Special Inspections'!Y94</f>
        <v>0</v>
      </c>
      <c r="AA249" s="409">
        <f>'C-On-Site Special Inspections'!Z94</f>
        <v>0</v>
      </c>
      <c r="AB249" s="409">
        <f>'C-On-Site Special Inspections'!AA94</f>
        <v>0</v>
      </c>
      <c r="AC249" s="409">
        <f>'C-On-Site Special Inspections'!AB94</f>
        <v>0</v>
      </c>
      <c r="AD249" s="409">
        <f>'C-On-Site Special Inspections'!AC94</f>
        <v>0</v>
      </c>
      <c r="AE249" s="409">
        <f>'C-On-Site Special Inspections'!AD94</f>
        <v>0</v>
      </c>
      <c r="AF249" s="409">
        <f>'C-On-Site Special Inspections'!AE94</f>
        <v>0</v>
      </c>
      <c r="AG249" s="409">
        <f>'C-On-Site Special Inspections'!AF94</f>
        <v>0</v>
      </c>
      <c r="AH249" s="409">
        <f>'C-On-Site Special Inspections'!AG94</f>
        <v>0</v>
      </c>
      <c r="AI249" s="409">
        <f>'C-On-Site Special Inspections'!AH94</f>
        <v>0</v>
      </c>
      <c r="AJ249" s="409">
        <f>'C-On-Site Special Inspections'!AI94</f>
        <v>0</v>
      </c>
      <c r="AK249" s="409">
        <f>'C-On-Site Special Inspections'!AJ94</f>
        <v>0</v>
      </c>
      <c r="AL249" s="409">
        <f>'C-On-Site Special Inspections'!AK94</f>
        <v>0</v>
      </c>
      <c r="AM249" s="409">
        <f>'C-On-Site Special Inspections'!AL94</f>
        <v>0</v>
      </c>
      <c r="AN249" s="409">
        <f>'C-On-Site Special Inspections'!AM94</f>
        <v>0</v>
      </c>
      <c r="AO249" s="409">
        <f>'C-On-Site Special Inspections'!AN94</f>
        <v>0</v>
      </c>
      <c r="AP249" s="409">
        <f>'C-On-Site Special Inspections'!AO94</f>
        <v>0</v>
      </c>
      <c r="AQ249" s="409">
        <f>'C-On-Site Special Inspections'!AP94</f>
        <v>0</v>
      </c>
      <c r="AR249" s="409">
        <f>'C-On-Site Special Inspections'!AQ94</f>
        <v>0</v>
      </c>
      <c r="AS249" s="409">
        <f>'C-On-Site Special Inspections'!AR94</f>
        <v>0</v>
      </c>
      <c r="AT249" s="409">
        <f>'C-On-Site Special Inspections'!AS94</f>
        <v>0</v>
      </c>
      <c r="AU249" s="409">
        <f>'C-On-Site Special Inspections'!AT94</f>
        <v>0</v>
      </c>
      <c r="AV249" s="409">
        <v>0</v>
      </c>
      <c r="AW249" s="419">
        <f t="shared" si="3"/>
        <v>0</v>
      </c>
    </row>
    <row r="250" spans="2:49" x14ac:dyDescent="0.2">
      <c r="B250" s="413" t="s">
        <v>4422</v>
      </c>
      <c r="C250" s="408" t="str">
        <f>'C-On-Site Special Inspections'!D95</f>
        <v>C-FP6</v>
      </c>
      <c r="D250" s="408" t="str">
        <f>'C-On-Site Special Inspections'!AU95</f>
        <v>Sprinkler system piping
NFPA 13-2016 § 6.5.2
Welded pipe and fittings</v>
      </c>
      <c r="E250" s="409">
        <f>'C-On-Site Special Inspections'!AX95</f>
        <v>0</v>
      </c>
      <c r="F250" s="409">
        <f>'C-On-Site Special Inspections'!E95</f>
        <v>0</v>
      </c>
      <c r="G250" s="409">
        <f>'C-On-Site Special Inspections'!F95</f>
        <v>0</v>
      </c>
      <c r="H250" s="409">
        <f>'C-On-Site Special Inspections'!G95</f>
        <v>0</v>
      </c>
      <c r="I250" s="409">
        <f>'C-On-Site Special Inspections'!H95</f>
        <v>0</v>
      </c>
      <c r="J250" s="409">
        <f>'C-On-Site Special Inspections'!I95</f>
        <v>0</v>
      </c>
      <c r="K250" s="409">
        <f>'C-On-Site Special Inspections'!J95</f>
        <v>0</v>
      </c>
      <c r="L250" s="409">
        <f>'C-On-Site Special Inspections'!K95</f>
        <v>0</v>
      </c>
      <c r="M250" s="409">
        <f>'C-On-Site Special Inspections'!L95</f>
        <v>0</v>
      </c>
      <c r="N250" s="409">
        <f>'C-On-Site Special Inspections'!M95</f>
        <v>0</v>
      </c>
      <c r="O250" s="409">
        <f>'C-On-Site Special Inspections'!N95</f>
        <v>0</v>
      </c>
      <c r="P250" s="409">
        <f>'C-On-Site Special Inspections'!O95</f>
        <v>0</v>
      </c>
      <c r="Q250" s="409">
        <f>'C-On-Site Special Inspections'!P95</f>
        <v>0</v>
      </c>
      <c r="R250" s="409">
        <f>'C-On-Site Special Inspections'!Q95</f>
        <v>0</v>
      </c>
      <c r="S250" s="409">
        <f>'C-On-Site Special Inspections'!R95</f>
        <v>0</v>
      </c>
      <c r="T250" s="409">
        <f>'C-On-Site Special Inspections'!S95</f>
        <v>0</v>
      </c>
      <c r="U250" s="409">
        <f>'C-On-Site Special Inspections'!T95</f>
        <v>0</v>
      </c>
      <c r="V250" s="409">
        <f>'C-On-Site Special Inspections'!U95</f>
        <v>0</v>
      </c>
      <c r="W250" s="409">
        <f>'C-On-Site Special Inspections'!V95</f>
        <v>0</v>
      </c>
      <c r="X250" s="409">
        <f>'C-On-Site Special Inspections'!W95</f>
        <v>0</v>
      </c>
      <c r="Y250" s="409">
        <f>'C-On-Site Special Inspections'!X95</f>
        <v>0</v>
      </c>
      <c r="Z250" s="409">
        <f>'C-On-Site Special Inspections'!Y95</f>
        <v>0</v>
      </c>
      <c r="AA250" s="409">
        <f>'C-On-Site Special Inspections'!Z95</f>
        <v>0</v>
      </c>
      <c r="AB250" s="409">
        <f>'C-On-Site Special Inspections'!AA95</f>
        <v>0</v>
      </c>
      <c r="AC250" s="409">
        <f>'C-On-Site Special Inspections'!AB95</f>
        <v>0</v>
      </c>
      <c r="AD250" s="409">
        <f>'C-On-Site Special Inspections'!AC95</f>
        <v>0</v>
      </c>
      <c r="AE250" s="409">
        <f>'C-On-Site Special Inspections'!AD95</f>
        <v>0</v>
      </c>
      <c r="AF250" s="409">
        <f>'C-On-Site Special Inspections'!AE95</f>
        <v>0</v>
      </c>
      <c r="AG250" s="409">
        <f>'C-On-Site Special Inspections'!AF95</f>
        <v>0</v>
      </c>
      <c r="AH250" s="409">
        <f>'C-On-Site Special Inspections'!AG95</f>
        <v>0</v>
      </c>
      <c r="AI250" s="409">
        <f>'C-On-Site Special Inspections'!AH95</f>
        <v>0</v>
      </c>
      <c r="AJ250" s="409">
        <f>'C-On-Site Special Inspections'!AI95</f>
        <v>0</v>
      </c>
      <c r="AK250" s="409">
        <f>'C-On-Site Special Inspections'!AJ95</f>
        <v>0</v>
      </c>
      <c r="AL250" s="409">
        <f>'C-On-Site Special Inspections'!AK95</f>
        <v>0</v>
      </c>
      <c r="AM250" s="409">
        <f>'C-On-Site Special Inspections'!AL95</f>
        <v>0</v>
      </c>
      <c r="AN250" s="409">
        <f>'C-On-Site Special Inspections'!AM95</f>
        <v>0</v>
      </c>
      <c r="AO250" s="409">
        <f>'C-On-Site Special Inspections'!AN95</f>
        <v>0</v>
      </c>
      <c r="AP250" s="409">
        <f>'C-On-Site Special Inspections'!AO95</f>
        <v>0</v>
      </c>
      <c r="AQ250" s="409">
        <f>'C-On-Site Special Inspections'!AP95</f>
        <v>0</v>
      </c>
      <c r="AR250" s="409">
        <f>'C-On-Site Special Inspections'!AQ95</f>
        <v>0</v>
      </c>
      <c r="AS250" s="409">
        <f>'C-On-Site Special Inspections'!AR95</f>
        <v>0</v>
      </c>
      <c r="AT250" s="409">
        <f>'C-On-Site Special Inspections'!AS95</f>
        <v>0</v>
      </c>
      <c r="AU250" s="409">
        <f>'C-On-Site Special Inspections'!AT95</f>
        <v>0</v>
      </c>
      <c r="AV250" s="409">
        <v>0</v>
      </c>
      <c r="AW250" s="419">
        <f t="shared" si="3"/>
        <v>0</v>
      </c>
    </row>
    <row r="251" spans="2:49" x14ac:dyDescent="0.2">
      <c r="B251" s="413" t="s">
        <v>4422</v>
      </c>
      <c r="C251" s="408" t="str">
        <f>'C-On-Site Special Inspections'!D96</f>
        <v>C-FP7</v>
      </c>
      <c r="D251" s="408" t="str">
        <f>'C-On-Site Special Inspections'!AU96</f>
        <v>Standpipe system piping
NFPA 14-2016 § 4.4.2
Welded pipe and fittings</v>
      </c>
      <c r="E251" s="409">
        <f>'C-On-Site Special Inspections'!AX96</f>
        <v>0</v>
      </c>
      <c r="F251" s="409">
        <f>'C-On-Site Special Inspections'!E96</f>
        <v>0</v>
      </c>
      <c r="G251" s="409">
        <f>'C-On-Site Special Inspections'!F96</f>
        <v>0</v>
      </c>
      <c r="H251" s="409">
        <f>'C-On-Site Special Inspections'!G96</f>
        <v>0</v>
      </c>
      <c r="I251" s="409">
        <f>'C-On-Site Special Inspections'!H96</f>
        <v>0</v>
      </c>
      <c r="J251" s="409">
        <f>'C-On-Site Special Inspections'!I96</f>
        <v>0</v>
      </c>
      <c r="K251" s="409">
        <f>'C-On-Site Special Inspections'!J96</f>
        <v>0</v>
      </c>
      <c r="L251" s="409">
        <f>'C-On-Site Special Inspections'!K96</f>
        <v>0</v>
      </c>
      <c r="M251" s="409">
        <f>'C-On-Site Special Inspections'!L96</f>
        <v>0</v>
      </c>
      <c r="N251" s="409">
        <f>'C-On-Site Special Inspections'!M96</f>
        <v>0</v>
      </c>
      <c r="O251" s="409">
        <f>'C-On-Site Special Inspections'!N96</f>
        <v>0</v>
      </c>
      <c r="P251" s="409">
        <f>'C-On-Site Special Inspections'!O96</f>
        <v>0</v>
      </c>
      <c r="Q251" s="409">
        <f>'C-On-Site Special Inspections'!P96</f>
        <v>0</v>
      </c>
      <c r="R251" s="409">
        <f>'C-On-Site Special Inspections'!Q96</f>
        <v>0</v>
      </c>
      <c r="S251" s="409">
        <f>'C-On-Site Special Inspections'!R96</f>
        <v>0</v>
      </c>
      <c r="T251" s="409">
        <f>'C-On-Site Special Inspections'!S96</f>
        <v>0</v>
      </c>
      <c r="U251" s="409">
        <f>'C-On-Site Special Inspections'!T96</f>
        <v>0</v>
      </c>
      <c r="V251" s="409">
        <f>'C-On-Site Special Inspections'!U96</f>
        <v>0</v>
      </c>
      <c r="W251" s="409">
        <f>'C-On-Site Special Inspections'!V96</f>
        <v>0</v>
      </c>
      <c r="X251" s="409">
        <f>'C-On-Site Special Inspections'!W96</f>
        <v>0</v>
      </c>
      <c r="Y251" s="409">
        <f>'C-On-Site Special Inspections'!X96</f>
        <v>0</v>
      </c>
      <c r="Z251" s="409">
        <f>'C-On-Site Special Inspections'!Y96</f>
        <v>0</v>
      </c>
      <c r="AA251" s="409">
        <f>'C-On-Site Special Inspections'!Z96</f>
        <v>0</v>
      </c>
      <c r="AB251" s="409">
        <f>'C-On-Site Special Inspections'!AA96</f>
        <v>0</v>
      </c>
      <c r="AC251" s="409">
        <f>'C-On-Site Special Inspections'!AB96</f>
        <v>0</v>
      </c>
      <c r="AD251" s="409">
        <f>'C-On-Site Special Inspections'!AC96</f>
        <v>0</v>
      </c>
      <c r="AE251" s="409">
        <f>'C-On-Site Special Inspections'!AD96</f>
        <v>0</v>
      </c>
      <c r="AF251" s="409">
        <f>'C-On-Site Special Inspections'!AE96</f>
        <v>0</v>
      </c>
      <c r="AG251" s="409">
        <f>'C-On-Site Special Inspections'!AF96</f>
        <v>0</v>
      </c>
      <c r="AH251" s="409">
        <f>'C-On-Site Special Inspections'!AG96</f>
        <v>0</v>
      </c>
      <c r="AI251" s="409">
        <f>'C-On-Site Special Inspections'!AH96</f>
        <v>0</v>
      </c>
      <c r="AJ251" s="409">
        <f>'C-On-Site Special Inspections'!AI96</f>
        <v>0</v>
      </c>
      <c r="AK251" s="409">
        <f>'C-On-Site Special Inspections'!AJ96</f>
        <v>0</v>
      </c>
      <c r="AL251" s="409">
        <f>'C-On-Site Special Inspections'!AK96</f>
        <v>0</v>
      </c>
      <c r="AM251" s="409">
        <f>'C-On-Site Special Inspections'!AL96</f>
        <v>0</v>
      </c>
      <c r="AN251" s="409">
        <f>'C-On-Site Special Inspections'!AM96</f>
        <v>0</v>
      </c>
      <c r="AO251" s="409">
        <f>'C-On-Site Special Inspections'!AN96</f>
        <v>0</v>
      </c>
      <c r="AP251" s="409">
        <f>'C-On-Site Special Inspections'!AO96</f>
        <v>0</v>
      </c>
      <c r="AQ251" s="409">
        <f>'C-On-Site Special Inspections'!AP96</f>
        <v>0</v>
      </c>
      <c r="AR251" s="409">
        <f>'C-On-Site Special Inspections'!AQ96</f>
        <v>0</v>
      </c>
      <c r="AS251" s="409">
        <f>'C-On-Site Special Inspections'!AR96</f>
        <v>0</v>
      </c>
      <c r="AT251" s="409">
        <f>'C-On-Site Special Inspections'!AS96</f>
        <v>0</v>
      </c>
      <c r="AU251" s="409">
        <f>'C-On-Site Special Inspections'!AT96</f>
        <v>0</v>
      </c>
      <c r="AV251" s="409">
        <v>0</v>
      </c>
      <c r="AW251" s="419">
        <f t="shared" si="3"/>
        <v>0</v>
      </c>
    </row>
    <row r="252" spans="2:49" x14ac:dyDescent="0.2">
      <c r="B252" s="413" t="s">
        <v>4422</v>
      </c>
      <c r="C252" s="408" t="str">
        <f>'C-On-Site Special Inspections'!D97</f>
        <v>C-FP8</v>
      </c>
      <c r="D252" s="408">
        <f>'C-On-Site Special Inspections'!AU97</f>
        <v>0</v>
      </c>
      <c r="E252" s="409">
        <f>'C-On-Site Special Inspections'!AX97</f>
        <v>0</v>
      </c>
      <c r="F252" s="409">
        <f>'C-On-Site Special Inspections'!E97</f>
        <v>0</v>
      </c>
      <c r="G252" s="409">
        <f>'C-On-Site Special Inspections'!F97</f>
        <v>0</v>
      </c>
      <c r="H252" s="409">
        <f>'C-On-Site Special Inspections'!G97</f>
        <v>0</v>
      </c>
      <c r="I252" s="409">
        <f>'C-On-Site Special Inspections'!H97</f>
        <v>0</v>
      </c>
      <c r="J252" s="409">
        <f>'C-On-Site Special Inspections'!I97</f>
        <v>0</v>
      </c>
      <c r="K252" s="409">
        <f>'C-On-Site Special Inspections'!J97</f>
        <v>0</v>
      </c>
      <c r="L252" s="409">
        <f>'C-On-Site Special Inspections'!K97</f>
        <v>0</v>
      </c>
      <c r="M252" s="409">
        <f>'C-On-Site Special Inspections'!L97</f>
        <v>0</v>
      </c>
      <c r="N252" s="409">
        <f>'C-On-Site Special Inspections'!M97</f>
        <v>0</v>
      </c>
      <c r="O252" s="409">
        <f>'C-On-Site Special Inspections'!N97</f>
        <v>0</v>
      </c>
      <c r="P252" s="409">
        <f>'C-On-Site Special Inspections'!O97</f>
        <v>0</v>
      </c>
      <c r="Q252" s="409">
        <f>'C-On-Site Special Inspections'!P97</f>
        <v>0</v>
      </c>
      <c r="R252" s="409">
        <f>'C-On-Site Special Inspections'!Q97</f>
        <v>0</v>
      </c>
      <c r="S252" s="409">
        <f>'C-On-Site Special Inspections'!R97</f>
        <v>0</v>
      </c>
      <c r="T252" s="409">
        <f>'C-On-Site Special Inspections'!S97</f>
        <v>0</v>
      </c>
      <c r="U252" s="409">
        <f>'C-On-Site Special Inspections'!T97</f>
        <v>0</v>
      </c>
      <c r="V252" s="409">
        <f>'C-On-Site Special Inspections'!U97</f>
        <v>0</v>
      </c>
      <c r="W252" s="409">
        <f>'C-On-Site Special Inspections'!V97</f>
        <v>0</v>
      </c>
      <c r="X252" s="409">
        <f>'C-On-Site Special Inspections'!W97</f>
        <v>0</v>
      </c>
      <c r="Y252" s="409">
        <f>'C-On-Site Special Inspections'!X97</f>
        <v>0</v>
      </c>
      <c r="Z252" s="409">
        <f>'C-On-Site Special Inspections'!Y97</f>
        <v>0</v>
      </c>
      <c r="AA252" s="409">
        <f>'C-On-Site Special Inspections'!Z97</f>
        <v>0</v>
      </c>
      <c r="AB252" s="409">
        <f>'C-On-Site Special Inspections'!AA97</f>
        <v>0</v>
      </c>
      <c r="AC252" s="409">
        <f>'C-On-Site Special Inspections'!AB97</f>
        <v>0</v>
      </c>
      <c r="AD252" s="409">
        <f>'C-On-Site Special Inspections'!AC97</f>
        <v>0</v>
      </c>
      <c r="AE252" s="409">
        <f>'C-On-Site Special Inspections'!AD97</f>
        <v>0</v>
      </c>
      <c r="AF252" s="409">
        <f>'C-On-Site Special Inspections'!AE97</f>
        <v>0</v>
      </c>
      <c r="AG252" s="409">
        <f>'C-On-Site Special Inspections'!AF97</f>
        <v>0</v>
      </c>
      <c r="AH252" s="409">
        <f>'C-On-Site Special Inspections'!AG97</f>
        <v>0</v>
      </c>
      <c r="AI252" s="409">
        <f>'C-On-Site Special Inspections'!AH97</f>
        <v>0</v>
      </c>
      <c r="AJ252" s="409">
        <f>'C-On-Site Special Inspections'!AI97</f>
        <v>0</v>
      </c>
      <c r="AK252" s="409">
        <f>'C-On-Site Special Inspections'!AJ97</f>
        <v>0</v>
      </c>
      <c r="AL252" s="409">
        <f>'C-On-Site Special Inspections'!AK97</f>
        <v>0</v>
      </c>
      <c r="AM252" s="409">
        <f>'C-On-Site Special Inspections'!AL97</f>
        <v>0</v>
      </c>
      <c r="AN252" s="409">
        <f>'C-On-Site Special Inspections'!AM97</f>
        <v>0</v>
      </c>
      <c r="AO252" s="409">
        <f>'C-On-Site Special Inspections'!AN97</f>
        <v>0</v>
      </c>
      <c r="AP252" s="409">
        <f>'C-On-Site Special Inspections'!AO97</f>
        <v>0</v>
      </c>
      <c r="AQ252" s="409">
        <f>'C-On-Site Special Inspections'!AP97</f>
        <v>0</v>
      </c>
      <c r="AR252" s="409">
        <f>'C-On-Site Special Inspections'!AQ97</f>
        <v>0</v>
      </c>
      <c r="AS252" s="409">
        <f>'C-On-Site Special Inspections'!AR97</f>
        <v>0</v>
      </c>
      <c r="AT252" s="409">
        <f>'C-On-Site Special Inspections'!AS97</f>
        <v>0</v>
      </c>
      <c r="AU252" s="409">
        <f>'C-On-Site Special Inspections'!AT97</f>
        <v>0</v>
      </c>
      <c r="AV252" s="409">
        <v>0</v>
      </c>
      <c r="AW252" s="419">
        <f t="shared" si="3"/>
        <v>0</v>
      </c>
    </row>
    <row r="253" spans="2:49" x14ac:dyDescent="0.2">
      <c r="B253" s="413" t="s">
        <v>4422</v>
      </c>
      <c r="C253" s="408" t="str">
        <f>'C-On-Site Special Inspections'!D98</f>
        <v>C-FP9</v>
      </c>
      <c r="D253" s="408">
        <f>'C-On-Site Special Inspections'!AU98</f>
        <v>0</v>
      </c>
      <c r="E253" s="409">
        <f>'C-On-Site Special Inspections'!AX98</f>
        <v>0</v>
      </c>
      <c r="F253" s="409">
        <f>'C-On-Site Special Inspections'!E98</f>
        <v>0</v>
      </c>
      <c r="G253" s="409">
        <f>'C-On-Site Special Inspections'!F98</f>
        <v>0</v>
      </c>
      <c r="H253" s="409">
        <f>'C-On-Site Special Inspections'!G98</f>
        <v>0</v>
      </c>
      <c r="I253" s="409">
        <f>'C-On-Site Special Inspections'!H98</f>
        <v>0</v>
      </c>
      <c r="J253" s="409">
        <f>'C-On-Site Special Inspections'!I98</f>
        <v>0</v>
      </c>
      <c r="K253" s="409">
        <f>'C-On-Site Special Inspections'!J98</f>
        <v>0</v>
      </c>
      <c r="L253" s="409">
        <f>'C-On-Site Special Inspections'!K98</f>
        <v>0</v>
      </c>
      <c r="M253" s="409">
        <f>'C-On-Site Special Inspections'!L98</f>
        <v>0</v>
      </c>
      <c r="N253" s="409">
        <f>'C-On-Site Special Inspections'!M98</f>
        <v>0</v>
      </c>
      <c r="O253" s="409">
        <f>'C-On-Site Special Inspections'!N98</f>
        <v>0</v>
      </c>
      <c r="P253" s="409">
        <f>'C-On-Site Special Inspections'!O98</f>
        <v>0</v>
      </c>
      <c r="Q253" s="409">
        <f>'C-On-Site Special Inspections'!P98</f>
        <v>0</v>
      </c>
      <c r="R253" s="409">
        <f>'C-On-Site Special Inspections'!Q98</f>
        <v>0</v>
      </c>
      <c r="S253" s="409">
        <f>'C-On-Site Special Inspections'!R98</f>
        <v>0</v>
      </c>
      <c r="T253" s="409">
        <f>'C-On-Site Special Inspections'!S98</f>
        <v>0</v>
      </c>
      <c r="U253" s="409">
        <f>'C-On-Site Special Inspections'!T98</f>
        <v>0</v>
      </c>
      <c r="V253" s="409">
        <f>'C-On-Site Special Inspections'!U98</f>
        <v>0</v>
      </c>
      <c r="W253" s="409">
        <f>'C-On-Site Special Inspections'!V98</f>
        <v>0</v>
      </c>
      <c r="X253" s="409">
        <f>'C-On-Site Special Inspections'!W98</f>
        <v>0</v>
      </c>
      <c r="Y253" s="409">
        <f>'C-On-Site Special Inspections'!X98</f>
        <v>0</v>
      </c>
      <c r="Z253" s="409">
        <f>'C-On-Site Special Inspections'!Y98</f>
        <v>0</v>
      </c>
      <c r="AA253" s="409">
        <f>'C-On-Site Special Inspections'!Z98</f>
        <v>0</v>
      </c>
      <c r="AB253" s="409">
        <f>'C-On-Site Special Inspections'!AA98</f>
        <v>0</v>
      </c>
      <c r="AC253" s="409">
        <f>'C-On-Site Special Inspections'!AB98</f>
        <v>0</v>
      </c>
      <c r="AD253" s="409">
        <f>'C-On-Site Special Inspections'!AC98</f>
        <v>0</v>
      </c>
      <c r="AE253" s="409">
        <f>'C-On-Site Special Inspections'!AD98</f>
        <v>0</v>
      </c>
      <c r="AF253" s="409">
        <f>'C-On-Site Special Inspections'!AE98</f>
        <v>0</v>
      </c>
      <c r="AG253" s="409">
        <f>'C-On-Site Special Inspections'!AF98</f>
        <v>0</v>
      </c>
      <c r="AH253" s="409">
        <f>'C-On-Site Special Inspections'!AG98</f>
        <v>0</v>
      </c>
      <c r="AI253" s="409">
        <f>'C-On-Site Special Inspections'!AH98</f>
        <v>0</v>
      </c>
      <c r="AJ253" s="409">
        <f>'C-On-Site Special Inspections'!AI98</f>
        <v>0</v>
      </c>
      <c r="AK253" s="409">
        <f>'C-On-Site Special Inspections'!AJ98</f>
        <v>0</v>
      </c>
      <c r="AL253" s="409">
        <f>'C-On-Site Special Inspections'!AK98</f>
        <v>0</v>
      </c>
      <c r="AM253" s="409">
        <f>'C-On-Site Special Inspections'!AL98</f>
        <v>0</v>
      </c>
      <c r="AN253" s="409">
        <f>'C-On-Site Special Inspections'!AM98</f>
        <v>0</v>
      </c>
      <c r="AO253" s="409">
        <f>'C-On-Site Special Inspections'!AN98</f>
        <v>0</v>
      </c>
      <c r="AP253" s="409">
        <f>'C-On-Site Special Inspections'!AO98</f>
        <v>0</v>
      </c>
      <c r="AQ253" s="409">
        <f>'C-On-Site Special Inspections'!AP98</f>
        <v>0</v>
      </c>
      <c r="AR253" s="409">
        <f>'C-On-Site Special Inspections'!AQ98</f>
        <v>0</v>
      </c>
      <c r="AS253" s="409">
        <f>'C-On-Site Special Inspections'!AR98</f>
        <v>0</v>
      </c>
      <c r="AT253" s="409">
        <f>'C-On-Site Special Inspections'!AS98</f>
        <v>0</v>
      </c>
      <c r="AU253" s="409">
        <f>'C-On-Site Special Inspections'!AT98</f>
        <v>0</v>
      </c>
      <c r="AV253" s="409">
        <v>0</v>
      </c>
      <c r="AW253" s="419">
        <f t="shared" si="3"/>
        <v>0</v>
      </c>
    </row>
    <row r="254" spans="2:49" x14ac:dyDescent="0.2">
      <c r="B254" s="413" t="s">
        <v>4422</v>
      </c>
      <c r="C254" s="408">
        <f>'C-On-Site Special Inspections'!D99</f>
        <v>0</v>
      </c>
      <c r="D254" s="408">
        <f>'C-On-Site Special Inspections'!AU99</f>
        <v>0</v>
      </c>
      <c r="E254" s="409">
        <f>'C-On-Site Special Inspections'!AX99</f>
        <v>0</v>
      </c>
      <c r="F254" s="409">
        <f>'C-On-Site Special Inspections'!E99</f>
        <v>0</v>
      </c>
      <c r="G254" s="409">
        <f>'C-On-Site Special Inspections'!F99</f>
        <v>0</v>
      </c>
      <c r="H254" s="409">
        <f>'C-On-Site Special Inspections'!G99</f>
        <v>0</v>
      </c>
      <c r="I254" s="409">
        <f>'C-On-Site Special Inspections'!H99</f>
        <v>0</v>
      </c>
      <c r="J254" s="409">
        <f>'C-On-Site Special Inspections'!I99</f>
        <v>0</v>
      </c>
      <c r="K254" s="409">
        <f>'C-On-Site Special Inspections'!J99</f>
        <v>0</v>
      </c>
      <c r="L254" s="409">
        <f>'C-On-Site Special Inspections'!K99</f>
        <v>0</v>
      </c>
      <c r="M254" s="409">
        <f>'C-On-Site Special Inspections'!L99</f>
        <v>0</v>
      </c>
      <c r="N254" s="409">
        <f>'C-On-Site Special Inspections'!M99</f>
        <v>0</v>
      </c>
      <c r="O254" s="409">
        <f>'C-On-Site Special Inspections'!N99</f>
        <v>0</v>
      </c>
      <c r="P254" s="409">
        <f>'C-On-Site Special Inspections'!O99</f>
        <v>0</v>
      </c>
      <c r="Q254" s="409">
        <f>'C-On-Site Special Inspections'!P99</f>
        <v>0</v>
      </c>
      <c r="R254" s="409">
        <f>'C-On-Site Special Inspections'!Q99</f>
        <v>0</v>
      </c>
      <c r="S254" s="409">
        <f>'C-On-Site Special Inspections'!R99</f>
        <v>0</v>
      </c>
      <c r="T254" s="409">
        <f>'C-On-Site Special Inspections'!S99</f>
        <v>0</v>
      </c>
      <c r="U254" s="409">
        <f>'C-On-Site Special Inspections'!T99</f>
        <v>0</v>
      </c>
      <c r="V254" s="409">
        <f>'C-On-Site Special Inspections'!U99</f>
        <v>0</v>
      </c>
      <c r="W254" s="409">
        <f>'C-On-Site Special Inspections'!V99</f>
        <v>0</v>
      </c>
      <c r="X254" s="409">
        <f>'C-On-Site Special Inspections'!W99</f>
        <v>0</v>
      </c>
      <c r="Y254" s="409">
        <f>'C-On-Site Special Inspections'!X99</f>
        <v>0</v>
      </c>
      <c r="Z254" s="409">
        <f>'C-On-Site Special Inspections'!Y99</f>
        <v>0</v>
      </c>
      <c r="AA254" s="409">
        <f>'C-On-Site Special Inspections'!Z99</f>
        <v>0</v>
      </c>
      <c r="AB254" s="409">
        <f>'C-On-Site Special Inspections'!AA99</f>
        <v>0</v>
      </c>
      <c r="AC254" s="409">
        <f>'C-On-Site Special Inspections'!AB99</f>
        <v>0</v>
      </c>
      <c r="AD254" s="409">
        <f>'C-On-Site Special Inspections'!AC99</f>
        <v>0</v>
      </c>
      <c r="AE254" s="409">
        <f>'C-On-Site Special Inspections'!AD99</f>
        <v>0</v>
      </c>
      <c r="AF254" s="409">
        <f>'C-On-Site Special Inspections'!AE99</f>
        <v>0</v>
      </c>
      <c r="AG254" s="409">
        <f>'C-On-Site Special Inspections'!AF99</f>
        <v>0</v>
      </c>
      <c r="AH254" s="409">
        <f>'C-On-Site Special Inspections'!AG99</f>
        <v>0</v>
      </c>
      <c r="AI254" s="409">
        <f>'C-On-Site Special Inspections'!AH99</f>
        <v>0</v>
      </c>
      <c r="AJ254" s="409">
        <f>'C-On-Site Special Inspections'!AI99</f>
        <v>0</v>
      </c>
      <c r="AK254" s="409">
        <f>'C-On-Site Special Inspections'!AJ99</f>
        <v>0</v>
      </c>
      <c r="AL254" s="409">
        <f>'C-On-Site Special Inspections'!AK99</f>
        <v>0</v>
      </c>
      <c r="AM254" s="409">
        <f>'C-On-Site Special Inspections'!AL99</f>
        <v>0</v>
      </c>
      <c r="AN254" s="409">
        <f>'C-On-Site Special Inspections'!AM99</f>
        <v>0</v>
      </c>
      <c r="AO254" s="409">
        <f>'C-On-Site Special Inspections'!AN99</f>
        <v>0</v>
      </c>
      <c r="AP254" s="409">
        <f>'C-On-Site Special Inspections'!AO99</f>
        <v>0</v>
      </c>
      <c r="AQ254" s="409">
        <f>'C-On-Site Special Inspections'!AP99</f>
        <v>0</v>
      </c>
      <c r="AR254" s="409">
        <f>'C-On-Site Special Inspections'!AQ99</f>
        <v>0</v>
      </c>
      <c r="AS254" s="409">
        <f>'C-On-Site Special Inspections'!AR99</f>
        <v>0</v>
      </c>
      <c r="AT254" s="409">
        <f>'C-On-Site Special Inspections'!AS99</f>
        <v>0</v>
      </c>
      <c r="AU254" s="409">
        <f>'C-On-Site Special Inspections'!AT99</f>
        <v>0</v>
      </c>
      <c r="AV254" s="409">
        <v>0</v>
      </c>
      <c r="AW254" s="419">
        <f t="shared" si="3"/>
        <v>0</v>
      </c>
    </row>
    <row r="255" spans="2:49" x14ac:dyDescent="0.2">
      <c r="B255" s="413" t="s">
        <v>4422</v>
      </c>
      <c r="C255" s="408" t="str">
        <f>'C-On-Site Special Inspections'!D100</f>
        <v>C-OT1</v>
      </c>
      <c r="D255" s="408" t="str">
        <f>'C-On-Site Special Inspections'!AU100</f>
        <v>Waterproofing
CBC 1805A.3; Specification 071360; Contract drawings
Waterproofing installation</v>
      </c>
      <c r="E255" s="409" t="str">
        <f>'C-On-Site Special Inspections'!AX100</f>
        <v>IOR</v>
      </c>
      <c r="F255" s="409">
        <f>'C-On-Site Special Inspections'!E100</f>
        <v>0</v>
      </c>
      <c r="G255" s="409">
        <f>'C-On-Site Special Inspections'!F100</f>
        <v>0</v>
      </c>
      <c r="H255" s="409">
        <f>'C-On-Site Special Inspections'!G100</f>
        <v>0</v>
      </c>
      <c r="I255" s="409">
        <f>'C-On-Site Special Inspections'!H100</f>
        <v>0</v>
      </c>
      <c r="J255" s="409" t="str">
        <f>'C-On-Site Special Inspections'!I100</f>
        <v>X</v>
      </c>
      <c r="K255" s="409">
        <f>'C-On-Site Special Inspections'!J100</f>
        <v>0</v>
      </c>
      <c r="L255" s="409">
        <f>'C-On-Site Special Inspections'!K100</f>
        <v>0</v>
      </c>
      <c r="M255" s="409">
        <f>'C-On-Site Special Inspections'!L100</f>
        <v>0</v>
      </c>
      <c r="N255" s="409" t="str">
        <f>'C-On-Site Special Inspections'!M100</f>
        <v>X</v>
      </c>
      <c r="O255" s="409" t="str">
        <f>'C-On-Site Special Inspections'!N100</f>
        <v>X</v>
      </c>
      <c r="P255" s="409">
        <f>'C-On-Site Special Inspections'!O100</f>
        <v>0</v>
      </c>
      <c r="Q255" s="409" t="str">
        <f>'C-On-Site Special Inspections'!P100</f>
        <v>X</v>
      </c>
      <c r="R255" s="409">
        <f>'C-On-Site Special Inspections'!Q100</f>
        <v>0</v>
      </c>
      <c r="S255" s="409" t="str">
        <f>'C-On-Site Special Inspections'!R100</f>
        <v>X</v>
      </c>
      <c r="T255" s="409">
        <f>'C-On-Site Special Inspections'!S100</f>
        <v>0</v>
      </c>
      <c r="U255" s="409">
        <f>'C-On-Site Special Inspections'!T100</f>
        <v>0</v>
      </c>
      <c r="V255" s="409">
        <f>'C-On-Site Special Inspections'!U100</f>
        <v>0</v>
      </c>
      <c r="W255" s="409">
        <f>'C-On-Site Special Inspections'!V100</f>
        <v>0</v>
      </c>
      <c r="X255" s="409">
        <f>'C-On-Site Special Inspections'!W100</f>
        <v>1</v>
      </c>
      <c r="Y255" s="409">
        <f>'C-On-Site Special Inspections'!X100</f>
        <v>0</v>
      </c>
      <c r="Z255" s="409">
        <f>'C-On-Site Special Inspections'!Y100</f>
        <v>0</v>
      </c>
      <c r="AA255" s="409">
        <f>'C-On-Site Special Inspections'!Z100</f>
        <v>1</v>
      </c>
      <c r="AB255" s="409">
        <f>'C-On-Site Special Inspections'!AA100</f>
        <v>0</v>
      </c>
      <c r="AC255" s="409">
        <f>'C-On-Site Special Inspections'!AB100</f>
        <v>0</v>
      </c>
      <c r="AD255" s="409">
        <f>'C-On-Site Special Inspections'!AC100</f>
        <v>0</v>
      </c>
      <c r="AE255" s="409">
        <f>'C-On-Site Special Inspections'!AD100</f>
        <v>0</v>
      </c>
      <c r="AF255" s="409">
        <f>'C-On-Site Special Inspections'!AE100</f>
        <v>0</v>
      </c>
      <c r="AG255" s="409">
        <f>'C-On-Site Special Inspections'!AF100</f>
        <v>0</v>
      </c>
      <c r="AH255" s="409">
        <f>'C-On-Site Special Inspections'!AG100</f>
        <v>0</v>
      </c>
      <c r="AI255" s="409">
        <f>'C-On-Site Special Inspections'!AH100</f>
        <v>0</v>
      </c>
      <c r="AJ255" s="409">
        <f>'C-On-Site Special Inspections'!AI100</f>
        <v>0</v>
      </c>
      <c r="AK255" s="409">
        <f>'C-On-Site Special Inspections'!AJ100</f>
        <v>0</v>
      </c>
      <c r="AL255" s="409">
        <f>'C-On-Site Special Inspections'!AK100</f>
        <v>0</v>
      </c>
      <c r="AM255" s="409">
        <f>'C-On-Site Special Inspections'!AL100</f>
        <v>0</v>
      </c>
      <c r="AN255" s="409">
        <f>'C-On-Site Special Inspections'!AM100</f>
        <v>0</v>
      </c>
      <c r="AO255" s="409">
        <f>'C-On-Site Special Inspections'!AN100</f>
        <v>0</v>
      </c>
      <c r="AP255" s="409">
        <f>'C-On-Site Special Inspections'!AO100</f>
        <v>0</v>
      </c>
      <c r="AQ255" s="409">
        <f>'C-On-Site Special Inspections'!AP100</f>
        <v>0</v>
      </c>
      <c r="AR255" s="409">
        <f>'C-On-Site Special Inspections'!AQ100</f>
        <v>0</v>
      </c>
      <c r="AS255" s="409">
        <f>'C-On-Site Special Inspections'!AR100</f>
        <v>0</v>
      </c>
      <c r="AT255" s="409">
        <f>'C-On-Site Special Inspections'!AS100</f>
        <v>0</v>
      </c>
      <c r="AU255" s="409">
        <f>'C-On-Site Special Inspections'!AT100</f>
        <v>0</v>
      </c>
      <c r="AV255" s="409">
        <v>0</v>
      </c>
      <c r="AW255" s="419">
        <f t="shared" si="3"/>
        <v>2</v>
      </c>
    </row>
    <row r="256" spans="2:49" x14ac:dyDescent="0.2">
      <c r="B256" s="413" t="s">
        <v>4422</v>
      </c>
      <c r="C256" s="408" t="str">
        <f>'C-On-Site Special Inspections'!D101</f>
        <v>C-OT2</v>
      </c>
      <c r="D256" s="408" t="str">
        <f>'C-On-Site Special Inspections'!AU101</f>
        <v>Dampproofing
CBC 1805A.2; Specification 031500; Contract drawings
Vapor barrier installation</v>
      </c>
      <c r="E256" s="409" t="str">
        <f>'C-On-Site Special Inspections'!AX101</f>
        <v>IOR</v>
      </c>
      <c r="F256" s="409">
        <f>'C-On-Site Special Inspections'!E101</f>
        <v>0</v>
      </c>
      <c r="G256" s="409">
        <f>'C-On-Site Special Inspections'!F101</f>
        <v>0</v>
      </c>
      <c r="H256" s="409">
        <f>'C-On-Site Special Inspections'!G101</f>
        <v>0</v>
      </c>
      <c r="I256" s="409">
        <f>'C-On-Site Special Inspections'!H101</f>
        <v>0</v>
      </c>
      <c r="J256" s="409" t="str">
        <f>'C-On-Site Special Inspections'!I101</f>
        <v>X</v>
      </c>
      <c r="K256" s="409">
        <f>'C-On-Site Special Inspections'!J101</f>
        <v>0</v>
      </c>
      <c r="L256" s="409">
        <f>'C-On-Site Special Inspections'!K101</f>
        <v>0</v>
      </c>
      <c r="M256" s="409">
        <f>'C-On-Site Special Inspections'!L101</f>
        <v>0</v>
      </c>
      <c r="N256" s="409">
        <f>'C-On-Site Special Inspections'!M101</f>
        <v>0</v>
      </c>
      <c r="O256" s="409">
        <f>'C-On-Site Special Inspections'!N101</f>
        <v>0</v>
      </c>
      <c r="P256" s="409">
        <f>'C-On-Site Special Inspections'!O101</f>
        <v>0</v>
      </c>
      <c r="Q256" s="409">
        <f>'C-On-Site Special Inspections'!P101</f>
        <v>0</v>
      </c>
      <c r="R256" s="409">
        <f>'C-On-Site Special Inspections'!Q101</f>
        <v>0</v>
      </c>
      <c r="S256" s="409">
        <f>'C-On-Site Special Inspections'!R101</f>
        <v>0</v>
      </c>
      <c r="T256" s="409">
        <f>'C-On-Site Special Inspections'!S101</f>
        <v>0</v>
      </c>
      <c r="U256" s="409">
        <f>'C-On-Site Special Inspections'!T101</f>
        <v>0</v>
      </c>
      <c r="V256" s="409">
        <f>'C-On-Site Special Inspections'!U101</f>
        <v>0</v>
      </c>
      <c r="W256" s="409">
        <f>'C-On-Site Special Inspections'!V101</f>
        <v>1</v>
      </c>
      <c r="X256" s="409">
        <f>'C-On-Site Special Inspections'!W101</f>
        <v>0</v>
      </c>
      <c r="Y256" s="409">
        <f>'C-On-Site Special Inspections'!X101</f>
        <v>0</v>
      </c>
      <c r="Z256" s="409">
        <f>'C-On-Site Special Inspections'!Y101</f>
        <v>0</v>
      </c>
      <c r="AA256" s="409">
        <f>'C-On-Site Special Inspections'!Z101</f>
        <v>0</v>
      </c>
      <c r="AB256" s="409">
        <f>'C-On-Site Special Inspections'!AA101</f>
        <v>0</v>
      </c>
      <c r="AC256" s="409">
        <f>'C-On-Site Special Inspections'!AB101</f>
        <v>0</v>
      </c>
      <c r="AD256" s="409">
        <f>'C-On-Site Special Inspections'!AC101</f>
        <v>0</v>
      </c>
      <c r="AE256" s="409">
        <f>'C-On-Site Special Inspections'!AD101</f>
        <v>0</v>
      </c>
      <c r="AF256" s="409">
        <f>'C-On-Site Special Inspections'!AE101</f>
        <v>1</v>
      </c>
      <c r="AG256" s="409">
        <f>'C-On-Site Special Inspections'!AF101</f>
        <v>0</v>
      </c>
      <c r="AH256" s="409">
        <f>'C-On-Site Special Inspections'!AG101</f>
        <v>1</v>
      </c>
      <c r="AI256" s="409">
        <f>'C-On-Site Special Inspections'!AH101</f>
        <v>0</v>
      </c>
      <c r="AJ256" s="409">
        <f>'C-On-Site Special Inspections'!AI101</f>
        <v>0</v>
      </c>
      <c r="AK256" s="409">
        <f>'C-On-Site Special Inspections'!AJ101</f>
        <v>0</v>
      </c>
      <c r="AL256" s="409">
        <f>'C-On-Site Special Inspections'!AK101</f>
        <v>1</v>
      </c>
      <c r="AM256" s="409">
        <f>'C-On-Site Special Inspections'!AL101</f>
        <v>0</v>
      </c>
      <c r="AN256" s="409">
        <f>'C-On-Site Special Inspections'!AM101</f>
        <v>0</v>
      </c>
      <c r="AO256" s="409">
        <f>'C-On-Site Special Inspections'!AN101</f>
        <v>0</v>
      </c>
      <c r="AP256" s="409">
        <f>'C-On-Site Special Inspections'!AO101</f>
        <v>0</v>
      </c>
      <c r="AQ256" s="409">
        <f>'C-On-Site Special Inspections'!AP101</f>
        <v>0</v>
      </c>
      <c r="AR256" s="409">
        <f>'C-On-Site Special Inspections'!AQ101</f>
        <v>0</v>
      </c>
      <c r="AS256" s="409">
        <f>'C-On-Site Special Inspections'!AR101</f>
        <v>0</v>
      </c>
      <c r="AT256" s="409">
        <f>'C-On-Site Special Inspections'!AS101</f>
        <v>0</v>
      </c>
      <c r="AU256" s="409">
        <f>'C-On-Site Special Inspections'!AT101</f>
        <v>0</v>
      </c>
      <c r="AV256" s="409">
        <v>0</v>
      </c>
      <c r="AW256" s="419">
        <f t="shared" si="3"/>
        <v>4</v>
      </c>
    </row>
    <row r="257" spans="2:49" x14ac:dyDescent="0.2">
      <c r="B257" s="413" t="s">
        <v>4422</v>
      </c>
      <c r="C257" s="408" t="str">
        <f>'C-On-Site Special Inspections'!D102</f>
        <v>C-OT3</v>
      </c>
      <c r="D257" s="408" t="str">
        <f>'C-On-Site Special Inspections'!AU102</f>
        <v>Subsoil Drainage System
CBC 1805A.1.3 &amp; 1805A.4; Specification 334600; Contract drawings
Installation of subsoil drainage system</v>
      </c>
      <c r="E257" s="409" t="str">
        <f>'C-On-Site Special Inspections'!AX102</f>
        <v>IOR</v>
      </c>
      <c r="F257" s="409">
        <f>'C-On-Site Special Inspections'!E102</f>
        <v>0</v>
      </c>
      <c r="G257" s="409">
        <f>'C-On-Site Special Inspections'!F102</f>
        <v>0</v>
      </c>
      <c r="H257" s="409">
        <f>'C-On-Site Special Inspections'!G102</f>
        <v>0</v>
      </c>
      <c r="I257" s="409">
        <f>'C-On-Site Special Inspections'!H102</f>
        <v>0</v>
      </c>
      <c r="J257" s="409">
        <f>'C-On-Site Special Inspections'!I102</f>
        <v>0</v>
      </c>
      <c r="K257" s="409" t="str">
        <f>'C-On-Site Special Inspections'!J102</f>
        <v>X</v>
      </c>
      <c r="L257" s="409">
        <f>'C-On-Site Special Inspections'!K102</f>
        <v>0</v>
      </c>
      <c r="M257" s="409">
        <f>'C-On-Site Special Inspections'!L102</f>
        <v>0</v>
      </c>
      <c r="N257" s="409">
        <f>'C-On-Site Special Inspections'!M102</f>
        <v>0</v>
      </c>
      <c r="O257" s="409">
        <f>'C-On-Site Special Inspections'!N102</f>
        <v>0</v>
      </c>
      <c r="P257" s="409">
        <f>'C-On-Site Special Inspections'!O102</f>
        <v>0</v>
      </c>
      <c r="Q257" s="409">
        <f>'C-On-Site Special Inspections'!P102</f>
        <v>0</v>
      </c>
      <c r="R257" s="409">
        <f>'C-On-Site Special Inspections'!Q102</f>
        <v>0</v>
      </c>
      <c r="S257" s="409">
        <f>'C-On-Site Special Inspections'!R102</f>
        <v>1</v>
      </c>
      <c r="T257" s="409">
        <f>'C-On-Site Special Inspections'!S102</f>
        <v>0</v>
      </c>
      <c r="U257" s="409" t="str">
        <f>'C-On-Site Special Inspections'!T102</f>
        <v>X</v>
      </c>
      <c r="V257" s="409">
        <f>'C-On-Site Special Inspections'!U102</f>
        <v>0</v>
      </c>
      <c r="W257" s="409">
        <f>'C-On-Site Special Inspections'!V102</f>
        <v>0</v>
      </c>
      <c r="X257" s="409">
        <f>'C-On-Site Special Inspections'!W102</f>
        <v>0</v>
      </c>
      <c r="Y257" s="409">
        <f>'C-On-Site Special Inspections'!X102</f>
        <v>0</v>
      </c>
      <c r="Z257" s="409">
        <f>'C-On-Site Special Inspections'!Y102</f>
        <v>0</v>
      </c>
      <c r="AA257" s="409">
        <f>'C-On-Site Special Inspections'!Z102</f>
        <v>0</v>
      </c>
      <c r="AB257" s="409">
        <f>'C-On-Site Special Inspections'!AA102</f>
        <v>0</v>
      </c>
      <c r="AC257" s="409">
        <f>'C-On-Site Special Inspections'!AB102</f>
        <v>0</v>
      </c>
      <c r="AD257" s="409">
        <f>'C-On-Site Special Inspections'!AC102</f>
        <v>0</v>
      </c>
      <c r="AE257" s="409">
        <f>'C-On-Site Special Inspections'!AD102</f>
        <v>0</v>
      </c>
      <c r="AF257" s="409">
        <f>'C-On-Site Special Inspections'!AE102</f>
        <v>0</v>
      </c>
      <c r="AG257" s="409">
        <f>'C-On-Site Special Inspections'!AF102</f>
        <v>0</v>
      </c>
      <c r="AH257" s="409">
        <f>'C-On-Site Special Inspections'!AG102</f>
        <v>0</v>
      </c>
      <c r="AI257" s="409">
        <f>'C-On-Site Special Inspections'!AH102</f>
        <v>0</v>
      </c>
      <c r="AJ257" s="409">
        <f>'C-On-Site Special Inspections'!AI102</f>
        <v>0</v>
      </c>
      <c r="AK257" s="409">
        <f>'C-On-Site Special Inspections'!AJ102</f>
        <v>0</v>
      </c>
      <c r="AL257" s="409">
        <f>'C-On-Site Special Inspections'!AK102</f>
        <v>0</v>
      </c>
      <c r="AM257" s="409">
        <f>'C-On-Site Special Inspections'!AL102</f>
        <v>0</v>
      </c>
      <c r="AN257" s="409">
        <f>'C-On-Site Special Inspections'!AM102</f>
        <v>0</v>
      </c>
      <c r="AO257" s="409" t="str">
        <f>'C-On-Site Special Inspections'!AN102</f>
        <v>X</v>
      </c>
      <c r="AP257" s="409">
        <f>'C-On-Site Special Inspections'!AO102</f>
        <v>0</v>
      </c>
      <c r="AQ257" s="409" t="str">
        <f>'C-On-Site Special Inspections'!AP102</f>
        <v>X</v>
      </c>
      <c r="AR257" s="409">
        <f>'C-On-Site Special Inspections'!AQ102</f>
        <v>0</v>
      </c>
      <c r="AS257" s="409" t="str">
        <f>'C-On-Site Special Inspections'!AR102</f>
        <v>X</v>
      </c>
      <c r="AT257" s="409">
        <f>'C-On-Site Special Inspections'!AS102</f>
        <v>0</v>
      </c>
      <c r="AU257" s="409">
        <f>'C-On-Site Special Inspections'!AT102</f>
        <v>0</v>
      </c>
      <c r="AV257" s="409">
        <v>0</v>
      </c>
      <c r="AW257" s="419">
        <f t="shared" si="3"/>
        <v>1</v>
      </c>
    </row>
    <row r="258" spans="2:49" x14ac:dyDescent="0.2">
      <c r="B258" s="413" t="s">
        <v>4422</v>
      </c>
      <c r="C258" s="408" t="str">
        <f>'C-On-Site Special Inspections'!D103</f>
        <v>C-OT4</v>
      </c>
      <c r="D258" s="408" t="str">
        <f>'C-On-Site Special Inspections'!AU103</f>
        <v>Wall Drainage
CBC  1805A.4.2 Specification 071360; Contract Drawings 
Installation of foundation 
drainage composite</v>
      </c>
      <c r="E258" s="409" t="str">
        <f>'C-On-Site Special Inspections'!AX103</f>
        <v>IOR</v>
      </c>
      <c r="F258" s="409">
        <f>'C-On-Site Special Inspections'!E103</f>
        <v>0</v>
      </c>
      <c r="G258" s="409">
        <f>'C-On-Site Special Inspections'!F103</f>
        <v>0</v>
      </c>
      <c r="H258" s="409">
        <f>'C-On-Site Special Inspections'!G103</f>
        <v>0</v>
      </c>
      <c r="I258" s="409">
        <f>'C-On-Site Special Inspections'!H103</f>
        <v>0</v>
      </c>
      <c r="J258" s="409">
        <f>'C-On-Site Special Inspections'!I103</f>
        <v>0</v>
      </c>
      <c r="K258" s="409">
        <f>'C-On-Site Special Inspections'!J103</f>
        <v>0</v>
      </c>
      <c r="L258" s="409">
        <f>'C-On-Site Special Inspections'!K103</f>
        <v>0</v>
      </c>
      <c r="M258" s="409">
        <f>'C-On-Site Special Inspections'!L103</f>
        <v>0</v>
      </c>
      <c r="N258" s="409">
        <f>'C-On-Site Special Inspections'!M103</f>
        <v>0</v>
      </c>
      <c r="O258" s="409">
        <f>'C-On-Site Special Inspections'!N103</f>
        <v>0</v>
      </c>
      <c r="P258" s="409">
        <f>'C-On-Site Special Inspections'!O103</f>
        <v>0</v>
      </c>
      <c r="Q258" s="409" t="str">
        <f>'C-On-Site Special Inspections'!P103</f>
        <v>X</v>
      </c>
      <c r="R258" s="409">
        <f>'C-On-Site Special Inspections'!Q103</f>
        <v>0</v>
      </c>
      <c r="S258" s="409">
        <f>'C-On-Site Special Inspections'!R103</f>
        <v>0</v>
      </c>
      <c r="T258" s="409">
        <f>'C-On-Site Special Inspections'!S103</f>
        <v>0</v>
      </c>
      <c r="U258" s="409">
        <f>'C-On-Site Special Inspections'!T103</f>
        <v>0</v>
      </c>
      <c r="V258" s="409">
        <f>'C-On-Site Special Inspections'!U103</f>
        <v>0</v>
      </c>
      <c r="W258" s="409">
        <f>'C-On-Site Special Inspections'!V103</f>
        <v>0</v>
      </c>
      <c r="X258" s="409">
        <f>'C-On-Site Special Inspections'!W103</f>
        <v>1</v>
      </c>
      <c r="Y258" s="409">
        <f>'C-On-Site Special Inspections'!X103</f>
        <v>0</v>
      </c>
      <c r="Z258" s="409">
        <f>'C-On-Site Special Inspections'!Y103</f>
        <v>0</v>
      </c>
      <c r="AA258" s="409">
        <f>'C-On-Site Special Inspections'!Z103</f>
        <v>0</v>
      </c>
      <c r="AB258" s="409">
        <f>'C-On-Site Special Inspections'!AA103</f>
        <v>0</v>
      </c>
      <c r="AC258" s="409">
        <f>'C-On-Site Special Inspections'!AB103</f>
        <v>0</v>
      </c>
      <c r="AD258" s="409">
        <f>'C-On-Site Special Inspections'!AC103</f>
        <v>0</v>
      </c>
      <c r="AE258" s="409">
        <f>'C-On-Site Special Inspections'!AD103</f>
        <v>0</v>
      </c>
      <c r="AF258" s="409">
        <f>'C-On-Site Special Inspections'!AE103</f>
        <v>0</v>
      </c>
      <c r="AG258" s="409">
        <f>'C-On-Site Special Inspections'!AF103</f>
        <v>0</v>
      </c>
      <c r="AH258" s="409">
        <f>'C-On-Site Special Inspections'!AG103</f>
        <v>0</v>
      </c>
      <c r="AI258" s="409">
        <f>'C-On-Site Special Inspections'!AH103</f>
        <v>0</v>
      </c>
      <c r="AJ258" s="409">
        <f>'C-On-Site Special Inspections'!AI103</f>
        <v>0</v>
      </c>
      <c r="AK258" s="409">
        <f>'C-On-Site Special Inspections'!AJ103</f>
        <v>0</v>
      </c>
      <c r="AL258" s="409">
        <f>'C-On-Site Special Inspections'!AK103</f>
        <v>0</v>
      </c>
      <c r="AM258" s="409">
        <f>'C-On-Site Special Inspections'!AL103</f>
        <v>0</v>
      </c>
      <c r="AN258" s="409">
        <f>'C-On-Site Special Inspections'!AM103</f>
        <v>0</v>
      </c>
      <c r="AO258" s="409">
        <f>'C-On-Site Special Inspections'!AN103</f>
        <v>0</v>
      </c>
      <c r="AP258" s="409">
        <f>'C-On-Site Special Inspections'!AO103</f>
        <v>0</v>
      </c>
      <c r="AQ258" s="409">
        <f>'C-On-Site Special Inspections'!AP103</f>
        <v>0</v>
      </c>
      <c r="AR258" s="409">
        <f>'C-On-Site Special Inspections'!AQ103</f>
        <v>0</v>
      </c>
      <c r="AS258" s="409">
        <f>'C-On-Site Special Inspections'!AR103</f>
        <v>0</v>
      </c>
      <c r="AT258" s="409">
        <f>'C-On-Site Special Inspections'!AS103</f>
        <v>0</v>
      </c>
      <c r="AU258" s="409">
        <f>'C-On-Site Special Inspections'!AT103</f>
        <v>0</v>
      </c>
      <c r="AV258" s="409">
        <v>0</v>
      </c>
      <c r="AW258" s="419">
        <f t="shared" si="3"/>
        <v>1</v>
      </c>
    </row>
    <row r="259" spans="2:49" x14ac:dyDescent="0.2">
      <c r="B259" s="413" t="s">
        <v>4422</v>
      </c>
      <c r="C259" s="408" t="str">
        <f>'D-Off-Site Special Inspections'!D9</f>
        <v>D-C2</v>
      </c>
      <c r="D259" s="408" t="str">
        <f>'D-Off-Site Special Inspections'!AU9</f>
        <v>Concrete
CBC 1705A.3; ACI-318 26.4.1.5
Admixtures</v>
      </c>
      <c r="E259" s="409" t="str">
        <f>'D-Off-Site Special Inspections'!AX9</f>
        <v>CTS</v>
      </c>
      <c r="F259" s="409">
        <f>'D-Off-Site Special Inspections'!E9</f>
        <v>0</v>
      </c>
      <c r="G259" s="409">
        <f>'D-Off-Site Special Inspections'!F9</f>
        <v>0</v>
      </c>
      <c r="H259" s="409">
        <f>'D-Off-Site Special Inspections'!G9</f>
        <v>0</v>
      </c>
      <c r="I259" s="409">
        <f>'D-Off-Site Special Inspections'!H9</f>
        <v>0</v>
      </c>
      <c r="J259" s="409">
        <f>'D-Off-Site Special Inspections'!I9</f>
        <v>0</v>
      </c>
      <c r="K259" s="409">
        <f>'D-Off-Site Special Inspections'!J9</f>
        <v>0</v>
      </c>
      <c r="L259" s="409" t="str">
        <f>'D-Off-Site Special Inspections'!K9</f>
        <v>X</v>
      </c>
      <c r="M259" s="409">
        <f>'D-Off-Site Special Inspections'!L9</f>
        <v>0</v>
      </c>
      <c r="N259" s="409" t="str">
        <f>'D-Off-Site Special Inspections'!M9</f>
        <v>X</v>
      </c>
      <c r="O259" s="409" t="str">
        <f>'D-Off-Site Special Inspections'!N9</f>
        <v>X</v>
      </c>
      <c r="P259" s="409">
        <f>'D-Off-Site Special Inspections'!O9</f>
        <v>0</v>
      </c>
      <c r="Q259" s="409">
        <f>'D-Off-Site Special Inspections'!P9</f>
        <v>0</v>
      </c>
      <c r="R259" s="409">
        <f>'D-Off-Site Special Inspections'!Q9</f>
        <v>0</v>
      </c>
      <c r="S259" s="409">
        <f>'D-Off-Site Special Inspections'!R9</f>
        <v>1</v>
      </c>
      <c r="T259" s="409">
        <f>'D-Off-Site Special Inspections'!S9</f>
        <v>0</v>
      </c>
      <c r="U259" s="409">
        <f>'D-Off-Site Special Inspections'!T9</f>
        <v>0</v>
      </c>
      <c r="V259" s="409">
        <f>'D-Off-Site Special Inspections'!U9</f>
        <v>0</v>
      </c>
      <c r="W259" s="409">
        <f>'D-Off-Site Special Inspections'!V9</f>
        <v>1</v>
      </c>
      <c r="X259" s="409">
        <f>'D-Off-Site Special Inspections'!W9</f>
        <v>1</v>
      </c>
      <c r="Y259" s="409">
        <f>'D-Off-Site Special Inspections'!X9</f>
        <v>1</v>
      </c>
      <c r="Z259" s="409">
        <f>'D-Off-Site Special Inspections'!Y9</f>
        <v>0</v>
      </c>
      <c r="AA259" s="409">
        <f>'D-Off-Site Special Inspections'!Z9</f>
        <v>0</v>
      </c>
      <c r="AB259" s="409">
        <f>'D-Off-Site Special Inspections'!AA9</f>
        <v>0</v>
      </c>
      <c r="AC259" s="409">
        <f>'D-Off-Site Special Inspections'!AB9</f>
        <v>1</v>
      </c>
      <c r="AD259" s="409">
        <f>'D-Off-Site Special Inspections'!AC9</f>
        <v>1</v>
      </c>
      <c r="AE259" s="409">
        <f>'D-Off-Site Special Inspections'!AD9</f>
        <v>0</v>
      </c>
      <c r="AF259" s="409">
        <f>'D-Off-Site Special Inspections'!AE9</f>
        <v>1</v>
      </c>
      <c r="AG259" s="409">
        <f>'D-Off-Site Special Inspections'!AF9</f>
        <v>1</v>
      </c>
      <c r="AH259" s="409">
        <f>'D-Off-Site Special Inspections'!AG9</f>
        <v>1</v>
      </c>
      <c r="AI259" s="409">
        <f>'D-Off-Site Special Inspections'!AH9</f>
        <v>0</v>
      </c>
      <c r="AJ259" s="409">
        <f>'D-Off-Site Special Inspections'!AI9</f>
        <v>0</v>
      </c>
      <c r="AK259" s="409">
        <f>'D-Off-Site Special Inspections'!AJ9</f>
        <v>0</v>
      </c>
      <c r="AL259" s="409">
        <f>'D-Off-Site Special Inspections'!AK9</f>
        <v>1</v>
      </c>
      <c r="AM259" s="409">
        <f>'D-Off-Site Special Inspections'!AL9</f>
        <v>0</v>
      </c>
      <c r="AN259" s="409">
        <f>'D-Off-Site Special Inspections'!AM9</f>
        <v>0</v>
      </c>
      <c r="AO259" s="409">
        <f>'D-Off-Site Special Inspections'!AN9</f>
        <v>0</v>
      </c>
      <c r="AP259" s="409">
        <f>'D-Off-Site Special Inspections'!AO9</f>
        <v>0</v>
      </c>
      <c r="AQ259" s="409">
        <f>'D-Off-Site Special Inspections'!AP9</f>
        <v>0</v>
      </c>
      <c r="AR259" s="409">
        <f>'D-Off-Site Special Inspections'!AQ9</f>
        <v>0</v>
      </c>
      <c r="AS259" s="409">
        <f>'D-Off-Site Special Inspections'!AR9</f>
        <v>0</v>
      </c>
      <c r="AT259" s="409">
        <f>'D-Off-Site Special Inspections'!AS9</f>
        <v>0</v>
      </c>
      <c r="AU259" s="409">
        <f>'D-Off-Site Special Inspections'!AT9</f>
        <v>0</v>
      </c>
      <c r="AV259" s="409">
        <v>0</v>
      </c>
      <c r="AW259" s="419">
        <f t="shared" ref="AW259:AW322" si="4">SUM(F259:AV259)</f>
        <v>10</v>
      </c>
    </row>
    <row r="260" spans="2:49" x14ac:dyDescent="0.2">
      <c r="B260" s="413" t="s">
        <v>4422</v>
      </c>
      <c r="C260" s="408" t="str">
        <f>'D-Off-Site Special Inspections'!D10</f>
        <v>D-C3</v>
      </c>
      <c r="D260" s="408" t="str">
        <f>'D-Off-Site Special Inspections'!AU10</f>
        <v>Concrete
CBC 1705A.3; ACI-318 26.4
Mix Design</v>
      </c>
      <c r="E260" s="409" t="str">
        <f>'D-Off-Site Special Inspections'!AX10</f>
        <v>CTS</v>
      </c>
      <c r="F260" s="409">
        <f>'D-Off-Site Special Inspections'!E10</f>
        <v>0</v>
      </c>
      <c r="G260" s="409">
        <f>'D-Off-Site Special Inspections'!F10</f>
        <v>0</v>
      </c>
      <c r="H260" s="409">
        <f>'D-Off-Site Special Inspections'!G10</f>
        <v>0</v>
      </c>
      <c r="I260" s="409">
        <f>'D-Off-Site Special Inspections'!H10</f>
        <v>0</v>
      </c>
      <c r="J260" s="409">
        <f>'D-Off-Site Special Inspections'!I10</f>
        <v>0</v>
      </c>
      <c r="K260" s="409">
        <f>'D-Off-Site Special Inspections'!J10</f>
        <v>0</v>
      </c>
      <c r="L260" s="409" t="str">
        <f>'D-Off-Site Special Inspections'!K10</f>
        <v>X</v>
      </c>
      <c r="M260" s="409">
        <f>'D-Off-Site Special Inspections'!L10</f>
        <v>0</v>
      </c>
      <c r="N260" s="409" t="str">
        <f>'D-Off-Site Special Inspections'!M10</f>
        <v>X</v>
      </c>
      <c r="O260" s="409" t="str">
        <f>'D-Off-Site Special Inspections'!N10</f>
        <v>X</v>
      </c>
      <c r="P260" s="409">
        <f>'D-Off-Site Special Inspections'!O10</f>
        <v>0</v>
      </c>
      <c r="Q260" s="409">
        <f>'D-Off-Site Special Inspections'!P10</f>
        <v>0</v>
      </c>
      <c r="R260" s="409">
        <f>'D-Off-Site Special Inspections'!Q10</f>
        <v>0</v>
      </c>
      <c r="S260" s="409">
        <f>'D-Off-Site Special Inspections'!R10</f>
        <v>1</v>
      </c>
      <c r="T260" s="409">
        <f>'D-Off-Site Special Inspections'!S10</f>
        <v>0</v>
      </c>
      <c r="U260" s="409">
        <f>'D-Off-Site Special Inspections'!T10</f>
        <v>0</v>
      </c>
      <c r="V260" s="409">
        <f>'D-Off-Site Special Inspections'!U10</f>
        <v>0</v>
      </c>
      <c r="W260" s="409">
        <f>'D-Off-Site Special Inspections'!V10</f>
        <v>1</v>
      </c>
      <c r="X260" s="409">
        <f>'D-Off-Site Special Inspections'!W10</f>
        <v>1</v>
      </c>
      <c r="Y260" s="409">
        <f>'D-Off-Site Special Inspections'!X10</f>
        <v>1</v>
      </c>
      <c r="Z260" s="409">
        <f>'D-Off-Site Special Inspections'!Y10</f>
        <v>0</v>
      </c>
      <c r="AA260" s="409">
        <f>'D-Off-Site Special Inspections'!Z10</f>
        <v>0</v>
      </c>
      <c r="AB260" s="409">
        <f>'D-Off-Site Special Inspections'!AA10</f>
        <v>0</v>
      </c>
      <c r="AC260" s="409">
        <f>'D-Off-Site Special Inspections'!AB10</f>
        <v>1</v>
      </c>
      <c r="AD260" s="409">
        <f>'D-Off-Site Special Inspections'!AC10</f>
        <v>1</v>
      </c>
      <c r="AE260" s="409">
        <f>'D-Off-Site Special Inspections'!AD10</f>
        <v>0</v>
      </c>
      <c r="AF260" s="409">
        <f>'D-Off-Site Special Inspections'!AE10</f>
        <v>1</v>
      </c>
      <c r="AG260" s="409">
        <f>'D-Off-Site Special Inspections'!AF10</f>
        <v>1</v>
      </c>
      <c r="AH260" s="409">
        <f>'D-Off-Site Special Inspections'!AG10</f>
        <v>1</v>
      </c>
      <c r="AI260" s="409">
        <f>'D-Off-Site Special Inspections'!AH10</f>
        <v>0</v>
      </c>
      <c r="AJ260" s="409">
        <f>'D-Off-Site Special Inspections'!AI10</f>
        <v>0</v>
      </c>
      <c r="AK260" s="409">
        <f>'D-Off-Site Special Inspections'!AJ10</f>
        <v>0</v>
      </c>
      <c r="AL260" s="409">
        <f>'D-Off-Site Special Inspections'!AK10</f>
        <v>1</v>
      </c>
      <c r="AM260" s="409">
        <f>'D-Off-Site Special Inspections'!AL10</f>
        <v>0</v>
      </c>
      <c r="AN260" s="409">
        <f>'D-Off-Site Special Inspections'!AM10</f>
        <v>0</v>
      </c>
      <c r="AO260" s="409">
        <f>'D-Off-Site Special Inspections'!AN10</f>
        <v>0</v>
      </c>
      <c r="AP260" s="409">
        <f>'D-Off-Site Special Inspections'!AO10</f>
        <v>0</v>
      </c>
      <c r="AQ260" s="409">
        <f>'D-Off-Site Special Inspections'!AP10</f>
        <v>0</v>
      </c>
      <c r="AR260" s="409">
        <f>'D-Off-Site Special Inspections'!AQ10</f>
        <v>0</v>
      </c>
      <c r="AS260" s="409">
        <f>'D-Off-Site Special Inspections'!AR10</f>
        <v>0</v>
      </c>
      <c r="AT260" s="409">
        <f>'D-Off-Site Special Inspections'!AS10</f>
        <v>0</v>
      </c>
      <c r="AU260" s="409">
        <f>'D-Off-Site Special Inspections'!AT10</f>
        <v>0</v>
      </c>
      <c r="AV260" s="409">
        <v>0</v>
      </c>
      <c r="AW260" s="419">
        <f t="shared" si="4"/>
        <v>10</v>
      </c>
    </row>
    <row r="261" spans="2:49" x14ac:dyDescent="0.2">
      <c r="B261" s="413" t="s">
        <v>4422</v>
      </c>
      <c r="C261" s="408" t="str">
        <f>'D-Off-Site Special Inspections'!D11</f>
        <v>D-C4</v>
      </c>
      <c r="D261" s="408" t="str">
        <f>'D-Off-Site Special Inspections'!AU11</f>
        <v>Concrete
CBC 1705A.3; ACI-318  26.13
Reinforcing steel &amp; prestressing steel</v>
      </c>
      <c r="E261" s="409" t="str">
        <f>'D-Off-Site Special Inspections'!AX11</f>
        <v>CTS</v>
      </c>
      <c r="F261" s="409">
        <f>'D-Off-Site Special Inspections'!E11</f>
        <v>0</v>
      </c>
      <c r="G261" s="409">
        <f>'D-Off-Site Special Inspections'!F11</f>
        <v>0</v>
      </c>
      <c r="H261" s="409" t="str">
        <f>'D-Off-Site Special Inspections'!G11</f>
        <v>X</v>
      </c>
      <c r="I261" s="409" t="str">
        <f>'D-Off-Site Special Inspections'!H11</f>
        <v>X</v>
      </c>
      <c r="J261" s="409">
        <f>'D-Off-Site Special Inspections'!I11</f>
        <v>0</v>
      </c>
      <c r="K261" s="409">
        <f>'D-Off-Site Special Inspections'!J11</f>
        <v>0</v>
      </c>
      <c r="L261" s="409" t="str">
        <f>'D-Off-Site Special Inspections'!K11</f>
        <v>X</v>
      </c>
      <c r="M261" s="409" t="str">
        <f>'D-Off-Site Special Inspections'!L11</f>
        <v>X</v>
      </c>
      <c r="N261" s="409" t="str">
        <f>'D-Off-Site Special Inspections'!M11</f>
        <v>X</v>
      </c>
      <c r="O261" s="409" t="str">
        <f>'D-Off-Site Special Inspections'!N11</f>
        <v>X</v>
      </c>
      <c r="P261" s="409" t="str">
        <f>'D-Off-Site Special Inspections'!O11</f>
        <v>X</v>
      </c>
      <c r="Q261" s="409" t="str">
        <f>'D-Off-Site Special Inspections'!P11</f>
        <v>X</v>
      </c>
      <c r="R261" s="409" t="str">
        <f>'D-Off-Site Special Inspections'!Q11</f>
        <v>X</v>
      </c>
      <c r="S261" s="409">
        <f>'D-Off-Site Special Inspections'!R11</f>
        <v>1</v>
      </c>
      <c r="T261" s="409">
        <f>'D-Off-Site Special Inspections'!S11</f>
        <v>0</v>
      </c>
      <c r="U261" s="409">
        <f>'D-Off-Site Special Inspections'!T11</f>
        <v>0</v>
      </c>
      <c r="V261" s="409">
        <f>'D-Off-Site Special Inspections'!U11</f>
        <v>0</v>
      </c>
      <c r="W261" s="409">
        <f>'D-Off-Site Special Inspections'!V11</f>
        <v>1</v>
      </c>
      <c r="X261" s="409">
        <f>'D-Off-Site Special Inspections'!W11</f>
        <v>1</v>
      </c>
      <c r="Y261" s="409">
        <f>'D-Off-Site Special Inspections'!X11</f>
        <v>1</v>
      </c>
      <c r="Z261" s="409">
        <f>'D-Off-Site Special Inspections'!Y11</f>
        <v>0</v>
      </c>
      <c r="AA261" s="409">
        <f>'D-Off-Site Special Inspections'!Z11</f>
        <v>0</v>
      </c>
      <c r="AB261" s="409">
        <f>'D-Off-Site Special Inspections'!AA11</f>
        <v>0</v>
      </c>
      <c r="AC261" s="409">
        <f>'D-Off-Site Special Inspections'!AB11</f>
        <v>1</v>
      </c>
      <c r="AD261" s="409">
        <f>'D-Off-Site Special Inspections'!AC11</f>
        <v>1</v>
      </c>
      <c r="AE261" s="409">
        <f>'D-Off-Site Special Inspections'!AD11</f>
        <v>0</v>
      </c>
      <c r="AF261" s="409">
        <f>'D-Off-Site Special Inspections'!AE11</f>
        <v>1</v>
      </c>
      <c r="AG261" s="409">
        <f>'D-Off-Site Special Inspections'!AF11</f>
        <v>1</v>
      </c>
      <c r="AH261" s="409">
        <f>'D-Off-Site Special Inspections'!AG11</f>
        <v>1</v>
      </c>
      <c r="AI261" s="409">
        <f>'D-Off-Site Special Inspections'!AH11</f>
        <v>0</v>
      </c>
      <c r="AJ261" s="409">
        <f>'D-Off-Site Special Inspections'!AI11</f>
        <v>0</v>
      </c>
      <c r="AK261" s="409">
        <f>'D-Off-Site Special Inspections'!AJ11</f>
        <v>0</v>
      </c>
      <c r="AL261" s="409">
        <f>'D-Off-Site Special Inspections'!AK11</f>
        <v>1</v>
      </c>
      <c r="AM261" s="409">
        <f>'D-Off-Site Special Inspections'!AL11</f>
        <v>0</v>
      </c>
      <c r="AN261" s="409">
        <f>'D-Off-Site Special Inspections'!AM11</f>
        <v>0</v>
      </c>
      <c r="AO261" s="409">
        <f>'D-Off-Site Special Inspections'!AN11</f>
        <v>0</v>
      </c>
      <c r="AP261" s="409">
        <f>'D-Off-Site Special Inspections'!AO11</f>
        <v>0</v>
      </c>
      <c r="AQ261" s="409">
        <f>'D-Off-Site Special Inspections'!AP11</f>
        <v>0</v>
      </c>
      <c r="AR261" s="409">
        <f>'D-Off-Site Special Inspections'!AQ11</f>
        <v>0</v>
      </c>
      <c r="AS261" s="409">
        <f>'D-Off-Site Special Inspections'!AR11</f>
        <v>0</v>
      </c>
      <c r="AT261" s="409">
        <f>'D-Off-Site Special Inspections'!AS11</f>
        <v>0</v>
      </c>
      <c r="AU261" s="409">
        <f>'D-Off-Site Special Inspections'!AT11</f>
        <v>0</v>
      </c>
      <c r="AV261" s="409">
        <v>0</v>
      </c>
      <c r="AW261" s="419">
        <f t="shared" si="4"/>
        <v>10</v>
      </c>
    </row>
    <row r="262" spans="2:49" x14ac:dyDescent="0.2">
      <c r="B262" s="413" t="s">
        <v>4422</v>
      </c>
      <c r="C262" s="408" t="str">
        <f>'D-Off-Site Special Inspections'!D12</f>
        <v>D-C5</v>
      </c>
      <c r="D262" s="408" t="str">
        <f>'D-Off-Site Special Inspections'!AU12</f>
        <v>Concrete
CBC 1705A.3
CIP &amp; Post-installed anchors</v>
      </c>
      <c r="E262" s="409">
        <f>'D-Off-Site Special Inspections'!AX12</f>
        <v>0</v>
      </c>
      <c r="F262" s="409">
        <f>'D-Off-Site Special Inspections'!E12</f>
        <v>0</v>
      </c>
      <c r="G262" s="409">
        <f>'D-Off-Site Special Inspections'!F12</f>
        <v>0</v>
      </c>
      <c r="H262" s="409" t="str">
        <f>'D-Off-Site Special Inspections'!G12</f>
        <v>X</v>
      </c>
      <c r="I262" s="409" t="str">
        <f>'D-Off-Site Special Inspections'!H12</f>
        <v>X</v>
      </c>
      <c r="J262" s="409">
        <f>'D-Off-Site Special Inspections'!I12</f>
        <v>0</v>
      </c>
      <c r="K262" s="409">
        <f>'D-Off-Site Special Inspections'!J12</f>
        <v>0</v>
      </c>
      <c r="L262" s="409" t="str">
        <f>'D-Off-Site Special Inspections'!K12</f>
        <v>X</v>
      </c>
      <c r="M262" s="409" t="str">
        <f>'D-Off-Site Special Inspections'!L12</f>
        <v>X</v>
      </c>
      <c r="N262" s="409" t="str">
        <f>'D-Off-Site Special Inspections'!M12</f>
        <v>X</v>
      </c>
      <c r="O262" s="409" t="str">
        <f>'D-Off-Site Special Inspections'!N12</f>
        <v>X</v>
      </c>
      <c r="P262" s="409" t="str">
        <f>'D-Off-Site Special Inspections'!O12</f>
        <v>X</v>
      </c>
      <c r="Q262" s="409" t="str">
        <f>'D-Off-Site Special Inspections'!P12</f>
        <v>X</v>
      </c>
      <c r="R262" s="409" t="str">
        <f>'D-Off-Site Special Inspections'!Q12</f>
        <v>X</v>
      </c>
      <c r="S262" s="409">
        <f>'D-Off-Site Special Inspections'!R12</f>
        <v>0</v>
      </c>
      <c r="T262" s="409">
        <f>'D-Off-Site Special Inspections'!S12</f>
        <v>0</v>
      </c>
      <c r="U262" s="409">
        <f>'D-Off-Site Special Inspections'!T12</f>
        <v>0</v>
      </c>
      <c r="V262" s="409">
        <f>'D-Off-Site Special Inspections'!U12</f>
        <v>0</v>
      </c>
      <c r="W262" s="409">
        <f>'D-Off-Site Special Inspections'!V12</f>
        <v>0</v>
      </c>
      <c r="X262" s="409">
        <f>'D-Off-Site Special Inspections'!W12</f>
        <v>0</v>
      </c>
      <c r="Y262" s="409">
        <f>'D-Off-Site Special Inspections'!X12</f>
        <v>0</v>
      </c>
      <c r="Z262" s="409">
        <f>'D-Off-Site Special Inspections'!Y12</f>
        <v>0</v>
      </c>
      <c r="AA262" s="409">
        <f>'D-Off-Site Special Inspections'!Z12</f>
        <v>0</v>
      </c>
      <c r="AB262" s="409">
        <f>'D-Off-Site Special Inspections'!AA12</f>
        <v>0</v>
      </c>
      <c r="AC262" s="409">
        <f>'D-Off-Site Special Inspections'!AB12</f>
        <v>0</v>
      </c>
      <c r="AD262" s="409">
        <f>'D-Off-Site Special Inspections'!AC12</f>
        <v>0</v>
      </c>
      <c r="AE262" s="409">
        <f>'D-Off-Site Special Inspections'!AD12</f>
        <v>0</v>
      </c>
      <c r="AF262" s="409">
        <f>'D-Off-Site Special Inspections'!AE12</f>
        <v>0</v>
      </c>
      <c r="AG262" s="409">
        <f>'D-Off-Site Special Inspections'!AF12</f>
        <v>0</v>
      </c>
      <c r="AH262" s="409">
        <f>'D-Off-Site Special Inspections'!AG12</f>
        <v>0</v>
      </c>
      <c r="AI262" s="409">
        <f>'D-Off-Site Special Inspections'!AH12</f>
        <v>0</v>
      </c>
      <c r="AJ262" s="409">
        <f>'D-Off-Site Special Inspections'!AI12</f>
        <v>0</v>
      </c>
      <c r="AK262" s="409">
        <f>'D-Off-Site Special Inspections'!AJ12</f>
        <v>0</v>
      </c>
      <c r="AL262" s="409">
        <f>'D-Off-Site Special Inspections'!AK12</f>
        <v>0</v>
      </c>
      <c r="AM262" s="409">
        <f>'D-Off-Site Special Inspections'!AL12</f>
        <v>0</v>
      </c>
      <c r="AN262" s="409">
        <f>'D-Off-Site Special Inspections'!AM12</f>
        <v>0</v>
      </c>
      <c r="AO262" s="409">
        <f>'D-Off-Site Special Inspections'!AN12</f>
        <v>0</v>
      </c>
      <c r="AP262" s="409">
        <f>'D-Off-Site Special Inspections'!AO12</f>
        <v>0</v>
      </c>
      <c r="AQ262" s="409">
        <f>'D-Off-Site Special Inspections'!AP12</f>
        <v>0</v>
      </c>
      <c r="AR262" s="409">
        <f>'D-Off-Site Special Inspections'!AQ12</f>
        <v>0</v>
      </c>
      <c r="AS262" s="409">
        <f>'D-Off-Site Special Inspections'!AR12</f>
        <v>0</v>
      </c>
      <c r="AT262" s="409">
        <f>'D-Off-Site Special Inspections'!AS12</f>
        <v>0</v>
      </c>
      <c r="AU262" s="409">
        <f>'D-Off-Site Special Inspections'!AT12</f>
        <v>0</v>
      </c>
      <c r="AV262" s="409">
        <v>0</v>
      </c>
      <c r="AW262" s="419">
        <f t="shared" si="4"/>
        <v>0</v>
      </c>
    </row>
    <row r="263" spans="2:49" x14ac:dyDescent="0.2">
      <c r="B263" s="413" t="s">
        <v>4422</v>
      </c>
      <c r="C263" s="408" t="str">
        <f>'D-Off-Site Special Inspections'!D13</f>
        <v>D-C6</v>
      </c>
      <c r="D263" s="408" t="str">
        <f>'D-Off-Site Special Inspections'!AU13</f>
        <v>Concrete
CBC Table 1705A.3
Adhesive anchors in horizontal and upwardly inclined positions with sustained tension load</v>
      </c>
      <c r="E263" s="409">
        <f>'D-Off-Site Special Inspections'!AX13</f>
        <v>0</v>
      </c>
      <c r="F263" s="409">
        <f>'D-Off-Site Special Inspections'!E13</f>
        <v>0</v>
      </c>
      <c r="G263" s="409">
        <f>'D-Off-Site Special Inspections'!F13</f>
        <v>0</v>
      </c>
      <c r="H263" s="409" t="str">
        <f>'D-Off-Site Special Inspections'!G13</f>
        <v>X</v>
      </c>
      <c r="I263" s="409" t="str">
        <f>'D-Off-Site Special Inspections'!H13</f>
        <v>X</v>
      </c>
      <c r="J263" s="409">
        <f>'D-Off-Site Special Inspections'!I13</f>
        <v>0</v>
      </c>
      <c r="K263" s="409">
        <f>'D-Off-Site Special Inspections'!J13</f>
        <v>0</v>
      </c>
      <c r="L263" s="409" t="str">
        <f>'D-Off-Site Special Inspections'!K13</f>
        <v>X</v>
      </c>
      <c r="M263" s="409" t="str">
        <f>'D-Off-Site Special Inspections'!L13</f>
        <v>X</v>
      </c>
      <c r="N263" s="409" t="str">
        <f>'D-Off-Site Special Inspections'!M13</f>
        <v>X</v>
      </c>
      <c r="O263" s="409" t="str">
        <f>'D-Off-Site Special Inspections'!N13</f>
        <v>X</v>
      </c>
      <c r="P263" s="409" t="str">
        <f>'D-Off-Site Special Inspections'!O13</f>
        <v>X</v>
      </c>
      <c r="Q263" s="409" t="str">
        <f>'D-Off-Site Special Inspections'!P13</f>
        <v>X</v>
      </c>
      <c r="R263" s="409" t="str">
        <f>'D-Off-Site Special Inspections'!Q13</f>
        <v>X</v>
      </c>
      <c r="S263" s="409">
        <f>'D-Off-Site Special Inspections'!R13</f>
        <v>0</v>
      </c>
      <c r="T263" s="409">
        <f>'D-Off-Site Special Inspections'!S13</f>
        <v>0</v>
      </c>
      <c r="U263" s="409">
        <f>'D-Off-Site Special Inspections'!T13</f>
        <v>0</v>
      </c>
      <c r="V263" s="409">
        <f>'D-Off-Site Special Inspections'!U13</f>
        <v>0</v>
      </c>
      <c r="W263" s="409">
        <f>'D-Off-Site Special Inspections'!V13</f>
        <v>0</v>
      </c>
      <c r="X263" s="409">
        <f>'D-Off-Site Special Inspections'!W13</f>
        <v>0</v>
      </c>
      <c r="Y263" s="409">
        <f>'D-Off-Site Special Inspections'!X13</f>
        <v>0</v>
      </c>
      <c r="Z263" s="409">
        <f>'D-Off-Site Special Inspections'!Y13</f>
        <v>0</v>
      </c>
      <c r="AA263" s="409">
        <f>'D-Off-Site Special Inspections'!Z13</f>
        <v>0</v>
      </c>
      <c r="AB263" s="409">
        <f>'D-Off-Site Special Inspections'!AA13</f>
        <v>0</v>
      </c>
      <c r="AC263" s="409">
        <f>'D-Off-Site Special Inspections'!AB13</f>
        <v>0</v>
      </c>
      <c r="AD263" s="409">
        <f>'D-Off-Site Special Inspections'!AC13</f>
        <v>0</v>
      </c>
      <c r="AE263" s="409">
        <f>'D-Off-Site Special Inspections'!AD13</f>
        <v>0</v>
      </c>
      <c r="AF263" s="409">
        <f>'D-Off-Site Special Inspections'!AE13</f>
        <v>0</v>
      </c>
      <c r="AG263" s="409">
        <f>'D-Off-Site Special Inspections'!AF13</f>
        <v>0</v>
      </c>
      <c r="AH263" s="409">
        <f>'D-Off-Site Special Inspections'!AG13</f>
        <v>0</v>
      </c>
      <c r="AI263" s="409">
        <f>'D-Off-Site Special Inspections'!AH13</f>
        <v>0</v>
      </c>
      <c r="AJ263" s="409">
        <f>'D-Off-Site Special Inspections'!AI13</f>
        <v>0</v>
      </c>
      <c r="AK263" s="409">
        <f>'D-Off-Site Special Inspections'!AJ13</f>
        <v>0</v>
      </c>
      <c r="AL263" s="409">
        <f>'D-Off-Site Special Inspections'!AK13</f>
        <v>0</v>
      </c>
      <c r="AM263" s="409">
        <f>'D-Off-Site Special Inspections'!AL13</f>
        <v>0</v>
      </c>
      <c r="AN263" s="409">
        <f>'D-Off-Site Special Inspections'!AM13</f>
        <v>0</v>
      </c>
      <c r="AO263" s="409">
        <f>'D-Off-Site Special Inspections'!AN13</f>
        <v>0</v>
      </c>
      <c r="AP263" s="409">
        <f>'D-Off-Site Special Inspections'!AO13</f>
        <v>0</v>
      </c>
      <c r="AQ263" s="409">
        <f>'D-Off-Site Special Inspections'!AP13</f>
        <v>0</v>
      </c>
      <c r="AR263" s="409">
        <f>'D-Off-Site Special Inspections'!AQ13</f>
        <v>0</v>
      </c>
      <c r="AS263" s="409">
        <f>'D-Off-Site Special Inspections'!AR13</f>
        <v>0</v>
      </c>
      <c r="AT263" s="409">
        <f>'D-Off-Site Special Inspections'!AS13</f>
        <v>0</v>
      </c>
      <c r="AU263" s="409">
        <f>'D-Off-Site Special Inspections'!AT13</f>
        <v>0</v>
      </c>
      <c r="AV263" s="409">
        <v>0</v>
      </c>
      <c r="AW263" s="419">
        <f t="shared" si="4"/>
        <v>0</v>
      </c>
    </row>
    <row r="264" spans="2:49" x14ac:dyDescent="0.2">
      <c r="B264" s="413" t="s">
        <v>4422</v>
      </c>
      <c r="C264" s="408" t="str">
        <f>'D-Off-Site Special Inspections'!D14</f>
        <v>D-C7</v>
      </c>
      <c r="D264" s="408" t="str">
        <f>'D-Off-Site Special Inspections'!AU14</f>
        <v>Concrete
CBC 1705A.3; ACI-318 26.13
Specialty inserts, Stud rails, Rebar mechanical conn., Headed rebar</v>
      </c>
      <c r="E264" s="409" t="str">
        <f>'D-Off-Site Special Inspections'!AX14</f>
        <v>CTS</v>
      </c>
      <c r="F264" s="409">
        <f>'D-Off-Site Special Inspections'!E14</f>
        <v>0</v>
      </c>
      <c r="G264" s="409">
        <f>'D-Off-Site Special Inspections'!F14</f>
        <v>0</v>
      </c>
      <c r="H264" s="409" t="str">
        <f>'D-Off-Site Special Inspections'!G14</f>
        <v>X</v>
      </c>
      <c r="I264" s="409" t="str">
        <f>'D-Off-Site Special Inspections'!H14</f>
        <v>X</v>
      </c>
      <c r="J264" s="409">
        <f>'D-Off-Site Special Inspections'!I14</f>
        <v>0</v>
      </c>
      <c r="K264" s="409">
        <f>'D-Off-Site Special Inspections'!J14</f>
        <v>0</v>
      </c>
      <c r="L264" s="409" t="str">
        <f>'D-Off-Site Special Inspections'!K14</f>
        <v>X</v>
      </c>
      <c r="M264" s="409" t="str">
        <f>'D-Off-Site Special Inspections'!L14</f>
        <v>X</v>
      </c>
      <c r="N264" s="409" t="str">
        <f>'D-Off-Site Special Inspections'!M14</f>
        <v>X</v>
      </c>
      <c r="O264" s="409" t="str">
        <f>'D-Off-Site Special Inspections'!N14</f>
        <v>X</v>
      </c>
      <c r="P264" s="409" t="str">
        <f>'D-Off-Site Special Inspections'!O14</f>
        <v>X</v>
      </c>
      <c r="Q264" s="409" t="str">
        <f>'D-Off-Site Special Inspections'!P14</f>
        <v>X</v>
      </c>
      <c r="R264" s="409" t="str">
        <f>'D-Off-Site Special Inspections'!Q14</f>
        <v>X</v>
      </c>
      <c r="S264" s="409">
        <v>1</v>
      </c>
      <c r="T264" s="409">
        <f>'D-Off-Site Special Inspections'!S14</f>
        <v>0</v>
      </c>
      <c r="U264" s="409">
        <f>'D-Off-Site Special Inspections'!T14</f>
        <v>0</v>
      </c>
      <c r="V264" s="409">
        <f>'D-Off-Site Special Inspections'!U14</f>
        <v>0</v>
      </c>
      <c r="W264" s="409">
        <f>'D-Off-Site Special Inspections'!V14</f>
        <v>1</v>
      </c>
      <c r="X264" s="409">
        <f>'D-Off-Site Special Inspections'!W14</f>
        <v>1</v>
      </c>
      <c r="Y264" s="409">
        <f>'D-Off-Site Special Inspections'!X14</f>
        <v>1</v>
      </c>
      <c r="Z264" s="409">
        <f>'D-Off-Site Special Inspections'!Y14</f>
        <v>0</v>
      </c>
      <c r="AA264" s="409">
        <f>'D-Off-Site Special Inspections'!Z14</f>
        <v>0</v>
      </c>
      <c r="AB264" s="409">
        <f>'D-Off-Site Special Inspections'!AA14</f>
        <v>0</v>
      </c>
      <c r="AC264" s="409">
        <f>'D-Off-Site Special Inspections'!AB14</f>
        <v>1</v>
      </c>
      <c r="AD264" s="409">
        <f>'D-Off-Site Special Inspections'!AC14</f>
        <v>1</v>
      </c>
      <c r="AE264" s="409">
        <f>'D-Off-Site Special Inspections'!AD14</f>
        <v>0</v>
      </c>
      <c r="AF264" s="409">
        <f>'D-Off-Site Special Inspections'!AE14</f>
        <v>1</v>
      </c>
      <c r="AG264" s="409">
        <f>'D-Off-Site Special Inspections'!AF14</f>
        <v>1</v>
      </c>
      <c r="AH264" s="409">
        <f>'D-Off-Site Special Inspections'!AG14</f>
        <v>1</v>
      </c>
      <c r="AI264" s="409">
        <f>'D-Off-Site Special Inspections'!AH14</f>
        <v>0</v>
      </c>
      <c r="AJ264" s="409">
        <f>'D-Off-Site Special Inspections'!AI14</f>
        <v>0</v>
      </c>
      <c r="AK264" s="409">
        <f>'D-Off-Site Special Inspections'!AJ14</f>
        <v>0</v>
      </c>
      <c r="AL264" s="409">
        <f>'D-Off-Site Special Inspections'!AK14</f>
        <v>1</v>
      </c>
      <c r="AM264" s="409">
        <f>'D-Off-Site Special Inspections'!AL14</f>
        <v>0</v>
      </c>
      <c r="AN264" s="409">
        <f>'D-Off-Site Special Inspections'!AM14</f>
        <v>0</v>
      </c>
      <c r="AO264" s="409">
        <f>'D-Off-Site Special Inspections'!AN14</f>
        <v>0</v>
      </c>
      <c r="AP264" s="409">
        <f>'D-Off-Site Special Inspections'!AO14</f>
        <v>0</v>
      </c>
      <c r="AQ264" s="409">
        <f>'D-Off-Site Special Inspections'!AP14</f>
        <v>0</v>
      </c>
      <c r="AR264" s="409">
        <f>'D-Off-Site Special Inspections'!AQ14</f>
        <v>0</v>
      </c>
      <c r="AS264" s="409">
        <f>'D-Off-Site Special Inspections'!AR14</f>
        <v>0</v>
      </c>
      <c r="AT264" s="409">
        <f>'D-Off-Site Special Inspections'!AS14</f>
        <v>0</v>
      </c>
      <c r="AU264" s="409">
        <f>'D-Off-Site Special Inspections'!AT14</f>
        <v>0</v>
      </c>
      <c r="AV264" s="409">
        <v>0</v>
      </c>
      <c r="AW264" s="419">
        <f t="shared" si="4"/>
        <v>10</v>
      </c>
    </row>
    <row r="265" spans="2:49" x14ac:dyDescent="0.2">
      <c r="B265" s="413" t="s">
        <v>4422</v>
      </c>
      <c r="C265" s="408" t="str">
        <f>'D-Off-Site Special Inspections'!D15</f>
        <v>D-C8</v>
      </c>
      <c r="D265" s="408" t="str">
        <f>'D-Off-Site Special Inspections'!AU15</f>
        <v>Concrete
CBC 1705A.3.3
Batch plant inspection</v>
      </c>
      <c r="E265" s="409" t="str">
        <f>'D-Off-Site Special Inspections'!AX15</f>
        <v>CTS</v>
      </c>
      <c r="F265" s="409" t="str">
        <f>'D-Off-Site Special Inspections'!E15</f>
        <v>X</v>
      </c>
      <c r="G265" s="409">
        <f>'D-Off-Site Special Inspections'!F15</f>
        <v>0</v>
      </c>
      <c r="H265" s="409">
        <f>'D-Off-Site Special Inspections'!G15</f>
        <v>0</v>
      </c>
      <c r="I265" s="409">
        <f>'D-Off-Site Special Inspections'!H15</f>
        <v>0</v>
      </c>
      <c r="J265" s="409">
        <f>'D-Off-Site Special Inspections'!I15</f>
        <v>0</v>
      </c>
      <c r="K265" s="409">
        <f>'D-Off-Site Special Inspections'!J15</f>
        <v>0</v>
      </c>
      <c r="L265" s="409" t="str">
        <f>'D-Off-Site Special Inspections'!K15</f>
        <v>X</v>
      </c>
      <c r="M265" s="409">
        <f>'D-Off-Site Special Inspections'!L15</f>
        <v>0</v>
      </c>
      <c r="N265" s="409" t="str">
        <f>'D-Off-Site Special Inspections'!M15</f>
        <v>X</v>
      </c>
      <c r="O265" s="409" t="str">
        <f>'D-Off-Site Special Inspections'!N15</f>
        <v>X</v>
      </c>
      <c r="P265" s="409">
        <f>'D-Off-Site Special Inspections'!O15</f>
        <v>0</v>
      </c>
      <c r="Q265" s="409">
        <f>'D-Off-Site Special Inspections'!P15</f>
        <v>0</v>
      </c>
      <c r="R265" s="409">
        <f>'D-Off-Site Special Inspections'!Q15</f>
        <v>0</v>
      </c>
      <c r="S265" s="409">
        <f>'D-Off-Site Special Inspections'!R15</f>
        <v>1</v>
      </c>
      <c r="T265" s="409">
        <f>'D-Off-Site Special Inspections'!S15</f>
        <v>0</v>
      </c>
      <c r="U265" s="409">
        <f>'D-Off-Site Special Inspections'!T15</f>
        <v>0</v>
      </c>
      <c r="V265" s="409">
        <f>'D-Off-Site Special Inspections'!U15</f>
        <v>0</v>
      </c>
      <c r="W265" s="409">
        <f>'D-Off-Site Special Inspections'!V15</f>
        <v>1</v>
      </c>
      <c r="X265" s="409">
        <f>'D-Off-Site Special Inspections'!W15</f>
        <v>1</v>
      </c>
      <c r="Y265" s="409">
        <f>'D-Off-Site Special Inspections'!X15</f>
        <v>1</v>
      </c>
      <c r="Z265" s="409">
        <f>'D-Off-Site Special Inspections'!Y15</f>
        <v>0</v>
      </c>
      <c r="AA265" s="409">
        <f>'D-Off-Site Special Inspections'!Z15</f>
        <v>0</v>
      </c>
      <c r="AB265" s="409">
        <f>'D-Off-Site Special Inspections'!AA15</f>
        <v>0</v>
      </c>
      <c r="AC265" s="409">
        <f>'D-Off-Site Special Inspections'!AB15</f>
        <v>1</v>
      </c>
      <c r="AD265" s="409">
        <f>'D-Off-Site Special Inspections'!AC15</f>
        <v>1</v>
      </c>
      <c r="AE265" s="409">
        <f>'D-Off-Site Special Inspections'!AD15</f>
        <v>0</v>
      </c>
      <c r="AF265" s="409">
        <f>'D-Off-Site Special Inspections'!AE15</f>
        <v>1</v>
      </c>
      <c r="AG265" s="409">
        <f>'D-Off-Site Special Inspections'!AF15</f>
        <v>1</v>
      </c>
      <c r="AH265" s="409">
        <f>'D-Off-Site Special Inspections'!AG15</f>
        <v>1</v>
      </c>
      <c r="AI265" s="409">
        <f>'D-Off-Site Special Inspections'!AH15</f>
        <v>0</v>
      </c>
      <c r="AJ265" s="409">
        <f>'D-Off-Site Special Inspections'!AI15</f>
        <v>0</v>
      </c>
      <c r="AK265" s="409">
        <f>'D-Off-Site Special Inspections'!AJ15</f>
        <v>0</v>
      </c>
      <c r="AL265" s="409">
        <f>'D-Off-Site Special Inspections'!AK15</f>
        <v>1</v>
      </c>
      <c r="AM265" s="409">
        <f>'D-Off-Site Special Inspections'!AL15</f>
        <v>0</v>
      </c>
      <c r="AN265" s="409">
        <f>'D-Off-Site Special Inspections'!AM15</f>
        <v>0</v>
      </c>
      <c r="AO265" s="409">
        <f>'D-Off-Site Special Inspections'!AN15</f>
        <v>0</v>
      </c>
      <c r="AP265" s="409">
        <f>'D-Off-Site Special Inspections'!AO15</f>
        <v>0</v>
      </c>
      <c r="AQ265" s="409">
        <f>'D-Off-Site Special Inspections'!AP15</f>
        <v>0</v>
      </c>
      <c r="AR265" s="409">
        <f>'D-Off-Site Special Inspections'!AQ15</f>
        <v>0</v>
      </c>
      <c r="AS265" s="409">
        <f>'D-Off-Site Special Inspections'!AR15</f>
        <v>0</v>
      </c>
      <c r="AT265" s="409">
        <f>'D-Off-Site Special Inspections'!AS15</f>
        <v>0</v>
      </c>
      <c r="AU265" s="409">
        <f>'D-Off-Site Special Inspections'!AT15</f>
        <v>0</v>
      </c>
      <c r="AV265" s="409">
        <v>0</v>
      </c>
      <c r="AW265" s="419">
        <f t="shared" si="4"/>
        <v>10</v>
      </c>
    </row>
    <row r="266" spans="2:49" x14ac:dyDescent="0.2">
      <c r="B266" s="413" t="s">
        <v>4422</v>
      </c>
      <c r="C266" s="408" t="str">
        <f>'D-Off-Site Special Inspections'!D16</f>
        <v>D-C9</v>
      </c>
      <c r="D266" s="408" t="str">
        <f>'D-Off-Site Special Inspections'!AU16</f>
        <v>Concrete
CBC 1705A.3.4; ACI-318 26.13
Prestressed concrete</v>
      </c>
      <c r="E266" s="409">
        <f>'D-Off-Site Special Inspections'!AX16</f>
        <v>0</v>
      </c>
      <c r="F266" s="409">
        <f>'D-Off-Site Special Inspections'!E16</f>
        <v>0</v>
      </c>
      <c r="G266" s="409">
        <f>'D-Off-Site Special Inspections'!F16</f>
        <v>0</v>
      </c>
      <c r="H266" s="409">
        <f>'D-Off-Site Special Inspections'!G16</f>
        <v>0</v>
      </c>
      <c r="I266" s="409">
        <f>'D-Off-Site Special Inspections'!H16</f>
        <v>0</v>
      </c>
      <c r="J266" s="409">
        <f>'D-Off-Site Special Inspections'!I16</f>
        <v>0</v>
      </c>
      <c r="K266" s="409">
        <f>'D-Off-Site Special Inspections'!J16</f>
        <v>0</v>
      </c>
      <c r="L266" s="409">
        <f>'D-Off-Site Special Inspections'!K16</f>
        <v>0</v>
      </c>
      <c r="M266" s="409">
        <f>'D-Off-Site Special Inspections'!L16</f>
        <v>0</v>
      </c>
      <c r="N266" s="409">
        <f>'D-Off-Site Special Inspections'!M16</f>
        <v>0</v>
      </c>
      <c r="O266" s="409">
        <f>'D-Off-Site Special Inspections'!N16</f>
        <v>0</v>
      </c>
      <c r="P266" s="409">
        <f>'D-Off-Site Special Inspections'!O16</f>
        <v>0</v>
      </c>
      <c r="Q266" s="409">
        <f>'D-Off-Site Special Inspections'!P16</f>
        <v>0</v>
      </c>
      <c r="R266" s="409">
        <f>'D-Off-Site Special Inspections'!Q16</f>
        <v>0</v>
      </c>
      <c r="S266" s="409">
        <f>'D-Off-Site Special Inspections'!R16</f>
        <v>0</v>
      </c>
      <c r="T266" s="409">
        <f>'D-Off-Site Special Inspections'!S16</f>
        <v>0</v>
      </c>
      <c r="U266" s="409">
        <f>'D-Off-Site Special Inspections'!T16</f>
        <v>0</v>
      </c>
      <c r="V266" s="409">
        <f>'D-Off-Site Special Inspections'!U16</f>
        <v>0</v>
      </c>
      <c r="W266" s="409">
        <f>'D-Off-Site Special Inspections'!V16</f>
        <v>0</v>
      </c>
      <c r="X266" s="409">
        <f>'D-Off-Site Special Inspections'!W16</f>
        <v>0</v>
      </c>
      <c r="Y266" s="409">
        <f>'D-Off-Site Special Inspections'!X16</f>
        <v>0</v>
      </c>
      <c r="Z266" s="409">
        <f>'D-Off-Site Special Inspections'!Y16</f>
        <v>0</v>
      </c>
      <c r="AA266" s="409">
        <f>'D-Off-Site Special Inspections'!Z16</f>
        <v>0</v>
      </c>
      <c r="AB266" s="409">
        <f>'D-Off-Site Special Inspections'!AA16</f>
        <v>0</v>
      </c>
      <c r="AC266" s="409">
        <f>'D-Off-Site Special Inspections'!AB16</f>
        <v>0</v>
      </c>
      <c r="AD266" s="409">
        <f>'D-Off-Site Special Inspections'!AC16</f>
        <v>0</v>
      </c>
      <c r="AE266" s="409">
        <f>'D-Off-Site Special Inspections'!AD16</f>
        <v>0</v>
      </c>
      <c r="AF266" s="409">
        <f>'D-Off-Site Special Inspections'!AE16</f>
        <v>0</v>
      </c>
      <c r="AG266" s="409">
        <f>'D-Off-Site Special Inspections'!AF16</f>
        <v>0</v>
      </c>
      <c r="AH266" s="409">
        <f>'D-Off-Site Special Inspections'!AG16</f>
        <v>0</v>
      </c>
      <c r="AI266" s="409">
        <f>'D-Off-Site Special Inspections'!AH16</f>
        <v>0</v>
      </c>
      <c r="AJ266" s="409">
        <f>'D-Off-Site Special Inspections'!AI16</f>
        <v>0</v>
      </c>
      <c r="AK266" s="409">
        <f>'D-Off-Site Special Inspections'!AJ16</f>
        <v>0</v>
      </c>
      <c r="AL266" s="409">
        <f>'D-Off-Site Special Inspections'!AK16</f>
        <v>0</v>
      </c>
      <c r="AM266" s="409">
        <f>'D-Off-Site Special Inspections'!AL16</f>
        <v>0</v>
      </c>
      <c r="AN266" s="409">
        <f>'D-Off-Site Special Inspections'!AM16</f>
        <v>0</v>
      </c>
      <c r="AO266" s="409">
        <f>'D-Off-Site Special Inspections'!AN16</f>
        <v>0</v>
      </c>
      <c r="AP266" s="409">
        <f>'D-Off-Site Special Inspections'!AO16</f>
        <v>0</v>
      </c>
      <c r="AQ266" s="409">
        <f>'D-Off-Site Special Inspections'!AP16</f>
        <v>0</v>
      </c>
      <c r="AR266" s="409">
        <f>'D-Off-Site Special Inspections'!AQ16</f>
        <v>0</v>
      </c>
      <c r="AS266" s="409">
        <f>'D-Off-Site Special Inspections'!AR16</f>
        <v>0</v>
      </c>
      <c r="AT266" s="409">
        <f>'D-Off-Site Special Inspections'!AS16</f>
        <v>0</v>
      </c>
      <c r="AU266" s="409">
        <f>'D-Off-Site Special Inspections'!AT16</f>
        <v>0</v>
      </c>
      <c r="AV266" s="409">
        <v>0</v>
      </c>
      <c r="AW266" s="419">
        <f t="shared" si="4"/>
        <v>0</v>
      </c>
    </row>
    <row r="267" spans="2:49" x14ac:dyDescent="0.2">
      <c r="B267" s="413" t="s">
        <v>4422</v>
      </c>
      <c r="C267" s="408" t="str">
        <f>'D-Off-Site Special Inspections'!D17</f>
        <v>D-C10</v>
      </c>
      <c r="D267" s="408" t="str">
        <f>'D-Off-Site Special Inspections'!AU17</f>
        <v>Concrete
CBC 1705A.3
Precast concrete fabrication &amp; precast panels</v>
      </c>
      <c r="E267" s="409">
        <f>'D-Off-Site Special Inspections'!AX17</f>
        <v>0</v>
      </c>
      <c r="F267" s="409">
        <f>'D-Off-Site Special Inspections'!E17</f>
        <v>0</v>
      </c>
      <c r="G267" s="409">
        <f>'D-Off-Site Special Inspections'!F17</f>
        <v>0</v>
      </c>
      <c r="H267" s="409">
        <f>'D-Off-Site Special Inspections'!G17</f>
        <v>0</v>
      </c>
      <c r="I267" s="409">
        <f>'D-Off-Site Special Inspections'!H17</f>
        <v>0</v>
      </c>
      <c r="J267" s="409">
        <f>'D-Off-Site Special Inspections'!I17</f>
        <v>0</v>
      </c>
      <c r="K267" s="409">
        <f>'D-Off-Site Special Inspections'!J17</f>
        <v>0</v>
      </c>
      <c r="L267" s="409">
        <f>'D-Off-Site Special Inspections'!K17</f>
        <v>0</v>
      </c>
      <c r="M267" s="409">
        <f>'D-Off-Site Special Inspections'!L17</f>
        <v>0</v>
      </c>
      <c r="N267" s="409">
        <f>'D-Off-Site Special Inspections'!M17</f>
        <v>0</v>
      </c>
      <c r="O267" s="409">
        <f>'D-Off-Site Special Inspections'!N17</f>
        <v>0</v>
      </c>
      <c r="P267" s="409">
        <f>'D-Off-Site Special Inspections'!O17</f>
        <v>0</v>
      </c>
      <c r="Q267" s="409">
        <f>'D-Off-Site Special Inspections'!P17</f>
        <v>0</v>
      </c>
      <c r="R267" s="409">
        <f>'D-Off-Site Special Inspections'!Q17</f>
        <v>0</v>
      </c>
      <c r="S267" s="409">
        <f>'D-Off-Site Special Inspections'!R17</f>
        <v>0</v>
      </c>
      <c r="T267" s="409">
        <f>'D-Off-Site Special Inspections'!S17</f>
        <v>0</v>
      </c>
      <c r="U267" s="409">
        <f>'D-Off-Site Special Inspections'!T17</f>
        <v>0</v>
      </c>
      <c r="V267" s="409">
        <f>'D-Off-Site Special Inspections'!U17</f>
        <v>0</v>
      </c>
      <c r="W267" s="409">
        <f>'D-Off-Site Special Inspections'!V17</f>
        <v>0</v>
      </c>
      <c r="X267" s="409">
        <f>'D-Off-Site Special Inspections'!W17</f>
        <v>0</v>
      </c>
      <c r="Y267" s="409">
        <f>'D-Off-Site Special Inspections'!X17</f>
        <v>0</v>
      </c>
      <c r="Z267" s="409">
        <f>'D-Off-Site Special Inspections'!Y17</f>
        <v>0</v>
      </c>
      <c r="AA267" s="409">
        <f>'D-Off-Site Special Inspections'!Z17</f>
        <v>0</v>
      </c>
      <c r="AB267" s="409">
        <f>'D-Off-Site Special Inspections'!AA17</f>
        <v>0</v>
      </c>
      <c r="AC267" s="409">
        <f>'D-Off-Site Special Inspections'!AB17</f>
        <v>0</v>
      </c>
      <c r="AD267" s="409">
        <f>'D-Off-Site Special Inspections'!AC17</f>
        <v>0</v>
      </c>
      <c r="AE267" s="409">
        <f>'D-Off-Site Special Inspections'!AD17</f>
        <v>0</v>
      </c>
      <c r="AF267" s="409">
        <f>'D-Off-Site Special Inspections'!AE17</f>
        <v>0</v>
      </c>
      <c r="AG267" s="409">
        <f>'D-Off-Site Special Inspections'!AF17</f>
        <v>0</v>
      </c>
      <c r="AH267" s="409">
        <f>'D-Off-Site Special Inspections'!AG17</f>
        <v>0</v>
      </c>
      <c r="AI267" s="409">
        <f>'D-Off-Site Special Inspections'!AH17</f>
        <v>0</v>
      </c>
      <c r="AJ267" s="409">
        <f>'D-Off-Site Special Inspections'!AI17</f>
        <v>0</v>
      </c>
      <c r="AK267" s="409">
        <f>'D-Off-Site Special Inspections'!AJ17</f>
        <v>0</v>
      </c>
      <c r="AL267" s="409">
        <f>'D-Off-Site Special Inspections'!AK17</f>
        <v>0</v>
      </c>
      <c r="AM267" s="409">
        <f>'D-Off-Site Special Inspections'!AL17</f>
        <v>0</v>
      </c>
      <c r="AN267" s="409">
        <f>'D-Off-Site Special Inspections'!AM17</f>
        <v>0</v>
      </c>
      <c r="AO267" s="409">
        <f>'D-Off-Site Special Inspections'!AN17</f>
        <v>0</v>
      </c>
      <c r="AP267" s="409">
        <f>'D-Off-Site Special Inspections'!AO17</f>
        <v>0</v>
      </c>
      <c r="AQ267" s="409">
        <f>'D-Off-Site Special Inspections'!AP17</f>
        <v>0</v>
      </c>
      <c r="AR267" s="409">
        <f>'D-Off-Site Special Inspections'!AQ17</f>
        <v>0</v>
      </c>
      <c r="AS267" s="409">
        <f>'D-Off-Site Special Inspections'!AR17</f>
        <v>0</v>
      </c>
      <c r="AT267" s="409">
        <f>'D-Off-Site Special Inspections'!AS17</f>
        <v>0</v>
      </c>
      <c r="AU267" s="409">
        <f>'D-Off-Site Special Inspections'!AT17</f>
        <v>0</v>
      </c>
      <c r="AV267" s="409">
        <v>0</v>
      </c>
      <c r="AW267" s="419">
        <f t="shared" si="4"/>
        <v>0</v>
      </c>
    </row>
    <row r="268" spans="2:49" x14ac:dyDescent="0.2">
      <c r="B268" s="413" t="s">
        <v>4422</v>
      </c>
      <c r="C268" s="408" t="str">
        <f>'D-Off-Site Special Inspections'!D18</f>
        <v>D-C11</v>
      </c>
      <c r="D268" s="408" t="str">
        <f>'D-Off-Site Special Inspections'!AU18</f>
        <v>Concrete
CBC 1705A.3
Insulating concrete</v>
      </c>
      <c r="E268" s="409">
        <f>'D-Off-Site Special Inspections'!AX18</f>
        <v>0</v>
      </c>
      <c r="F268" s="409">
        <f>'D-Off-Site Special Inspections'!E18</f>
        <v>0</v>
      </c>
      <c r="G268" s="409">
        <f>'D-Off-Site Special Inspections'!F18</f>
        <v>0</v>
      </c>
      <c r="H268" s="409">
        <f>'D-Off-Site Special Inspections'!G18</f>
        <v>0</v>
      </c>
      <c r="I268" s="409">
        <f>'D-Off-Site Special Inspections'!H18</f>
        <v>0</v>
      </c>
      <c r="J268" s="409">
        <f>'D-Off-Site Special Inspections'!I18</f>
        <v>0</v>
      </c>
      <c r="K268" s="409">
        <f>'D-Off-Site Special Inspections'!J18</f>
        <v>0</v>
      </c>
      <c r="L268" s="409">
        <f>'D-Off-Site Special Inspections'!K18</f>
        <v>0</v>
      </c>
      <c r="M268" s="409">
        <f>'D-Off-Site Special Inspections'!L18</f>
        <v>0</v>
      </c>
      <c r="N268" s="409">
        <f>'D-Off-Site Special Inspections'!M18</f>
        <v>0</v>
      </c>
      <c r="O268" s="409">
        <f>'D-Off-Site Special Inspections'!N18</f>
        <v>0</v>
      </c>
      <c r="P268" s="409">
        <f>'D-Off-Site Special Inspections'!O18</f>
        <v>0</v>
      </c>
      <c r="Q268" s="409">
        <f>'D-Off-Site Special Inspections'!P18</f>
        <v>0</v>
      </c>
      <c r="R268" s="409">
        <f>'D-Off-Site Special Inspections'!Q18</f>
        <v>0</v>
      </c>
      <c r="S268" s="409">
        <f>'D-Off-Site Special Inspections'!R18</f>
        <v>0</v>
      </c>
      <c r="T268" s="409">
        <f>'D-Off-Site Special Inspections'!S18</f>
        <v>0</v>
      </c>
      <c r="U268" s="409">
        <f>'D-Off-Site Special Inspections'!T18</f>
        <v>0</v>
      </c>
      <c r="V268" s="409">
        <f>'D-Off-Site Special Inspections'!U18</f>
        <v>0</v>
      </c>
      <c r="W268" s="409">
        <f>'D-Off-Site Special Inspections'!V18</f>
        <v>0</v>
      </c>
      <c r="X268" s="409">
        <f>'D-Off-Site Special Inspections'!W18</f>
        <v>0</v>
      </c>
      <c r="Y268" s="409">
        <f>'D-Off-Site Special Inspections'!X18</f>
        <v>0</v>
      </c>
      <c r="Z268" s="409">
        <f>'D-Off-Site Special Inspections'!Y18</f>
        <v>0</v>
      </c>
      <c r="AA268" s="409">
        <f>'D-Off-Site Special Inspections'!Z18</f>
        <v>0</v>
      </c>
      <c r="AB268" s="409">
        <f>'D-Off-Site Special Inspections'!AA18</f>
        <v>0</v>
      </c>
      <c r="AC268" s="409">
        <f>'D-Off-Site Special Inspections'!AB18</f>
        <v>0</v>
      </c>
      <c r="AD268" s="409">
        <f>'D-Off-Site Special Inspections'!AC18</f>
        <v>0</v>
      </c>
      <c r="AE268" s="409">
        <f>'D-Off-Site Special Inspections'!AD18</f>
        <v>0</v>
      </c>
      <c r="AF268" s="409">
        <f>'D-Off-Site Special Inspections'!AE18</f>
        <v>0</v>
      </c>
      <c r="AG268" s="409">
        <f>'D-Off-Site Special Inspections'!AF18</f>
        <v>0</v>
      </c>
      <c r="AH268" s="409">
        <f>'D-Off-Site Special Inspections'!AG18</f>
        <v>0</v>
      </c>
      <c r="AI268" s="409">
        <f>'D-Off-Site Special Inspections'!AH18</f>
        <v>0</v>
      </c>
      <c r="AJ268" s="409">
        <f>'D-Off-Site Special Inspections'!AI18</f>
        <v>0</v>
      </c>
      <c r="AK268" s="409">
        <f>'D-Off-Site Special Inspections'!AJ18</f>
        <v>0</v>
      </c>
      <c r="AL268" s="409">
        <f>'D-Off-Site Special Inspections'!AK18</f>
        <v>0</v>
      </c>
      <c r="AM268" s="409">
        <f>'D-Off-Site Special Inspections'!AL18</f>
        <v>0</v>
      </c>
      <c r="AN268" s="409">
        <f>'D-Off-Site Special Inspections'!AM18</f>
        <v>0</v>
      </c>
      <c r="AO268" s="409">
        <f>'D-Off-Site Special Inspections'!AN18</f>
        <v>0</v>
      </c>
      <c r="AP268" s="409">
        <f>'D-Off-Site Special Inspections'!AO18</f>
        <v>0</v>
      </c>
      <c r="AQ268" s="409">
        <f>'D-Off-Site Special Inspections'!AP18</f>
        <v>0</v>
      </c>
      <c r="AR268" s="409">
        <f>'D-Off-Site Special Inspections'!AQ18</f>
        <v>0</v>
      </c>
      <c r="AS268" s="409">
        <f>'D-Off-Site Special Inspections'!AR18</f>
        <v>0</v>
      </c>
      <c r="AT268" s="409">
        <f>'D-Off-Site Special Inspections'!AS18</f>
        <v>0</v>
      </c>
      <c r="AU268" s="409">
        <f>'D-Off-Site Special Inspections'!AT18</f>
        <v>0</v>
      </c>
      <c r="AV268" s="409">
        <v>0</v>
      </c>
      <c r="AW268" s="419">
        <f t="shared" si="4"/>
        <v>0</v>
      </c>
    </row>
    <row r="269" spans="2:49" x14ac:dyDescent="0.2">
      <c r="B269" s="413" t="s">
        <v>4422</v>
      </c>
      <c r="C269" s="408" t="str">
        <f>'D-Off-Site Special Inspections'!D19</f>
        <v>D-C12</v>
      </c>
      <c r="D269" s="408" t="str">
        <f>'D-Off-Site Special Inspections'!AU19</f>
        <v>Concrete
CBC 1705A.3, 1705A.3.1 &amp; 1903A.8
Welding of reinforcing bars</v>
      </c>
      <c r="E269" s="409" t="str">
        <f>'D-Off-Site Special Inspections'!AX19</f>
        <v>CTS</v>
      </c>
      <c r="F269" s="409">
        <f>'D-Off-Site Special Inspections'!E19</f>
        <v>0</v>
      </c>
      <c r="G269" s="409">
        <f>'D-Off-Site Special Inspections'!F19</f>
        <v>0</v>
      </c>
      <c r="H269" s="409">
        <f>'D-Off-Site Special Inspections'!G19</f>
        <v>0</v>
      </c>
      <c r="I269" s="409">
        <f>'D-Off-Site Special Inspections'!H19</f>
        <v>0</v>
      </c>
      <c r="J269" s="409">
        <f>'D-Off-Site Special Inspections'!I19</f>
        <v>0</v>
      </c>
      <c r="K269" s="409">
        <f>'D-Off-Site Special Inspections'!J19</f>
        <v>0</v>
      </c>
      <c r="L269" s="409">
        <f>'D-Off-Site Special Inspections'!K19</f>
        <v>0</v>
      </c>
      <c r="M269" s="409">
        <f>'D-Off-Site Special Inspections'!L19</f>
        <v>0</v>
      </c>
      <c r="N269" s="409">
        <f>'D-Off-Site Special Inspections'!M19</f>
        <v>0</v>
      </c>
      <c r="O269" s="409">
        <f>'D-Off-Site Special Inspections'!N19</f>
        <v>0</v>
      </c>
      <c r="P269" s="409">
        <f>'D-Off-Site Special Inspections'!O19</f>
        <v>0</v>
      </c>
      <c r="Q269" s="409">
        <f>'D-Off-Site Special Inspections'!P19</f>
        <v>0</v>
      </c>
      <c r="R269" s="409">
        <f>'D-Off-Site Special Inspections'!Q19</f>
        <v>0</v>
      </c>
      <c r="S269" s="409">
        <f>'D-Off-Site Special Inspections'!R19</f>
        <v>0</v>
      </c>
      <c r="T269" s="409">
        <f>'D-Off-Site Special Inspections'!S19</f>
        <v>0</v>
      </c>
      <c r="U269" s="409">
        <f>'D-Off-Site Special Inspections'!T19</f>
        <v>0</v>
      </c>
      <c r="V269" s="409">
        <f>'D-Off-Site Special Inspections'!U19</f>
        <v>0</v>
      </c>
      <c r="W269" s="409">
        <f>'D-Off-Site Special Inspections'!V19</f>
        <v>0</v>
      </c>
      <c r="X269" s="409">
        <f>'D-Off-Site Special Inspections'!W19</f>
        <v>0</v>
      </c>
      <c r="Y269" s="409">
        <f>'D-Off-Site Special Inspections'!X19</f>
        <v>1</v>
      </c>
      <c r="Z269" s="409">
        <f>'D-Off-Site Special Inspections'!Y19</f>
        <v>0</v>
      </c>
      <c r="AA269" s="409">
        <f>'D-Off-Site Special Inspections'!Z19</f>
        <v>0</v>
      </c>
      <c r="AB269" s="409">
        <f>'D-Off-Site Special Inspections'!AA19</f>
        <v>0</v>
      </c>
      <c r="AC269" s="409">
        <f>'D-Off-Site Special Inspections'!AB19</f>
        <v>0</v>
      </c>
      <c r="AD269" s="409">
        <f>'D-Off-Site Special Inspections'!AC19</f>
        <v>0</v>
      </c>
      <c r="AE269" s="409">
        <f>'D-Off-Site Special Inspections'!AD19</f>
        <v>0</v>
      </c>
      <c r="AF269" s="409">
        <f>'D-Off-Site Special Inspections'!AE19</f>
        <v>0</v>
      </c>
      <c r="AG269" s="409">
        <f>'D-Off-Site Special Inspections'!AF19</f>
        <v>0</v>
      </c>
      <c r="AH269" s="409">
        <f>'D-Off-Site Special Inspections'!AG19</f>
        <v>0</v>
      </c>
      <c r="AI269" s="409">
        <f>'D-Off-Site Special Inspections'!AH19</f>
        <v>0</v>
      </c>
      <c r="AJ269" s="409">
        <f>'D-Off-Site Special Inspections'!AI19</f>
        <v>0</v>
      </c>
      <c r="AK269" s="409">
        <f>'D-Off-Site Special Inspections'!AJ19</f>
        <v>0</v>
      </c>
      <c r="AL269" s="409">
        <f>'D-Off-Site Special Inspections'!AK19</f>
        <v>0</v>
      </c>
      <c r="AM269" s="409">
        <f>'D-Off-Site Special Inspections'!AL19</f>
        <v>0</v>
      </c>
      <c r="AN269" s="409">
        <f>'D-Off-Site Special Inspections'!AM19</f>
        <v>0</v>
      </c>
      <c r="AO269" s="409">
        <f>'D-Off-Site Special Inspections'!AN19</f>
        <v>0</v>
      </c>
      <c r="AP269" s="409">
        <f>'D-Off-Site Special Inspections'!AO19</f>
        <v>0</v>
      </c>
      <c r="AQ269" s="409">
        <f>'D-Off-Site Special Inspections'!AP19</f>
        <v>0</v>
      </c>
      <c r="AR269" s="409">
        <f>'D-Off-Site Special Inspections'!AQ19</f>
        <v>0</v>
      </c>
      <c r="AS269" s="409">
        <f>'D-Off-Site Special Inspections'!AR19</f>
        <v>0</v>
      </c>
      <c r="AT269" s="409">
        <f>'D-Off-Site Special Inspections'!AS19</f>
        <v>0</v>
      </c>
      <c r="AU269" s="409">
        <f>'D-Off-Site Special Inspections'!AT19</f>
        <v>0</v>
      </c>
      <c r="AV269" s="409">
        <v>0</v>
      </c>
      <c r="AW269" s="419">
        <f t="shared" si="4"/>
        <v>1</v>
      </c>
    </row>
    <row r="270" spans="2:49" x14ac:dyDescent="0.2">
      <c r="B270" s="413" t="s">
        <v>4422</v>
      </c>
      <c r="C270" s="408" t="str">
        <f>'D-Off-Site Special Inspections'!D20</f>
        <v>D-C13</v>
      </c>
      <c r="D270" s="408" t="str">
        <f>'D-Off-Site Special Inspections'!AU20</f>
        <v>Concrete
CBC 1705A.12.5
GFRC panels</v>
      </c>
      <c r="E270" s="409">
        <f>'D-Off-Site Special Inspections'!AX20</f>
        <v>0</v>
      </c>
      <c r="F270" s="409">
        <f>'D-Off-Site Special Inspections'!E20</f>
        <v>0</v>
      </c>
      <c r="G270" s="409">
        <f>'D-Off-Site Special Inspections'!F20</f>
        <v>0</v>
      </c>
      <c r="H270" s="409">
        <f>'D-Off-Site Special Inspections'!G20</f>
        <v>0</v>
      </c>
      <c r="I270" s="409">
        <f>'D-Off-Site Special Inspections'!H20</f>
        <v>0</v>
      </c>
      <c r="J270" s="409">
        <f>'D-Off-Site Special Inspections'!I20</f>
        <v>0</v>
      </c>
      <c r="K270" s="409">
        <f>'D-Off-Site Special Inspections'!J20</f>
        <v>0</v>
      </c>
      <c r="L270" s="409">
        <f>'D-Off-Site Special Inspections'!K20</f>
        <v>0</v>
      </c>
      <c r="M270" s="409">
        <f>'D-Off-Site Special Inspections'!L20</f>
        <v>0</v>
      </c>
      <c r="N270" s="409">
        <f>'D-Off-Site Special Inspections'!M20</f>
        <v>0</v>
      </c>
      <c r="O270" s="409">
        <f>'D-Off-Site Special Inspections'!N20</f>
        <v>0</v>
      </c>
      <c r="P270" s="409">
        <f>'D-Off-Site Special Inspections'!O20</f>
        <v>0</v>
      </c>
      <c r="Q270" s="409">
        <f>'D-Off-Site Special Inspections'!P20</f>
        <v>0</v>
      </c>
      <c r="R270" s="409">
        <f>'D-Off-Site Special Inspections'!Q20</f>
        <v>0</v>
      </c>
      <c r="S270" s="409">
        <f>'D-Off-Site Special Inspections'!R20</f>
        <v>0</v>
      </c>
      <c r="T270" s="409">
        <f>'D-Off-Site Special Inspections'!S20</f>
        <v>0</v>
      </c>
      <c r="U270" s="409">
        <f>'D-Off-Site Special Inspections'!T20</f>
        <v>0</v>
      </c>
      <c r="V270" s="409">
        <f>'D-Off-Site Special Inspections'!U20</f>
        <v>0</v>
      </c>
      <c r="W270" s="409">
        <f>'D-Off-Site Special Inspections'!V20</f>
        <v>0</v>
      </c>
      <c r="X270" s="409">
        <f>'D-Off-Site Special Inspections'!W20</f>
        <v>0</v>
      </c>
      <c r="Y270" s="409">
        <f>'D-Off-Site Special Inspections'!X20</f>
        <v>0</v>
      </c>
      <c r="Z270" s="409">
        <f>'D-Off-Site Special Inspections'!Y20</f>
        <v>0</v>
      </c>
      <c r="AA270" s="409">
        <f>'D-Off-Site Special Inspections'!Z20</f>
        <v>0</v>
      </c>
      <c r="AB270" s="409">
        <f>'D-Off-Site Special Inspections'!AA20</f>
        <v>0</v>
      </c>
      <c r="AC270" s="409">
        <f>'D-Off-Site Special Inspections'!AB20</f>
        <v>0</v>
      </c>
      <c r="AD270" s="409">
        <f>'D-Off-Site Special Inspections'!AC20</f>
        <v>0</v>
      </c>
      <c r="AE270" s="409">
        <f>'D-Off-Site Special Inspections'!AD20</f>
        <v>0</v>
      </c>
      <c r="AF270" s="409">
        <f>'D-Off-Site Special Inspections'!AE20</f>
        <v>0</v>
      </c>
      <c r="AG270" s="409">
        <f>'D-Off-Site Special Inspections'!AF20</f>
        <v>0</v>
      </c>
      <c r="AH270" s="409">
        <f>'D-Off-Site Special Inspections'!AG20</f>
        <v>0</v>
      </c>
      <c r="AI270" s="409">
        <f>'D-Off-Site Special Inspections'!AH20</f>
        <v>0</v>
      </c>
      <c r="AJ270" s="409">
        <f>'D-Off-Site Special Inspections'!AI20</f>
        <v>0</v>
      </c>
      <c r="AK270" s="409">
        <f>'D-Off-Site Special Inspections'!AJ20</f>
        <v>0</v>
      </c>
      <c r="AL270" s="409">
        <f>'D-Off-Site Special Inspections'!AK20</f>
        <v>0</v>
      </c>
      <c r="AM270" s="409">
        <f>'D-Off-Site Special Inspections'!AL20</f>
        <v>0</v>
      </c>
      <c r="AN270" s="409">
        <f>'D-Off-Site Special Inspections'!AM20</f>
        <v>0</v>
      </c>
      <c r="AO270" s="409">
        <f>'D-Off-Site Special Inspections'!AN20</f>
        <v>0</v>
      </c>
      <c r="AP270" s="409">
        <f>'D-Off-Site Special Inspections'!AO20</f>
        <v>0</v>
      </c>
      <c r="AQ270" s="409">
        <f>'D-Off-Site Special Inspections'!AP20</f>
        <v>0</v>
      </c>
      <c r="AR270" s="409">
        <f>'D-Off-Site Special Inspections'!AQ20</f>
        <v>0</v>
      </c>
      <c r="AS270" s="409">
        <f>'D-Off-Site Special Inspections'!AR20</f>
        <v>0</v>
      </c>
      <c r="AT270" s="409">
        <f>'D-Off-Site Special Inspections'!AS20</f>
        <v>0</v>
      </c>
      <c r="AU270" s="409">
        <f>'D-Off-Site Special Inspections'!AT20</f>
        <v>0</v>
      </c>
      <c r="AV270" s="409">
        <v>0</v>
      </c>
      <c r="AW270" s="419">
        <f t="shared" si="4"/>
        <v>0</v>
      </c>
    </row>
    <row r="271" spans="2:49" x14ac:dyDescent="0.2">
      <c r="B271" s="413" t="s">
        <v>4422</v>
      </c>
      <c r="C271" s="408" t="str">
        <f>'D-Off-Site Special Inspections'!D21</f>
        <v>D-C14</v>
      </c>
      <c r="D271" s="408" t="str">
        <f>'D-Off-Site Special Inspections'!AU21</f>
        <v>Concrete
CBC 1911A.3, ICC AC178 Sec. 3 to 8
Strengthening by externally bonded FRP</v>
      </c>
      <c r="E271" s="409">
        <f>'D-Off-Site Special Inspections'!AX21</f>
        <v>0</v>
      </c>
      <c r="F271" s="409">
        <f>'D-Off-Site Special Inspections'!E21</f>
        <v>0</v>
      </c>
      <c r="G271" s="409">
        <f>'D-Off-Site Special Inspections'!F21</f>
        <v>0</v>
      </c>
      <c r="H271" s="409">
        <f>'D-Off-Site Special Inspections'!G21</f>
        <v>0</v>
      </c>
      <c r="I271" s="409">
        <f>'D-Off-Site Special Inspections'!H21</f>
        <v>0</v>
      </c>
      <c r="J271" s="409">
        <f>'D-Off-Site Special Inspections'!I21</f>
        <v>0</v>
      </c>
      <c r="K271" s="409">
        <f>'D-Off-Site Special Inspections'!J21</f>
        <v>0</v>
      </c>
      <c r="L271" s="409">
        <f>'D-Off-Site Special Inspections'!K21</f>
        <v>0</v>
      </c>
      <c r="M271" s="409">
        <f>'D-Off-Site Special Inspections'!L21</f>
        <v>0</v>
      </c>
      <c r="N271" s="409">
        <f>'D-Off-Site Special Inspections'!M21</f>
        <v>0</v>
      </c>
      <c r="O271" s="409">
        <f>'D-Off-Site Special Inspections'!N21</f>
        <v>0</v>
      </c>
      <c r="P271" s="409">
        <f>'D-Off-Site Special Inspections'!O21</f>
        <v>0</v>
      </c>
      <c r="Q271" s="409">
        <f>'D-Off-Site Special Inspections'!P21</f>
        <v>0</v>
      </c>
      <c r="R271" s="409">
        <f>'D-Off-Site Special Inspections'!Q21</f>
        <v>0</v>
      </c>
      <c r="S271" s="409">
        <f>'D-Off-Site Special Inspections'!R21</f>
        <v>0</v>
      </c>
      <c r="T271" s="409">
        <f>'D-Off-Site Special Inspections'!S21</f>
        <v>0</v>
      </c>
      <c r="U271" s="409">
        <f>'D-Off-Site Special Inspections'!T21</f>
        <v>0</v>
      </c>
      <c r="V271" s="409">
        <f>'D-Off-Site Special Inspections'!U21</f>
        <v>0</v>
      </c>
      <c r="W271" s="409">
        <f>'D-Off-Site Special Inspections'!V21</f>
        <v>0</v>
      </c>
      <c r="X271" s="409">
        <f>'D-Off-Site Special Inspections'!W21</f>
        <v>0</v>
      </c>
      <c r="Y271" s="409">
        <f>'D-Off-Site Special Inspections'!X21</f>
        <v>0</v>
      </c>
      <c r="Z271" s="409">
        <f>'D-Off-Site Special Inspections'!Y21</f>
        <v>0</v>
      </c>
      <c r="AA271" s="409">
        <f>'D-Off-Site Special Inspections'!Z21</f>
        <v>0</v>
      </c>
      <c r="AB271" s="409">
        <f>'D-Off-Site Special Inspections'!AA21</f>
        <v>0</v>
      </c>
      <c r="AC271" s="409">
        <f>'D-Off-Site Special Inspections'!AB21</f>
        <v>0</v>
      </c>
      <c r="AD271" s="409">
        <f>'D-Off-Site Special Inspections'!AC21</f>
        <v>0</v>
      </c>
      <c r="AE271" s="409">
        <f>'D-Off-Site Special Inspections'!AD21</f>
        <v>0</v>
      </c>
      <c r="AF271" s="409">
        <f>'D-Off-Site Special Inspections'!AE21</f>
        <v>0</v>
      </c>
      <c r="AG271" s="409">
        <f>'D-Off-Site Special Inspections'!AF21</f>
        <v>0</v>
      </c>
      <c r="AH271" s="409">
        <f>'D-Off-Site Special Inspections'!AG21</f>
        <v>0</v>
      </c>
      <c r="AI271" s="409">
        <f>'D-Off-Site Special Inspections'!AH21</f>
        <v>0</v>
      </c>
      <c r="AJ271" s="409">
        <f>'D-Off-Site Special Inspections'!AI21</f>
        <v>0</v>
      </c>
      <c r="AK271" s="409">
        <f>'D-Off-Site Special Inspections'!AJ21</f>
        <v>0</v>
      </c>
      <c r="AL271" s="409">
        <f>'D-Off-Site Special Inspections'!AK21</f>
        <v>0</v>
      </c>
      <c r="AM271" s="409">
        <f>'D-Off-Site Special Inspections'!AL21</f>
        <v>0</v>
      </c>
      <c r="AN271" s="409">
        <f>'D-Off-Site Special Inspections'!AM21</f>
        <v>0</v>
      </c>
      <c r="AO271" s="409">
        <f>'D-Off-Site Special Inspections'!AN21</f>
        <v>0</v>
      </c>
      <c r="AP271" s="409">
        <f>'D-Off-Site Special Inspections'!AO21</f>
        <v>0</v>
      </c>
      <c r="AQ271" s="409">
        <f>'D-Off-Site Special Inspections'!AP21</f>
        <v>0</v>
      </c>
      <c r="AR271" s="409">
        <f>'D-Off-Site Special Inspections'!AQ21</f>
        <v>0</v>
      </c>
      <c r="AS271" s="409">
        <f>'D-Off-Site Special Inspections'!AR21</f>
        <v>0</v>
      </c>
      <c r="AT271" s="409">
        <f>'D-Off-Site Special Inspections'!AS21</f>
        <v>0</v>
      </c>
      <c r="AU271" s="409">
        <f>'D-Off-Site Special Inspections'!AT21</f>
        <v>0</v>
      </c>
      <c r="AV271" s="409">
        <v>0</v>
      </c>
      <c r="AW271" s="419">
        <f t="shared" si="4"/>
        <v>0</v>
      </c>
    </row>
    <row r="272" spans="2:49" x14ac:dyDescent="0.2">
      <c r="B272" s="413" t="s">
        <v>4422</v>
      </c>
      <c r="C272" s="408" t="str">
        <f>'D-Off-Site Special Inspections'!D22</f>
        <v>D-C15</v>
      </c>
      <c r="D272" s="408" t="str">
        <f>'D-Off-Site Special Inspections'!AU22</f>
        <v>Concrete
Tests for welded hoop resistance welding defined in reinforcement notes of structural drawing S5.201-1, CalTrans California Test (CT) 670, and Inc 1 specification section 03 20 00 CONCRETE REINFORCING
Shop Welding</v>
      </c>
      <c r="E272" s="409" t="str">
        <f>'D-Off-Site Special Inspections'!AX22</f>
        <v>CTS</v>
      </c>
      <c r="F272" s="409">
        <f>'D-Off-Site Special Inspections'!E22</f>
        <v>0</v>
      </c>
      <c r="G272" s="409">
        <f>'D-Off-Site Special Inspections'!F22</f>
        <v>0</v>
      </c>
      <c r="H272" s="409" t="str">
        <f>'D-Off-Site Special Inspections'!G22</f>
        <v>X</v>
      </c>
      <c r="I272" s="409" t="str">
        <f>'D-Off-Site Special Inspections'!H22</f>
        <v>X</v>
      </c>
      <c r="J272" s="409">
        <f>'D-Off-Site Special Inspections'!I22</f>
        <v>0</v>
      </c>
      <c r="K272" s="409">
        <f>'D-Off-Site Special Inspections'!J22</f>
        <v>0</v>
      </c>
      <c r="L272" s="409" t="str">
        <f>'D-Off-Site Special Inspections'!K22</f>
        <v>X</v>
      </c>
      <c r="M272" s="409">
        <f>'D-Off-Site Special Inspections'!L22</f>
        <v>0</v>
      </c>
      <c r="N272" s="409">
        <f>'D-Off-Site Special Inspections'!M22</f>
        <v>0</v>
      </c>
      <c r="O272" s="409">
        <f>'D-Off-Site Special Inspections'!N22</f>
        <v>0</v>
      </c>
      <c r="P272" s="409">
        <f>'D-Off-Site Special Inspections'!O22</f>
        <v>0</v>
      </c>
      <c r="Q272" s="409">
        <f>'D-Off-Site Special Inspections'!P22</f>
        <v>0</v>
      </c>
      <c r="R272" s="409">
        <f>'D-Off-Site Special Inspections'!Q22</f>
        <v>0</v>
      </c>
      <c r="S272" s="409">
        <f>'D-Off-Site Special Inspections'!R22</f>
        <v>1</v>
      </c>
      <c r="T272" s="409">
        <f>'D-Off-Site Special Inspections'!S22</f>
        <v>0</v>
      </c>
      <c r="U272" s="409">
        <f>'D-Off-Site Special Inspections'!T22</f>
        <v>0</v>
      </c>
      <c r="V272" s="409">
        <f>'D-Off-Site Special Inspections'!U22</f>
        <v>0</v>
      </c>
      <c r="W272" s="409">
        <f>'D-Off-Site Special Inspections'!V22</f>
        <v>0</v>
      </c>
      <c r="X272" s="409">
        <f>'D-Off-Site Special Inspections'!W22</f>
        <v>0</v>
      </c>
      <c r="Y272" s="409">
        <f>'D-Off-Site Special Inspections'!X22</f>
        <v>0</v>
      </c>
      <c r="Z272" s="409">
        <f>'D-Off-Site Special Inspections'!Y22</f>
        <v>0</v>
      </c>
      <c r="AA272" s="409">
        <f>'D-Off-Site Special Inspections'!Z22</f>
        <v>0</v>
      </c>
      <c r="AB272" s="409">
        <f>'D-Off-Site Special Inspections'!AA22</f>
        <v>0</v>
      </c>
      <c r="AC272" s="409">
        <f>'D-Off-Site Special Inspections'!AB22</f>
        <v>0</v>
      </c>
      <c r="AD272" s="409">
        <f>'D-Off-Site Special Inspections'!AC22</f>
        <v>0</v>
      </c>
      <c r="AE272" s="409">
        <f>'D-Off-Site Special Inspections'!AD22</f>
        <v>0</v>
      </c>
      <c r="AF272" s="409">
        <f>'D-Off-Site Special Inspections'!AE22</f>
        <v>0</v>
      </c>
      <c r="AG272" s="409">
        <f>'D-Off-Site Special Inspections'!AF22</f>
        <v>0</v>
      </c>
      <c r="AH272" s="409">
        <f>'D-Off-Site Special Inspections'!AG22</f>
        <v>0</v>
      </c>
      <c r="AI272" s="409">
        <f>'D-Off-Site Special Inspections'!AH22</f>
        <v>0</v>
      </c>
      <c r="AJ272" s="409">
        <f>'D-Off-Site Special Inspections'!AI22</f>
        <v>0</v>
      </c>
      <c r="AK272" s="409">
        <f>'D-Off-Site Special Inspections'!AJ22</f>
        <v>0</v>
      </c>
      <c r="AL272" s="409">
        <f>'D-Off-Site Special Inspections'!AK22</f>
        <v>0</v>
      </c>
      <c r="AM272" s="409">
        <f>'D-Off-Site Special Inspections'!AL22</f>
        <v>0</v>
      </c>
      <c r="AN272" s="409">
        <f>'D-Off-Site Special Inspections'!AM22</f>
        <v>0</v>
      </c>
      <c r="AO272" s="409">
        <f>'D-Off-Site Special Inspections'!AN22</f>
        <v>0</v>
      </c>
      <c r="AP272" s="409">
        <f>'D-Off-Site Special Inspections'!AO22</f>
        <v>0</v>
      </c>
      <c r="AQ272" s="409">
        <f>'D-Off-Site Special Inspections'!AP22</f>
        <v>0</v>
      </c>
      <c r="AR272" s="409">
        <f>'D-Off-Site Special Inspections'!AQ22</f>
        <v>0</v>
      </c>
      <c r="AS272" s="409">
        <f>'D-Off-Site Special Inspections'!AR22</f>
        <v>0</v>
      </c>
      <c r="AT272" s="409">
        <f>'D-Off-Site Special Inspections'!AS22</f>
        <v>0</v>
      </c>
      <c r="AU272" s="409">
        <f>'D-Off-Site Special Inspections'!AT22</f>
        <v>0</v>
      </c>
      <c r="AV272" s="409">
        <v>0</v>
      </c>
      <c r="AW272" s="419">
        <f t="shared" si="4"/>
        <v>1</v>
      </c>
    </row>
    <row r="273" spans="2:49" x14ac:dyDescent="0.2">
      <c r="B273" s="413" t="s">
        <v>4422</v>
      </c>
      <c r="C273" s="408" t="str">
        <f>'D-Off-Site Special Inspections'!D23</f>
        <v>D-C16</v>
      </c>
      <c r="D273" s="408" t="str">
        <f>'D-Off-Site Special Inspections'!AU23</f>
        <v>Concrete
Tests for welded hoop resistance welding defined in reinforcement notes of structural drawing S5.201-1, CalTrans California Test (CT) 670, and Inc 1 specification section 03 20 00 CONCRETE REINFORCING
Shop Welding - WPS/WPQR</v>
      </c>
      <c r="E273" s="409" t="str">
        <f>'D-Off-Site Special Inspections'!AX23</f>
        <v>CTS</v>
      </c>
      <c r="F273" s="409">
        <f>'D-Off-Site Special Inspections'!E23</f>
        <v>0</v>
      </c>
      <c r="G273" s="409">
        <f>'D-Off-Site Special Inspections'!F23</f>
        <v>0</v>
      </c>
      <c r="H273" s="409" t="str">
        <f>'D-Off-Site Special Inspections'!G23</f>
        <v>X</v>
      </c>
      <c r="I273" s="409" t="str">
        <f>'D-Off-Site Special Inspections'!H23</f>
        <v>X</v>
      </c>
      <c r="J273" s="409">
        <f>'D-Off-Site Special Inspections'!I23</f>
        <v>0</v>
      </c>
      <c r="K273" s="409">
        <f>'D-Off-Site Special Inspections'!J23</f>
        <v>0</v>
      </c>
      <c r="L273" s="409" t="str">
        <f>'D-Off-Site Special Inspections'!K23</f>
        <v>X</v>
      </c>
      <c r="M273" s="409">
        <f>'D-Off-Site Special Inspections'!L23</f>
        <v>0</v>
      </c>
      <c r="N273" s="409">
        <f>'D-Off-Site Special Inspections'!M23</f>
        <v>0</v>
      </c>
      <c r="O273" s="409">
        <f>'D-Off-Site Special Inspections'!N23</f>
        <v>0</v>
      </c>
      <c r="P273" s="409">
        <f>'D-Off-Site Special Inspections'!O23</f>
        <v>0</v>
      </c>
      <c r="Q273" s="409">
        <f>'D-Off-Site Special Inspections'!P23</f>
        <v>0</v>
      </c>
      <c r="R273" s="409">
        <f>'D-Off-Site Special Inspections'!Q23</f>
        <v>0</v>
      </c>
      <c r="S273" s="409">
        <f>'D-Off-Site Special Inspections'!R23</f>
        <v>1</v>
      </c>
      <c r="T273" s="409">
        <f>'D-Off-Site Special Inspections'!S23</f>
        <v>0</v>
      </c>
      <c r="U273" s="409">
        <f>'D-Off-Site Special Inspections'!T23</f>
        <v>0</v>
      </c>
      <c r="V273" s="409">
        <f>'D-Off-Site Special Inspections'!U23</f>
        <v>0</v>
      </c>
      <c r="W273" s="409">
        <f>'D-Off-Site Special Inspections'!V23</f>
        <v>0</v>
      </c>
      <c r="X273" s="409">
        <f>'D-Off-Site Special Inspections'!W23</f>
        <v>0</v>
      </c>
      <c r="Y273" s="409">
        <f>'D-Off-Site Special Inspections'!X23</f>
        <v>0</v>
      </c>
      <c r="Z273" s="409">
        <f>'D-Off-Site Special Inspections'!Y23</f>
        <v>0</v>
      </c>
      <c r="AA273" s="409">
        <f>'D-Off-Site Special Inspections'!Z23</f>
        <v>0</v>
      </c>
      <c r="AB273" s="409">
        <f>'D-Off-Site Special Inspections'!AA23</f>
        <v>0</v>
      </c>
      <c r="AC273" s="409">
        <f>'D-Off-Site Special Inspections'!AB23</f>
        <v>0</v>
      </c>
      <c r="AD273" s="409">
        <f>'D-Off-Site Special Inspections'!AC23</f>
        <v>0</v>
      </c>
      <c r="AE273" s="409">
        <f>'D-Off-Site Special Inspections'!AD23</f>
        <v>0</v>
      </c>
      <c r="AF273" s="409">
        <f>'D-Off-Site Special Inspections'!AE23</f>
        <v>0</v>
      </c>
      <c r="AG273" s="409">
        <f>'D-Off-Site Special Inspections'!AF23</f>
        <v>0</v>
      </c>
      <c r="AH273" s="409">
        <f>'D-Off-Site Special Inspections'!AG23</f>
        <v>0</v>
      </c>
      <c r="AI273" s="409">
        <f>'D-Off-Site Special Inspections'!AH23</f>
        <v>0</v>
      </c>
      <c r="AJ273" s="409">
        <f>'D-Off-Site Special Inspections'!AI23</f>
        <v>0</v>
      </c>
      <c r="AK273" s="409">
        <f>'D-Off-Site Special Inspections'!AJ23</f>
        <v>0</v>
      </c>
      <c r="AL273" s="409">
        <f>'D-Off-Site Special Inspections'!AK23</f>
        <v>0</v>
      </c>
      <c r="AM273" s="409">
        <f>'D-Off-Site Special Inspections'!AL23</f>
        <v>0</v>
      </c>
      <c r="AN273" s="409">
        <f>'D-Off-Site Special Inspections'!AM23</f>
        <v>0</v>
      </c>
      <c r="AO273" s="409">
        <f>'D-Off-Site Special Inspections'!AN23</f>
        <v>0</v>
      </c>
      <c r="AP273" s="409">
        <f>'D-Off-Site Special Inspections'!AO23</f>
        <v>0</v>
      </c>
      <c r="AQ273" s="409">
        <f>'D-Off-Site Special Inspections'!AP23</f>
        <v>0</v>
      </c>
      <c r="AR273" s="409">
        <f>'D-Off-Site Special Inspections'!AQ23</f>
        <v>0</v>
      </c>
      <c r="AS273" s="409">
        <f>'D-Off-Site Special Inspections'!AR23</f>
        <v>0</v>
      </c>
      <c r="AT273" s="409">
        <f>'D-Off-Site Special Inspections'!AS23</f>
        <v>0</v>
      </c>
      <c r="AU273" s="409">
        <f>'D-Off-Site Special Inspections'!AT23</f>
        <v>0</v>
      </c>
      <c r="AV273" s="409">
        <v>0</v>
      </c>
      <c r="AW273" s="419">
        <f t="shared" si="4"/>
        <v>1</v>
      </c>
    </row>
    <row r="274" spans="2:49" x14ac:dyDescent="0.2">
      <c r="B274" s="413" t="s">
        <v>4422</v>
      </c>
      <c r="C274" s="408">
        <f>'D-Off-Site Special Inspections'!D24</f>
        <v>0</v>
      </c>
      <c r="D274" s="408">
        <f>'D-Off-Site Special Inspections'!AU24</f>
        <v>0</v>
      </c>
      <c r="E274" s="409">
        <f>'D-Off-Site Special Inspections'!AX24</f>
        <v>0</v>
      </c>
      <c r="F274" s="409">
        <f>'D-Off-Site Special Inspections'!E24</f>
        <v>0</v>
      </c>
      <c r="G274" s="409">
        <f>'D-Off-Site Special Inspections'!F24</f>
        <v>0</v>
      </c>
      <c r="H274" s="409">
        <f>'D-Off-Site Special Inspections'!G24</f>
        <v>0</v>
      </c>
      <c r="I274" s="409">
        <f>'D-Off-Site Special Inspections'!H24</f>
        <v>0</v>
      </c>
      <c r="J274" s="409">
        <f>'D-Off-Site Special Inspections'!I24</f>
        <v>0</v>
      </c>
      <c r="K274" s="409">
        <f>'D-Off-Site Special Inspections'!J24</f>
        <v>0</v>
      </c>
      <c r="L274" s="409">
        <f>'D-Off-Site Special Inspections'!K24</f>
        <v>0</v>
      </c>
      <c r="M274" s="409">
        <f>'D-Off-Site Special Inspections'!L24</f>
        <v>0</v>
      </c>
      <c r="N274" s="409">
        <f>'D-Off-Site Special Inspections'!M24</f>
        <v>0</v>
      </c>
      <c r="O274" s="409">
        <f>'D-Off-Site Special Inspections'!N24</f>
        <v>0</v>
      </c>
      <c r="P274" s="409">
        <f>'D-Off-Site Special Inspections'!O24</f>
        <v>0</v>
      </c>
      <c r="Q274" s="409">
        <f>'D-Off-Site Special Inspections'!P24</f>
        <v>0</v>
      </c>
      <c r="R274" s="409">
        <f>'D-Off-Site Special Inspections'!Q24</f>
        <v>0</v>
      </c>
      <c r="S274" s="409">
        <f>'D-Off-Site Special Inspections'!R24</f>
        <v>0</v>
      </c>
      <c r="T274" s="409">
        <f>'D-Off-Site Special Inspections'!S24</f>
        <v>0</v>
      </c>
      <c r="U274" s="409">
        <f>'D-Off-Site Special Inspections'!T24</f>
        <v>0</v>
      </c>
      <c r="V274" s="409">
        <f>'D-Off-Site Special Inspections'!U24</f>
        <v>0</v>
      </c>
      <c r="W274" s="409">
        <f>'D-Off-Site Special Inspections'!V24</f>
        <v>0</v>
      </c>
      <c r="X274" s="409">
        <f>'D-Off-Site Special Inspections'!W24</f>
        <v>0</v>
      </c>
      <c r="Y274" s="409">
        <f>'D-Off-Site Special Inspections'!X24</f>
        <v>0</v>
      </c>
      <c r="Z274" s="409">
        <f>'D-Off-Site Special Inspections'!Y24</f>
        <v>0</v>
      </c>
      <c r="AA274" s="409">
        <f>'D-Off-Site Special Inspections'!Z24</f>
        <v>0</v>
      </c>
      <c r="AB274" s="409">
        <f>'D-Off-Site Special Inspections'!AA24</f>
        <v>0</v>
      </c>
      <c r="AC274" s="409">
        <f>'D-Off-Site Special Inspections'!AB24</f>
        <v>0</v>
      </c>
      <c r="AD274" s="409">
        <f>'D-Off-Site Special Inspections'!AC24</f>
        <v>0</v>
      </c>
      <c r="AE274" s="409">
        <f>'D-Off-Site Special Inspections'!AD24</f>
        <v>0</v>
      </c>
      <c r="AF274" s="409">
        <f>'D-Off-Site Special Inspections'!AE24</f>
        <v>0</v>
      </c>
      <c r="AG274" s="409">
        <f>'D-Off-Site Special Inspections'!AF24</f>
        <v>0</v>
      </c>
      <c r="AH274" s="409">
        <f>'D-Off-Site Special Inspections'!AG24</f>
        <v>0</v>
      </c>
      <c r="AI274" s="409">
        <f>'D-Off-Site Special Inspections'!AH24</f>
        <v>0</v>
      </c>
      <c r="AJ274" s="409">
        <f>'D-Off-Site Special Inspections'!AI24</f>
        <v>0</v>
      </c>
      <c r="AK274" s="409">
        <f>'D-Off-Site Special Inspections'!AJ24</f>
        <v>0</v>
      </c>
      <c r="AL274" s="409">
        <f>'D-Off-Site Special Inspections'!AK24</f>
        <v>0</v>
      </c>
      <c r="AM274" s="409">
        <f>'D-Off-Site Special Inspections'!AL24</f>
        <v>0</v>
      </c>
      <c r="AN274" s="409">
        <f>'D-Off-Site Special Inspections'!AM24</f>
        <v>0</v>
      </c>
      <c r="AO274" s="409">
        <f>'D-Off-Site Special Inspections'!AN24</f>
        <v>0</v>
      </c>
      <c r="AP274" s="409">
        <f>'D-Off-Site Special Inspections'!AO24</f>
        <v>0</v>
      </c>
      <c r="AQ274" s="409">
        <f>'D-Off-Site Special Inspections'!AP24</f>
        <v>0</v>
      </c>
      <c r="AR274" s="409">
        <f>'D-Off-Site Special Inspections'!AQ24</f>
        <v>0</v>
      </c>
      <c r="AS274" s="409">
        <f>'D-Off-Site Special Inspections'!AR24</f>
        <v>0</v>
      </c>
      <c r="AT274" s="409">
        <f>'D-Off-Site Special Inspections'!AS24</f>
        <v>0</v>
      </c>
      <c r="AU274" s="409">
        <f>'D-Off-Site Special Inspections'!AT24</f>
        <v>0</v>
      </c>
      <c r="AV274" s="409">
        <v>0</v>
      </c>
      <c r="AW274" s="419">
        <f t="shared" si="4"/>
        <v>0</v>
      </c>
    </row>
    <row r="275" spans="2:49" x14ac:dyDescent="0.2">
      <c r="B275" s="413" t="s">
        <v>4422</v>
      </c>
      <c r="C275" s="408" t="str">
        <f>'D-Off-Site Special Inspections'!D25</f>
        <v>D-MA1</v>
      </c>
      <c r="D275" s="408" t="str">
        <f>'D-Off-Site Special Inspections'!AU25</f>
        <v>Masonry
CBC 1705A.4
Masonry anchors</v>
      </c>
      <c r="E275" s="409">
        <f>'D-Off-Site Special Inspections'!AX25</f>
        <v>0</v>
      </c>
      <c r="F275" s="409">
        <f>'D-Off-Site Special Inspections'!E25</f>
        <v>0</v>
      </c>
      <c r="G275" s="409">
        <f>'D-Off-Site Special Inspections'!F25</f>
        <v>0</v>
      </c>
      <c r="H275" s="409">
        <f>'D-Off-Site Special Inspections'!G25</f>
        <v>0</v>
      </c>
      <c r="I275" s="409">
        <f>'D-Off-Site Special Inspections'!H25</f>
        <v>0</v>
      </c>
      <c r="J275" s="409">
        <f>'D-Off-Site Special Inspections'!I25</f>
        <v>0</v>
      </c>
      <c r="K275" s="409">
        <f>'D-Off-Site Special Inspections'!J25</f>
        <v>0</v>
      </c>
      <c r="L275" s="409">
        <f>'D-Off-Site Special Inspections'!K25</f>
        <v>0</v>
      </c>
      <c r="M275" s="409">
        <f>'D-Off-Site Special Inspections'!L25</f>
        <v>0</v>
      </c>
      <c r="N275" s="409">
        <f>'D-Off-Site Special Inspections'!M25</f>
        <v>0</v>
      </c>
      <c r="O275" s="409">
        <f>'D-Off-Site Special Inspections'!N25</f>
        <v>0</v>
      </c>
      <c r="P275" s="409">
        <f>'D-Off-Site Special Inspections'!O25</f>
        <v>0</v>
      </c>
      <c r="Q275" s="409">
        <f>'D-Off-Site Special Inspections'!P25</f>
        <v>0</v>
      </c>
      <c r="R275" s="409">
        <f>'D-Off-Site Special Inspections'!Q25</f>
        <v>0</v>
      </c>
      <c r="S275" s="409">
        <f>'D-Off-Site Special Inspections'!R25</f>
        <v>0</v>
      </c>
      <c r="T275" s="409">
        <f>'D-Off-Site Special Inspections'!S25</f>
        <v>0</v>
      </c>
      <c r="U275" s="409">
        <f>'D-Off-Site Special Inspections'!T25</f>
        <v>0</v>
      </c>
      <c r="V275" s="409">
        <f>'D-Off-Site Special Inspections'!U25</f>
        <v>0</v>
      </c>
      <c r="W275" s="409">
        <f>'D-Off-Site Special Inspections'!V25</f>
        <v>0</v>
      </c>
      <c r="X275" s="409">
        <f>'D-Off-Site Special Inspections'!W25</f>
        <v>0</v>
      </c>
      <c r="Y275" s="409">
        <f>'D-Off-Site Special Inspections'!X25</f>
        <v>0</v>
      </c>
      <c r="Z275" s="409">
        <f>'D-Off-Site Special Inspections'!Y25</f>
        <v>0</v>
      </c>
      <c r="AA275" s="409">
        <f>'D-Off-Site Special Inspections'!Z25</f>
        <v>0</v>
      </c>
      <c r="AB275" s="409">
        <f>'D-Off-Site Special Inspections'!AA25</f>
        <v>0</v>
      </c>
      <c r="AC275" s="409">
        <f>'D-Off-Site Special Inspections'!AB25</f>
        <v>0</v>
      </c>
      <c r="AD275" s="409">
        <f>'D-Off-Site Special Inspections'!AC25</f>
        <v>0</v>
      </c>
      <c r="AE275" s="409">
        <f>'D-Off-Site Special Inspections'!AD25</f>
        <v>0</v>
      </c>
      <c r="AF275" s="409">
        <f>'D-Off-Site Special Inspections'!AE25</f>
        <v>0</v>
      </c>
      <c r="AG275" s="409">
        <f>'D-Off-Site Special Inspections'!AF25</f>
        <v>0</v>
      </c>
      <c r="AH275" s="409">
        <f>'D-Off-Site Special Inspections'!AG25</f>
        <v>0</v>
      </c>
      <c r="AI275" s="409">
        <f>'D-Off-Site Special Inspections'!AH25</f>
        <v>0</v>
      </c>
      <c r="AJ275" s="409">
        <f>'D-Off-Site Special Inspections'!AI25</f>
        <v>0</v>
      </c>
      <c r="AK275" s="409">
        <f>'D-Off-Site Special Inspections'!AJ25</f>
        <v>0</v>
      </c>
      <c r="AL275" s="409">
        <f>'D-Off-Site Special Inspections'!AK25</f>
        <v>0</v>
      </c>
      <c r="AM275" s="409">
        <f>'D-Off-Site Special Inspections'!AL25</f>
        <v>0</v>
      </c>
      <c r="AN275" s="409">
        <f>'D-Off-Site Special Inspections'!AM25</f>
        <v>0</v>
      </c>
      <c r="AO275" s="409">
        <f>'D-Off-Site Special Inspections'!AN25</f>
        <v>0</v>
      </c>
      <c r="AP275" s="409">
        <f>'D-Off-Site Special Inspections'!AO25</f>
        <v>0</v>
      </c>
      <c r="AQ275" s="409">
        <f>'D-Off-Site Special Inspections'!AP25</f>
        <v>0</v>
      </c>
      <c r="AR275" s="409">
        <f>'D-Off-Site Special Inspections'!AQ25</f>
        <v>0</v>
      </c>
      <c r="AS275" s="409">
        <f>'D-Off-Site Special Inspections'!AR25</f>
        <v>0</v>
      </c>
      <c r="AT275" s="409">
        <f>'D-Off-Site Special Inspections'!AS25</f>
        <v>0</v>
      </c>
      <c r="AU275" s="409">
        <f>'D-Off-Site Special Inspections'!AT25</f>
        <v>0</v>
      </c>
      <c r="AV275" s="409">
        <v>0</v>
      </c>
      <c r="AW275" s="419">
        <f t="shared" si="4"/>
        <v>0</v>
      </c>
    </row>
    <row r="276" spans="2:49" x14ac:dyDescent="0.2">
      <c r="B276" s="413" t="s">
        <v>4422</v>
      </c>
      <c r="C276" s="408" t="str">
        <f>'D-Off-Site Special Inspections'!D26</f>
        <v>D-MA2</v>
      </c>
      <c r="D276" s="408">
        <f>'D-Off-Site Special Inspections'!AU26</f>
        <v>0</v>
      </c>
      <c r="E276" s="409">
        <f>'D-Off-Site Special Inspections'!AX26</f>
        <v>0</v>
      </c>
      <c r="F276" s="409">
        <f>'D-Off-Site Special Inspections'!E26</f>
        <v>0</v>
      </c>
      <c r="G276" s="409">
        <f>'D-Off-Site Special Inspections'!F26</f>
        <v>0</v>
      </c>
      <c r="H276" s="409">
        <f>'D-Off-Site Special Inspections'!G26</f>
        <v>0</v>
      </c>
      <c r="I276" s="409">
        <f>'D-Off-Site Special Inspections'!H26</f>
        <v>0</v>
      </c>
      <c r="J276" s="409">
        <f>'D-Off-Site Special Inspections'!I26</f>
        <v>0</v>
      </c>
      <c r="K276" s="409">
        <f>'D-Off-Site Special Inspections'!J26</f>
        <v>0</v>
      </c>
      <c r="L276" s="409">
        <f>'D-Off-Site Special Inspections'!K26</f>
        <v>0</v>
      </c>
      <c r="M276" s="409">
        <f>'D-Off-Site Special Inspections'!L26</f>
        <v>0</v>
      </c>
      <c r="N276" s="409">
        <f>'D-Off-Site Special Inspections'!M26</f>
        <v>0</v>
      </c>
      <c r="O276" s="409">
        <f>'D-Off-Site Special Inspections'!N26</f>
        <v>0</v>
      </c>
      <c r="P276" s="409">
        <f>'D-Off-Site Special Inspections'!O26</f>
        <v>0</v>
      </c>
      <c r="Q276" s="409">
        <f>'D-Off-Site Special Inspections'!P26</f>
        <v>0</v>
      </c>
      <c r="R276" s="409">
        <f>'D-Off-Site Special Inspections'!Q26</f>
        <v>0</v>
      </c>
      <c r="S276" s="409">
        <f>'D-Off-Site Special Inspections'!R26</f>
        <v>0</v>
      </c>
      <c r="T276" s="409">
        <f>'D-Off-Site Special Inspections'!S26</f>
        <v>0</v>
      </c>
      <c r="U276" s="409">
        <f>'D-Off-Site Special Inspections'!T26</f>
        <v>0</v>
      </c>
      <c r="V276" s="409">
        <f>'D-Off-Site Special Inspections'!U26</f>
        <v>0</v>
      </c>
      <c r="W276" s="409">
        <f>'D-Off-Site Special Inspections'!V26</f>
        <v>0</v>
      </c>
      <c r="X276" s="409">
        <f>'D-Off-Site Special Inspections'!W26</f>
        <v>0</v>
      </c>
      <c r="Y276" s="409">
        <f>'D-Off-Site Special Inspections'!X26</f>
        <v>0</v>
      </c>
      <c r="Z276" s="409">
        <f>'D-Off-Site Special Inspections'!Y26</f>
        <v>0</v>
      </c>
      <c r="AA276" s="409">
        <f>'D-Off-Site Special Inspections'!Z26</f>
        <v>0</v>
      </c>
      <c r="AB276" s="409">
        <f>'D-Off-Site Special Inspections'!AA26</f>
        <v>0</v>
      </c>
      <c r="AC276" s="409">
        <f>'D-Off-Site Special Inspections'!AB26</f>
        <v>0</v>
      </c>
      <c r="AD276" s="409">
        <f>'D-Off-Site Special Inspections'!AC26</f>
        <v>0</v>
      </c>
      <c r="AE276" s="409">
        <f>'D-Off-Site Special Inspections'!AD26</f>
        <v>0</v>
      </c>
      <c r="AF276" s="409">
        <f>'D-Off-Site Special Inspections'!AE26</f>
        <v>0</v>
      </c>
      <c r="AG276" s="409">
        <f>'D-Off-Site Special Inspections'!AF26</f>
        <v>0</v>
      </c>
      <c r="AH276" s="409">
        <f>'D-Off-Site Special Inspections'!AG26</f>
        <v>0</v>
      </c>
      <c r="AI276" s="409">
        <f>'D-Off-Site Special Inspections'!AH26</f>
        <v>0</v>
      </c>
      <c r="AJ276" s="409">
        <f>'D-Off-Site Special Inspections'!AI26</f>
        <v>0</v>
      </c>
      <c r="AK276" s="409">
        <f>'D-Off-Site Special Inspections'!AJ26</f>
        <v>0</v>
      </c>
      <c r="AL276" s="409">
        <f>'D-Off-Site Special Inspections'!AK26</f>
        <v>0</v>
      </c>
      <c r="AM276" s="409">
        <f>'D-Off-Site Special Inspections'!AL26</f>
        <v>0</v>
      </c>
      <c r="AN276" s="409">
        <f>'D-Off-Site Special Inspections'!AM26</f>
        <v>0</v>
      </c>
      <c r="AO276" s="409">
        <f>'D-Off-Site Special Inspections'!AN26</f>
        <v>0</v>
      </c>
      <c r="AP276" s="409">
        <f>'D-Off-Site Special Inspections'!AO26</f>
        <v>0</v>
      </c>
      <c r="AQ276" s="409">
        <f>'D-Off-Site Special Inspections'!AP26</f>
        <v>0</v>
      </c>
      <c r="AR276" s="409">
        <f>'D-Off-Site Special Inspections'!AQ26</f>
        <v>0</v>
      </c>
      <c r="AS276" s="409">
        <f>'D-Off-Site Special Inspections'!AR26</f>
        <v>0</v>
      </c>
      <c r="AT276" s="409">
        <f>'D-Off-Site Special Inspections'!AS26</f>
        <v>0</v>
      </c>
      <c r="AU276" s="409">
        <f>'D-Off-Site Special Inspections'!AT26</f>
        <v>0</v>
      </c>
      <c r="AV276" s="409">
        <v>0</v>
      </c>
      <c r="AW276" s="419">
        <f t="shared" si="4"/>
        <v>0</v>
      </c>
    </row>
    <row r="277" spans="2:49" x14ac:dyDescent="0.2">
      <c r="B277" s="413" t="s">
        <v>4422</v>
      </c>
      <c r="C277" s="408" t="str">
        <f>'D-Off-Site Special Inspections'!D27</f>
        <v>D-MA3</v>
      </c>
      <c r="D277" s="408">
        <f>'D-Off-Site Special Inspections'!AU27</f>
        <v>0</v>
      </c>
      <c r="E277" s="409">
        <f>'D-Off-Site Special Inspections'!AX27</f>
        <v>0</v>
      </c>
      <c r="F277" s="409">
        <f>'D-Off-Site Special Inspections'!E27</f>
        <v>0</v>
      </c>
      <c r="G277" s="409">
        <f>'D-Off-Site Special Inspections'!F27</f>
        <v>0</v>
      </c>
      <c r="H277" s="409">
        <f>'D-Off-Site Special Inspections'!G27</f>
        <v>0</v>
      </c>
      <c r="I277" s="409">
        <f>'D-Off-Site Special Inspections'!H27</f>
        <v>0</v>
      </c>
      <c r="J277" s="409">
        <f>'D-Off-Site Special Inspections'!I27</f>
        <v>0</v>
      </c>
      <c r="K277" s="409">
        <f>'D-Off-Site Special Inspections'!J27</f>
        <v>0</v>
      </c>
      <c r="L277" s="409">
        <f>'D-Off-Site Special Inspections'!K27</f>
        <v>0</v>
      </c>
      <c r="M277" s="409">
        <f>'D-Off-Site Special Inspections'!L27</f>
        <v>0</v>
      </c>
      <c r="N277" s="409">
        <f>'D-Off-Site Special Inspections'!M27</f>
        <v>0</v>
      </c>
      <c r="O277" s="409">
        <f>'D-Off-Site Special Inspections'!N27</f>
        <v>0</v>
      </c>
      <c r="P277" s="409">
        <f>'D-Off-Site Special Inspections'!O27</f>
        <v>0</v>
      </c>
      <c r="Q277" s="409">
        <f>'D-Off-Site Special Inspections'!P27</f>
        <v>0</v>
      </c>
      <c r="R277" s="409">
        <f>'D-Off-Site Special Inspections'!Q27</f>
        <v>0</v>
      </c>
      <c r="S277" s="409">
        <f>'D-Off-Site Special Inspections'!R27</f>
        <v>0</v>
      </c>
      <c r="T277" s="409">
        <f>'D-Off-Site Special Inspections'!S27</f>
        <v>0</v>
      </c>
      <c r="U277" s="409">
        <f>'D-Off-Site Special Inspections'!T27</f>
        <v>0</v>
      </c>
      <c r="V277" s="409">
        <f>'D-Off-Site Special Inspections'!U27</f>
        <v>0</v>
      </c>
      <c r="W277" s="409">
        <f>'D-Off-Site Special Inspections'!V27</f>
        <v>0</v>
      </c>
      <c r="X277" s="409">
        <f>'D-Off-Site Special Inspections'!W27</f>
        <v>0</v>
      </c>
      <c r="Y277" s="409">
        <f>'D-Off-Site Special Inspections'!X27</f>
        <v>0</v>
      </c>
      <c r="Z277" s="409">
        <f>'D-Off-Site Special Inspections'!Y27</f>
        <v>0</v>
      </c>
      <c r="AA277" s="409">
        <f>'D-Off-Site Special Inspections'!Z27</f>
        <v>0</v>
      </c>
      <c r="AB277" s="409">
        <f>'D-Off-Site Special Inspections'!AA27</f>
        <v>0</v>
      </c>
      <c r="AC277" s="409">
        <f>'D-Off-Site Special Inspections'!AB27</f>
        <v>0</v>
      </c>
      <c r="AD277" s="409">
        <f>'D-Off-Site Special Inspections'!AC27</f>
        <v>0</v>
      </c>
      <c r="AE277" s="409">
        <f>'D-Off-Site Special Inspections'!AD27</f>
        <v>0</v>
      </c>
      <c r="AF277" s="409">
        <f>'D-Off-Site Special Inspections'!AE27</f>
        <v>0</v>
      </c>
      <c r="AG277" s="409">
        <f>'D-Off-Site Special Inspections'!AF27</f>
        <v>0</v>
      </c>
      <c r="AH277" s="409">
        <f>'D-Off-Site Special Inspections'!AG27</f>
        <v>0</v>
      </c>
      <c r="AI277" s="409">
        <f>'D-Off-Site Special Inspections'!AH27</f>
        <v>0</v>
      </c>
      <c r="AJ277" s="409">
        <f>'D-Off-Site Special Inspections'!AI27</f>
        <v>0</v>
      </c>
      <c r="AK277" s="409">
        <f>'D-Off-Site Special Inspections'!AJ27</f>
        <v>0</v>
      </c>
      <c r="AL277" s="409">
        <f>'D-Off-Site Special Inspections'!AK27</f>
        <v>0</v>
      </c>
      <c r="AM277" s="409">
        <f>'D-Off-Site Special Inspections'!AL27</f>
        <v>0</v>
      </c>
      <c r="AN277" s="409">
        <f>'D-Off-Site Special Inspections'!AM27</f>
        <v>0</v>
      </c>
      <c r="AO277" s="409">
        <f>'D-Off-Site Special Inspections'!AN27</f>
        <v>0</v>
      </c>
      <c r="AP277" s="409">
        <f>'D-Off-Site Special Inspections'!AO27</f>
        <v>0</v>
      </c>
      <c r="AQ277" s="409">
        <f>'D-Off-Site Special Inspections'!AP27</f>
        <v>0</v>
      </c>
      <c r="AR277" s="409">
        <f>'D-Off-Site Special Inspections'!AQ27</f>
        <v>0</v>
      </c>
      <c r="AS277" s="409">
        <f>'D-Off-Site Special Inspections'!AR27</f>
        <v>0</v>
      </c>
      <c r="AT277" s="409">
        <f>'D-Off-Site Special Inspections'!AS27</f>
        <v>0</v>
      </c>
      <c r="AU277" s="409">
        <f>'D-Off-Site Special Inspections'!AT27</f>
        <v>0</v>
      </c>
      <c r="AV277" s="409">
        <v>0</v>
      </c>
      <c r="AW277" s="419">
        <f t="shared" si="4"/>
        <v>0</v>
      </c>
    </row>
    <row r="278" spans="2:49" x14ac:dyDescent="0.2">
      <c r="B278" s="413" t="s">
        <v>4422</v>
      </c>
      <c r="C278" s="408">
        <f>'D-Off-Site Special Inspections'!D28</f>
        <v>0</v>
      </c>
      <c r="D278" s="408">
        <f>'D-Off-Site Special Inspections'!AU28</f>
        <v>0</v>
      </c>
      <c r="E278" s="409">
        <f>'D-Off-Site Special Inspections'!AX28</f>
        <v>0</v>
      </c>
      <c r="F278" s="409">
        <f>'D-Off-Site Special Inspections'!E28</f>
        <v>0</v>
      </c>
      <c r="G278" s="409">
        <f>'D-Off-Site Special Inspections'!F28</f>
        <v>0</v>
      </c>
      <c r="H278" s="409">
        <f>'D-Off-Site Special Inspections'!G28</f>
        <v>0</v>
      </c>
      <c r="I278" s="409">
        <f>'D-Off-Site Special Inspections'!H28</f>
        <v>0</v>
      </c>
      <c r="J278" s="409">
        <f>'D-Off-Site Special Inspections'!I28</f>
        <v>0</v>
      </c>
      <c r="K278" s="409">
        <f>'D-Off-Site Special Inspections'!J28</f>
        <v>0</v>
      </c>
      <c r="L278" s="409">
        <f>'D-Off-Site Special Inspections'!K28</f>
        <v>0</v>
      </c>
      <c r="M278" s="409">
        <f>'D-Off-Site Special Inspections'!L28</f>
        <v>0</v>
      </c>
      <c r="N278" s="409">
        <f>'D-Off-Site Special Inspections'!M28</f>
        <v>0</v>
      </c>
      <c r="O278" s="409">
        <f>'D-Off-Site Special Inspections'!N28</f>
        <v>0</v>
      </c>
      <c r="P278" s="409">
        <f>'D-Off-Site Special Inspections'!O28</f>
        <v>0</v>
      </c>
      <c r="Q278" s="409">
        <f>'D-Off-Site Special Inspections'!P28</f>
        <v>0</v>
      </c>
      <c r="R278" s="409">
        <f>'D-Off-Site Special Inspections'!Q28</f>
        <v>0</v>
      </c>
      <c r="S278" s="409">
        <f>'D-Off-Site Special Inspections'!R28</f>
        <v>0</v>
      </c>
      <c r="T278" s="409">
        <f>'D-Off-Site Special Inspections'!S28</f>
        <v>0</v>
      </c>
      <c r="U278" s="409">
        <f>'D-Off-Site Special Inspections'!T28</f>
        <v>0</v>
      </c>
      <c r="V278" s="409">
        <f>'D-Off-Site Special Inspections'!U28</f>
        <v>0</v>
      </c>
      <c r="W278" s="409">
        <f>'D-Off-Site Special Inspections'!V28</f>
        <v>0</v>
      </c>
      <c r="X278" s="409">
        <f>'D-Off-Site Special Inspections'!W28</f>
        <v>0</v>
      </c>
      <c r="Y278" s="409">
        <f>'D-Off-Site Special Inspections'!X28</f>
        <v>0</v>
      </c>
      <c r="Z278" s="409">
        <f>'D-Off-Site Special Inspections'!Y28</f>
        <v>0</v>
      </c>
      <c r="AA278" s="409">
        <f>'D-Off-Site Special Inspections'!Z28</f>
        <v>0</v>
      </c>
      <c r="AB278" s="409">
        <f>'D-Off-Site Special Inspections'!AA28</f>
        <v>0</v>
      </c>
      <c r="AC278" s="409">
        <f>'D-Off-Site Special Inspections'!AB28</f>
        <v>0</v>
      </c>
      <c r="AD278" s="409">
        <f>'D-Off-Site Special Inspections'!AC28</f>
        <v>0</v>
      </c>
      <c r="AE278" s="409">
        <f>'D-Off-Site Special Inspections'!AD28</f>
        <v>0</v>
      </c>
      <c r="AF278" s="409">
        <f>'D-Off-Site Special Inspections'!AE28</f>
        <v>0</v>
      </c>
      <c r="AG278" s="409">
        <f>'D-Off-Site Special Inspections'!AF28</f>
        <v>0</v>
      </c>
      <c r="AH278" s="409">
        <f>'D-Off-Site Special Inspections'!AG28</f>
        <v>0</v>
      </c>
      <c r="AI278" s="409">
        <f>'D-Off-Site Special Inspections'!AH28</f>
        <v>0</v>
      </c>
      <c r="AJ278" s="409">
        <f>'D-Off-Site Special Inspections'!AI28</f>
        <v>0</v>
      </c>
      <c r="AK278" s="409">
        <f>'D-Off-Site Special Inspections'!AJ28</f>
        <v>0</v>
      </c>
      <c r="AL278" s="409">
        <f>'D-Off-Site Special Inspections'!AK28</f>
        <v>0</v>
      </c>
      <c r="AM278" s="409">
        <f>'D-Off-Site Special Inspections'!AL28</f>
        <v>0</v>
      </c>
      <c r="AN278" s="409">
        <f>'D-Off-Site Special Inspections'!AM28</f>
        <v>0</v>
      </c>
      <c r="AO278" s="409">
        <f>'D-Off-Site Special Inspections'!AN28</f>
        <v>0</v>
      </c>
      <c r="AP278" s="409">
        <f>'D-Off-Site Special Inspections'!AO28</f>
        <v>0</v>
      </c>
      <c r="AQ278" s="409">
        <f>'D-Off-Site Special Inspections'!AP28</f>
        <v>0</v>
      </c>
      <c r="AR278" s="409">
        <f>'D-Off-Site Special Inspections'!AQ28</f>
        <v>0</v>
      </c>
      <c r="AS278" s="409">
        <f>'D-Off-Site Special Inspections'!AR28</f>
        <v>0</v>
      </c>
      <c r="AT278" s="409">
        <f>'D-Off-Site Special Inspections'!AS28</f>
        <v>0</v>
      </c>
      <c r="AU278" s="409">
        <f>'D-Off-Site Special Inspections'!AT28</f>
        <v>0</v>
      </c>
      <c r="AV278" s="409">
        <v>0</v>
      </c>
      <c r="AW278" s="419">
        <f t="shared" si="4"/>
        <v>0</v>
      </c>
    </row>
    <row r="279" spans="2:49" x14ac:dyDescent="0.2">
      <c r="B279" s="413" t="s">
        <v>4422</v>
      </c>
      <c r="C279" s="408" t="str">
        <f>'D-Off-Site Special Inspections'!D29</f>
        <v>D-S1</v>
      </c>
      <c r="D279" s="408" t="str">
        <f>'D-Off-Site Special Inspections'!AU29</f>
        <v>Steel
CBC 1705A.2 &amp; 1705A.12.1, AISC-360 &amp; AISC-341
Steel shop fabrication</v>
      </c>
      <c r="E279" s="409" t="str">
        <f>'D-Off-Site Special Inspections'!AX29</f>
        <v>Fenagh, 
CTS</v>
      </c>
      <c r="F279" s="409">
        <f>'D-Off-Site Special Inspections'!E29</f>
        <v>0</v>
      </c>
      <c r="G279" s="409">
        <f>'D-Off-Site Special Inspections'!F29</f>
        <v>0</v>
      </c>
      <c r="H279" s="409" t="str">
        <f>'D-Off-Site Special Inspections'!G29</f>
        <v>X</v>
      </c>
      <c r="I279" s="409">
        <f>'D-Off-Site Special Inspections'!H29</f>
        <v>0</v>
      </c>
      <c r="J279" s="409">
        <f>'D-Off-Site Special Inspections'!I29</f>
        <v>0</v>
      </c>
      <c r="K279" s="409">
        <f>'D-Off-Site Special Inspections'!J29</f>
        <v>0</v>
      </c>
      <c r="L279" s="409" t="str">
        <f>'D-Off-Site Special Inspections'!K29</f>
        <v>X</v>
      </c>
      <c r="M279" s="409">
        <f>'D-Off-Site Special Inspections'!L29</f>
        <v>0</v>
      </c>
      <c r="N279" s="409" t="str">
        <f>'D-Off-Site Special Inspections'!M29</f>
        <v>X</v>
      </c>
      <c r="O279" s="409" t="str">
        <f>'D-Off-Site Special Inspections'!N29</f>
        <v>X</v>
      </c>
      <c r="P279" s="409" t="str">
        <f>'D-Off-Site Special Inspections'!O29</f>
        <v>X</v>
      </c>
      <c r="Q279" s="409" t="str">
        <f>'D-Off-Site Special Inspections'!P29</f>
        <v>X</v>
      </c>
      <c r="R279" s="409" t="str">
        <f>'D-Off-Site Special Inspections'!Q29</f>
        <v>X</v>
      </c>
      <c r="S279" s="409">
        <f>'D-Off-Site Special Inspections'!R29</f>
        <v>1</v>
      </c>
      <c r="T279" s="409">
        <f>'D-Off-Site Special Inspections'!S29</f>
        <v>1</v>
      </c>
      <c r="U279" s="409">
        <f>'D-Off-Site Special Inspections'!T29</f>
        <v>0</v>
      </c>
      <c r="V279" s="409">
        <f>'D-Off-Site Special Inspections'!U29</f>
        <v>0</v>
      </c>
      <c r="W279" s="409">
        <f>'D-Off-Site Special Inspections'!V29</f>
        <v>1</v>
      </c>
      <c r="X279" s="409">
        <f>'D-Off-Site Special Inspections'!W29</f>
        <v>1</v>
      </c>
      <c r="Y279" s="409">
        <f>'D-Off-Site Special Inspections'!X29</f>
        <v>1</v>
      </c>
      <c r="Z279" s="409">
        <f>'D-Off-Site Special Inspections'!Y29</f>
        <v>0</v>
      </c>
      <c r="AA279" s="409">
        <f>'D-Off-Site Special Inspections'!Z29</f>
        <v>0</v>
      </c>
      <c r="AB279" s="409">
        <f>'D-Off-Site Special Inspections'!AA29</f>
        <v>0</v>
      </c>
      <c r="AC279" s="409">
        <f>'D-Off-Site Special Inspections'!AB29</f>
        <v>1</v>
      </c>
      <c r="AD279" s="409">
        <f>'D-Off-Site Special Inspections'!AC29</f>
        <v>1</v>
      </c>
      <c r="AE279" s="409" t="str">
        <f>'D-Off-Site Special Inspections'!AD29</f>
        <v>X</v>
      </c>
      <c r="AF279" s="409">
        <f>'D-Off-Site Special Inspections'!AE29</f>
        <v>1</v>
      </c>
      <c r="AG279" s="409">
        <f>'D-Off-Site Special Inspections'!AF29</f>
        <v>1</v>
      </c>
      <c r="AH279" s="409">
        <f>'D-Off-Site Special Inspections'!AG29</f>
        <v>1</v>
      </c>
      <c r="AI279" s="409">
        <f>'D-Off-Site Special Inspections'!AH29</f>
        <v>0</v>
      </c>
      <c r="AJ279" s="409">
        <f>'D-Off-Site Special Inspections'!AI29</f>
        <v>0</v>
      </c>
      <c r="AK279" s="409">
        <f>'D-Off-Site Special Inspections'!AJ29</f>
        <v>0</v>
      </c>
      <c r="AL279" s="409">
        <f>'D-Off-Site Special Inspections'!AK29</f>
        <v>1</v>
      </c>
      <c r="AM279" s="409">
        <f>'D-Off-Site Special Inspections'!AL29</f>
        <v>0</v>
      </c>
      <c r="AN279" s="409">
        <f>'D-Off-Site Special Inspections'!AM29</f>
        <v>0</v>
      </c>
      <c r="AO279" s="409">
        <f>'D-Off-Site Special Inspections'!AN29</f>
        <v>0</v>
      </c>
      <c r="AP279" s="409">
        <f>'D-Off-Site Special Inspections'!AO29</f>
        <v>0</v>
      </c>
      <c r="AQ279" s="409">
        <f>'D-Off-Site Special Inspections'!AP29</f>
        <v>0</v>
      </c>
      <c r="AR279" s="409">
        <f>'D-Off-Site Special Inspections'!AQ29</f>
        <v>0</v>
      </c>
      <c r="AS279" s="409">
        <f>'D-Off-Site Special Inspections'!AR29</f>
        <v>0</v>
      </c>
      <c r="AT279" s="409">
        <f>'D-Off-Site Special Inspections'!AS29</f>
        <v>1</v>
      </c>
      <c r="AU279" s="409">
        <f>'D-Off-Site Special Inspections'!AT29</f>
        <v>0</v>
      </c>
      <c r="AV279" s="409">
        <v>0</v>
      </c>
      <c r="AW279" s="419">
        <f t="shared" si="4"/>
        <v>12</v>
      </c>
    </row>
    <row r="280" spans="2:49" x14ac:dyDescent="0.2">
      <c r="B280" s="413" t="s">
        <v>4422</v>
      </c>
      <c r="C280" s="408" t="str">
        <f>'D-Off-Site Special Inspections'!D30</f>
        <v>D-S2</v>
      </c>
      <c r="D280" s="408" t="str">
        <f>'D-Off-Site Special Inspections'!AU30</f>
        <v>Steel
CBC 1705A.2.5 &amp; 1705A.12.1
Automatic end-welded studs</v>
      </c>
      <c r="E280" s="409" t="str">
        <f>'D-Off-Site Special Inspections'!AX30</f>
        <v>Fenagh, 
CTS</v>
      </c>
      <c r="F280" s="409">
        <f>'D-Off-Site Special Inspections'!E30</f>
        <v>0</v>
      </c>
      <c r="G280" s="409">
        <f>'D-Off-Site Special Inspections'!F30</f>
        <v>0</v>
      </c>
      <c r="H280" s="409">
        <f>'D-Off-Site Special Inspections'!G30</f>
        <v>0</v>
      </c>
      <c r="I280" s="409">
        <f>'D-Off-Site Special Inspections'!H30</f>
        <v>0</v>
      </c>
      <c r="J280" s="409">
        <f>'D-Off-Site Special Inspections'!I30</f>
        <v>0</v>
      </c>
      <c r="K280" s="409">
        <f>'D-Off-Site Special Inspections'!J30</f>
        <v>0</v>
      </c>
      <c r="L280" s="409">
        <f>'D-Off-Site Special Inspections'!K30</f>
        <v>0</v>
      </c>
      <c r="M280" s="409">
        <f>'D-Off-Site Special Inspections'!L30</f>
        <v>0</v>
      </c>
      <c r="N280" s="409" t="str">
        <f>'D-Off-Site Special Inspections'!M30</f>
        <v>X</v>
      </c>
      <c r="O280" s="409" t="str">
        <f>'D-Off-Site Special Inspections'!N30</f>
        <v>X</v>
      </c>
      <c r="P280" s="409" t="str">
        <f>'D-Off-Site Special Inspections'!O30</f>
        <v>X</v>
      </c>
      <c r="Q280" s="409" t="str">
        <f>'D-Off-Site Special Inspections'!P30</f>
        <v>X</v>
      </c>
      <c r="R280" s="409" t="str">
        <f>'D-Off-Site Special Inspections'!Q30</f>
        <v>X</v>
      </c>
      <c r="S280" s="409">
        <f>'D-Off-Site Special Inspections'!R30</f>
        <v>1</v>
      </c>
      <c r="T280" s="409">
        <f>'D-Off-Site Special Inspections'!S30</f>
        <v>0</v>
      </c>
      <c r="U280" s="409">
        <f>'D-Off-Site Special Inspections'!T30</f>
        <v>0</v>
      </c>
      <c r="V280" s="409">
        <f>'D-Off-Site Special Inspections'!U30</f>
        <v>0</v>
      </c>
      <c r="W280" s="409">
        <f>'D-Off-Site Special Inspections'!V30</f>
        <v>1</v>
      </c>
      <c r="X280" s="409">
        <f>'D-Off-Site Special Inspections'!W30</f>
        <v>1</v>
      </c>
      <c r="Y280" s="409">
        <f>'D-Off-Site Special Inspections'!X30</f>
        <v>1</v>
      </c>
      <c r="Z280" s="409">
        <f>'D-Off-Site Special Inspections'!Y30</f>
        <v>0</v>
      </c>
      <c r="AA280" s="409">
        <f>'D-Off-Site Special Inspections'!Z30</f>
        <v>0</v>
      </c>
      <c r="AB280" s="409">
        <f>'D-Off-Site Special Inspections'!AA30</f>
        <v>0</v>
      </c>
      <c r="AC280" s="409">
        <f>'D-Off-Site Special Inspections'!AB30</f>
        <v>1</v>
      </c>
      <c r="AD280" s="409">
        <f>'D-Off-Site Special Inspections'!AC30</f>
        <v>1</v>
      </c>
      <c r="AE280" s="409" t="str">
        <f>'D-Off-Site Special Inspections'!AD30</f>
        <v>X</v>
      </c>
      <c r="AF280" s="409">
        <f>'D-Off-Site Special Inspections'!AE30</f>
        <v>1</v>
      </c>
      <c r="AG280" s="409">
        <f>'D-Off-Site Special Inspections'!AF30</f>
        <v>1</v>
      </c>
      <c r="AH280" s="409">
        <f>'D-Off-Site Special Inspections'!AG30</f>
        <v>1</v>
      </c>
      <c r="AI280" s="409">
        <f>'D-Off-Site Special Inspections'!AH30</f>
        <v>0</v>
      </c>
      <c r="AJ280" s="409">
        <f>'D-Off-Site Special Inspections'!AI30</f>
        <v>0</v>
      </c>
      <c r="AK280" s="409">
        <f>'D-Off-Site Special Inspections'!AJ30</f>
        <v>0</v>
      </c>
      <c r="AL280" s="409">
        <f>'D-Off-Site Special Inspections'!AK30</f>
        <v>1</v>
      </c>
      <c r="AM280" s="409">
        <f>'D-Off-Site Special Inspections'!AL30</f>
        <v>0</v>
      </c>
      <c r="AN280" s="409">
        <f>'D-Off-Site Special Inspections'!AM30</f>
        <v>0</v>
      </c>
      <c r="AO280" s="409">
        <f>'D-Off-Site Special Inspections'!AN30</f>
        <v>0</v>
      </c>
      <c r="AP280" s="409">
        <f>'D-Off-Site Special Inspections'!AO30</f>
        <v>0</v>
      </c>
      <c r="AQ280" s="409">
        <f>'D-Off-Site Special Inspections'!AP30</f>
        <v>0</v>
      </c>
      <c r="AR280" s="409">
        <f>'D-Off-Site Special Inspections'!AQ30</f>
        <v>0</v>
      </c>
      <c r="AS280" s="409">
        <f>'D-Off-Site Special Inspections'!AR30</f>
        <v>0</v>
      </c>
      <c r="AT280" s="409">
        <f>'D-Off-Site Special Inspections'!AS30</f>
        <v>0</v>
      </c>
      <c r="AU280" s="409">
        <f>'D-Off-Site Special Inspections'!AT30</f>
        <v>0</v>
      </c>
      <c r="AV280" s="409">
        <v>0</v>
      </c>
      <c r="AW280" s="419">
        <f t="shared" si="4"/>
        <v>10</v>
      </c>
    </row>
    <row r="281" spans="2:49" x14ac:dyDescent="0.2">
      <c r="B281" s="413" t="s">
        <v>4422</v>
      </c>
      <c r="C281" s="408" t="str">
        <f>'D-Off-Site Special Inspections'!D31</f>
        <v>D-S3</v>
      </c>
      <c r="D281" s="408" t="str">
        <f>'D-Off-Site Special Inspections'!AU31</f>
        <v>Steel
CBC 1705A.2.5 &amp; 1705A.12.1
Shop welding</v>
      </c>
      <c r="E281" s="409" t="str">
        <f>'D-Off-Site Special Inspections'!AX31</f>
        <v>Fenagh, 
CTS</v>
      </c>
      <c r="F281" s="409">
        <f>'D-Off-Site Special Inspections'!E31</f>
        <v>0</v>
      </c>
      <c r="G281" s="409">
        <f>'D-Off-Site Special Inspections'!F31</f>
        <v>0</v>
      </c>
      <c r="H281" s="409">
        <f>'D-Off-Site Special Inspections'!G31</f>
        <v>0</v>
      </c>
      <c r="I281" s="409">
        <f>'D-Off-Site Special Inspections'!H31</f>
        <v>0</v>
      </c>
      <c r="J281" s="409">
        <f>'D-Off-Site Special Inspections'!I31</f>
        <v>0</v>
      </c>
      <c r="K281" s="409">
        <f>'D-Off-Site Special Inspections'!J31</f>
        <v>0</v>
      </c>
      <c r="L281" s="409" t="str">
        <f>'D-Off-Site Special Inspections'!K31</f>
        <v>X</v>
      </c>
      <c r="M281" s="409">
        <f>'D-Off-Site Special Inspections'!L31</f>
        <v>0</v>
      </c>
      <c r="N281" s="409">
        <f>'D-Off-Site Special Inspections'!M31</f>
        <v>0</v>
      </c>
      <c r="O281" s="409">
        <f>'D-Off-Site Special Inspections'!N31</f>
        <v>0</v>
      </c>
      <c r="P281" s="409">
        <f>'D-Off-Site Special Inspections'!O31</f>
        <v>0</v>
      </c>
      <c r="Q281" s="409" t="str">
        <f>'D-Off-Site Special Inspections'!P31</f>
        <v>X</v>
      </c>
      <c r="R281" s="409" t="str">
        <f>'D-Off-Site Special Inspections'!Q31</f>
        <v>X</v>
      </c>
      <c r="S281" s="409">
        <f>'D-Off-Site Special Inspections'!R31</f>
        <v>1</v>
      </c>
      <c r="T281" s="409">
        <f>'D-Off-Site Special Inspections'!S31</f>
        <v>1</v>
      </c>
      <c r="U281" s="409">
        <f>'D-Off-Site Special Inspections'!T31</f>
        <v>0</v>
      </c>
      <c r="V281" s="409">
        <f>'D-Off-Site Special Inspections'!U31</f>
        <v>0</v>
      </c>
      <c r="W281" s="409">
        <f>'D-Off-Site Special Inspections'!V31</f>
        <v>0</v>
      </c>
      <c r="X281" s="409">
        <f>'D-Off-Site Special Inspections'!W31</f>
        <v>1</v>
      </c>
      <c r="Y281" s="409">
        <f>'D-Off-Site Special Inspections'!X31</f>
        <v>1</v>
      </c>
      <c r="Z281" s="409">
        <f>'D-Off-Site Special Inspections'!Y31</f>
        <v>0</v>
      </c>
      <c r="AA281" s="409">
        <f>'D-Off-Site Special Inspections'!Z31</f>
        <v>0</v>
      </c>
      <c r="AB281" s="409">
        <f>'D-Off-Site Special Inspections'!AA31</f>
        <v>0</v>
      </c>
      <c r="AC281" s="409">
        <f>'D-Off-Site Special Inspections'!AB31</f>
        <v>1</v>
      </c>
      <c r="AD281" s="409">
        <f>'D-Off-Site Special Inspections'!AC31</f>
        <v>1</v>
      </c>
      <c r="AE281" s="409" t="str">
        <f>'D-Off-Site Special Inspections'!AD31</f>
        <v>X</v>
      </c>
      <c r="AF281" s="409">
        <f>'D-Off-Site Special Inspections'!AE31</f>
        <v>0</v>
      </c>
      <c r="AG281" s="409">
        <f>'D-Off-Site Special Inspections'!AF31</f>
        <v>1</v>
      </c>
      <c r="AH281" s="409">
        <f>'D-Off-Site Special Inspections'!AG31</f>
        <v>0</v>
      </c>
      <c r="AI281" s="409">
        <f>'D-Off-Site Special Inspections'!AH31</f>
        <v>0</v>
      </c>
      <c r="AJ281" s="409">
        <f>'D-Off-Site Special Inspections'!AI31</f>
        <v>0</v>
      </c>
      <c r="AK281" s="409">
        <f>'D-Off-Site Special Inspections'!AJ31</f>
        <v>0</v>
      </c>
      <c r="AL281" s="409">
        <f>'D-Off-Site Special Inspections'!AK31</f>
        <v>0</v>
      </c>
      <c r="AM281" s="409">
        <f>'D-Off-Site Special Inspections'!AL31</f>
        <v>0</v>
      </c>
      <c r="AN281" s="409">
        <f>'D-Off-Site Special Inspections'!AM31</f>
        <v>0</v>
      </c>
      <c r="AO281" s="409">
        <f>'D-Off-Site Special Inspections'!AN31</f>
        <v>0</v>
      </c>
      <c r="AP281" s="409">
        <f>'D-Off-Site Special Inspections'!AO31</f>
        <v>0</v>
      </c>
      <c r="AQ281" s="409">
        <f>'D-Off-Site Special Inspections'!AP31</f>
        <v>0</v>
      </c>
      <c r="AR281" s="409">
        <f>'D-Off-Site Special Inspections'!AQ31</f>
        <v>0</v>
      </c>
      <c r="AS281" s="409">
        <f>'D-Off-Site Special Inspections'!AR31</f>
        <v>0</v>
      </c>
      <c r="AT281" s="409">
        <f>'D-Off-Site Special Inspections'!AS31</f>
        <v>1</v>
      </c>
      <c r="AU281" s="409">
        <f>'D-Off-Site Special Inspections'!AT31</f>
        <v>0</v>
      </c>
      <c r="AV281" s="409">
        <v>0</v>
      </c>
      <c r="AW281" s="419">
        <f t="shared" si="4"/>
        <v>8</v>
      </c>
    </row>
    <row r="282" spans="2:49" x14ac:dyDescent="0.2">
      <c r="B282" s="413" t="s">
        <v>4422</v>
      </c>
      <c r="C282" s="408" t="str">
        <f>'D-Off-Site Special Inspections'!D32</f>
        <v>D-S4</v>
      </c>
      <c r="D282" s="408" t="str">
        <f>'D-Off-Site Special Inspections'!AU32</f>
        <v>Steel
AWS D1.1 3 &amp; 4 and AWS D1.8 6.1
Shop welding - WPS / WPQR</v>
      </c>
      <c r="E282" s="409" t="str">
        <f>'D-Off-Site Special Inspections'!AX32</f>
        <v>Fenagh, 
CTS</v>
      </c>
      <c r="F282" s="409">
        <f>'D-Off-Site Special Inspections'!E32</f>
        <v>0</v>
      </c>
      <c r="G282" s="409">
        <f>'D-Off-Site Special Inspections'!F32</f>
        <v>0</v>
      </c>
      <c r="H282" s="409">
        <f>'D-Off-Site Special Inspections'!G32</f>
        <v>0</v>
      </c>
      <c r="I282" s="409">
        <f>'D-Off-Site Special Inspections'!H32</f>
        <v>0</v>
      </c>
      <c r="J282" s="409">
        <f>'D-Off-Site Special Inspections'!I32</f>
        <v>0</v>
      </c>
      <c r="K282" s="409">
        <f>'D-Off-Site Special Inspections'!J32</f>
        <v>0</v>
      </c>
      <c r="L282" s="409" t="str">
        <f>'D-Off-Site Special Inspections'!K32</f>
        <v>X</v>
      </c>
      <c r="M282" s="409">
        <f>'D-Off-Site Special Inspections'!L32</f>
        <v>0</v>
      </c>
      <c r="N282" s="409">
        <f>'D-Off-Site Special Inspections'!M32</f>
        <v>0</v>
      </c>
      <c r="O282" s="409">
        <f>'D-Off-Site Special Inspections'!N32</f>
        <v>0</v>
      </c>
      <c r="P282" s="409">
        <f>'D-Off-Site Special Inspections'!O32</f>
        <v>0</v>
      </c>
      <c r="Q282" s="409" t="str">
        <f>'D-Off-Site Special Inspections'!P32</f>
        <v>X</v>
      </c>
      <c r="R282" s="409" t="str">
        <f>'D-Off-Site Special Inspections'!Q32</f>
        <v>X</v>
      </c>
      <c r="S282" s="409">
        <f>'D-Off-Site Special Inspections'!R32</f>
        <v>1</v>
      </c>
      <c r="T282" s="409">
        <f>'D-Off-Site Special Inspections'!S32</f>
        <v>1</v>
      </c>
      <c r="U282" s="409">
        <f>'D-Off-Site Special Inspections'!T32</f>
        <v>0</v>
      </c>
      <c r="V282" s="409">
        <f>'D-Off-Site Special Inspections'!U32</f>
        <v>0</v>
      </c>
      <c r="W282" s="409">
        <f>'D-Off-Site Special Inspections'!V32</f>
        <v>0</v>
      </c>
      <c r="X282" s="409">
        <f>'D-Off-Site Special Inspections'!W32</f>
        <v>1</v>
      </c>
      <c r="Y282" s="409">
        <f>'D-Off-Site Special Inspections'!X32</f>
        <v>1</v>
      </c>
      <c r="Z282" s="409">
        <f>'D-Off-Site Special Inspections'!Y32</f>
        <v>0</v>
      </c>
      <c r="AA282" s="409">
        <f>'D-Off-Site Special Inspections'!Z32</f>
        <v>0</v>
      </c>
      <c r="AB282" s="409">
        <f>'D-Off-Site Special Inspections'!AA32</f>
        <v>0</v>
      </c>
      <c r="AC282" s="409">
        <f>'D-Off-Site Special Inspections'!AB32</f>
        <v>1</v>
      </c>
      <c r="AD282" s="409">
        <f>'D-Off-Site Special Inspections'!AC32</f>
        <v>1</v>
      </c>
      <c r="AE282" s="409" t="str">
        <f>'D-Off-Site Special Inspections'!AD32</f>
        <v>X</v>
      </c>
      <c r="AF282" s="409">
        <f>'D-Off-Site Special Inspections'!AE32</f>
        <v>0</v>
      </c>
      <c r="AG282" s="409">
        <f>'D-Off-Site Special Inspections'!AF32</f>
        <v>1</v>
      </c>
      <c r="AH282" s="409">
        <f>'D-Off-Site Special Inspections'!AG32</f>
        <v>0</v>
      </c>
      <c r="AI282" s="409">
        <f>'D-Off-Site Special Inspections'!AH32</f>
        <v>0</v>
      </c>
      <c r="AJ282" s="409">
        <f>'D-Off-Site Special Inspections'!AI32</f>
        <v>0</v>
      </c>
      <c r="AK282" s="409">
        <f>'D-Off-Site Special Inspections'!AJ32</f>
        <v>0</v>
      </c>
      <c r="AL282" s="409">
        <f>'D-Off-Site Special Inspections'!AK32</f>
        <v>0</v>
      </c>
      <c r="AM282" s="409">
        <f>'D-Off-Site Special Inspections'!AL32</f>
        <v>0</v>
      </c>
      <c r="AN282" s="409">
        <f>'D-Off-Site Special Inspections'!AM32</f>
        <v>0</v>
      </c>
      <c r="AO282" s="409">
        <f>'D-Off-Site Special Inspections'!AN32</f>
        <v>0</v>
      </c>
      <c r="AP282" s="409">
        <f>'D-Off-Site Special Inspections'!AO32</f>
        <v>0</v>
      </c>
      <c r="AQ282" s="409">
        <f>'D-Off-Site Special Inspections'!AP32</f>
        <v>0</v>
      </c>
      <c r="AR282" s="409">
        <f>'D-Off-Site Special Inspections'!AQ32</f>
        <v>0</v>
      </c>
      <c r="AS282" s="409">
        <f>'D-Off-Site Special Inspections'!AR32</f>
        <v>0</v>
      </c>
      <c r="AT282" s="409">
        <f>'D-Off-Site Special Inspections'!AS32</f>
        <v>1</v>
      </c>
      <c r="AU282" s="409">
        <f>'D-Off-Site Special Inspections'!AT32</f>
        <v>0</v>
      </c>
      <c r="AV282" s="409">
        <v>0</v>
      </c>
      <c r="AW282" s="419">
        <f t="shared" si="4"/>
        <v>8</v>
      </c>
    </row>
    <row r="283" spans="2:49" x14ac:dyDescent="0.2">
      <c r="B283" s="413" t="s">
        <v>4422</v>
      </c>
      <c r="C283" s="408" t="str">
        <f>'D-Off-Site Special Inspections'!D33</f>
        <v>D-S5</v>
      </c>
      <c r="D283" s="408" t="str">
        <f>'D-Off-Site Special Inspections'!AU33</f>
        <v>Steel
CBC 1705A.2 &amp; 1705A.12.1
High strength bolt installation</v>
      </c>
      <c r="E283" s="409" t="str">
        <f>'D-Off-Site Special Inspections'!AX33</f>
        <v>RMA</v>
      </c>
      <c r="F283" s="409">
        <f>'D-Off-Site Special Inspections'!E33</f>
        <v>0</v>
      </c>
      <c r="G283" s="409">
        <f>'D-Off-Site Special Inspections'!F33</f>
        <v>0</v>
      </c>
      <c r="H283" s="409">
        <f>'D-Off-Site Special Inspections'!G33</f>
        <v>0</v>
      </c>
      <c r="I283" s="409">
        <f>'D-Off-Site Special Inspections'!H33</f>
        <v>0</v>
      </c>
      <c r="J283" s="409">
        <f>'D-Off-Site Special Inspections'!I33</f>
        <v>0</v>
      </c>
      <c r="K283" s="409">
        <f>'D-Off-Site Special Inspections'!J33</f>
        <v>0</v>
      </c>
      <c r="L283" s="409">
        <f>'D-Off-Site Special Inspections'!K33</f>
        <v>0</v>
      </c>
      <c r="M283" s="409">
        <f>'D-Off-Site Special Inspections'!L33</f>
        <v>0</v>
      </c>
      <c r="N283" s="409">
        <f>'D-Off-Site Special Inspections'!M33</f>
        <v>0</v>
      </c>
      <c r="O283" s="409">
        <f>'D-Off-Site Special Inspections'!N33</f>
        <v>0</v>
      </c>
      <c r="P283" s="409">
        <f>'D-Off-Site Special Inspections'!O33</f>
        <v>0</v>
      </c>
      <c r="Q283" s="409">
        <f>'D-Off-Site Special Inspections'!P33</f>
        <v>0</v>
      </c>
      <c r="R283" s="409">
        <f>'D-Off-Site Special Inspections'!Q33</f>
        <v>0</v>
      </c>
      <c r="S283" s="409">
        <f>'D-Off-Site Special Inspections'!R33</f>
        <v>0</v>
      </c>
      <c r="T283" s="409">
        <f>'D-Off-Site Special Inspections'!S33</f>
        <v>0</v>
      </c>
      <c r="U283" s="409">
        <f>'D-Off-Site Special Inspections'!T33</f>
        <v>0</v>
      </c>
      <c r="V283" s="409">
        <f>'D-Off-Site Special Inspections'!U33</f>
        <v>0</v>
      </c>
      <c r="W283" s="409">
        <f>'D-Off-Site Special Inspections'!V33</f>
        <v>0</v>
      </c>
      <c r="X283" s="409">
        <f>'D-Off-Site Special Inspections'!W33</f>
        <v>0</v>
      </c>
      <c r="Y283" s="409">
        <f>'D-Off-Site Special Inspections'!X33</f>
        <v>0</v>
      </c>
      <c r="Z283" s="409">
        <f>'D-Off-Site Special Inspections'!Y33</f>
        <v>0</v>
      </c>
      <c r="AA283" s="409">
        <f>'D-Off-Site Special Inspections'!Z33</f>
        <v>0</v>
      </c>
      <c r="AB283" s="409">
        <f>'D-Off-Site Special Inspections'!AA33</f>
        <v>0</v>
      </c>
      <c r="AC283" s="409">
        <f>'D-Off-Site Special Inspections'!AB33</f>
        <v>0</v>
      </c>
      <c r="AD283" s="409">
        <f>'D-Off-Site Special Inspections'!AC33</f>
        <v>0</v>
      </c>
      <c r="AE283" s="409">
        <f>'D-Off-Site Special Inspections'!AD33</f>
        <v>0</v>
      </c>
      <c r="AF283" s="409">
        <f>'D-Off-Site Special Inspections'!AE33</f>
        <v>0</v>
      </c>
      <c r="AG283" s="409">
        <f>'D-Off-Site Special Inspections'!AF33</f>
        <v>0</v>
      </c>
      <c r="AH283" s="409">
        <f>'D-Off-Site Special Inspections'!AG33</f>
        <v>0</v>
      </c>
      <c r="AI283" s="409">
        <f>'D-Off-Site Special Inspections'!AH33</f>
        <v>0</v>
      </c>
      <c r="AJ283" s="409">
        <f>'D-Off-Site Special Inspections'!AI33</f>
        <v>0</v>
      </c>
      <c r="AK283" s="409">
        <f>'D-Off-Site Special Inspections'!AJ33</f>
        <v>0</v>
      </c>
      <c r="AL283" s="409">
        <f>'D-Off-Site Special Inspections'!AK33</f>
        <v>0</v>
      </c>
      <c r="AM283" s="409">
        <f>'D-Off-Site Special Inspections'!AL33</f>
        <v>0</v>
      </c>
      <c r="AN283" s="409">
        <f>'D-Off-Site Special Inspections'!AM33</f>
        <v>0</v>
      </c>
      <c r="AO283" s="409">
        <f>'D-Off-Site Special Inspections'!AN33</f>
        <v>0</v>
      </c>
      <c r="AP283" s="409">
        <f>'D-Off-Site Special Inspections'!AO33</f>
        <v>0</v>
      </c>
      <c r="AQ283" s="409">
        <f>'D-Off-Site Special Inspections'!AP33</f>
        <v>0</v>
      </c>
      <c r="AR283" s="409">
        <f>'D-Off-Site Special Inspections'!AQ33</f>
        <v>0</v>
      </c>
      <c r="AS283" s="409">
        <f>'D-Off-Site Special Inspections'!AR33</f>
        <v>0</v>
      </c>
      <c r="AT283" s="409">
        <f>'D-Off-Site Special Inspections'!AS33</f>
        <v>0</v>
      </c>
      <c r="AU283" s="409">
        <f>'D-Off-Site Special Inspections'!AT33</f>
        <v>0</v>
      </c>
      <c r="AV283" s="409">
        <v>0</v>
      </c>
      <c r="AW283" s="419">
        <f t="shared" si="4"/>
        <v>0</v>
      </c>
    </row>
    <row r="284" spans="2:49" x14ac:dyDescent="0.2">
      <c r="B284" s="413" t="s">
        <v>4422</v>
      </c>
      <c r="C284" s="408" t="str">
        <f>'D-Off-Site Special Inspections'!D34</f>
        <v>D-S6</v>
      </c>
      <c r="D284" s="408" t="str">
        <f>'D-Off-Site Special Inspections'!AU34</f>
        <v>Steel
CBC 1705A.2, 1705A.11.2 &amp; 1705A.12.3
Cold-formed steel light frame construction</v>
      </c>
      <c r="E284" s="409">
        <f>'D-Off-Site Special Inspections'!AX34</f>
        <v>0</v>
      </c>
      <c r="F284" s="409">
        <f>'D-Off-Site Special Inspections'!E34</f>
        <v>0</v>
      </c>
      <c r="G284" s="409">
        <f>'D-Off-Site Special Inspections'!F34</f>
        <v>0</v>
      </c>
      <c r="H284" s="409">
        <f>'D-Off-Site Special Inspections'!G34</f>
        <v>0</v>
      </c>
      <c r="I284" s="409">
        <f>'D-Off-Site Special Inspections'!H34</f>
        <v>0</v>
      </c>
      <c r="J284" s="409">
        <f>'D-Off-Site Special Inspections'!I34</f>
        <v>0</v>
      </c>
      <c r="K284" s="409">
        <f>'D-Off-Site Special Inspections'!J34</f>
        <v>0</v>
      </c>
      <c r="L284" s="409">
        <f>'D-Off-Site Special Inspections'!K34</f>
        <v>0</v>
      </c>
      <c r="M284" s="409">
        <f>'D-Off-Site Special Inspections'!L34</f>
        <v>0</v>
      </c>
      <c r="N284" s="409">
        <f>'D-Off-Site Special Inspections'!M34</f>
        <v>0</v>
      </c>
      <c r="O284" s="409">
        <f>'D-Off-Site Special Inspections'!N34</f>
        <v>0</v>
      </c>
      <c r="P284" s="409">
        <f>'D-Off-Site Special Inspections'!O34</f>
        <v>0</v>
      </c>
      <c r="Q284" s="409">
        <f>'D-Off-Site Special Inspections'!P34</f>
        <v>0</v>
      </c>
      <c r="R284" s="409">
        <f>'D-Off-Site Special Inspections'!Q34</f>
        <v>0</v>
      </c>
      <c r="S284" s="409">
        <f>'D-Off-Site Special Inspections'!R34</f>
        <v>0</v>
      </c>
      <c r="T284" s="409">
        <f>'D-Off-Site Special Inspections'!S34</f>
        <v>0</v>
      </c>
      <c r="U284" s="409">
        <f>'D-Off-Site Special Inspections'!T34</f>
        <v>0</v>
      </c>
      <c r="V284" s="409">
        <f>'D-Off-Site Special Inspections'!U34</f>
        <v>0</v>
      </c>
      <c r="W284" s="409">
        <f>'D-Off-Site Special Inspections'!V34</f>
        <v>0</v>
      </c>
      <c r="X284" s="409">
        <f>'D-Off-Site Special Inspections'!W34</f>
        <v>0</v>
      </c>
      <c r="Y284" s="409">
        <f>'D-Off-Site Special Inspections'!X34</f>
        <v>0</v>
      </c>
      <c r="Z284" s="409">
        <f>'D-Off-Site Special Inspections'!Y34</f>
        <v>0</v>
      </c>
      <c r="AA284" s="409">
        <f>'D-Off-Site Special Inspections'!Z34</f>
        <v>0</v>
      </c>
      <c r="AB284" s="409">
        <f>'D-Off-Site Special Inspections'!AA34</f>
        <v>0</v>
      </c>
      <c r="AC284" s="409">
        <f>'D-Off-Site Special Inspections'!AB34</f>
        <v>0</v>
      </c>
      <c r="AD284" s="409">
        <f>'D-Off-Site Special Inspections'!AC34</f>
        <v>0</v>
      </c>
      <c r="AE284" s="409">
        <f>'D-Off-Site Special Inspections'!AD34</f>
        <v>0</v>
      </c>
      <c r="AF284" s="409">
        <f>'D-Off-Site Special Inspections'!AE34</f>
        <v>0</v>
      </c>
      <c r="AG284" s="409">
        <f>'D-Off-Site Special Inspections'!AF34</f>
        <v>0</v>
      </c>
      <c r="AH284" s="409">
        <f>'D-Off-Site Special Inspections'!AG34</f>
        <v>0</v>
      </c>
      <c r="AI284" s="409">
        <f>'D-Off-Site Special Inspections'!AH34</f>
        <v>0</v>
      </c>
      <c r="AJ284" s="409">
        <f>'D-Off-Site Special Inspections'!AI34</f>
        <v>0</v>
      </c>
      <c r="AK284" s="409">
        <f>'D-Off-Site Special Inspections'!AJ34</f>
        <v>0</v>
      </c>
      <c r="AL284" s="409">
        <f>'D-Off-Site Special Inspections'!AK34</f>
        <v>0</v>
      </c>
      <c r="AM284" s="409">
        <f>'D-Off-Site Special Inspections'!AL34</f>
        <v>0</v>
      </c>
      <c r="AN284" s="409">
        <f>'D-Off-Site Special Inspections'!AM34</f>
        <v>0</v>
      </c>
      <c r="AO284" s="409">
        <f>'D-Off-Site Special Inspections'!AN34</f>
        <v>0</v>
      </c>
      <c r="AP284" s="409">
        <f>'D-Off-Site Special Inspections'!AO34</f>
        <v>0</v>
      </c>
      <c r="AQ284" s="409">
        <f>'D-Off-Site Special Inspections'!AP34</f>
        <v>0</v>
      </c>
      <c r="AR284" s="409">
        <f>'D-Off-Site Special Inspections'!AQ34</f>
        <v>0</v>
      </c>
      <c r="AS284" s="409">
        <f>'D-Off-Site Special Inspections'!AR34</f>
        <v>0</v>
      </c>
      <c r="AT284" s="409">
        <f>'D-Off-Site Special Inspections'!AS34</f>
        <v>0</v>
      </c>
      <c r="AU284" s="409">
        <f>'D-Off-Site Special Inspections'!AT34</f>
        <v>0</v>
      </c>
      <c r="AV284" s="409">
        <v>0</v>
      </c>
      <c r="AW284" s="419">
        <f t="shared" si="4"/>
        <v>0</v>
      </c>
    </row>
    <row r="285" spans="2:49" x14ac:dyDescent="0.2">
      <c r="B285" s="413" t="s">
        <v>4422</v>
      </c>
      <c r="C285" s="408" t="str">
        <f>'D-Off-Site Special Inspections'!D35</f>
        <v>D-S7</v>
      </c>
      <c r="D285" s="408">
        <f>'D-Off-Site Special Inspections'!AU35</f>
        <v>0</v>
      </c>
      <c r="E285" s="409">
        <f>'D-Off-Site Special Inspections'!AX35</f>
        <v>0</v>
      </c>
      <c r="F285" s="409">
        <f>'D-Off-Site Special Inspections'!E35</f>
        <v>0</v>
      </c>
      <c r="G285" s="409">
        <f>'D-Off-Site Special Inspections'!F35</f>
        <v>0</v>
      </c>
      <c r="H285" s="409">
        <f>'D-Off-Site Special Inspections'!G35</f>
        <v>0</v>
      </c>
      <c r="I285" s="409">
        <f>'D-Off-Site Special Inspections'!H35</f>
        <v>0</v>
      </c>
      <c r="J285" s="409">
        <f>'D-Off-Site Special Inspections'!I35</f>
        <v>0</v>
      </c>
      <c r="K285" s="409">
        <f>'D-Off-Site Special Inspections'!J35</f>
        <v>0</v>
      </c>
      <c r="L285" s="409">
        <f>'D-Off-Site Special Inspections'!K35</f>
        <v>0</v>
      </c>
      <c r="M285" s="409">
        <f>'D-Off-Site Special Inspections'!L35</f>
        <v>0</v>
      </c>
      <c r="N285" s="409">
        <f>'D-Off-Site Special Inspections'!M35</f>
        <v>0</v>
      </c>
      <c r="O285" s="409">
        <f>'D-Off-Site Special Inspections'!N35</f>
        <v>0</v>
      </c>
      <c r="P285" s="409">
        <f>'D-Off-Site Special Inspections'!O35</f>
        <v>0</v>
      </c>
      <c r="Q285" s="409">
        <f>'D-Off-Site Special Inspections'!P35</f>
        <v>0</v>
      </c>
      <c r="R285" s="409">
        <f>'D-Off-Site Special Inspections'!Q35</f>
        <v>0</v>
      </c>
      <c r="S285" s="409">
        <f>'D-Off-Site Special Inspections'!R35</f>
        <v>0</v>
      </c>
      <c r="T285" s="409">
        <f>'D-Off-Site Special Inspections'!S35</f>
        <v>0</v>
      </c>
      <c r="U285" s="409">
        <f>'D-Off-Site Special Inspections'!T35</f>
        <v>0</v>
      </c>
      <c r="V285" s="409">
        <f>'D-Off-Site Special Inspections'!U35</f>
        <v>0</v>
      </c>
      <c r="W285" s="409">
        <f>'D-Off-Site Special Inspections'!V35</f>
        <v>0</v>
      </c>
      <c r="X285" s="409">
        <f>'D-Off-Site Special Inspections'!W35</f>
        <v>0</v>
      </c>
      <c r="Y285" s="409">
        <f>'D-Off-Site Special Inspections'!X35</f>
        <v>0</v>
      </c>
      <c r="Z285" s="409">
        <f>'D-Off-Site Special Inspections'!Y35</f>
        <v>0</v>
      </c>
      <c r="AA285" s="409">
        <f>'D-Off-Site Special Inspections'!Z35</f>
        <v>0</v>
      </c>
      <c r="AB285" s="409">
        <f>'D-Off-Site Special Inspections'!AA35</f>
        <v>0</v>
      </c>
      <c r="AC285" s="409">
        <f>'D-Off-Site Special Inspections'!AB35</f>
        <v>0</v>
      </c>
      <c r="AD285" s="409">
        <f>'D-Off-Site Special Inspections'!AC35</f>
        <v>0</v>
      </c>
      <c r="AE285" s="409">
        <f>'D-Off-Site Special Inspections'!AD35</f>
        <v>0</v>
      </c>
      <c r="AF285" s="409">
        <f>'D-Off-Site Special Inspections'!AE35</f>
        <v>0</v>
      </c>
      <c r="AG285" s="409">
        <f>'D-Off-Site Special Inspections'!AF35</f>
        <v>0</v>
      </c>
      <c r="AH285" s="409">
        <f>'D-Off-Site Special Inspections'!AG35</f>
        <v>0</v>
      </c>
      <c r="AI285" s="409">
        <f>'D-Off-Site Special Inspections'!AH35</f>
        <v>0</v>
      </c>
      <c r="AJ285" s="409">
        <f>'D-Off-Site Special Inspections'!AI35</f>
        <v>0</v>
      </c>
      <c r="AK285" s="409">
        <f>'D-Off-Site Special Inspections'!AJ35</f>
        <v>0</v>
      </c>
      <c r="AL285" s="409">
        <f>'D-Off-Site Special Inspections'!AK35</f>
        <v>0</v>
      </c>
      <c r="AM285" s="409">
        <f>'D-Off-Site Special Inspections'!AL35</f>
        <v>0</v>
      </c>
      <c r="AN285" s="409">
        <f>'D-Off-Site Special Inspections'!AM35</f>
        <v>0</v>
      </c>
      <c r="AO285" s="409">
        <f>'D-Off-Site Special Inspections'!AN35</f>
        <v>0</v>
      </c>
      <c r="AP285" s="409">
        <f>'D-Off-Site Special Inspections'!AO35</f>
        <v>0</v>
      </c>
      <c r="AQ285" s="409">
        <f>'D-Off-Site Special Inspections'!AP35</f>
        <v>0</v>
      </c>
      <c r="AR285" s="409">
        <f>'D-Off-Site Special Inspections'!AQ35</f>
        <v>0</v>
      </c>
      <c r="AS285" s="409">
        <f>'D-Off-Site Special Inspections'!AR35</f>
        <v>0</v>
      </c>
      <c r="AT285" s="409">
        <f>'D-Off-Site Special Inspections'!AS35</f>
        <v>0</v>
      </c>
      <c r="AU285" s="409">
        <f>'D-Off-Site Special Inspections'!AT35</f>
        <v>0</v>
      </c>
      <c r="AV285" s="409">
        <v>0</v>
      </c>
      <c r="AW285" s="419">
        <f t="shared" si="4"/>
        <v>0</v>
      </c>
    </row>
    <row r="286" spans="2:49" x14ac:dyDescent="0.2">
      <c r="B286" s="413" t="s">
        <v>4422</v>
      </c>
      <c r="C286" s="408" t="str">
        <f>'D-Off-Site Special Inspections'!D36</f>
        <v>D-S8</v>
      </c>
      <c r="D286" s="408">
        <f>'D-Off-Site Special Inspections'!AU36</f>
        <v>0</v>
      </c>
      <c r="E286" s="409">
        <f>'D-Off-Site Special Inspections'!AX36</f>
        <v>0</v>
      </c>
      <c r="F286" s="409">
        <f>'D-Off-Site Special Inspections'!E36</f>
        <v>0</v>
      </c>
      <c r="G286" s="409">
        <f>'D-Off-Site Special Inspections'!F36</f>
        <v>0</v>
      </c>
      <c r="H286" s="409">
        <f>'D-Off-Site Special Inspections'!G36</f>
        <v>0</v>
      </c>
      <c r="I286" s="409">
        <f>'D-Off-Site Special Inspections'!H36</f>
        <v>0</v>
      </c>
      <c r="J286" s="409">
        <f>'D-Off-Site Special Inspections'!I36</f>
        <v>0</v>
      </c>
      <c r="K286" s="409">
        <f>'D-Off-Site Special Inspections'!J36</f>
        <v>0</v>
      </c>
      <c r="L286" s="409">
        <f>'D-Off-Site Special Inspections'!K36</f>
        <v>0</v>
      </c>
      <c r="M286" s="409">
        <f>'D-Off-Site Special Inspections'!L36</f>
        <v>0</v>
      </c>
      <c r="N286" s="409">
        <f>'D-Off-Site Special Inspections'!M36</f>
        <v>0</v>
      </c>
      <c r="O286" s="409">
        <f>'D-Off-Site Special Inspections'!N36</f>
        <v>0</v>
      </c>
      <c r="P286" s="409">
        <f>'D-Off-Site Special Inspections'!O36</f>
        <v>0</v>
      </c>
      <c r="Q286" s="409">
        <f>'D-Off-Site Special Inspections'!P36</f>
        <v>0</v>
      </c>
      <c r="R286" s="409">
        <f>'D-Off-Site Special Inspections'!Q36</f>
        <v>0</v>
      </c>
      <c r="S286" s="409">
        <f>'D-Off-Site Special Inspections'!R36</f>
        <v>0</v>
      </c>
      <c r="T286" s="409">
        <f>'D-Off-Site Special Inspections'!S36</f>
        <v>0</v>
      </c>
      <c r="U286" s="409">
        <f>'D-Off-Site Special Inspections'!T36</f>
        <v>0</v>
      </c>
      <c r="V286" s="409">
        <f>'D-Off-Site Special Inspections'!U36</f>
        <v>0</v>
      </c>
      <c r="W286" s="409">
        <f>'D-Off-Site Special Inspections'!V36</f>
        <v>0</v>
      </c>
      <c r="X286" s="409">
        <f>'D-Off-Site Special Inspections'!W36</f>
        <v>0</v>
      </c>
      <c r="Y286" s="409">
        <f>'D-Off-Site Special Inspections'!X36</f>
        <v>0</v>
      </c>
      <c r="Z286" s="409">
        <f>'D-Off-Site Special Inspections'!Y36</f>
        <v>0</v>
      </c>
      <c r="AA286" s="409">
        <f>'D-Off-Site Special Inspections'!Z36</f>
        <v>0</v>
      </c>
      <c r="AB286" s="409">
        <f>'D-Off-Site Special Inspections'!AA36</f>
        <v>0</v>
      </c>
      <c r="AC286" s="409">
        <f>'D-Off-Site Special Inspections'!AB36</f>
        <v>0</v>
      </c>
      <c r="AD286" s="409">
        <f>'D-Off-Site Special Inspections'!AC36</f>
        <v>0</v>
      </c>
      <c r="AE286" s="409">
        <f>'D-Off-Site Special Inspections'!AD36</f>
        <v>0</v>
      </c>
      <c r="AF286" s="409">
        <f>'D-Off-Site Special Inspections'!AE36</f>
        <v>0</v>
      </c>
      <c r="AG286" s="409">
        <f>'D-Off-Site Special Inspections'!AF36</f>
        <v>0</v>
      </c>
      <c r="AH286" s="409">
        <f>'D-Off-Site Special Inspections'!AG36</f>
        <v>0</v>
      </c>
      <c r="AI286" s="409">
        <f>'D-Off-Site Special Inspections'!AH36</f>
        <v>0</v>
      </c>
      <c r="AJ286" s="409">
        <f>'D-Off-Site Special Inspections'!AI36</f>
        <v>0</v>
      </c>
      <c r="AK286" s="409">
        <f>'D-Off-Site Special Inspections'!AJ36</f>
        <v>0</v>
      </c>
      <c r="AL286" s="409">
        <f>'D-Off-Site Special Inspections'!AK36</f>
        <v>0</v>
      </c>
      <c r="AM286" s="409">
        <f>'D-Off-Site Special Inspections'!AL36</f>
        <v>0</v>
      </c>
      <c r="AN286" s="409">
        <f>'D-Off-Site Special Inspections'!AM36</f>
        <v>0</v>
      </c>
      <c r="AO286" s="409">
        <f>'D-Off-Site Special Inspections'!AN36</f>
        <v>0</v>
      </c>
      <c r="AP286" s="409">
        <f>'D-Off-Site Special Inspections'!AO36</f>
        <v>0</v>
      </c>
      <c r="AQ286" s="409">
        <f>'D-Off-Site Special Inspections'!AP36</f>
        <v>0</v>
      </c>
      <c r="AR286" s="409">
        <f>'D-Off-Site Special Inspections'!AQ36</f>
        <v>0</v>
      </c>
      <c r="AS286" s="409">
        <f>'D-Off-Site Special Inspections'!AR36</f>
        <v>0</v>
      </c>
      <c r="AT286" s="409">
        <f>'D-Off-Site Special Inspections'!AS36</f>
        <v>0</v>
      </c>
      <c r="AU286" s="409">
        <f>'D-Off-Site Special Inspections'!AT36</f>
        <v>0</v>
      </c>
      <c r="AV286" s="409">
        <v>0</v>
      </c>
      <c r="AW286" s="419">
        <f t="shared" si="4"/>
        <v>0</v>
      </c>
    </row>
    <row r="287" spans="2:49" x14ac:dyDescent="0.2">
      <c r="B287" s="413" t="s">
        <v>4422</v>
      </c>
      <c r="C287" s="408">
        <f>'D-Off-Site Special Inspections'!D37</f>
        <v>0</v>
      </c>
      <c r="D287" s="408">
        <f>'D-Off-Site Special Inspections'!AU37</f>
        <v>0</v>
      </c>
      <c r="E287" s="409">
        <f>'D-Off-Site Special Inspections'!AX37</f>
        <v>0</v>
      </c>
      <c r="F287" s="409">
        <f>'D-Off-Site Special Inspections'!E37</f>
        <v>0</v>
      </c>
      <c r="G287" s="409">
        <f>'D-Off-Site Special Inspections'!F37</f>
        <v>0</v>
      </c>
      <c r="H287" s="409">
        <f>'D-Off-Site Special Inspections'!G37</f>
        <v>0</v>
      </c>
      <c r="I287" s="409">
        <f>'D-Off-Site Special Inspections'!H37</f>
        <v>0</v>
      </c>
      <c r="J287" s="409">
        <f>'D-Off-Site Special Inspections'!I37</f>
        <v>0</v>
      </c>
      <c r="K287" s="409">
        <f>'D-Off-Site Special Inspections'!J37</f>
        <v>0</v>
      </c>
      <c r="L287" s="409">
        <f>'D-Off-Site Special Inspections'!K37</f>
        <v>0</v>
      </c>
      <c r="M287" s="409">
        <f>'D-Off-Site Special Inspections'!L37</f>
        <v>0</v>
      </c>
      <c r="N287" s="409">
        <f>'D-Off-Site Special Inspections'!M37</f>
        <v>0</v>
      </c>
      <c r="O287" s="409">
        <f>'D-Off-Site Special Inspections'!N37</f>
        <v>0</v>
      </c>
      <c r="P287" s="409">
        <f>'D-Off-Site Special Inspections'!O37</f>
        <v>0</v>
      </c>
      <c r="Q287" s="409">
        <f>'D-Off-Site Special Inspections'!P37</f>
        <v>0</v>
      </c>
      <c r="R287" s="409">
        <f>'D-Off-Site Special Inspections'!Q37</f>
        <v>0</v>
      </c>
      <c r="S287" s="409">
        <f>'D-Off-Site Special Inspections'!R37</f>
        <v>0</v>
      </c>
      <c r="T287" s="409">
        <f>'D-Off-Site Special Inspections'!S37</f>
        <v>0</v>
      </c>
      <c r="U287" s="409">
        <f>'D-Off-Site Special Inspections'!T37</f>
        <v>0</v>
      </c>
      <c r="V287" s="409">
        <f>'D-Off-Site Special Inspections'!U37</f>
        <v>0</v>
      </c>
      <c r="W287" s="409">
        <f>'D-Off-Site Special Inspections'!V37</f>
        <v>0</v>
      </c>
      <c r="X287" s="409">
        <f>'D-Off-Site Special Inspections'!W37</f>
        <v>0</v>
      </c>
      <c r="Y287" s="409">
        <f>'D-Off-Site Special Inspections'!X37</f>
        <v>0</v>
      </c>
      <c r="Z287" s="409">
        <f>'D-Off-Site Special Inspections'!Y37</f>
        <v>0</v>
      </c>
      <c r="AA287" s="409">
        <f>'D-Off-Site Special Inspections'!Z37</f>
        <v>0</v>
      </c>
      <c r="AB287" s="409">
        <f>'D-Off-Site Special Inspections'!AA37</f>
        <v>0</v>
      </c>
      <c r="AC287" s="409">
        <f>'D-Off-Site Special Inspections'!AB37</f>
        <v>0</v>
      </c>
      <c r="AD287" s="409">
        <f>'D-Off-Site Special Inspections'!AC37</f>
        <v>0</v>
      </c>
      <c r="AE287" s="409">
        <f>'D-Off-Site Special Inspections'!AD37</f>
        <v>0</v>
      </c>
      <c r="AF287" s="409">
        <f>'D-Off-Site Special Inspections'!AE37</f>
        <v>0</v>
      </c>
      <c r="AG287" s="409">
        <f>'D-Off-Site Special Inspections'!AF37</f>
        <v>0</v>
      </c>
      <c r="AH287" s="409">
        <f>'D-Off-Site Special Inspections'!AG37</f>
        <v>0</v>
      </c>
      <c r="AI287" s="409">
        <f>'D-Off-Site Special Inspections'!AH37</f>
        <v>0</v>
      </c>
      <c r="AJ287" s="409">
        <f>'D-Off-Site Special Inspections'!AI37</f>
        <v>0</v>
      </c>
      <c r="AK287" s="409">
        <f>'D-Off-Site Special Inspections'!AJ37</f>
        <v>0</v>
      </c>
      <c r="AL287" s="409">
        <f>'D-Off-Site Special Inspections'!AK37</f>
        <v>0</v>
      </c>
      <c r="AM287" s="409">
        <f>'D-Off-Site Special Inspections'!AL37</f>
        <v>0</v>
      </c>
      <c r="AN287" s="409">
        <f>'D-Off-Site Special Inspections'!AM37</f>
        <v>0</v>
      </c>
      <c r="AO287" s="409">
        <f>'D-Off-Site Special Inspections'!AN37</f>
        <v>0</v>
      </c>
      <c r="AP287" s="409">
        <f>'D-Off-Site Special Inspections'!AO37</f>
        <v>0</v>
      </c>
      <c r="AQ287" s="409">
        <f>'D-Off-Site Special Inspections'!AP37</f>
        <v>0</v>
      </c>
      <c r="AR287" s="409">
        <f>'D-Off-Site Special Inspections'!AQ37</f>
        <v>0</v>
      </c>
      <c r="AS287" s="409">
        <f>'D-Off-Site Special Inspections'!AR37</f>
        <v>0</v>
      </c>
      <c r="AT287" s="409">
        <f>'D-Off-Site Special Inspections'!AS37</f>
        <v>0</v>
      </c>
      <c r="AU287" s="409">
        <f>'D-Off-Site Special Inspections'!AT37</f>
        <v>0</v>
      </c>
      <c r="AV287" s="409">
        <v>0</v>
      </c>
      <c r="AW287" s="419">
        <f t="shared" si="4"/>
        <v>0</v>
      </c>
    </row>
    <row r="288" spans="2:49" x14ac:dyDescent="0.2">
      <c r="B288" s="413" t="s">
        <v>4422</v>
      </c>
      <c r="C288" s="408" t="str">
        <f>'D-Off-Site Special Inspections'!D38</f>
        <v>D-W1</v>
      </c>
      <c r="D288" s="408" t="str">
        <f>'D-Off-Site Special Inspections'!AU38</f>
        <v>Wood
CBC 1705A.5, 1705A.5.4, 1705A.11.1 &amp; 1705A.12.2
Glue laminated timber</v>
      </c>
      <c r="E288" s="409">
        <f>'D-Off-Site Special Inspections'!AX38</f>
        <v>0</v>
      </c>
      <c r="F288" s="409">
        <f>'D-Off-Site Special Inspections'!E38</f>
        <v>0</v>
      </c>
      <c r="G288" s="409">
        <f>'D-Off-Site Special Inspections'!F38</f>
        <v>0</v>
      </c>
      <c r="H288" s="409">
        <f>'D-Off-Site Special Inspections'!G38</f>
        <v>0</v>
      </c>
      <c r="I288" s="409">
        <f>'D-Off-Site Special Inspections'!H38</f>
        <v>0</v>
      </c>
      <c r="J288" s="409">
        <f>'D-Off-Site Special Inspections'!I38</f>
        <v>0</v>
      </c>
      <c r="K288" s="409">
        <f>'D-Off-Site Special Inspections'!J38</f>
        <v>0</v>
      </c>
      <c r="L288" s="409">
        <f>'D-Off-Site Special Inspections'!K38</f>
        <v>0</v>
      </c>
      <c r="M288" s="409">
        <f>'D-Off-Site Special Inspections'!L38</f>
        <v>0</v>
      </c>
      <c r="N288" s="409">
        <f>'D-Off-Site Special Inspections'!M38</f>
        <v>0</v>
      </c>
      <c r="O288" s="409">
        <f>'D-Off-Site Special Inspections'!N38</f>
        <v>0</v>
      </c>
      <c r="P288" s="409">
        <f>'D-Off-Site Special Inspections'!O38</f>
        <v>0</v>
      </c>
      <c r="Q288" s="409">
        <f>'D-Off-Site Special Inspections'!P38</f>
        <v>0</v>
      </c>
      <c r="R288" s="409">
        <f>'D-Off-Site Special Inspections'!Q38</f>
        <v>0</v>
      </c>
      <c r="S288" s="409">
        <f>'D-Off-Site Special Inspections'!R38</f>
        <v>0</v>
      </c>
      <c r="T288" s="409">
        <f>'D-Off-Site Special Inspections'!S38</f>
        <v>0</v>
      </c>
      <c r="U288" s="409">
        <f>'D-Off-Site Special Inspections'!T38</f>
        <v>0</v>
      </c>
      <c r="V288" s="409">
        <f>'D-Off-Site Special Inspections'!U38</f>
        <v>0</v>
      </c>
      <c r="W288" s="409">
        <f>'D-Off-Site Special Inspections'!V38</f>
        <v>0</v>
      </c>
      <c r="X288" s="409">
        <f>'D-Off-Site Special Inspections'!W38</f>
        <v>0</v>
      </c>
      <c r="Y288" s="409">
        <f>'D-Off-Site Special Inspections'!X38</f>
        <v>0</v>
      </c>
      <c r="Z288" s="409">
        <f>'D-Off-Site Special Inspections'!Y38</f>
        <v>0</v>
      </c>
      <c r="AA288" s="409">
        <f>'D-Off-Site Special Inspections'!Z38</f>
        <v>0</v>
      </c>
      <c r="AB288" s="409">
        <f>'D-Off-Site Special Inspections'!AA38</f>
        <v>0</v>
      </c>
      <c r="AC288" s="409">
        <f>'D-Off-Site Special Inspections'!AB38</f>
        <v>0</v>
      </c>
      <c r="AD288" s="409">
        <f>'D-Off-Site Special Inspections'!AC38</f>
        <v>0</v>
      </c>
      <c r="AE288" s="409">
        <f>'D-Off-Site Special Inspections'!AD38</f>
        <v>0</v>
      </c>
      <c r="AF288" s="409">
        <f>'D-Off-Site Special Inspections'!AE38</f>
        <v>0</v>
      </c>
      <c r="AG288" s="409">
        <f>'D-Off-Site Special Inspections'!AF38</f>
        <v>0</v>
      </c>
      <c r="AH288" s="409">
        <f>'D-Off-Site Special Inspections'!AG38</f>
        <v>0</v>
      </c>
      <c r="AI288" s="409">
        <f>'D-Off-Site Special Inspections'!AH38</f>
        <v>0</v>
      </c>
      <c r="AJ288" s="409">
        <f>'D-Off-Site Special Inspections'!AI38</f>
        <v>0</v>
      </c>
      <c r="AK288" s="409">
        <f>'D-Off-Site Special Inspections'!AJ38</f>
        <v>0</v>
      </c>
      <c r="AL288" s="409">
        <f>'D-Off-Site Special Inspections'!AK38</f>
        <v>0</v>
      </c>
      <c r="AM288" s="409">
        <f>'D-Off-Site Special Inspections'!AL38</f>
        <v>0</v>
      </c>
      <c r="AN288" s="409">
        <f>'D-Off-Site Special Inspections'!AM38</f>
        <v>0</v>
      </c>
      <c r="AO288" s="409">
        <f>'D-Off-Site Special Inspections'!AN38</f>
        <v>0</v>
      </c>
      <c r="AP288" s="409">
        <f>'D-Off-Site Special Inspections'!AO38</f>
        <v>0</v>
      </c>
      <c r="AQ288" s="409">
        <f>'D-Off-Site Special Inspections'!AP38</f>
        <v>0</v>
      </c>
      <c r="AR288" s="409">
        <f>'D-Off-Site Special Inspections'!AQ38</f>
        <v>0</v>
      </c>
      <c r="AS288" s="409">
        <f>'D-Off-Site Special Inspections'!AR38</f>
        <v>0</v>
      </c>
      <c r="AT288" s="409">
        <f>'D-Off-Site Special Inspections'!AS38</f>
        <v>0</v>
      </c>
      <c r="AU288" s="409">
        <f>'D-Off-Site Special Inspections'!AT38</f>
        <v>0</v>
      </c>
      <c r="AV288" s="409">
        <v>0</v>
      </c>
      <c r="AW288" s="419">
        <f t="shared" si="4"/>
        <v>0</v>
      </c>
    </row>
    <row r="289" spans="2:49" x14ac:dyDescent="0.2">
      <c r="B289" s="413" t="s">
        <v>4422</v>
      </c>
      <c r="C289" s="408" t="str">
        <f>'D-Off-Site Special Inspections'!D39</f>
        <v>D-W2</v>
      </c>
      <c r="D289" s="408" t="str">
        <f>'D-Off-Site Special Inspections'!AU39</f>
        <v>Wood
CBC 1705A.5.6, 1705A.11.1 &amp; 1705A.12.2
Installation of timber connectors</v>
      </c>
      <c r="E289" s="409">
        <f>'D-Off-Site Special Inspections'!AX39</f>
        <v>0</v>
      </c>
      <c r="F289" s="409">
        <f>'D-Off-Site Special Inspections'!E39</f>
        <v>0</v>
      </c>
      <c r="G289" s="409">
        <f>'D-Off-Site Special Inspections'!F39</f>
        <v>0</v>
      </c>
      <c r="H289" s="409">
        <f>'D-Off-Site Special Inspections'!G39</f>
        <v>0</v>
      </c>
      <c r="I289" s="409">
        <f>'D-Off-Site Special Inspections'!H39</f>
        <v>0</v>
      </c>
      <c r="J289" s="409">
        <f>'D-Off-Site Special Inspections'!I39</f>
        <v>0</v>
      </c>
      <c r="K289" s="409">
        <f>'D-Off-Site Special Inspections'!J39</f>
        <v>0</v>
      </c>
      <c r="L289" s="409">
        <f>'D-Off-Site Special Inspections'!K39</f>
        <v>0</v>
      </c>
      <c r="M289" s="409">
        <f>'D-Off-Site Special Inspections'!L39</f>
        <v>0</v>
      </c>
      <c r="N289" s="409">
        <f>'D-Off-Site Special Inspections'!M39</f>
        <v>0</v>
      </c>
      <c r="O289" s="409">
        <f>'D-Off-Site Special Inspections'!N39</f>
        <v>0</v>
      </c>
      <c r="P289" s="409">
        <f>'D-Off-Site Special Inspections'!O39</f>
        <v>0</v>
      </c>
      <c r="Q289" s="409">
        <f>'D-Off-Site Special Inspections'!P39</f>
        <v>0</v>
      </c>
      <c r="R289" s="409">
        <f>'D-Off-Site Special Inspections'!Q39</f>
        <v>0</v>
      </c>
      <c r="S289" s="409">
        <f>'D-Off-Site Special Inspections'!R39</f>
        <v>0</v>
      </c>
      <c r="T289" s="409">
        <f>'D-Off-Site Special Inspections'!S39</f>
        <v>0</v>
      </c>
      <c r="U289" s="409">
        <f>'D-Off-Site Special Inspections'!T39</f>
        <v>0</v>
      </c>
      <c r="V289" s="409">
        <f>'D-Off-Site Special Inspections'!U39</f>
        <v>0</v>
      </c>
      <c r="W289" s="409">
        <f>'D-Off-Site Special Inspections'!V39</f>
        <v>0</v>
      </c>
      <c r="X289" s="409">
        <f>'D-Off-Site Special Inspections'!W39</f>
        <v>0</v>
      </c>
      <c r="Y289" s="409">
        <f>'D-Off-Site Special Inspections'!X39</f>
        <v>0</v>
      </c>
      <c r="Z289" s="409">
        <f>'D-Off-Site Special Inspections'!Y39</f>
        <v>0</v>
      </c>
      <c r="AA289" s="409">
        <f>'D-Off-Site Special Inspections'!Z39</f>
        <v>0</v>
      </c>
      <c r="AB289" s="409">
        <f>'D-Off-Site Special Inspections'!AA39</f>
        <v>0</v>
      </c>
      <c r="AC289" s="409">
        <f>'D-Off-Site Special Inspections'!AB39</f>
        <v>0</v>
      </c>
      <c r="AD289" s="409">
        <f>'D-Off-Site Special Inspections'!AC39</f>
        <v>0</v>
      </c>
      <c r="AE289" s="409">
        <f>'D-Off-Site Special Inspections'!AD39</f>
        <v>0</v>
      </c>
      <c r="AF289" s="409">
        <f>'D-Off-Site Special Inspections'!AE39</f>
        <v>0</v>
      </c>
      <c r="AG289" s="409">
        <f>'D-Off-Site Special Inspections'!AF39</f>
        <v>0</v>
      </c>
      <c r="AH289" s="409">
        <f>'D-Off-Site Special Inspections'!AG39</f>
        <v>0</v>
      </c>
      <c r="AI289" s="409">
        <f>'D-Off-Site Special Inspections'!AH39</f>
        <v>0</v>
      </c>
      <c r="AJ289" s="409">
        <f>'D-Off-Site Special Inspections'!AI39</f>
        <v>0</v>
      </c>
      <c r="AK289" s="409">
        <f>'D-Off-Site Special Inspections'!AJ39</f>
        <v>0</v>
      </c>
      <c r="AL289" s="409">
        <f>'D-Off-Site Special Inspections'!AK39</f>
        <v>0</v>
      </c>
      <c r="AM289" s="409">
        <f>'D-Off-Site Special Inspections'!AL39</f>
        <v>0</v>
      </c>
      <c r="AN289" s="409">
        <f>'D-Off-Site Special Inspections'!AM39</f>
        <v>0</v>
      </c>
      <c r="AO289" s="409">
        <f>'D-Off-Site Special Inspections'!AN39</f>
        <v>0</v>
      </c>
      <c r="AP289" s="409">
        <f>'D-Off-Site Special Inspections'!AO39</f>
        <v>0</v>
      </c>
      <c r="AQ289" s="409">
        <f>'D-Off-Site Special Inspections'!AP39</f>
        <v>0</v>
      </c>
      <c r="AR289" s="409">
        <f>'D-Off-Site Special Inspections'!AQ39</f>
        <v>0</v>
      </c>
      <c r="AS289" s="409">
        <f>'D-Off-Site Special Inspections'!AR39</f>
        <v>0</v>
      </c>
      <c r="AT289" s="409">
        <f>'D-Off-Site Special Inspections'!AS39</f>
        <v>0</v>
      </c>
      <c r="AU289" s="409">
        <f>'D-Off-Site Special Inspections'!AT39</f>
        <v>0</v>
      </c>
      <c r="AV289" s="409">
        <v>0</v>
      </c>
      <c r="AW289" s="419">
        <f t="shared" si="4"/>
        <v>0</v>
      </c>
    </row>
    <row r="290" spans="2:49" x14ac:dyDescent="0.2">
      <c r="B290" s="413" t="s">
        <v>4422</v>
      </c>
      <c r="C290" s="408" t="str">
        <f>'D-Off-Site Special Inspections'!D40</f>
        <v>D-W3</v>
      </c>
      <c r="D290" s="408" t="str">
        <f>'D-Off-Site Special Inspections'!AU40</f>
        <v>Wood
CBC 1705A.5, 1705A.5.2 &amp; 1705A.5.5
Manufactured trusses</v>
      </c>
      <c r="E290" s="409">
        <f>'D-Off-Site Special Inspections'!AX40</f>
        <v>0</v>
      </c>
      <c r="F290" s="409">
        <f>'D-Off-Site Special Inspections'!E40</f>
        <v>0</v>
      </c>
      <c r="G290" s="409">
        <f>'D-Off-Site Special Inspections'!F40</f>
        <v>0</v>
      </c>
      <c r="H290" s="409">
        <f>'D-Off-Site Special Inspections'!G40</f>
        <v>0</v>
      </c>
      <c r="I290" s="409">
        <f>'D-Off-Site Special Inspections'!H40</f>
        <v>0</v>
      </c>
      <c r="J290" s="409">
        <f>'D-Off-Site Special Inspections'!I40</f>
        <v>0</v>
      </c>
      <c r="K290" s="409">
        <f>'D-Off-Site Special Inspections'!J40</f>
        <v>0</v>
      </c>
      <c r="L290" s="409">
        <f>'D-Off-Site Special Inspections'!K40</f>
        <v>0</v>
      </c>
      <c r="M290" s="409">
        <f>'D-Off-Site Special Inspections'!L40</f>
        <v>0</v>
      </c>
      <c r="N290" s="409">
        <f>'D-Off-Site Special Inspections'!M40</f>
        <v>0</v>
      </c>
      <c r="O290" s="409">
        <f>'D-Off-Site Special Inspections'!N40</f>
        <v>0</v>
      </c>
      <c r="P290" s="409">
        <f>'D-Off-Site Special Inspections'!O40</f>
        <v>0</v>
      </c>
      <c r="Q290" s="409">
        <f>'D-Off-Site Special Inspections'!P40</f>
        <v>0</v>
      </c>
      <c r="R290" s="409">
        <f>'D-Off-Site Special Inspections'!Q40</f>
        <v>0</v>
      </c>
      <c r="S290" s="409">
        <f>'D-Off-Site Special Inspections'!R40</f>
        <v>0</v>
      </c>
      <c r="T290" s="409">
        <f>'D-Off-Site Special Inspections'!S40</f>
        <v>0</v>
      </c>
      <c r="U290" s="409">
        <f>'D-Off-Site Special Inspections'!T40</f>
        <v>0</v>
      </c>
      <c r="V290" s="409">
        <f>'D-Off-Site Special Inspections'!U40</f>
        <v>0</v>
      </c>
      <c r="W290" s="409">
        <f>'D-Off-Site Special Inspections'!V40</f>
        <v>0</v>
      </c>
      <c r="X290" s="409">
        <f>'D-Off-Site Special Inspections'!W40</f>
        <v>0</v>
      </c>
      <c r="Y290" s="409">
        <f>'D-Off-Site Special Inspections'!X40</f>
        <v>0</v>
      </c>
      <c r="Z290" s="409">
        <f>'D-Off-Site Special Inspections'!Y40</f>
        <v>0</v>
      </c>
      <c r="AA290" s="409">
        <f>'D-Off-Site Special Inspections'!Z40</f>
        <v>0</v>
      </c>
      <c r="AB290" s="409">
        <f>'D-Off-Site Special Inspections'!AA40</f>
        <v>0</v>
      </c>
      <c r="AC290" s="409">
        <f>'D-Off-Site Special Inspections'!AB40</f>
        <v>0</v>
      </c>
      <c r="AD290" s="409">
        <f>'D-Off-Site Special Inspections'!AC40</f>
        <v>0</v>
      </c>
      <c r="AE290" s="409">
        <f>'D-Off-Site Special Inspections'!AD40</f>
        <v>0</v>
      </c>
      <c r="AF290" s="409">
        <f>'D-Off-Site Special Inspections'!AE40</f>
        <v>0</v>
      </c>
      <c r="AG290" s="409">
        <f>'D-Off-Site Special Inspections'!AF40</f>
        <v>0</v>
      </c>
      <c r="AH290" s="409">
        <f>'D-Off-Site Special Inspections'!AG40</f>
        <v>0</v>
      </c>
      <c r="AI290" s="409">
        <f>'D-Off-Site Special Inspections'!AH40</f>
        <v>0</v>
      </c>
      <c r="AJ290" s="409">
        <f>'D-Off-Site Special Inspections'!AI40</f>
        <v>0</v>
      </c>
      <c r="AK290" s="409">
        <f>'D-Off-Site Special Inspections'!AJ40</f>
        <v>0</v>
      </c>
      <c r="AL290" s="409">
        <f>'D-Off-Site Special Inspections'!AK40</f>
        <v>0</v>
      </c>
      <c r="AM290" s="409">
        <f>'D-Off-Site Special Inspections'!AL40</f>
        <v>0</v>
      </c>
      <c r="AN290" s="409">
        <f>'D-Off-Site Special Inspections'!AM40</f>
        <v>0</v>
      </c>
      <c r="AO290" s="409">
        <f>'D-Off-Site Special Inspections'!AN40</f>
        <v>0</v>
      </c>
      <c r="AP290" s="409">
        <f>'D-Off-Site Special Inspections'!AO40</f>
        <v>0</v>
      </c>
      <c r="AQ290" s="409">
        <f>'D-Off-Site Special Inspections'!AP40</f>
        <v>0</v>
      </c>
      <c r="AR290" s="409">
        <f>'D-Off-Site Special Inspections'!AQ40</f>
        <v>0</v>
      </c>
      <c r="AS290" s="409">
        <f>'D-Off-Site Special Inspections'!AR40</f>
        <v>0</v>
      </c>
      <c r="AT290" s="409">
        <f>'D-Off-Site Special Inspections'!AS40</f>
        <v>0</v>
      </c>
      <c r="AU290" s="409">
        <f>'D-Off-Site Special Inspections'!AT40</f>
        <v>0</v>
      </c>
      <c r="AV290" s="409">
        <v>0</v>
      </c>
      <c r="AW290" s="419">
        <f t="shared" si="4"/>
        <v>0</v>
      </c>
    </row>
    <row r="291" spans="2:49" x14ac:dyDescent="0.2">
      <c r="B291" s="413" t="s">
        <v>4422</v>
      </c>
      <c r="C291" s="408" t="str">
        <f>'D-Off-Site Special Inspections'!D41</f>
        <v>D-W4</v>
      </c>
      <c r="D291" s="408" t="str">
        <f>'D-Off-Site Special Inspections'!AU41</f>
        <v>Wood
CBC 1705A.11.1 &amp; 1705A.12.2
Nailing, screw attachment, bolting, anchoring, field gluing operations and other fastening</v>
      </c>
      <c r="E291" s="409">
        <f>'D-Off-Site Special Inspections'!AX41</f>
        <v>0</v>
      </c>
      <c r="F291" s="409">
        <f>'D-Off-Site Special Inspections'!E41</f>
        <v>0</v>
      </c>
      <c r="G291" s="409">
        <f>'D-Off-Site Special Inspections'!F41</f>
        <v>0</v>
      </c>
      <c r="H291" s="409">
        <f>'D-Off-Site Special Inspections'!G41</f>
        <v>0</v>
      </c>
      <c r="I291" s="409">
        <f>'D-Off-Site Special Inspections'!H41</f>
        <v>0</v>
      </c>
      <c r="J291" s="409">
        <f>'D-Off-Site Special Inspections'!I41</f>
        <v>0</v>
      </c>
      <c r="K291" s="409">
        <f>'D-Off-Site Special Inspections'!J41</f>
        <v>0</v>
      </c>
      <c r="L291" s="409">
        <f>'D-Off-Site Special Inspections'!K41</f>
        <v>0</v>
      </c>
      <c r="M291" s="409">
        <f>'D-Off-Site Special Inspections'!L41</f>
        <v>0</v>
      </c>
      <c r="N291" s="409">
        <f>'D-Off-Site Special Inspections'!M41</f>
        <v>0</v>
      </c>
      <c r="O291" s="409">
        <f>'D-Off-Site Special Inspections'!N41</f>
        <v>0</v>
      </c>
      <c r="P291" s="409">
        <f>'D-Off-Site Special Inspections'!O41</f>
        <v>0</v>
      </c>
      <c r="Q291" s="409">
        <f>'D-Off-Site Special Inspections'!P41</f>
        <v>0</v>
      </c>
      <c r="R291" s="409">
        <f>'D-Off-Site Special Inspections'!Q41</f>
        <v>0</v>
      </c>
      <c r="S291" s="409">
        <f>'D-Off-Site Special Inspections'!R41</f>
        <v>0</v>
      </c>
      <c r="T291" s="409">
        <f>'D-Off-Site Special Inspections'!S41</f>
        <v>0</v>
      </c>
      <c r="U291" s="409">
        <f>'D-Off-Site Special Inspections'!T41</f>
        <v>0</v>
      </c>
      <c r="V291" s="409">
        <f>'D-Off-Site Special Inspections'!U41</f>
        <v>0</v>
      </c>
      <c r="W291" s="409">
        <f>'D-Off-Site Special Inspections'!V41</f>
        <v>0</v>
      </c>
      <c r="X291" s="409">
        <f>'D-Off-Site Special Inspections'!W41</f>
        <v>0</v>
      </c>
      <c r="Y291" s="409">
        <f>'D-Off-Site Special Inspections'!X41</f>
        <v>0</v>
      </c>
      <c r="Z291" s="409">
        <f>'D-Off-Site Special Inspections'!Y41</f>
        <v>0</v>
      </c>
      <c r="AA291" s="409">
        <f>'D-Off-Site Special Inspections'!Z41</f>
        <v>0</v>
      </c>
      <c r="AB291" s="409">
        <f>'D-Off-Site Special Inspections'!AA41</f>
        <v>0</v>
      </c>
      <c r="AC291" s="409">
        <f>'D-Off-Site Special Inspections'!AB41</f>
        <v>0</v>
      </c>
      <c r="AD291" s="409">
        <f>'D-Off-Site Special Inspections'!AC41</f>
        <v>0</v>
      </c>
      <c r="AE291" s="409">
        <f>'D-Off-Site Special Inspections'!AD41</f>
        <v>0</v>
      </c>
      <c r="AF291" s="409">
        <f>'D-Off-Site Special Inspections'!AE41</f>
        <v>0</v>
      </c>
      <c r="AG291" s="409">
        <f>'D-Off-Site Special Inspections'!AF41</f>
        <v>0</v>
      </c>
      <c r="AH291" s="409">
        <f>'D-Off-Site Special Inspections'!AG41</f>
        <v>0</v>
      </c>
      <c r="AI291" s="409">
        <f>'D-Off-Site Special Inspections'!AH41</f>
        <v>0</v>
      </c>
      <c r="AJ291" s="409">
        <f>'D-Off-Site Special Inspections'!AI41</f>
        <v>0</v>
      </c>
      <c r="AK291" s="409">
        <f>'D-Off-Site Special Inspections'!AJ41</f>
        <v>0</v>
      </c>
      <c r="AL291" s="409">
        <f>'D-Off-Site Special Inspections'!AK41</f>
        <v>0</v>
      </c>
      <c r="AM291" s="409">
        <f>'D-Off-Site Special Inspections'!AL41</f>
        <v>0</v>
      </c>
      <c r="AN291" s="409">
        <f>'D-Off-Site Special Inspections'!AM41</f>
        <v>0</v>
      </c>
      <c r="AO291" s="409">
        <f>'D-Off-Site Special Inspections'!AN41</f>
        <v>0</v>
      </c>
      <c r="AP291" s="409">
        <f>'D-Off-Site Special Inspections'!AO41</f>
        <v>0</v>
      </c>
      <c r="AQ291" s="409">
        <f>'D-Off-Site Special Inspections'!AP41</f>
        <v>0</v>
      </c>
      <c r="AR291" s="409">
        <f>'D-Off-Site Special Inspections'!AQ41</f>
        <v>0</v>
      </c>
      <c r="AS291" s="409">
        <f>'D-Off-Site Special Inspections'!AR41</f>
        <v>0</v>
      </c>
      <c r="AT291" s="409">
        <f>'D-Off-Site Special Inspections'!AS41</f>
        <v>0</v>
      </c>
      <c r="AU291" s="409">
        <f>'D-Off-Site Special Inspections'!AT41</f>
        <v>0</v>
      </c>
      <c r="AV291" s="409">
        <v>0</v>
      </c>
      <c r="AW291" s="419">
        <f t="shared" si="4"/>
        <v>0</v>
      </c>
    </row>
    <row r="292" spans="2:49" x14ac:dyDescent="0.2">
      <c r="B292" s="413" t="s">
        <v>4422</v>
      </c>
      <c r="C292" s="408" t="str">
        <f>'D-Off-Site Special Inspections'!D42</f>
        <v>D-W5</v>
      </c>
      <c r="D292" s="408">
        <f>'D-Off-Site Special Inspections'!AU42</f>
        <v>0</v>
      </c>
      <c r="E292" s="409">
        <f>'D-Off-Site Special Inspections'!AX42</f>
        <v>0</v>
      </c>
      <c r="F292" s="409">
        <f>'D-Off-Site Special Inspections'!E42</f>
        <v>0</v>
      </c>
      <c r="G292" s="409">
        <f>'D-Off-Site Special Inspections'!F42</f>
        <v>0</v>
      </c>
      <c r="H292" s="409">
        <f>'D-Off-Site Special Inspections'!G42</f>
        <v>0</v>
      </c>
      <c r="I292" s="409">
        <f>'D-Off-Site Special Inspections'!H42</f>
        <v>0</v>
      </c>
      <c r="J292" s="409">
        <f>'D-Off-Site Special Inspections'!I42</f>
        <v>0</v>
      </c>
      <c r="K292" s="409">
        <f>'D-Off-Site Special Inspections'!J42</f>
        <v>0</v>
      </c>
      <c r="L292" s="409">
        <f>'D-Off-Site Special Inspections'!K42</f>
        <v>0</v>
      </c>
      <c r="M292" s="409">
        <f>'D-Off-Site Special Inspections'!L42</f>
        <v>0</v>
      </c>
      <c r="N292" s="409">
        <f>'D-Off-Site Special Inspections'!M42</f>
        <v>0</v>
      </c>
      <c r="O292" s="409">
        <f>'D-Off-Site Special Inspections'!N42</f>
        <v>0</v>
      </c>
      <c r="P292" s="409">
        <f>'D-Off-Site Special Inspections'!O42</f>
        <v>0</v>
      </c>
      <c r="Q292" s="409">
        <f>'D-Off-Site Special Inspections'!P42</f>
        <v>0</v>
      </c>
      <c r="R292" s="409">
        <f>'D-Off-Site Special Inspections'!Q42</f>
        <v>0</v>
      </c>
      <c r="S292" s="409">
        <f>'D-Off-Site Special Inspections'!R42</f>
        <v>0</v>
      </c>
      <c r="T292" s="409">
        <f>'D-Off-Site Special Inspections'!S42</f>
        <v>0</v>
      </c>
      <c r="U292" s="409">
        <f>'D-Off-Site Special Inspections'!T42</f>
        <v>0</v>
      </c>
      <c r="V292" s="409">
        <f>'D-Off-Site Special Inspections'!U42</f>
        <v>0</v>
      </c>
      <c r="W292" s="409">
        <f>'D-Off-Site Special Inspections'!V42</f>
        <v>0</v>
      </c>
      <c r="X292" s="409">
        <f>'D-Off-Site Special Inspections'!W42</f>
        <v>0</v>
      </c>
      <c r="Y292" s="409">
        <f>'D-Off-Site Special Inspections'!X42</f>
        <v>0</v>
      </c>
      <c r="Z292" s="409">
        <f>'D-Off-Site Special Inspections'!Y42</f>
        <v>0</v>
      </c>
      <c r="AA292" s="409">
        <f>'D-Off-Site Special Inspections'!Z42</f>
        <v>0</v>
      </c>
      <c r="AB292" s="409">
        <f>'D-Off-Site Special Inspections'!AA42</f>
        <v>0</v>
      </c>
      <c r="AC292" s="409">
        <f>'D-Off-Site Special Inspections'!AB42</f>
        <v>0</v>
      </c>
      <c r="AD292" s="409">
        <f>'D-Off-Site Special Inspections'!AC42</f>
        <v>0</v>
      </c>
      <c r="AE292" s="409">
        <f>'D-Off-Site Special Inspections'!AD42</f>
        <v>0</v>
      </c>
      <c r="AF292" s="409">
        <f>'D-Off-Site Special Inspections'!AE42</f>
        <v>0</v>
      </c>
      <c r="AG292" s="409">
        <f>'D-Off-Site Special Inspections'!AF42</f>
        <v>0</v>
      </c>
      <c r="AH292" s="409">
        <f>'D-Off-Site Special Inspections'!AG42</f>
        <v>0</v>
      </c>
      <c r="AI292" s="409">
        <f>'D-Off-Site Special Inspections'!AH42</f>
        <v>0</v>
      </c>
      <c r="AJ292" s="409">
        <f>'D-Off-Site Special Inspections'!AI42</f>
        <v>0</v>
      </c>
      <c r="AK292" s="409">
        <f>'D-Off-Site Special Inspections'!AJ42</f>
        <v>0</v>
      </c>
      <c r="AL292" s="409">
        <f>'D-Off-Site Special Inspections'!AK42</f>
        <v>0</v>
      </c>
      <c r="AM292" s="409">
        <f>'D-Off-Site Special Inspections'!AL42</f>
        <v>0</v>
      </c>
      <c r="AN292" s="409">
        <f>'D-Off-Site Special Inspections'!AM42</f>
        <v>0</v>
      </c>
      <c r="AO292" s="409">
        <f>'D-Off-Site Special Inspections'!AN42</f>
        <v>0</v>
      </c>
      <c r="AP292" s="409">
        <f>'D-Off-Site Special Inspections'!AO42</f>
        <v>0</v>
      </c>
      <c r="AQ292" s="409">
        <f>'D-Off-Site Special Inspections'!AP42</f>
        <v>0</v>
      </c>
      <c r="AR292" s="409">
        <f>'D-Off-Site Special Inspections'!AQ42</f>
        <v>0</v>
      </c>
      <c r="AS292" s="409">
        <f>'D-Off-Site Special Inspections'!AR42</f>
        <v>0</v>
      </c>
      <c r="AT292" s="409">
        <f>'D-Off-Site Special Inspections'!AS42</f>
        <v>0</v>
      </c>
      <c r="AU292" s="409">
        <f>'D-Off-Site Special Inspections'!AT42</f>
        <v>0</v>
      </c>
      <c r="AV292" s="409">
        <v>0</v>
      </c>
      <c r="AW292" s="419">
        <f t="shared" si="4"/>
        <v>0</v>
      </c>
    </row>
    <row r="293" spans="2:49" x14ac:dyDescent="0.2">
      <c r="B293" s="413" t="s">
        <v>4422</v>
      </c>
      <c r="C293" s="408" t="str">
        <f>'D-Off-Site Special Inspections'!D43</f>
        <v>D-W6</v>
      </c>
      <c r="D293" s="408">
        <f>'D-Off-Site Special Inspections'!AU43</f>
        <v>0</v>
      </c>
      <c r="E293" s="409">
        <f>'D-Off-Site Special Inspections'!AX43</f>
        <v>0</v>
      </c>
      <c r="F293" s="409">
        <f>'D-Off-Site Special Inspections'!E43</f>
        <v>0</v>
      </c>
      <c r="G293" s="409">
        <f>'D-Off-Site Special Inspections'!F43</f>
        <v>0</v>
      </c>
      <c r="H293" s="409">
        <f>'D-Off-Site Special Inspections'!G43</f>
        <v>0</v>
      </c>
      <c r="I293" s="409">
        <f>'D-Off-Site Special Inspections'!H43</f>
        <v>0</v>
      </c>
      <c r="J293" s="409">
        <f>'D-Off-Site Special Inspections'!I43</f>
        <v>0</v>
      </c>
      <c r="K293" s="409">
        <f>'D-Off-Site Special Inspections'!J43</f>
        <v>0</v>
      </c>
      <c r="L293" s="409">
        <f>'D-Off-Site Special Inspections'!K43</f>
        <v>0</v>
      </c>
      <c r="M293" s="409">
        <f>'D-Off-Site Special Inspections'!L43</f>
        <v>0</v>
      </c>
      <c r="N293" s="409">
        <f>'D-Off-Site Special Inspections'!M43</f>
        <v>0</v>
      </c>
      <c r="O293" s="409">
        <f>'D-Off-Site Special Inspections'!N43</f>
        <v>0</v>
      </c>
      <c r="P293" s="409">
        <f>'D-Off-Site Special Inspections'!O43</f>
        <v>0</v>
      </c>
      <c r="Q293" s="409">
        <f>'D-Off-Site Special Inspections'!P43</f>
        <v>0</v>
      </c>
      <c r="R293" s="409">
        <f>'D-Off-Site Special Inspections'!Q43</f>
        <v>0</v>
      </c>
      <c r="S293" s="409">
        <f>'D-Off-Site Special Inspections'!R43</f>
        <v>0</v>
      </c>
      <c r="T293" s="409">
        <f>'D-Off-Site Special Inspections'!S43</f>
        <v>0</v>
      </c>
      <c r="U293" s="409">
        <f>'D-Off-Site Special Inspections'!T43</f>
        <v>0</v>
      </c>
      <c r="V293" s="409">
        <f>'D-Off-Site Special Inspections'!U43</f>
        <v>0</v>
      </c>
      <c r="W293" s="409">
        <f>'D-Off-Site Special Inspections'!V43</f>
        <v>0</v>
      </c>
      <c r="X293" s="409">
        <f>'D-Off-Site Special Inspections'!W43</f>
        <v>0</v>
      </c>
      <c r="Y293" s="409">
        <f>'D-Off-Site Special Inspections'!X43</f>
        <v>0</v>
      </c>
      <c r="Z293" s="409">
        <f>'D-Off-Site Special Inspections'!Y43</f>
        <v>0</v>
      </c>
      <c r="AA293" s="409">
        <f>'D-Off-Site Special Inspections'!Z43</f>
        <v>0</v>
      </c>
      <c r="AB293" s="409">
        <f>'D-Off-Site Special Inspections'!AA43</f>
        <v>0</v>
      </c>
      <c r="AC293" s="409">
        <f>'D-Off-Site Special Inspections'!AB43</f>
        <v>0</v>
      </c>
      <c r="AD293" s="409">
        <f>'D-Off-Site Special Inspections'!AC43</f>
        <v>0</v>
      </c>
      <c r="AE293" s="409">
        <f>'D-Off-Site Special Inspections'!AD43</f>
        <v>0</v>
      </c>
      <c r="AF293" s="409">
        <f>'D-Off-Site Special Inspections'!AE43</f>
        <v>0</v>
      </c>
      <c r="AG293" s="409">
        <f>'D-Off-Site Special Inspections'!AF43</f>
        <v>0</v>
      </c>
      <c r="AH293" s="409">
        <f>'D-Off-Site Special Inspections'!AG43</f>
        <v>0</v>
      </c>
      <c r="AI293" s="409">
        <f>'D-Off-Site Special Inspections'!AH43</f>
        <v>0</v>
      </c>
      <c r="AJ293" s="409">
        <f>'D-Off-Site Special Inspections'!AI43</f>
        <v>0</v>
      </c>
      <c r="AK293" s="409">
        <f>'D-Off-Site Special Inspections'!AJ43</f>
        <v>0</v>
      </c>
      <c r="AL293" s="409">
        <f>'D-Off-Site Special Inspections'!AK43</f>
        <v>0</v>
      </c>
      <c r="AM293" s="409">
        <f>'D-Off-Site Special Inspections'!AL43</f>
        <v>0</v>
      </c>
      <c r="AN293" s="409">
        <f>'D-Off-Site Special Inspections'!AM43</f>
        <v>0</v>
      </c>
      <c r="AO293" s="409">
        <f>'D-Off-Site Special Inspections'!AN43</f>
        <v>0</v>
      </c>
      <c r="AP293" s="409">
        <f>'D-Off-Site Special Inspections'!AO43</f>
        <v>0</v>
      </c>
      <c r="AQ293" s="409">
        <f>'D-Off-Site Special Inspections'!AP43</f>
        <v>0</v>
      </c>
      <c r="AR293" s="409">
        <f>'D-Off-Site Special Inspections'!AQ43</f>
        <v>0</v>
      </c>
      <c r="AS293" s="409">
        <f>'D-Off-Site Special Inspections'!AR43</f>
        <v>0</v>
      </c>
      <c r="AT293" s="409">
        <f>'D-Off-Site Special Inspections'!AS43</f>
        <v>0</v>
      </c>
      <c r="AU293" s="409">
        <f>'D-Off-Site Special Inspections'!AT43</f>
        <v>0</v>
      </c>
      <c r="AV293" s="409">
        <v>0</v>
      </c>
      <c r="AW293" s="419">
        <f t="shared" si="4"/>
        <v>0</v>
      </c>
    </row>
    <row r="294" spans="2:49" x14ac:dyDescent="0.2">
      <c r="B294" s="413" t="s">
        <v>4422</v>
      </c>
      <c r="C294" s="408">
        <f>'D-Off-Site Special Inspections'!D44</f>
        <v>0</v>
      </c>
      <c r="D294" s="408">
        <f>'D-Off-Site Special Inspections'!AU44</f>
        <v>0</v>
      </c>
      <c r="E294" s="409">
        <f>'D-Off-Site Special Inspections'!AX44</f>
        <v>0</v>
      </c>
      <c r="F294" s="409">
        <f>'D-Off-Site Special Inspections'!E44</f>
        <v>0</v>
      </c>
      <c r="G294" s="409">
        <f>'D-Off-Site Special Inspections'!F44</f>
        <v>0</v>
      </c>
      <c r="H294" s="409">
        <f>'D-Off-Site Special Inspections'!G44</f>
        <v>0</v>
      </c>
      <c r="I294" s="409">
        <f>'D-Off-Site Special Inspections'!H44</f>
        <v>0</v>
      </c>
      <c r="J294" s="409">
        <f>'D-Off-Site Special Inspections'!I44</f>
        <v>0</v>
      </c>
      <c r="K294" s="409">
        <f>'D-Off-Site Special Inspections'!J44</f>
        <v>0</v>
      </c>
      <c r="L294" s="409">
        <f>'D-Off-Site Special Inspections'!K44</f>
        <v>0</v>
      </c>
      <c r="M294" s="409">
        <f>'D-Off-Site Special Inspections'!L44</f>
        <v>0</v>
      </c>
      <c r="N294" s="409">
        <f>'D-Off-Site Special Inspections'!M44</f>
        <v>0</v>
      </c>
      <c r="O294" s="409">
        <f>'D-Off-Site Special Inspections'!N44</f>
        <v>0</v>
      </c>
      <c r="P294" s="409">
        <f>'D-Off-Site Special Inspections'!O44</f>
        <v>0</v>
      </c>
      <c r="Q294" s="409">
        <f>'D-Off-Site Special Inspections'!P44</f>
        <v>0</v>
      </c>
      <c r="R294" s="409">
        <f>'D-Off-Site Special Inspections'!Q44</f>
        <v>0</v>
      </c>
      <c r="S294" s="409">
        <f>'D-Off-Site Special Inspections'!R44</f>
        <v>0</v>
      </c>
      <c r="T294" s="409">
        <f>'D-Off-Site Special Inspections'!S44</f>
        <v>0</v>
      </c>
      <c r="U294" s="409">
        <f>'D-Off-Site Special Inspections'!T44</f>
        <v>0</v>
      </c>
      <c r="V294" s="409">
        <f>'D-Off-Site Special Inspections'!U44</f>
        <v>0</v>
      </c>
      <c r="W294" s="409">
        <f>'D-Off-Site Special Inspections'!V44</f>
        <v>0</v>
      </c>
      <c r="X294" s="409">
        <f>'D-Off-Site Special Inspections'!W44</f>
        <v>0</v>
      </c>
      <c r="Y294" s="409">
        <f>'D-Off-Site Special Inspections'!X44</f>
        <v>0</v>
      </c>
      <c r="Z294" s="409">
        <f>'D-Off-Site Special Inspections'!Y44</f>
        <v>0</v>
      </c>
      <c r="AA294" s="409">
        <f>'D-Off-Site Special Inspections'!Z44</f>
        <v>0</v>
      </c>
      <c r="AB294" s="409">
        <f>'D-Off-Site Special Inspections'!AA44</f>
        <v>0</v>
      </c>
      <c r="AC294" s="409">
        <f>'D-Off-Site Special Inspections'!AB44</f>
        <v>0</v>
      </c>
      <c r="AD294" s="409">
        <f>'D-Off-Site Special Inspections'!AC44</f>
        <v>0</v>
      </c>
      <c r="AE294" s="409">
        <f>'D-Off-Site Special Inspections'!AD44</f>
        <v>0</v>
      </c>
      <c r="AF294" s="409">
        <f>'D-Off-Site Special Inspections'!AE44</f>
        <v>0</v>
      </c>
      <c r="AG294" s="409">
        <f>'D-Off-Site Special Inspections'!AF44</f>
        <v>0</v>
      </c>
      <c r="AH294" s="409">
        <f>'D-Off-Site Special Inspections'!AG44</f>
        <v>0</v>
      </c>
      <c r="AI294" s="409">
        <f>'D-Off-Site Special Inspections'!AH44</f>
        <v>0</v>
      </c>
      <c r="AJ294" s="409">
        <f>'D-Off-Site Special Inspections'!AI44</f>
        <v>0</v>
      </c>
      <c r="AK294" s="409">
        <f>'D-Off-Site Special Inspections'!AJ44</f>
        <v>0</v>
      </c>
      <c r="AL294" s="409">
        <f>'D-Off-Site Special Inspections'!AK44</f>
        <v>0</v>
      </c>
      <c r="AM294" s="409">
        <f>'D-Off-Site Special Inspections'!AL44</f>
        <v>0</v>
      </c>
      <c r="AN294" s="409">
        <f>'D-Off-Site Special Inspections'!AM44</f>
        <v>0</v>
      </c>
      <c r="AO294" s="409">
        <f>'D-Off-Site Special Inspections'!AN44</f>
        <v>0</v>
      </c>
      <c r="AP294" s="409">
        <f>'D-Off-Site Special Inspections'!AO44</f>
        <v>0</v>
      </c>
      <c r="AQ294" s="409">
        <f>'D-Off-Site Special Inspections'!AP44</f>
        <v>0</v>
      </c>
      <c r="AR294" s="409">
        <f>'D-Off-Site Special Inspections'!AQ44</f>
        <v>0</v>
      </c>
      <c r="AS294" s="409">
        <f>'D-Off-Site Special Inspections'!AR44</f>
        <v>0</v>
      </c>
      <c r="AT294" s="409">
        <f>'D-Off-Site Special Inspections'!AS44</f>
        <v>0</v>
      </c>
      <c r="AU294" s="409">
        <f>'D-Off-Site Special Inspections'!AT44</f>
        <v>0</v>
      </c>
      <c r="AV294" s="409">
        <v>0</v>
      </c>
      <c r="AW294" s="419">
        <f t="shared" si="4"/>
        <v>0</v>
      </c>
    </row>
    <row r="295" spans="2:49" x14ac:dyDescent="0.2">
      <c r="B295" s="413" t="s">
        <v>4422</v>
      </c>
      <c r="C295" s="408" t="str">
        <f>'D-Off-Site Special Inspections'!D45</f>
        <v>D-OM1</v>
      </c>
      <c r="D295" s="408" t="str">
        <f>'D-Off-Site Special Inspections'!AU45</f>
        <v>Aluminum
CBC 2003.1
Inspection</v>
      </c>
      <c r="E295" s="409">
        <f>'D-Off-Site Special Inspections'!AX45</f>
        <v>0</v>
      </c>
      <c r="F295" s="409">
        <f>'D-Off-Site Special Inspections'!E45</f>
        <v>0</v>
      </c>
      <c r="G295" s="409">
        <f>'D-Off-Site Special Inspections'!F45</f>
        <v>0</v>
      </c>
      <c r="H295" s="409">
        <f>'D-Off-Site Special Inspections'!G45</f>
        <v>0</v>
      </c>
      <c r="I295" s="409">
        <f>'D-Off-Site Special Inspections'!H45</f>
        <v>0</v>
      </c>
      <c r="J295" s="409">
        <f>'D-Off-Site Special Inspections'!I45</f>
        <v>0</v>
      </c>
      <c r="K295" s="409">
        <f>'D-Off-Site Special Inspections'!J45</f>
        <v>0</v>
      </c>
      <c r="L295" s="409">
        <f>'D-Off-Site Special Inspections'!K45</f>
        <v>0</v>
      </c>
      <c r="M295" s="409">
        <f>'D-Off-Site Special Inspections'!L45</f>
        <v>0</v>
      </c>
      <c r="N295" s="409">
        <f>'D-Off-Site Special Inspections'!M45</f>
        <v>0</v>
      </c>
      <c r="O295" s="409">
        <f>'D-Off-Site Special Inspections'!N45</f>
        <v>0</v>
      </c>
      <c r="P295" s="409">
        <f>'D-Off-Site Special Inspections'!O45</f>
        <v>0</v>
      </c>
      <c r="Q295" s="409">
        <f>'D-Off-Site Special Inspections'!P45</f>
        <v>0</v>
      </c>
      <c r="R295" s="409">
        <f>'D-Off-Site Special Inspections'!Q45</f>
        <v>0</v>
      </c>
      <c r="S295" s="409">
        <f>'D-Off-Site Special Inspections'!R45</f>
        <v>0</v>
      </c>
      <c r="T295" s="409">
        <f>'D-Off-Site Special Inspections'!S45</f>
        <v>0</v>
      </c>
      <c r="U295" s="409">
        <f>'D-Off-Site Special Inspections'!T45</f>
        <v>0</v>
      </c>
      <c r="V295" s="409">
        <f>'D-Off-Site Special Inspections'!U45</f>
        <v>0</v>
      </c>
      <c r="W295" s="409">
        <f>'D-Off-Site Special Inspections'!V45</f>
        <v>0</v>
      </c>
      <c r="X295" s="409">
        <f>'D-Off-Site Special Inspections'!W45</f>
        <v>0</v>
      </c>
      <c r="Y295" s="409">
        <f>'D-Off-Site Special Inspections'!X45</f>
        <v>0</v>
      </c>
      <c r="Z295" s="409">
        <f>'D-Off-Site Special Inspections'!Y45</f>
        <v>0</v>
      </c>
      <c r="AA295" s="409">
        <f>'D-Off-Site Special Inspections'!Z45</f>
        <v>0</v>
      </c>
      <c r="AB295" s="409">
        <f>'D-Off-Site Special Inspections'!AA45</f>
        <v>0</v>
      </c>
      <c r="AC295" s="409">
        <f>'D-Off-Site Special Inspections'!AB45</f>
        <v>0</v>
      </c>
      <c r="AD295" s="409">
        <f>'D-Off-Site Special Inspections'!AC45</f>
        <v>0</v>
      </c>
      <c r="AE295" s="409">
        <f>'D-Off-Site Special Inspections'!AD45</f>
        <v>0</v>
      </c>
      <c r="AF295" s="409">
        <f>'D-Off-Site Special Inspections'!AE45</f>
        <v>0</v>
      </c>
      <c r="AG295" s="409">
        <f>'D-Off-Site Special Inspections'!AF45</f>
        <v>0</v>
      </c>
      <c r="AH295" s="409">
        <f>'D-Off-Site Special Inspections'!AG45</f>
        <v>0</v>
      </c>
      <c r="AI295" s="409">
        <f>'D-Off-Site Special Inspections'!AH45</f>
        <v>0</v>
      </c>
      <c r="AJ295" s="409">
        <f>'D-Off-Site Special Inspections'!AI45</f>
        <v>0</v>
      </c>
      <c r="AK295" s="409">
        <f>'D-Off-Site Special Inspections'!AJ45</f>
        <v>0</v>
      </c>
      <c r="AL295" s="409">
        <f>'D-Off-Site Special Inspections'!AK45</f>
        <v>0</v>
      </c>
      <c r="AM295" s="409">
        <f>'D-Off-Site Special Inspections'!AL45</f>
        <v>0</v>
      </c>
      <c r="AN295" s="409">
        <f>'D-Off-Site Special Inspections'!AM45</f>
        <v>0</v>
      </c>
      <c r="AO295" s="409">
        <f>'D-Off-Site Special Inspections'!AN45</f>
        <v>0</v>
      </c>
      <c r="AP295" s="409">
        <f>'D-Off-Site Special Inspections'!AO45</f>
        <v>0</v>
      </c>
      <c r="AQ295" s="409">
        <f>'D-Off-Site Special Inspections'!AP45</f>
        <v>0</v>
      </c>
      <c r="AR295" s="409">
        <f>'D-Off-Site Special Inspections'!AQ45</f>
        <v>0</v>
      </c>
      <c r="AS295" s="409">
        <f>'D-Off-Site Special Inspections'!AR45</f>
        <v>0</v>
      </c>
      <c r="AT295" s="409">
        <f>'D-Off-Site Special Inspections'!AS45</f>
        <v>0</v>
      </c>
      <c r="AU295" s="409">
        <f>'D-Off-Site Special Inspections'!AT45</f>
        <v>0</v>
      </c>
      <c r="AV295" s="409">
        <v>0</v>
      </c>
      <c r="AW295" s="419">
        <f t="shared" si="4"/>
        <v>0</v>
      </c>
    </row>
    <row r="296" spans="2:49" x14ac:dyDescent="0.2">
      <c r="B296" s="413" t="s">
        <v>4422</v>
      </c>
      <c r="C296" s="408" t="str">
        <f>'D-Off-Site Special Inspections'!D46</f>
        <v>D-OM2</v>
      </c>
      <c r="D296" s="408" t="str">
        <f>'D-Off-Site Special Inspections'!AU46</f>
        <v>Structural Sealant Glazing
CBC 2410.1.2
Structural sealants for exterior glass curtain walls</v>
      </c>
      <c r="E296" s="409">
        <f>'D-Off-Site Special Inspections'!AX46</f>
        <v>0</v>
      </c>
      <c r="F296" s="409">
        <f>'D-Off-Site Special Inspections'!E46</f>
        <v>0</v>
      </c>
      <c r="G296" s="409">
        <f>'D-Off-Site Special Inspections'!F46</f>
        <v>0</v>
      </c>
      <c r="H296" s="409">
        <f>'D-Off-Site Special Inspections'!G46</f>
        <v>0</v>
      </c>
      <c r="I296" s="409">
        <f>'D-Off-Site Special Inspections'!H46</f>
        <v>0</v>
      </c>
      <c r="J296" s="409">
        <f>'D-Off-Site Special Inspections'!I46</f>
        <v>0</v>
      </c>
      <c r="K296" s="409">
        <f>'D-Off-Site Special Inspections'!J46</f>
        <v>0</v>
      </c>
      <c r="L296" s="409">
        <f>'D-Off-Site Special Inspections'!K46</f>
        <v>0</v>
      </c>
      <c r="M296" s="409">
        <f>'D-Off-Site Special Inspections'!L46</f>
        <v>0</v>
      </c>
      <c r="N296" s="409">
        <f>'D-Off-Site Special Inspections'!M46</f>
        <v>0</v>
      </c>
      <c r="O296" s="409">
        <f>'D-Off-Site Special Inspections'!N46</f>
        <v>0</v>
      </c>
      <c r="P296" s="409">
        <f>'D-Off-Site Special Inspections'!O46</f>
        <v>0</v>
      </c>
      <c r="Q296" s="409">
        <f>'D-Off-Site Special Inspections'!P46</f>
        <v>0</v>
      </c>
      <c r="R296" s="409">
        <f>'D-Off-Site Special Inspections'!Q46</f>
        <v>0</v>
      </c>
      <c r="S296" s="409">
        <f>'D-Off-Site Special Inspections'!R46</f>
        <v>0</v>
      </c>
      <c r="T296" s="409">
        <f>'D-Off-Site Special Inspections'!S46</f>
        <v>0</v>
      </c>
      <c r="U296" s="409">
        <f>'D-Off-Site Special Inspections'!T46</f>
        <v>0</v>
      </c>
      <c r="V296" s="409">
        <f>'D-Off-Site Special Inspections'!U46</f>
        <v>0</v>
      </c>
      <c r="W296" s="409">
        <f>'D-Off-Site Special Inspections'!V46</f>
        <v>0</v>
      </c>
      <c r="X296" s="409">
        <f>'D-Off-Site Special Inspections'!W46</f>
        <v>0</v>
      </c>
      <c r="Y296" s="409">
        <f>'D-Off-Site Special Inspections'!X46</f>
        <v>0</v>
      </c>
      <c r="Z296" s="409">
        <f>'D-Off-Site Special Inspections'!Y46</f>
        <v>0</v>
      </c>
      <c r="AA296" s="409">
        <f>'D-Off-Site Special Inspections'!Z46</f>
        <v>0</v>
      </c>
      <c r="AB296" s="409">
        <f>'D-Off-Site Special Inspections'!AA46</f>
        <v>0</v>
      </c>
      <c r="AC296" s="409">
        <f>'D-Off-Site Special Inspections'!AB46</f>
        <v>0</v>
      </c>
      <c r="AD296" s="409">
        <f>'D-Off-Site Special Inspections'!AC46</f>
        <v>0</v>
      </c>
      <c r="AE296" s="409">
        <f>'D-Off-Site Special Inspections'!AD46</f>
        <v>0</v>
      </c>
      <c r="AF296" s="409">
        <f>'D-Off-Site Special Inspections'!AE46</f>
        <v>0</v>
      </c>
      <c r="AG296" s="409">
        <f>'D-Off-Site Special Inspections'!AF46</f>
        <v>0</v>
      </c>
      <c r="AH296" s="409">
        <f>'D-Off-Site Special Inspections'!AG46</f>
        <v>0</v>
      </c>
      <c r="AI296" s="409">
        <f>'D-Off-Site Special Inspections'!AH46</f>
        <v>0</v>
      </c>
      <c r="AJ296" s="409">
        <f>'D-Off-Site Special Inspections'!AI46</f>
        <v>0</v>
      </c>
      <c r="AK296" s="409">
        <f>'D-Off-Site Special Inspections'!AJ46</f>
        <v>0</v>
      </c>
      <c r="AL296" s="409">
        <f>'D-Off-Site Special Inspections'!AK46</f>
        <v>0</v>
      </c>
      <c r="AM296" s="409">
        <f>'D-Off-Site Special Inspections'!AL46</f>
        <v>0</v>
      </c>
      <c r="AN296" s="409">
        <f>'D-Off-Site Special Inspections'!AM46</f>
        <v>0</v>
      </c>
      <c r="AO296" s="409">
        <f>'D-Off-Site Special Inspections'!AN46</f>
        <v>0</v>
      </c>
      <c r="AP296" s="409">
        <f>'D-Off-Site Special Inspections'!AO46</f>
        <v>0</v>
      </c>
      <c r="AQ296" s="409">
        <f>'D-Off-Site Special Inspections'!AP46</f>
        <v>0</v>
      </c>
      <c r="AR296" s="409">
        <f>'D-Off-Site Special Inspections'!AQ46</f>
        <v>0</v>
      </c>
      <c r="AS296" s="409">
        <f>'D-Off-Site Special Inspections'!AR46</f>
        <v>0</v>
      </c>
      <c r="AT296" s="409">
        <f>'D-Off-Site Special Inspections'!AS46</f>
        <v>0</v>
      </c>
      <c r="AU296" s="409">
        <f>'D-Off-Site Special Inspections'!AT46</f>
        <v>0</v>
      </c>
      <c r="AV296" s="409">
        <v>0</v>
      </c>
      <c r="AW296" s="419">
        <f t="shared" si="4"/>
        <v>0</v>
      </c>
    </row>
    <row r="297" spans="2:49" x14ac:dyDescent="0.2">
      <c r="B297" s="413" t="s">
        <v>4422</v>
      </c>
      <c r="C297" s="408" t="str">
        <f>'D-Off-Site Special Inspections'!D47</f>
        <v>D-OM3</v>
      </c>
      <c r="D297" s="408">
        <f>'D-Off-Site Special Inspections'!AU47</f>
        <v>0</v>
      </c>
      <c r="E297" s="409">
        <f>'D-Off-Site Special Inspections'!AX47</f>
        <v>0</v>
      </c>
      <c r="F297" s="409">
        <f>'D-Off-Site Special Inspections'!E47</f>
        <v>0</v>
      </c>
      <c r="G297" s="409">
        <f>'D-Off-Site Special Inspections'!F47</f>
        <v>0</v>
      </c>
      <c r="H297" s="409">
        <f>'D-Off-Site Special Inspections'!G47</f>
        <v>0</v>
      </c>
      <c r="I297" s="409">
        <f>'D-Off-Site Special Inspections'!H47</f>
        <v>0</v>
      </c>
      <c r="J297" s="409">
        <f>'D-Off-Site Special Inspections'!I47</f>
        <v>0</v>
      </c>
      <c r="K297" s="409">
        <f>'D-Off-Site Special Inspections'!J47</f>
        <v>0</v>
      </c>
      <c r="L297" s="409">
        <f>'D-Off-Site Special Inspections'!K47</f>
        <v>0</v>
      </c>
      <c r="M297" s="409">
        <f>'D-Off-Site Special Inspections'!L47</f>
        <v>0</v>
      </c>
      <c r="N297" s="409">
        <f>'D-Off-Site Special Inspections'!M47</f>
        <v>0</v>
      </c>
      <c r="O297" s="409">
        <f>'D-Off-Site Special Inspections'!N47</f>
        <v>0</v>
      </c>
      <c r="P297" s="409">
        <f>'D-Off-Site Special Inspections'!O47</f>
        <v>0</v>
      </c>
      <c r="Q297" s="409">
        <f>'D-Off-Site Special Inspections'!P47</f>
        <v>0</v>
      </c>
      <c r="R297" s="409">
        <f>'D-Off-Site Special Inspections'!Q47</f>
        <v>0</v>
      </c>
      <c r="S297" s="409">
        <f>'D-Off-Site Special Inspections'!R47</f>
        <v>0</v>
      </c>
      <c r="T297" s="409">
        <f>'D-Off-Site Special Inspections'!S47</f>
        <v>0</v>
      </c>
      <c r="U297" s="409">
        <f>'D-Off-Site Special Inspections'!T47</f>
        <v>0</v>
      </c>
      <c r="V297" s="409">
        <f>'D-Off-Site Special Inspections'!U47</f>
        <v>0</v>
      </c>
      <c r="W297" s="409">
        <f>'D-Off-Site Special Inspections'!V47</f>
        <v>0</v>
      </c>
      <c r="X297" s="409">
        <f>'D-Off-Site Special Inspections'!W47</f>
        <v>0</v>
      </c>
      <c r="Y297" s="409">
        <f>'D-Off-Site Special Inspections'!X47</f>
        <v>0</v>
      </c>
      <c r="Z297" s="409">
        <f>'D-Off-Site Special Inspections'!Y47</f>
        <v>0</v>
      </c>
      <c r="AA297" s="409">
        <f>'D-Off-Site Special Inspections'!Z47</f>
        <v>0</v>
      </c>
      <c r="AB297" s="409">
        <f>'D-Off-Site Special Inspections'!AA47</f>
        <v>0</v>
      </c>
      <c r="AC297" s="409">
        <f>'D-Off-Site Special Inspections'!AB47</f>
        <v>0</v>
      </c>
      <c r="AD297" s="409">
        <f>'D-Off-Site Special Inspections'!AC47</f>
        <v>0</v>
      </c>
      <c r="AE297" s="409">
        <f>'D-Off-Site Special Inspections'!AD47</f>
        <v>0</v>
      </c>
      <c r="AF297" s="409">
        <f>'D-Off-Site Special Inspections'!AE47</f>
        <v>0</v>
      </c>
      <c r="AG297" s="409">
        <f>'D-Off-Site Special Inspections'!AF47</f>
        <v>0</v>
      </c>
      <c r="AH297" s="409">
        <f>'D-Off-Site Special Inspections'!AG47</f>
        <v>0</v>
      </c>
      <c r="AI297" s="409">
        <f>'D-Off-Site Special Inspections'!AH47</f>
        <v>0</v>
      </c>
      <c r="AJ297" s="409">
        <f>'D-Off-Site Special Inspections'!AI47</f>
        <v>0</v>
      </c>
      <c r="AK297" s="409">
        <f>'D-Off-Site Special Inspections'!AJ47</f>
        <v>0</v>
      </c>
      <c r="AL297" s="409">
        <f>'D-Off-Site Special Inspections'!AK47</f>
        <v>0</v>
      </c>
      <c r="AM297" s="409">
        <f>'D-Off-Site Special Inspections'!AL47</f>
        <v>0</v>
      </c>
      <c r="AN297" s="409">
        <f>'D-Off-Site Special Inspections'!AM47</f>
        <v>0</v>
      </c>
      <c r="AO297" s="409">
        <f>'D-Off-Site Special Inspections'!AN47</f>
        <v>0</v>
      </c>
      <c r="AP297" s="409">
        <f>'D-Off-Site Special Inspections'!AO47</f>
        <v>0</v>
      </c>
      <c r="AQ297" s="409">
        <f>'D-Off-Site Special Inspections'!AP47</f>
        <v>0</v>
      </c>
      <c r="AR297" s="409">
        <f>'D-Off-Site Special Inspections'!AQ47</f>
        <v>0</v>
      </c>
      <c r="AS297" s="409">
        <f>'D-Off-Site Special Inspections'!AR47</f>
        <v>0</v>
      </c>
      <c r="AT297" s="409">
        <f>'D-Off-Site Special Inspections'!AS47</f>
        <v>0</v>
      </c>
      <c r="AU297" s="409">
        <f>'D-Off-Site Special Inspections'!AT47</f>
        <v>0</v>
      </c>
      <c r="AV297" s="409">
        <v>0</v>
      </c>
      <c r="AW297" s="419">
        <f t="shared" si="4"/>
        <v>0</v>
      </c>
    </row>
    <row r="298" spans="2:49" x14ac:dyDescent="0.2">
      <c r="B298" s="413" t="s">
        <v>4422</v>
      </c>
      <c r="C298" s="408">
        <f>'D-Off-Site Special Inspections'!D48</f>
        <v>0</v>
      </c>
      <c r="D298" s="408">
        <f>'D-Off-Site Special Inspections'!AU48</f>
        <v>0</v>
      </c>
      <c r="E298" s="409">
        <f>'D-Off-Site Special Inspections'!AX48</f>
        <v>0</v>
      </c>
      <c r="F298" s="409">
        <f>'D-Off-Site Special Inspections'!E48</f>
        <v>0</v>
      </c>
      <c r="G298" s="409">
        <f>'D-Off-Site Special Inspections'!F48</f>
        <v>0</v>
      </c>
      <c r="H298" s="409">
        <f>'D-Off-Site Special Inspections'!G48</f>
        <v>0</v>
      </c>
      <c r="I298" s="409">
        <f>'D-Off-Site Special Inspections'!H48</f>
        <v>0</v>
      </c>
      <c r="J298" s="409">
        <f>'D-Off-Site Special Inspections'!I48</f>
        <v>0</v>
      </c>
      <c r="K298" s="409">
        <f>'D-Off-Site Special Inspections'!J48</f>
        <v>0</v>
      </c>
      <c r="L298" s="409">
        <f>'D-Off-Site Special Inspections'!K48</f>
        <v>0</v>
      </c>
      <c r="M298" s="409">
        <f>'D-Off-Site Special Inspections'!L48</f>
        <v>0</v>
      </c>
      <c r="N298" s="409">
        <f>'D-Off-Site Special Inspections'!M48</f>
        <v>0</v>
      </c>
      <c r="O298" s="409">
        <f>'D-Off-Site Special Inspections'!N48</f>
        <v>0</v>
      </c>
      <c r="P298" s="409">
        <f>'D-Off-Site Special Inspections'!O48</f>
        <v>0</v>
      </c>
      <c r="Q298" s="409">
        <f>'D-Off-Site Special Inspections'!P48</f>
        <v>0</v>
      </c>
      <c r="R298" s="409">
        <f>'D-Off-Site Special Inspections'!Q48</f>
        <v>0</v>
      </c>
      <c r="S298" s="409">
        <f>'D-Off-Site Special Inspections'!R48</f>
        <v>0</v>
      </c>
      <c r="T298" s="409">
        <f>'D-Off-Site Special Inspections'!S48</f>
        <v>0</v>
      </c>
      <c r="U298" s="409">
        <f>'D-Off-Site Special Inspections'!T48</f>
        <v>0</v>
      </c>
      <c r="V298" s="409">
        <f>'D-Off-Site Special Inspections'!U48</f>
        <v>0</v>
      </c>
      <c r="W298" s="409">
        <f>'D-Off-Site Special Inspections'!V48</f>
        <v>0</v>
      </c>
      <c r="X298" s="409">
        <f>'D-Off-Site Special Inspections'!W48</f>
        <v>0</v>
      </c>
      <c r="Y298" s="409">
        <f>'D-Off-Site Special Inspections'!X48</f>
        <v>0</v>
      </c>
      <c r="Z298" s="409">
        <f>'D-Off-Site Special Inspections'!Y48</f>
        <v>0</v>
      </c>
      <c r="AA298" s="409">
        <f>'D-Off-Site Special Inspections'!Z48</f>
        <v>0</v>
      </c>
      <c r="AB298" s="409">
        <f>'D-Off-Site Special Inspections'!AA48</f>
        <v>0</v>
      </c>
      <c r="AC298" s="409">
        <f>'D-Off-Site Special Inspections'!AB48</f>
        <v>0</v>
      </c>
      <c r="AD298" s="409">
        <f>'D-Off-Site Special Inspections'!AC48</f>
        <v>0</v>
      </c>
      <c r="AE298" s="409">
        <f>'D-Off-Site Special Inspections'!AD48</f>
        <v>0</v>
      </c>
      <c r="AF298" s="409">
        <f>'D-Off-Site Special Inspections'!AE48</f>
        <v>0</v>
      </c>
      <c r="AG298" s="409">
        <f>'D-Off-Site Special Inspections'!AF48</f>
        <v>0</v>
      </c>
      <c r="AH298" s="409">
        <f>'D-Off-Site Special Inspections'!AG48</f>
        <v>0</v>
      </c>
      <c r="AI298" s="409">
        <f>'D-Off-Site Special Inspections'!AH48</f>
        <v>0</v>
      </c>
      <c r="AJ298" s="409">
        <f>'D-Off-Site Special Inspections'!AI48</f>
        <v>0</v>
      </c>
      <c r="AK298" s="409">
        <f>'D-Off-Site Special Inspections'!AJ48</f>
        <v>0</v>
      </c>
      <c r="AL298" s="409">
        <f>'D-Off-Site Special Inspections'!AK48</f>
        <v>0</v>
      </c>
      <c r="AM298" s="409">
        <f>'D-Off-Site Special Inspections'!AL48</f>
        <v>0</v>
      </c>
      <c r="AN298" s="409">
        <f>'D-Off-Site Special Inspections'!AM48</f>
        <v>0</v>
      </c>
      <c r="AO298" s="409">
        <f>'D-Off-Site Special Inspections'!AN48</f>
        <v>0</v>
      </c>
      <c r="AP298" s="409">
        <f>'D-Off-Site Special Inspections'!AO48</f>
        <v>0</v>
      </c>
      <c r="AQ298" s="409">
        <f>'D-Off-Site Special Inspections'!AP48</f>
        <v>0</v>
      </c>
      <c r="AR298" s="409">
        <f>'D-Off-Site Special Inspections'!AQ48</f>
        <v>0</v>
      </c>
      <c r="AS298" s="409">
        <f>'D-Off-Site Special Inspections'!AR48</f>
        <v>0</v>
      </c>
      <c r="AT298" s="409">
        <f>'D-Off-Site Special Inspections'!AS48</f>
        <v>0</v>
      </c>
      <c r="AU298" s="409">
        <f>'D-Off-Site Special Inspections'!AT48</f>
        <v>0</v>
      </c>
      <c r="AV298" s="409">
        <v>0</v>
      </c>
      <c r="AW298" s="419">
        <f t="shared" si="4"/>
        <v>0</v>
      </c>
    </row>
    <row r="299" spans="2:49" x14ac:dyDescent="0.2">
      <c r="B299" s="413" t="s">
        <v>4422</v>
      </c>
      <c r="C299" s="408" t="str">
        <f>'D-Off-Site Special Inspections'!D49</f>
        <v>D-AS1</v>
      </c>
      <c r="D299" s="408" t="str">
        <f>'D-Off-Site Special Inspections'!AU49</f>
        <v>Alternative system
CBC 1705A.1.1
Construction materials and methods for alternative system</v>
      </c>
      <c r="E299" s="409">
        <f>'D-Off-Site Special Inspections'!AX49</f>
        <v>0</v>
      </c>
      <c r="F299" s="409">
        <f>'D-Off-Site Special Inspections'!E49</f>
        <v>0</v>
      </c>
      <c r="G299" s="409">
        <f>'D-Off-Site Special Inspections'!F49</f>
        <v>0</v>
      </c>
      <c r="H299" s="409">
        <f>'D-Off-Site Special Inspections'!G49</f>
        <v>0</v>
      </c>
      <c r="I299" s="409">
        <f>'D-Off-Site Special Inspections'!H49</f>
        <v>0</v>
      </c>
      <c r="J299" s="409">
        <f>'D-Off-Site Special Inspections'!I49</f>
        <v>0</v>
      </c>
      <c r="K299" s="409">
        <f>'D-Off-Site Special Inspections'!J49</f>
        <v>0</v>
      </c>
      <c r="L299" s="409">
        <f>'D-Off-Site Special Inspections'!K49</f>
        <v>0</v>
      </c>
      <c r="M299" s="409">
        <f>'D-Off-Site Special Inspections'!L49</f>
        <v>0</v>
      </c>
      <c r="N299" s="409">
        <f>'D-Off-Site Special Inspections'!M49</f>
        <v>0</v>
      </c>
      <c r="O299" s="409">
        <f>'D-Off-Site Special Inspections'!N49</f>
        <v>0</v>
      </c>
      <c r="P299" s="409">
        <f>'D-Off-Site Special Inspections'!O49</f>
        <v>0</v>
      </c>
      <c r="Q299" s="409">
        <f>'D-Off-Site Special Inspections'!P49</f>
        <v>0</v>
      </c>
      <c r="R299" s="409">
        <f>'D-Off-Site Special Inspections'!Q49</f>
        <v>0</v>
      </c>
      <c r="S299" s="409">
        <f>'D-Off-Site Special Inspections'!R49</f>
        <v>0</v>
      </c>
      <c r="T299" s="409">
        <f>'D-Off-Site Special Inspections'!S49</f>
        <v>0</v>
      </c>
      <c r="U299" s="409">
        <f>'D-Off-Site Special Inspections'!T49</f>
        <v>0</v>
      </c>
      <c r="V299" s="409">
        <f>'D-Off-Site Special Inspections'!U49</f>
        <v>0</v>
      </c>
      <c r="W299" s="409">
        <f>'D-Off-Site Special Inspections'!V49</f>
        <v>0</v>
      </c>
      <c r="X299" s="409">
        <f>'D-Off-Site Special Inspections'!W49</f>
        <v>0</v>
      </c>
      <c r="Y299" s="409">
        <f>'D-Off-Site Special Inspections'!X49</f>
        <v>0</v>
      </c>
      <c r="Z299" s="409">
        <f>'D-Off-Site Special Inspections'!Y49</f>
        <v>0</v>
      </c>
      <c r="AA299" s="409">
        <f>'D-Off-Site Special Inspections'!Z49</f>
        <v>0</v>
      </c>
      <c r="AB299" s="409">
        <f>'D-Off-Site Special Inspections'!AA49</f>
        <v>0</v>
      </c>
      <c r="AC299" s="409">
        <f>'D-Off-Site Special Inspections'!AB49</f>
        <v>0</v>
      </c>
      <c r="AD299" s="409">
        <f>'D-Off-Site Special Inspections'!AC49</f>
        <v>0</v>
      </c>
      <c r="AE299" s="409">
        <f>'D-Off-Site Special Inspections'!AD49</f>
        <v>0</v>
      </c>
      <c r="AF299" s="409">
        <f>'D-Off-Site Special Inspections'!AE49</f>
        <v>0</v>
      </c>
      <c r="AG299" s="409">
        <f>'D-Off-Site Special Inspections'!AF49</f>
        <v>0</v>
      </c>
      <c r="AH299" s="409">
        <f>'D-Off-Site Special Inspections'!AG49</f>
        <v>0</v>
      </c>
      <c r="AI299" s="409">
        <f>'D-Off-Site Special Inspections'!AH49</f>
        <v>0</v>
      </c>
      <c r="AJ299" s="409">
        <f>'D-Off-Site Special Inspections'!AI49</f>
        <v>0</v>
      </c>
      <c r="AK299" s="409">
        <f>'D-Off-Site Special Inspections'!AJ49</f>
        <v>0</v>
      </c>
      <c r="AL299" s="409">
        <f>'D-Off-Site Special Inspections'!AK49</f>
        <v>0</v>
      </c>
      <c r="AM299" s="409">
        <f>'D-Off-Site Special Inspections'!AL49</f>
        <v>0</v>
      </c>
      <c r="AN299" s="409">
        <f>'D-Off-Site Special Inspections'!AM49</f>
        <v>0</v>
      </c>
      <c r="AO299" s="409">
        <f>'D-Off-Site Special Inspections'!AN49</f>
        <v>0</v>
      </c>
      <c r="AP299" s="409">
        <f>'D-Off-Site Special Inspections'!AO49</f>
        <v>0</v>
      </c>
      <c r="AQ299" s="409">
        <f>'D-Off-Site Special Inspections'!AP49</f>
        <v>0</v>
      </c>
      <c r="AR299" s="409">
        <f>'D-Off-Site Special Inspections'!AQ49</f>
        <v>0</v>
      </c>
      <c r="AS299" s="409">
        <f>'D-Off-Site Special Inspections'!AR49</f>
        <v>0</v>
      </c>
      <c r="AT299" s="409">
        <f>'D-Off-Site Special Inspections'!AS49</f>
        <v>0</v>
      </c>
      <c r="AU299" s="409">
        <f>'D-Off-Site Special Inspections'!AT49</f>
        <v>0</v>
      </c>
      <c r="AV299" s="409">
        <v>0</v>
      </c>
      <c r="AW299" s="419">
        <f t="shared" si="4"/>
        <v>0</v>
      </c>
    </row>
    <row r="300" spans="2:49" x14ac:dyDescent="0.2">
      <c r="B300" s="413" t="s">
        <v>4422</v>
      </c>
      <c r="C300" s="408" t="str">
        <f>'D-Off-Site Special Inspections'!D50</f>
        <v>D-AS2</v>
      </c>
      <c r="D300" s="408" t="str">
        <f>'D-Off-Site Special Inspections'!AU50</f>
        <v>Seismic Isolation System
CBC 1705A.12.8
Fabrication, installation, prototype, and production testing</v>
      </c>
      <c r="E300" s="409">
        <f>'D-Off-Site Special Inspections'!AX50</f>
        <v>0</v>
      </c>
      <c r="F300" s="409">
        <f>'D-Off-Site Special Inspections'!E50</f>
        <v>0</v>
      </c>
      <c r="G300" s="409">
        <f>'D-Off-Site Special Inspections'!F50</f>
        <v>0</v>
      </c>
      <c r="H300" s="409">
        <f>'D-Off-Site Special Inspections'!G50</f>
        <v>0</v>
      </c>
      <c r="I300" s="409">
        <f>'D-Off-Site Special Inspections'!H50</f>
        <v>0</v>
      </c>
      <c r="J300" s="409">
        <f>'D-Off-Site Special Inspections'!I50</f>
        <v>0</v>
      </c>
      <c r="K300" s="409">
        <f>'D-Off-Site Special Inspections'!J50</f>
        <v>0</v>
      </c>
      <c r="L300" s="409">
        <f>'D-Off-Site Special Inspections'!K50</f>
        <v>0</v>
      </c>
      <c r="M300" s="409">
        <f>'D-Off-Site Special Inspections'!L50</f>
        <v>0</v>
      </c>
      <c r="N300" s="409">
        <f>'D-Off-Site Special Inspections'!M50</f>
        <v>0</v>
      </c>
      <c r="O300" s="409">
        <f>'D-Off-Site Special Inspections'!N50</f>
        <v>0</v>
      </c>
      <c r="P300" s="409">
        <f>'D-Off-Site Special Inspections'!O50</f>
        <v>0</v>
      </c>
      <c r="Q300" s="409">
        <f>'D-Off-Site Special Inspections'!P50</f>
        <v>0</v>
      </c>
      <c r="R300" s="409">
        <f>'D-Off-Site Special Inspections'!Q50</f>
        <v>0</v>
      </c>
      <c r="S300" s="409">
        <f>'D-Off-Site Special Inspections'!R50</f>
        <v>0</v>
      </c>
      <c r="T300" s="409">
        <f>'D-Off-Site Special Inspections'!S50</f>
        <v>0</v>
      </c>
      <c r="U300" s="409">
        <f>'D-Off-Site Special Inspections'!T50</f>
        <v>0</v>
      </c>
      <c r="V300" s="409">
        <f>'D-Off-Site Special Inspections'!U50</f>
        <v>0</v>
      </c>
      <c r="W300" s="409">
        <f>'D-Off-Site Special Inspections'!V50</f>
        <v>0</v>
      </c>
      <c r="X300" s="409">
        <f>'D-Off-Site Special Inspections'!W50</f>
        <v>0</v>
      </c>
      <c r="Y300" s="409">
        <f>'D-Off-Site Special Inspections'!X50</f>
        <v>0</v>
      </c>
      <c r="Z300" s="409">
        <f>'D-Off-Site Special Inspections'!Y50</f>
        <v>0</v>
      </c>
      <c r="AA300" s="409">
        <f>'D-Off-Site Special Inspections'!Z50</f>
        <v>0</v>
      </c>
      <c r="AB300" s="409">
        <f>'D-Off-Site Special Inspections'!AA50</f>
        <v>0</v>
      </c>
      <c r="AC300" s="409">
        <f>'D-Off-Site Special Inspections'!AB50</f>
        <v>0</v>
      </c>
      <c r="AD300" s="409">
        <f>'D-Off-Site Special Inspections'!AC50</f>
        <v>0</v>
      </c>
      <c r="AE300" s="409">
        <f>'D-Off-Site Special Inspections'!AD50</f>
        <v>0</v>
      </c>
      <c r="AF300" s="409">
        <f>'D-Off-Site Special Inspections'!AE50</f>
        <v>0</v>
      </c>
      <c r="AG300" s="409">
        <f>'D-Off-Site Special Inspections'!AF50</f>
        <v>0</v>
      </c>
      <c r="AH300" s="409">
        <f>'D-Off-Site Special Inspections'!AG50</f>
        <v>0</v>
      </c>
      <c r="AI300" s="409">
        <f>'D-Off-Site Special Inspections'!AH50</f>
        <v>0</v>
      </c>
      <c r="AJ300" s="409">
        <f>'D-Off-Site Special Inspections'!AI50</f>
        <v>0</v>
      </c>
      <c r="AK300" s="409">
        <f>'D-Off-Site Special Inspections'!AJ50</f>
        <v>0</v>
      </c>
      <c r="AL300" s="409">
        <f>'D-Off-Site Special Inspections'!AK50</f>
        <v>0</v>
      </c>
      <c r="AM300" s="409">
        <f>'D-Off-Site Special Inspections'!AL50</f>
        <v>0</v>
      </c>
      <c r="AN300" s="409">
        <f>'D-Off-Site Special Inspections'!AM50</f>
        <v>0</v>
      </c>
      <c r="AO300" s="409">
        <f>'D-Off-Site Special Inspections'!AN50</f>
        <v>0</v>
      </c>
      <c r="AP300" s="409">
        <f>'D-Off-Site Special Inspections'!AO50</f>
        <v>0</v>
      </c>
      <c r="AQ300" s="409">
        <f>'D-Off-Site Special Inspections'!AP50</f>
        <v>0</v>
      </c>
      <c r="AR300" s="409">
        <f>'D-Off-Site Special Inspections'!AQ50</f>
        <v>0</v>
      </c>
      <c r="AS300" s="409">
        <f>'D-Off-Site Special Inspections'!AR50</f>
        <v>0</v>
      </c>
      <c r="AT300" s="409">
        <f>'D-Off-Site Special Inspections'!AS50</f>
        <v>0</v>
      </c>
      <c r="AU300" s="409">
        <f>'D-Off-Site Special Inspections'!AT50</f>
        <v>0</v>
      </c>
      <c r="AV300" s="409">
        <v>0</v>
      </c>
      <c r="AW300" s="419">
        <f t="shared" si="4"/>
        <v>0</v>
      </c>
    </row>
    <row r="301" spans="2:49" x14ac:dyDescent="0.2">
      <c r="B301" s="413" t="s">
        <v>4422</v>
      </c>
      <c r="C301" s="408" t="str">
        <f>'D-Off-Site Special Inspections'!D51</f>
        <v>D-AS3</v>
      </c>
      <c r="D301" s="408" t="str">
        <f>'D-Off-Site Special Inspections'!AU51</f>
        <v>Seismic Damping System
CBC 1705A.12.8
Fabrication, installation, prototype, and production testing</v>
      </c>
      <c r="E301" s="409">
        <f>'D-Off-Site Special Inspections'!AX51</f>
        <v>0</v>
      </c>
      <c r="F301" s="409">
        <f>'D-Off-Site Special Inspections'!E51</f>
        <v>0</v>
      </c>
      <c r="G301" s="409">
        <f>'D-Off-Site Special Inspections'!F51</f>
        <v>0</v>
      </c>
      <c r="H301" s="409">
        <f>'D-Off-Site Special Inspections'!G51</f>
        <v>0</v>
      </c>
      <c r="I301" s="409">
        <f>'D-Off-Site Special Inspections'!H51</f>
        <v>0</v>
      </c>
      <c r="J301" s="409">
        <f>'D-Off-Site Special Inspections'!I51</f>
        <v>0</v>
      </c>
      <c r="K301" s="409">
        <f>'D-Off-Site Special Inspections'!J51</f>
        <v>0</v>
      </c>
      <c r="L301" s="409">
        <f>'D-Off-Site Special Inspections'!K51</f>
        <v>0</v>
      </c>
      <c r="M301" s="409">
        <f>'D-Off-Site Special Inspections'!L51</f>
        <v>0</v>
      </c>
      <c r="N301" s="409">
        <f>'D-Off-Site Special Inspections'!M51</f>
        <v>0</v>
      </c>
      <c r="O301" s="409">
        <f>'D-Off-Site Special Inspections'!N51</f>
        <v>0</v>
      </c>
      <c r="P301" s="409">
        <f>'D-Off-Site Special Inspections'!O51</f>
        <v>0</v>
      </c>
      <c r="Q301" s="409">
        <f>'D-Off-Site Special Inspections'!P51</f>
        <v>0</v>
      </c>
      <c r="R301" s="409">
        <f>'D-Off-Site Special Inspections'!Q51</f>
        <v>0</v>
      </c>
      <c r="S301" s="409">
        <f>'D-Off-Site Special Inspections'!R51</f>
        <v>0</v>
      </c>
      <c r="T301" s="409">
        <f>'D-Off-Site Special Inspections'!S51</f>
        <v>0</v>
      </c>
      <c r="U301" s="409">
        <f>'D-Off-Site Special Inspections'!T51</f>
        <v>0</v>
      </c>
      <c r="V301" s="409">
        <f>'D-Off-Site Special Inspections'!U51</f>
        <v>0</v>
      </c>
      <c r="W301" s="409">
        <f>'D-Off-Site Special Inspections'!V51</f>
        <v>0</v>
      </c>
      <c r="X301" s="409">
        <f>'D-Off-Site Special Inspections'!W51</f>
        <v>0</v>
      </c>
      <c r="Y301" s="409">
        <f>'D-Off-Site Special Inspections'!X51</f>
        <v>0</v>
      </c>
      <c r="Z301" s="409">
        <f>'D-Off-Site Special Inspections'!Y51</f>
        <v>0</v>
      </c>
      <c r="AA301" s="409">
        <f>'D-Off-Site Special Inspections'!Z51</f>
        <v>0</v>
      </c>
      <c r="AB301" s="409">
        <f>'D-Off-Site Special Inspections'!AA51</f>
        <v>0</v>
      </c>
      <c r="AC301" s="409">
        <f>'D-Off-Site Special Inspections'!AB51</f>
        <v>0</v>
      </c>
      <c r="AD301" s="409">
        <f>'D-Off-Site Special Inspections'!AC51</f>
        <v>0</v>
      </c>
      <c r="AE301" s="409">
        <f>'D-Off-Site Special Inspections'!AD51</f>
        <v>0</v>
      </c>
      <c r="AF301" s="409">
        <f>'D-Off-Site Special Inspections'!AE51</f>
        <v>0</v>
      </c>
      <c r="AG301" s="409">
        <f>'D-Off-Site Special Inspections'!AF51</f>
        <v>0</v>
      </c>
      <c r="AH301" s="409">
        <f>'D-Off-Site Special Inspections'!AG51</f>
        <v>0</v>
      </c>
      <c r="AI301" s="409">
        <f>'D-Off-Site Special Inspections'!AH51</f>
        <v>0</v>
      </c>
      <c r="AJ301" s="409">
        <f>'D-Off-Site Special Inspections'!AI51</f>
        <v>0</v>
      </c>
      <c r="AK301" s="409">
        <f>'D-Off-Site Special Inspections'!AJ51</f>
        <v>0</v>
      </c>
      <c r="AL301" s="409">
        <f>'D-Off-Site Special Inspections'!AK51</f>
        <v>0</v>
      </c>
      <c r="AM301" s="409">
        <f>'D-Off-Site Special Inspections'!AL51</f>
        <v>0</v>
      </c>
      <c r="AN301" s="409">
        <f>'D-Off-Site Special Inspections'!AM51</f>
        <v>0</v>
      </c>
      <c r="AO301" s="409">
        <f>'D-Off-Site Special Inspections'!AN51</f>
        <v>0</v>
      </c>
      <c r="AP301" s="409">
        <f>'D-Off-Site Special Inspections'!AO51</f>
        <v>0</v>
      </c>
      <c r="AQ301" s="409">
        <f>'D-Off-Site Special Inspections'!AP51</f>
        <v>0</v>
      </c>
      <c r="AR301" s="409">
        <f>'D-Off-Site Special Inspections'!AQ51</f>
        <v>0</v>
      </c>
      <c r="AS301" s="409">
        <f>'D-Off-Site Special Inspections'!AR51</f>
        <v>0</v>
      </c>
      <c r="AT301" s="409">
        <f>'D-Off-Site Special Inspections'!AS51</f>
        <v>0</v>
      </c>
      <c r="AU301" s="409">
        <f>'D-Off-Site Special Inspections'!AT51</f>
        <v>0</v>
      </c>
      <c r="AV301" s="409">
        <v>0</v>
      </c>
      <c r="AW301" s="419">
        <f t="shared" si="4"/>
        <v>0</v>
      </c>
    </row>
    <row r="302" spans="2:49" x14ac:dyDescent="0.2">
      <c r="B302" s="413" t="s">
        <v>4422</v>
      </c>
      <c r="C302" s="408" t="str">
        <f>'D-Off-Site Special Inspections'!D52</f>
        <v>D-AS4</v>
      </c>
      <c r="D302" s="408">
        <f>'D-Off-Site Special Inspections'!AU52</f>
        <v>0</v>
      </c>
      <c r="E302" s="409">
        <f>'D-Off-Site Special Inspections'!AX52</f>
        <v>0</v>
      </c>
      <c r="F302" s="409">
        <f>'D-Off-Site Special Inspections'!E52</f>
        <v>0</v>
      </c>
      <c r="G302" s="409">
        <f>'D-Off-Site Special Inspections'!F52</f>
        <v>0</v>
      </c>
      <c r="H302" s="409">
        <f>'D-Off-Site Special Inspections'!G52</f>
        <v>0</v>
      </c>
      <c r="I302" s="409">
        <f>'D-Off-Site Special Inspections'!H52</f>
        <v>0</v>
      </c>
      <c r="J302" s="409">
        <f>'D-Off-Site Special Inspections'!I52</f>
        <v>0</v>
      </c>
      <c r="K302" s="409">
        <f>'D-Off-Site Special Inspections'!J52</f>
        <v>0</v>
      </c>
      <c r="L302" s="409">
        <f>'D-Off-Site Special Inspections'!K52</f>
        <v>0</v>
      </c>
      <c r="M302" s="409">
        <f>'D-Off-Site Special Inspections'!L52</f>
        <v>0</v>
      </c>
      <c r="N302" s="409">
        <f>'D-Off-Site Special Inspections'!M52</f>
        <v>0</v>
      </c>
      <c r="O302" s="409">
        <f>'D-Off-Site Special Inspections'!N52</f>
        <v>0</v>
      </c>
      <c r="P302" s="409">
        <f>'D-Off-Site Special Inspections'!O52</f>
        <v>0</v>
      </c>
      <c r="Q302" s="409">
        <f>'D-Off-Site Special Inspections'!P52</f>
        <v>0</v>
      </c>
      <c r="R302" s="409">
        <f>'D-Off-Site Special Inspections'!Q52</f>
        <v>0</v>
      </c>
      <c r="S302" s="409">
        <f>'D-Off-Site Special Inspections'!R52</f>
        <v>0</v>
      </c>
      <c r="T302" s="409">
        <f>'D-Off-Site Special Inspections'!S52</f>
        <v>0</v>
      </c>
      <c r="U302" s="409">
        <f>'D-Off-Site Special Inspections'!T52</f>
        <v>0</v>
      </c>
      <c r="V302" s="409">
        <f>'D-Off-Site Special Inspections'!U52</f>
        <v>0</v>
      </c>
      <c r="W302" s="409">
        <f>'D-Off-Site Special Inspections'!V52</f>
        <v>0</v>
      </c>
      <c r="X302" s="409">
        <f>'D-Off-Site Special Inspections'!W52</f>
        <v>0</v>
      </c>
      <c r="Y302" s="409">
        <f>'D-Off-Site Special Inspections'!X52</f>
        <v>0</v>
      </c>
      <c r="Z302" s="409">
        <f>'D-Off-Site Special Inspections'!Y52</f>
        <v>0</v>
      </c>
      <c r="AA302" s="409">
        <f>'D-Off-Site Special Inspections'!Z52</f>
        <v>0</v>
      </c>
      <c r="AB302" s="409">
        <f>'D-Off-Site Special Inspections'!AA52</f>
        <v>0</v>
      </c>
      <c r="AC302" s="409">
        <f>'D-Off-Site Special Inspections'!AB52</f>
        <v>0</v>
      </c>
      <c r="AD302" s="409">
        <f>'D-Off-Site Special Inspections'!AC52</f>
        <v>0</v>
      </c>
      <c r="AE302" s="409">
        <f>'D-Off-Site Special Inspections'!AD52</f>
        <v>0</v>
      </c>
      <c r="AF302" s="409">
        <f>'D-Off-Site Special Inspections'!AE52</f>
        <v>0</v>
      </c>
      <c r="AG302" s="409">
        <f>'D-Off-Site Special Inspections'!AF52</f>
        <v>0</v>
      </c>
      <c r="AH302" s="409">
        <f>'D-Off-Site Special Inspections'!AG52</f>
        <v>0</v>
      </c>
      <c r="AI302" s="409">
        <f>'D-Off-Site Special Inspections'!AH52</f>
        <v>0</v>
      </c>
      <c r="AJ302" s="409">
        <f>'D-Off-Site Special Inspections'!AI52</f>
        <v>0</v>
      </c>
      <c r="AK302" s="409">
        <f>'D-Off-Site Special Inspections'!AJ52</f>
        <v>0</v>
      </c>
      <c r="AL302" s="409">
        <f>'D-Off-Site Special Inspections'!AK52</f>
        <v>0</v>
      </c>
      <c r="AM302" s="409">
        <f>'D-Off-Site Special Inspections'!AL52</f>
        <v>0</v>
      </c>
      <c r="AN302" s="409">
        <f>'D-Off-Site Special Inspections'!AM52</f>
        <v>0</v>
      </c>
      <c r="AO302" s="409">
        <f>'D-Off-Site Special Inspections'!AN52</f>
        <v>0</v>
      </c>
      <c r="AP302" s="409">
        <f>'D-Off-Site Special Inspections'!AO52</f>
        <v>0</v>
      </c>
      <c r="AQ302" s="409">
        <f>'D-Off-Site Special Inspections'!AP52</f>
        <v>0</v>
      </c>
      <c r="AR302" s="409">
        <f>'D-Off-Site Special Inspections'!AQ52</f>
        <v>0</v>
      </c>
      <c r="AS302" s="409">
        <f>'D-Off-Site Special Inspections'!AR52</f>
        <v>0</v>
      </c>
      <c r="AT302" s="409">
        <f>'D-Off-Site Special Inspections'!AS52</f>
        <v>0</v>
      </c>
      <c r="AU302" s="409">
        <f>'D-Off-Site Special Inspections'!AT52</f>
        <v>0</v>
      </c>
      <c r="AV302" s="409">
        <v>0</v>
      </c>
      <c r="AW302" s="419">
        <f t="shared" si="4"/>
        <v>0</v>
      </c>
    </row>
    <row r="303" spans="2:49" x14ac:dyDescent="0.2">
      <c r="B303" s="413" t="s">
        <v>4422</v>
      </c>
      <c r="C303" s="408">
        <f>'D-Off-Site Special Inspections'!D53</f>
        <v>0</v>
      </c>
      <c r="D303" s="408">
        <f>'D-Off-Site Special Inspections'!AU53</f>
        <v>0</v>
      </c>
      <c r="E303" s="409">
        <f>'D-Off-Site Special Inspections'!AX53</f>
        <v>0</v>
      </c>
      <c r="F303" s="409">
        <f>'D-Off-Site Special Inspections'!E53</f>
        <v>0</v>
      </c>
      <c r="G303" s="409">
        <f>'D-Off-Site Special Inspections'!F53</f>
        <v>0</v>
      </c>
      <c r="H303" s="409">
        <f>'D-Off-Site Special Inspections'!G53</f>
        <v>0</v>
      </c>
      <c r="I303" s="409">
        <f>'D-Off-Site Special Inspections'!H53</f>
        <v>0</v>
      </c>
      <c r="J303" s="409">
        <f>'D-Off-Site Special Inspections'!I53</f>
        <v>0</v>
      </c>
      <c r="K303" s="409">
        <f>'D-Off-Site Special Inspections'!J53</f>
        <v>0</v>
      </c>
      <c r="L303" s="409">
        <f>'D-Off-Site Special Inspections'!K53</f>
        <v>0</v>
      </c>
      <c r="M303" s="409">
        <f>'D-Off-Site Special Inspections'!L53</f>
        <v>0</v>
      </c>
      <c r="N303" s="409">
        <f>'D-Off-Site Special Inspections'!M53</f>
        <v>0</v>
      </c>
      <c r="O303" s="409">
        <f>'D-Off-Site Special Inspections'!N53</f>
        <v>0</v>
      </c>
      <c r="P303" s="409">
        <f>'D-Off-Site Special Inspections'!O53</f>
        <v>0</v>
      </c>
      <c r="Q303" s="409">
        <f>'D-Off-Site Special Inspections'!P53</f>
        <v>0</v>
      </c>
      <c r="R303" s="409">
        <f>'D-Off-Site Special Inspections'!Q53</f>
        <v>0</v>
      </c>
      <c r="S303" s="409">
        <f>'D-Off-Site Special Inspections'!R53</f>
        <v>0</v>
      </c>
      <c r="T303" s="409">
        <f>'D-Off-Site Special Inspections'!S53</f>
        <v>0</v>
      </c>
      <c r="U303" s="409">
        <f>'D-Off-Site Special Inspections'!T53</f>
        <v>0</v>
      </c>
      <c r="V303" s="409">
        <f>'D-Off-Site Special Inspections'!U53</f>
        <v>0</v>
      </c>
      <c r="W303" s="409">
        <f>'D-Off-Site Special Inspections'!V53</f>
        <v>0</v>
      </c>
      <c r="X303" s="409">
        <f>'D-Off-Site Special Inspections'!W53</f>
        <v>0</v>
      </c>
      <c r="Y303" s="409">
        <f>'D-Off-Site Special Inspections'!X53</f>
        <v>0</v>
      </c>
      <c r="Z303" s="409">
        <f>'D-Off-Site Special Inspections'!Y53</f>
        <v>0</v>
      </c>
      <c r="AA303" s="409">
        <f>'D-Off-Site Special Inspections'!Z53</f>
        <v>0</v>
      </c>
      <c r="AB303" s="409">
        <f>'D-Off-Site Special Inspections'!AA53</f>
        <v>0</v>
      </c>
      <c r="AC303" s="409">
        <f>'D-Off-Site Special Inspections'!AB53</f>
        <v>0</v>
      </c>
      <c r="AD303" s="409">
        <f>'D-Off-Site Special Inspections'!AC53</f>
        <v>0</v>
      </c>
      <c r="AE303" s="409">
        <f>'D-Off-Site Special Inspections'!AD53</f>
        <v>0</v>
      </c>
      <c r="AF303" s="409">
        <f>'D-Off-Site Special Inspections'!AE53</f>
        <v>0</v>
      </c>
      <c r="AG303" s="409">
        <f>'D-Off-Site Special Inspections'!AF53</f>
        <v>0</v>
      </c>
      <c r="AH303" s="409">
        <f>'D-Off-Site Special Inspections'!AG53</f>
        <v>0</v>
      </c>
      <c r="AI303" s="409">
        <f>'D-Off-Site Special Inspections'!AH53</f>
        <v>0</v>
      </c>
      <c r="AJ303" s="409">
        <f>'D-Off-Site Special Inspections'!AI53</f>
        <v>0</v>
      </c>
      <c r="AK303" s="409">
        <f>'D-Off-Site Special Inspections'!AJ53</f>
        <v>0</v>
      </c>
      <c r="AL303" s="409">
        <f>'D-Off-Site Special Inspections'!AK53</f>
        <v>0</v>
      </c>
      <c r="AM303" s="409">
        <f>'D-Off-Site Special Inspections'!AL53</f>
        <v>0</v>
      </c>
      <c r="AN303" s="409">
        <f>'D-Off-Site Special Inspections'!AM53</f>
        <v>0</v>
      </c>
      <c r="AO303" s="409">
        <f>'D-Off-Site Special Inspections'!AN53</f>
        <v>0</v>
      </c>
      <c r="AP303" s="409">
        <f>'D-Off-Site Special Inspections'!AO53</f>
        <v>0</v>
      </c>
      <c r="AQ303" s="409">
        <f>'D-Off-Site Special Inspections'!AP53</f>
        <v>0</v>
      </c>
      <c r="AR303" s="409">
        <f>'D-Off-Site Special Inspections'!AQ53</f>
        <v>0</v>
      </c>
      <c r="AS303" s="409">
        <f>'D-Off-Site Special Inspections'!AR53</f>
        <v>0</v>
      </c>
      <c r="AT303" s="409">
        <f>'D-Off-Site Special Inspections'!AS53</f>
        <v>0</v>
      </c>
      <c r="AU303" s="409">
        <f>'D-Off-Site Special Inspections'!AT53</f>
        <v>0</v>
      </c>
      <c r="AV303" s="409">
        <v>0</v>
      </c>
      <c r="AW303" s="419">
        <f t="shared" si="4"/>
        <v>0</v>
      </c>
    </row>
    <row r="304" spans="2:49" x14ac:dyDescent="0.2">
      <c r="B304" s="413" t="s">
        <v>4422</v>
      </c>
      <c r="C304" s="408" t="str">
        <f>'D-Off-Site Special Inspections'!D54</f>
        <v>D-N1</v>
      </c>
      <c r="D304" s="408" t="str">
        <f>'D-Off-Site Special Inspections'!AU54</f>
        <v>Architectural components
CBC 1705A.12.5 &amp; 1705A.16
Cladding, nonbearing walls and veneer</v>
      </c>
      <c r="E304" s="409">
        <f>'D-Off-Site Special Inspections'!AX54</f>
        <v>0</v>
      </c>
      <c r="F304" s="409">
        <f>'D-Off-Site Special Inspections'!E54</f>
        <v>0</v>
      </c>
      <c r="G304" s="409">
        <f>'D-Off-Site Special Inspections'!F54</f>
        <v>0</v>
      </c>
      <c r="H304" s="409">
        <f>'D-Off-Site Special Inspections'!G54</f>
        <v>0</v>
      </c>
      <c r="I304" s="409">
        <f>'D-Off-Site Special Inspections'!H54</f>
        <v>0</v>
      </c>
      <c r="J304" s="409">
        <f>'D-Off-Site Special Inspections'!I54</f>
        <v>0</v>
      </c>
      <c r="K304" s="409">
        <f>'D-Off-Site Special Inspections'!J54</f>
        <v>0</v>
      </c>
      <c r="L304" s="409">
        <f>'D-Off-Site Special Inspections'!K54</f>
        <v>0</v>
      </c>
      <c r="M304" s="409">
        <f>'D-Off-Site Special Inspections'!L54</f>
        <v>0</v>
      </c>
      <c r="N304" s="409">
        <f>'D-Off-Site Special Inspections'!M54</f>
        <v>0</v>
      </c>
      <c r="O304" s="409">
        <f>'D-Off-Site Special Inspections'!N54</f>
        <v>0</v>
      </c>
      <c r="P304" s="409">
        <f>'D-Off-Site Special Inspections'!O54</f>
        <v>0</v>
      </c>
      <c r="Q304" s="409">
        <f>'D-Off-Site Special Inspections'!P54</f>
        <v>0</v>
      </c>
      <c r="R304" s="409">
        <f>'D-Off-Site Special Inspections'!Q54</f>
        <v>0</v>
      </c>
      <c r="S304" s="409">
        <f>'D-Off-Site Special Inspections'!R54</f>
        <v>0</v>
      </c>
      <c r="T304" s="409">
        <f>'D-Off-Site Special Inspections'!S54</f>
        <v>0</v>
      </c>
      <c r="U304" s="409">
        <f>'D-Off-Site Special Inspections'!T54</f>
        <v>0</v>
      </c>
      <c r="V304" s="409">
        <f>'D-Off-Site Special Inspections'!U54</f>
        <v>0</v>
      </c>
      <c r="W304" s="409">
        <f>'D-Off-Site Special Inspections'!V54</f>
        <v>0</v>
      </c>
      <c r="X304" s="409">
        <f>'D-Off-Site Special Inspections'!W54</f>
        <v>0</v>
      </c>
      <c r="Y304" s="409">
        <f>'D-Off-Site Special Inspections'!X54</f>
        <v>0</v>
      </c>
      <c r="Z304" s="409">
        <f>'D-Off-Site Special Inspections'!Y54</f>
        <v>0</v>
      </c>
      <c r="AA304" s="409">
        <f>'D-Off-Site Special Inspections'!Z54</f>
        <v>0</v>
      </c>
      <c r="AB304" s="409">
        <f>'D-Off-Site Special Inspections'!AA54</f>
        <v>0</v>
      </c>
      <c r="AC304" s="409">
        <f>'D-Off-Site Special Inspections'!AB54</f>
        <v>0</v>
      </c>
      <c r="AD304" s="409">
        <f>'D-Off-Site Special Inspections'!AC54</f>
        <v>0</v>
      </c>
      <c r="AE304" s="409">
        <f>'D-Off-Site Special Inspections'!AD54</f>
        <v>0</v>
      </c>
      <c r="AF304" s="409">
        <f>'D-Off-Site Special Inspections'!AE54</f>
        <v>0</v>
      </c>
      <c r="AG304" s="409">
        <f>'D-Off-Site Special Inspections'!AF54</f>
        <v>0</v>
      </c>
      <c r="AH304" s="409">
        <f>'D-Off-Site Special Inspections'!AG54</f>
        <v>0</v>
      </c>
      <c r="AI304" s="409">
        <f>'D-Off-Site Special Inspections'!AH54</f>
        <v>0</v>
      </c>
      <c r="AJ304" s="409">
        <f>'D-Off-Site Special Inspections'!AI54</f>
        <v>0</v>
      </c>
      <c r="AK304" s="409">
        <f>'D-Off-Site Special Inspections'!AJ54</f>
        <v>0</v>
      </c>
      <c r="AL304" s="409">
        <f>'D-Off-Site Special Inspections'!AK54</f>
        <v>0</v>
      </c>
      <c r="AM304" s="409">
        <f>'D-Off-Site Special Inspections'!AL54</f>
        <v>0</v>
      </c>
      <c r="AN304" s="409">
        <f>'D-Off-Site Special Inspections'!AM54</f>
        <v>0</v>
      </c>
      <c r="AO304" s="409">
        <f>'D-Off-Site Special Inspections'!AN54</f>
        <v>0</v>
      </c>
      <c r="AP304" s="409">
        <f>'D-Off-Site Special Inspections'!AO54</f>
        <v>0</v>
      </c>
      <c r="AQ304" s="409">
        <f>'D-Off-Site Special Inspections'!AP54</f>
        <v>0</v>
      </c>
      <c r="AR304" s="409">
        <f>'D-Off-Site Special Inspections'!AQ54</f>
        <v>0</v>
      </c>
      <c r="AS304" s="409">
        <f>'D-Off-Site Special Inspections'!AR54</f>
        <v>0</v>
      </c>
      <c r="AT304" s="409">
        <f>'D-Off-Site Special Inspections'!AS54</f>
        <v>0</v>
      </c>
      <c r="AU304" s="409">
        <f>'D-Off-Site Special Inspections'!AT54</f>
        <v>0</v>
      </c>
      <c r="AV304" s="409">
        <v>0</v>
      </c>
      <c r="AW304" s="419">
        <f t="shared" si="4"/>
        <v>0</v>
      </c>
    </row>
    <row r="305" spans="2:49" x14ac:dyDescent="0.2">
      <c r="B305" s="413" t="s">
        <v>4422</v>
      </c>
      <c r="C305" s="408" t="str">
        <f>'D-Off-Site Special Inspections'!D55</f>
        <v>D-N2</v>
      </c>
      <c r="D305" s="408" t="str">
        <f>'D-Off-Site Special Inspections'!AU55</f>
        <v>Ceiling
CBC 1705A.12.5
Suspended ceiling systems and their anchorage</v>
      </c>
      <c r="E305" s="409">
        <f>'D-Off-Site Special Inspections'!AX55</f>
        <v>0</v>
      </c>
      <c r="F305" s="409">
        <f>'D-Off-Site Special Inspections'!E55</f>
        <v>0</v>
      </c>
      <c r="G305" s="409">
        <f>'D-Off-Site Special Inspections'!F55</f>
        <v>0</v>
      </c>
      <c r="H305" s="409">
        <f>'D-Off-Site Special Inspections'!G55</f>
        <v>0</v>
      </c>
      <c r="I305" s="409">
        <f>'D-Off-Site Special Inspections'!H55</f>
        <v>0</v>
      </c>
      <c r="J305" s="409">
        <f>'D-Off-Site Special Inspections'!I55</f>
        <v>0</v>
      </c>
      <c r="K305" s="409">
        <f>'D-Off-Site Special Inspections'!J55</f>
        <v>0</v>
      </c>
      <c r="L305" s="409">
        <f>'D-Off-Site Special Inspections'!K55</f>
        <v>0</v>
      </c>
      <c r="M305" s="409">
        <f>'D-Off-Site Special Inspections'!L55</f>
        <v>0</v>
      </c>
      <c r="N305" s="409">
        <f>'D-Off-Site Special Inspections'!M55</f>
        <v>0</v>
      </c>
      <c r="O305" s="409">
        <f>'D-Off-Site Special Inspections'!N55</f>
        <v>0</v>
      </c>
      <c r="P305" s="409">
        <f>'D-Off-Site Special Inspections'!O55</f>
        <v>0</v>
      </c>
      <c r="Q305" s="409">
        <f>'D-Off-Site Special Inspections'!P55</f>
        <v>0</v>
      </c>
      <c r="R305" s="409">
        <f>'D-Off-Site Special Inspections'!Q55</f>
        <v>0</v>
      </c>
      <c r="S305" s="409">
        <f>'D-Off-Site Special Inspections'!R55</f>
        <v>0</v>
      </c>
      <c r="T305" s="409">
        <f>'D-Off-Site Special Inspections'!S55</f>
        <v>0</v>
      </c>
      <c r="U305" s="409">
        <f>'D-Off-Site Special Inspections'!T55</f>
        <v>0</v>
      </c>
      <c r="V305" s="409">
        <f>'D-Off-Site Special Inspections'!U55</f>
        <v>0</v>
      </c>
      <c r="W305" s="409">
        <f>'D-Off-Site Special Inspections'!V55</f>
        <v>0</v>
      </c>
      <c r="X305" s="409">
        <f>'D-Off-Site Special Inspections'!W55</f>
        <v>0</v>
      </c>
      <c r="Y305" s="409">
        <f>'D-Off-Site Special Inspections'!X55</f>
        <v>0</v>
      </c>
      <c r="Z305" s="409">
        <f>'D-Off-Site Special Inspections'!Y55</f>
        <v>0</v>
      </c>
      <c r="AA305" s="409">
        <f>'D-Off-Site Special Inspections'!Z55</f>
        <v>0</v>
      </c>
      <c r="AB305" s="409">
        <f>'D-Off-Site Special Inspections'!AA55</f>
        <v>0</v>
      </c>
      <c r="AC305" s="409">
        <f>'D-Off-Site Special Inspections'!AB55</f>
        <v>0</v>
      </c>
      <c r="AD305" s="409">
        <f>'D-Off-Site Special Inspections'!AC55</f>
        <v>0</v>
      </c>
      <c r="AE305" s="409">
        <f>'D-Off-Site Special Inspections'!AD55</f>
        <v>0</v>
      </c>
      <c r="AF305" s="409">
        <f>'D-Off-Site Special Inspections'!AE55</f>
        <v>0</v>
      </c>
      <c r="AG305" s="409">
        <f>'D-Off-Site Special Inspections'!AF55</f>
        <v>0</v>
      </c>
      <c r="AH305" s="409">
        <f>'D-Off-Site Special Inspections'!AG55</f>
        <v>0</v>
      </c>
      <c r="AI305" s="409">
        <f>'D-Off-Site Special Inspections'!AH55</f>
        <v>0</v>
      </c>
      <c r="AJ305" s="409">
        <f>'D-Off-Site Special Inspections'!AI55</f>
        <v>0</v>
      </c>
      <c r="AK305" s="409">
        <f>'D-Off-Site Special Inspections'!AJ55</f>
        <v>0</v>
      </c>
      <c r="AL305" s="409">
        <f>'D-Off-Site Special Inspections'!AK55</f>
        <v>0</v>
      </c>
      <c r="AM305" s="409">
        <f>'D-Off-Site Special Inspections'!AL55</f>
        <v>0</v>
      </c>
      <c r="AN305" s="409">
        <f>'D-Off-Site Special Inspections'!AM55</f>
        <v>0</v>
      </c>
      <c r="AO305" s="409">
        <f>'D-Off-Site Special Inspections'!AN55</f>
        <v>0</v>
      </c>
      <c r="AP305" s="409">
        <f>'D-Off-Site Special Inspections'!AO55</f>
        <v>0</v>
      </c>
      <c r="AQ305" s="409">
        <f>'D-Off-Site Special Inspections'!AP55</f>
        <v>0</v>
      </c>
      <c r="AR305" s="409">
        <f>'D-Off-Site Special Inspections'!AQ55</f>
        <v>0</v>
      </c>
      <c r="AS305" s="409">
        <f>'D-Off-Site Special Inspections'!AR55</f>
        <v>0</v>
      </c>
      <c r="AT305" s="409">
        <f>'D-Off-Site Special Inspections'!AS55</f>
        <v>0</v>
      </c>
      <c r="AU305" s="409">
        <f>'D-Off-Site Special Inspections'!AT55</f>
        <v>0</v>
      </c>
      <c r="AV305" s="409">
        <v>0</v>
      </c>
      <c r="AW305" s="419">
        <f t="shared" si="4"/>
        <v>0</v>
      </c>
    </row>
    <row r="306" spans="2:49" x14ac:dyDescent="0.2">
      <c r="B306" s="413" t="s">
        <v>4422</v>
      </c>
      <c r="C306" s="408" t="str">
        <f>'D-Off-Site Special Inspections'!D56</f>
        <v>D-N3</v>
      </c>
      <c r="D306" s="408" t="str">
        <f>'D-Off-Site Special Inspections'!AU56</f>
        <v>Access floors
CBC 1705A.12.5.1
Anchorage of access floor systems</v>
      </c>
      <c r="E306" s="409">
        <f>'D-Off-Site Special Inspections'!AX56</f>
        <v>0</v>
      </c>
      <c r="F306" s="409">
        <f>'D-Off-Site Special Inspections'!E56</f>
        <v>0</v>
      </c>
      <c r="G306" s="409">
        <f>'D-Off-Site Special Inspections'!F56</f>
        <v>0</v>
      </c>
      <c r="H306" s="409">
        <f>'D-Off-Site Special Inspections'!G56</f>
        <v>0</v>
      </c>
      <c r="I306" s="409">
        <f>'D-Off-Site Special Inspections'!H56</f>
        <v>0</v>
      </c>
      <c r="J306" s="409">
        <f>'D-Off-Site Special Inspections'!I56</f>
        <v>0</v>
      </c>
      <c r="K306" s="409">
        <f>'D-Off-Site Special Inspections'!J56</f>
        <v>0</v>
      </c>
      <c r="L306" s="409">
        <f>'D-Off-Site Special Inspections'!K56</f>
        <v>0</v>
      </c>
      <c r="M306" s="409">
        <f>'D-Off-Site Special Inspections'!L56</f>
        <v>0</v>
      </c>
      <c r="N306" s="409">
        <f>'D-Off-Site Special Inspections'!M56</f>
        <v>0</v>
      </c>
      <c r="O306" s="409">
        <f>'D-Off-Site Special Inspections'!N56</f>
        <v>0</v>
      </c>
      <c r="P306" s="409">
        <f>'D-Off-Site Special Inspections'!O56</f>
        <v>0</v>
      </c>
      <c r="Q306" s="409">
        <f>'D-Off-Site Special Inspections'!P56</f>
        <v>0</v>
      </c>
      <c r="R306" s="409">
        <f>'D-Off-Site Special Inspections'!Q56</f>
        <v>0</v>
      </c>
      <c r="S306" s="409">
        <f>'D-Off-Site Special Inspections'!R56</f>
        <v>0</v>
      </c>
      <c r="T306" s="409">
        <f>'D-Off-Site Special Inspections'!S56</f>
        <v>0</v>
      </c>
      <c r="U306" s="409">
        <f>'D-Off-Site Special Inspections'!T56</f>
        <v>0</v>
      </c>
      <c r="V306" s="409">
        <f>'D-Off-Site Special Inspections'!U56</f>
        <v>0</v>
      </c>
      <c r="W306" s="409">
        <f>'D-Off-Site Special Inspections'!V56</f>
        <v>0</v>
      </c>
      <c r="X306" s="409">
        <f>'D-Off-Site Special Inspections'!W56</f>
        <v>0</v>
      </c>
      <c r="Y306" s="409">
        <f>'D-Off-Site Special Inspections'!X56</f>
        <v>0</v>
      </c>
      <c r="Z306" s="409">
        <f>'D-Off-Site Special Inspections'!Y56</f>
        <v>0</v>
      </c>
      <c r="AA306" s="409">
        <f>'D-Off-Site Special Inspections'!Z56</f>
        <v>0</v>
      </c>
      <c r="AB306" s="409">
        <f>'D-Off-Site Special Inspections'!AA56</f>
        <v>0</v>
      </c>
      <c r="AC306" s="409">
        <f>'D-Off-Site Special Inspections'!AB56</f>
        <v>0</v>
      </c>
      <c r="AD306" s="409">
        <f>'D-Off-Site Special Inspections'!AC56</f>
        <v>0</v>
      </c>
      <c r="AE306" s="409">
        <f>'D-Off-Site Special Inspections'!AD56</f>
        <v>0</v>
      </c>
      <c r="AF306" s="409">
        <f>'D-Off-Site Special Inspections'!AE56</f>
        <v>0</v>
      </c>
      <c r="AG306" s="409">
        <f>'D-Off-Site Special Inspections'!AF56</f>
        <v>0</v>
      </c>
      <c r="AH306" s="409">
        <f>'D-Off-Site Special Inspections'!AG56</f>
        <v>0</v>
      </c>
      <c r="AI306" s="409">
        <f>'D-Off-Site Special Inspections'!AH56</f>
        <v>0</v>
      </c>
      <c r="AJ306" s="409">
        <f>'D-Off-Site Special Inspections'!AI56</f>
        <v>0</v>
      </c>
      <c r="AK306" s="409">
        <f>'D-Off-Site Special Inspections'!AJ56</f>
        <v>0</v>
      </c>
      <c r="AL306" s="409">
        <f>'D-Off-Site Special Inspections'!AK56</f>
        <v>0</v>
      </c>
      <c r="AM306" s="409">
        <f>'D-Off-Site Special Inspections'!AL56</f>
        <v>0</v>
      </c>
      <c r="AN306" s="409">
        <f>'D-Off-Site Special Inspections'!AM56</f>
        <v>0</v>
      </c>
      <c r="AO306" s="409">
        <f>'D-Off-Site Special Inspections'!AN56</f>
        <v>0</v>
      </c>
      <c r="AP306" s="409">
        <f>'D-Off-Site Special Inspections'!AO56</f>
        <v>0</v>
      </c>
      <c r="AQ306" s="409">
        <f>'D-Off-Site Special Inspections'!AP56</f>
        <v>0</v>
      </c>
      <c r="AR306" s="409">
        <f>'D-Off-Site Special Inspections'!AQ56</f>
        <v>0</v>
      </c>
      <c r="AS306" s="409">
        <f>'D-Off-Site Special Inspections'!AR56</f>
        <v>0</v>
      </c>
      <c r="AT306" s="409">
        <f>'D-Off-Site Special Inspections'!AS56</f>
        <v>0</v>
      </c>
      <c r="AU306" s="409">
        <f>'D-Off-Site Special Inspections'!AT56</f>
        <v>0</v>
      </c>
      <c r="AV306" s="409">
        <v>0</v>
      </c>
      <c r="AW306" s="419">
        <f t="shared" si="4"/>
        <v>0</v>
      </c>
    </row>
    <row r="307" spans="2:49" x14ac:dyDescent="0.2">
      <c r="B307" s="413" t="s">
        <v>4422</v>
      </c>
      <c r="C307" s="408" t="str">
        <f>'D-Off-Site Special Inspections'!D57</f>
        <v>D-N4</v>
      </c>
      <c r="D307" s="408" t="str">
        <f>'D-Off-Site Special Inspections'!AU57</f>
        <v>Storage racks 8’ or taller
CBC 1705A.12.7
Anchorage</v>
      </c>
      <c r="E307" s="409">
        <f>'D-Off-Site Special Inspections'!AX57</f>
        <v>0</v>
      </c>
      <c r="F307" s="409">
        <f>'D-Off-Site Special Inspections'!E57</f>
        <v>0</v>
      </c>
      <c r="G307" s="409">
        <f>'D-Off-Site Special Inspections'!F57</f>
        <v>0</v>
      </c>
      <c r="H307" s="409">
        <f>'D-Off-Site Special Inspections'!G57</f>
        <v>0</v>
      </c>
      <c r="I307" s="409">
        <f>'D-Off-Site Special Inspections'!H57</f>
        <v>0</v>
      </c>
      <c r="J307" s="409">
        <f>'D-Off-Site Special Inspections'!I57</f>
        <v>0</v>
      </c>
      <c r="K307" s="409">
        <f>'D-Off-Site Special Inspections'!J57</f>
        <v>0</v>
      </c>
      <c r="L307" s="409">
        <f>'D-Off-Site Special Inspections'!K57</f>
        <v>0</v>
      </c>
      <c r="M307" s="409">
        <f>'D-Off-Site Special Inspections'!L57</f>
        <v>0</v>
      </c>
      <c r="N307" s="409">
        <f>'D-Off-Site Special Inspections'!M57</f>
        <v>0</v>
      </c>
      <c r="O307" s="409">
        <f>'D-Off-Site Special Inspections'!N57</f>
        <v>0</v>
      </c>
      <c r="P307" s="409">
        <f>'D-Off-Site Special Inspections'!O57</f>
        <v>0</v>
      </c>
      <c r="Q307" s="409">
        <f>'D-Off-Site Special Inspections'!P57</f>
        <v>0</v>
      </c>
      <c r="R307" s="409">
        <f>'D-Off-Site Special Inspections'!Q57</f>
        <v>0</v>
      </c>
      <c r="S307" s="409">
        <f>'D-Off-Site Special Inspections'!R57</f>
        <v>0</v>
      </c>
      <c r="T307" s="409">
        <f>'D-Off-Site Special Inspections'!S57</f>
        <v>0</v>
      </c>
      <c r="U307" s="409">
        <f>'D-Off-Site Special Inspections'!T57</f>
        <v>0</v>
      </c>
      <c r="V307" s="409">
        <f>'D-Off-Site Special Inspections'!U57</f>
        <v>0</v>
      </c>
      <c r="W307" s="409">
        <f>'D-Off-Site Special Inspections'!V57</f>
        <v>0</v>
      </c>
      <c r="X307" s="409">
        <f>'D-Off-Site Special Inspections'!W57</f>
        <v>0</v>
      </c>
      <c r="Y307" s="409">
        <f>'D-Off-Site Special Inspections'!X57</f>
        <v>0</v>
      </c>
      <c r="Z307" s="409">
        <f>'D-Off-Site Special Inspections'!Y57</f>
        <v>0</v>
      </c>
      <c r="AA307" s="409">
        <f>'D-Off-Site Special Inspections'!Z57</f>
        <v>0</v>
      </c>
      <c r="AB307" s="409">
        <f>'D-Off-Site Special Inspections'!AA57</f>
        <v>0</v>
      </c>
      <c r="AC307" s="409">
        <f>'D-Off-Site Special Inspections'!AB57</f>
        <v>0</v>
      </c>
      <c r="AD307" s="409">
        <f>'D-Off-Site Special Inspections'!AC57</f>
        <v>0</v>
      </c>
      <c r="AE307" s="409">
        <f>'D-Off-Site Special Inspections'!AD57</f>
        <v>0</v>
      </c>
      <c r="AF307" s="409">
        <f>'D-Off-Site Special Inspections'!AE57</f>
        <v>0</v>
      </c>
      <c r="AG307" s="409">
        <f>'D-Off-Site Special Inspections'!AF57</f>
        <v>0</v>
      </c>
      <c r="AH307" s="409">
        <f>'D-Off-Site Special Inspections'!AG57</f>
        <v>0</v>
      </c>
      <c r="AI307" s="409">
        <f>'D-Off-Site Special Inspections'!AH57</f>
        <v>0</v>
      </c>
      <c r="AJ307" s="409">
        <f>'D-Off-Site Special Inspections'!AI57</f>
        <v>0</v>
      </c>
      <c r="AK307" s="409">
        <f>'D-Off-Site Special Inspections'!AJ57</f>
        <v>0</v>
      </c>
      <c r="AL307" s="409">
        <f>'D-Off-Site Special Inspections'!AK57</f>
        <v>0</v>
      </c>
      <c r="AM307" s="409">
        <f>'D-Off-Site Special Inspections'!AL57</f>
        <v>0</v>
      </c>
      <c r="AN307" s="409">
        <f>'D-Off-Site Special Inspections'!AM57</f>
        <v>0</v>
      </c>
      <c r="AO307" s="409">
        <f>'D-Off-Site Special Inspections'!AN57</f>
        <v>0</v>
      </c>
      <c r="AP307" s="409">
        <f>'D-Off-Site Special Inspections'!AO57</f>
        <v>0</v>
      </c>
      <c r="AQ307" s="409">
        <f>'D-Off-Site Special Inspections'!AP57</f>
        <v>0</v>
      </c>
      <c r="AR307" s="409">
        <f>'D-Off-Site Special Inspections'!AQ57</f>
        <v>0</v>
      </c>
      <c r="AS307" s="409">
        <f>'D-Off-Site Special Inspections'!AR57</f>
        <v>0</v>
      </c>
      <c r="AT307" s="409">
        <f>'D-Off-Site Special Inspections'!AS57</f>
        <v>0</v>
      </c>
      <c r="AU307" s="409">
        <f>'D-Off-Site Special Inspections'!AT57</f>
        <v>0</v>
      </c>
      <c r="AV307" s="409">
        <v>0</v>
      </c>
      <c r="AW307" s="419">
        <f t="shared" si="4"/>
        <v>0</v>
      </c>
    </row>
    <row r="308" spans="2:49" x14ac:dyDescent="0.2">
      <c r="B308" s="413" t="s">
        <v>4422</v>
      </c>
      <c r="C308" s="408" t="str">
        <f>'D-Off-Site Special Inspections'!D58</f>
        <v>D-N5</v>
      </c>
      <c r="D308" s="408" t="str">
        <f>'D-Off-Site Special Inspections'!AU58</f>
        <v>Plumbing, mechanical and electrical components
CBC 1705A.12.6
Anchorage, bracing, and vibration isolators</v>
      </c>
      <c r="E308" s="409">
        <f>'D-Off-Site Special Inspections'!AX58</f>
        <v>0</v>
      </c>
      <c r="F308" s="409">
        <f>'D-Off-Site Special Inspections'!E58</f>
        <v>0</v>
      </c>
      <c r="G308" s="409">
        <f>'D-Off-Site Special Inspections'!F58</f>
        <v>0</v>
      </c>
      <c r="H308" s="409">
        <f>'D-Off-Site Special Inspections'!G58</f>
        <v>0</v>
      </c>
      <c r="I308" s="409">
        <f>'D-Off-Site Special Inspections'!H58</f>
        <v>0</v>
      </c>
      <c r="J308" s="409">
        <f>'D-Off-Site Special Inspections'!I58</f>
        <v>0</v>
      </c>
      <c r="K308" s="409">
        <f>'D-Off-Site Special Inspections'!J58</f>
        <v>0</v>
      </c>
      <c r="L308" s="409">
        <f>'D-Off-Site Special Inspections'!K58</f>
        <v>0</v>
      </c>
      <c r="M308" s="409">
        <f>'D-Off-Site Special Inspections'!L58</f>
        <v>0</v>
      </c>
      <c r="N308" s="409">
        <f>'D-Off-Site Special Inspections'!M58</f>
        <v>0</v>
      </c>
      <c r="O308" s="409">
        <f>'D-Off-Site Special Inspections'!N58</f>
        <v>0</v>
      </c>
      <c r="P308" s="409">
        <f>'D-Off-Site Special Inspections'!O58</f>
        <v>0</v>
      </c>
      <c r="Q308" s="409">
        <f>'D-Off-Site Special Inspections'!P58</f>
        <v>0</v>
      </c>
      <c r="R308" s="409">
        <f>'D-Off-Site Special Inspections'!Q58</f>
        <v>0</v>
      </c>
      <c r="S308" s="409">
        <f>'D-Off-Site Special Inspections'!R58</f>
        <v>0</v>
      </c>
      <c r="T308" s="409">
        <f>'D-Off-Site Special Inspections'!S58</f>
        <v>0</v>
      </c>
      <c r="U308" s="409">
        <f>'D-Off-Site Special Inspections'!T58</f>
        <v>0</v>
      </c>
      <c r="V308" s="409">
        <f>'D-Off-Site Special Inspections'!U58</f>
        <v>0</v>
      </c>
      <c r="W308" s="409">
        <f>'D-Off-Site Special Inspections'!V58</f>
        <v>0</v>
      </c>
      <c r="X308" s="409">
        <f>'D-Off-Site Special Inspections'!W58</f>
        <v>0</v>
      </c>
      <c r="Y308" s="409">
        <f>'D-Off-Site Special Inspections'!X58</f>
        <v>0</v>
      </c>
      <c r="Z308" s="409">
        <f>'D-Off-Site Special Inspections'!Y58</f>
        <v>0</v>
      </c>
      <c r="AA308" s="409">
        <f>'D-Off-Site Special Inspections'!Z58</f>
        <v>0</v>
      </c>
      <c r="AB308" s="409">
        <f>'D-Off-Site Special Inspections'!AA58</f>
        <v>0</v>
      </c>
      <c r="AC308" s="409">
        <f>'D-Off-Site Special Inspections'!AB58</f>
        <v>0</v>
      </c>
      <c r="AD308" s="409">
        <f>'D-Off-Site Special Inspections'!AC58</f>
        <v>0</v>
      </c>
      <c r="AE308" s="409">
        <f>'D-Off-Site Special Inspections'!AD58</f>
        <v>0</v>
      </c>
      <c r="AF308" s="409">
        <f>'D-Off-Site Special Inspections'!AE58</f>
        <v>0</v>
      </c>
      <c r="AG308" s="409">
        <f>'D-Off-Site Special Inspections'!AF58</f>
        <v>0</v>
      </c>
      <c r="AH308" s="409">
        <f>'D-Off-Site Special Inspections'!AG58</f>
        <v>0</v>
      </c>
      <c r="AI308" s="409">
        <f>'D-Off-Site Special Inspections'!AH58</f>
        <v>0</v>
      </c>
      <c r="AJ308" s="409">
        <f>'D-Off-Site Special Inspections'!AI58</f>
        <v>0</v>
      </c>
      <c r="AK308" s="409">
        <f>'D-Off-Site Special Inspections'!AJ58</f>
        <v>0</v>
      </c>
      <c r="AL308" s="409">
        <f>'D-Off-Site Special Inspections'!AK58</f>
        <v>0</v>
      </c>
      <c r="AM308" s="409">
        <f>'D-Off-Site Special Inspections'!AL58</f>
        <v>0</v>
      </c>
      <c r="AN308" s="409">
        <f>'D-Off-Site Special Inspections'!AM58</f>
        <v>0</v>
      </c>
      <c r="AO308" s="409">
        <f>'D-Off-Site Special Inspections'!AN58</f>
        <v>0</v>
      </c>
      <c r="AP308" s="409">
        <f>'D-Off-Site Special Inspections'!AO58</f>
        <v>0</v>
      </c>
      <c r="AQ308" s="409">
        <f>'D-Off-Site Special Inspections'!AP58</f>
        <v>0</v>
      </c>
      <c r="AR308" s="409">
        <f>'D-Off-Site Special Inspections'!AQ58</f>
        <v>0</v>
      </c>
      <c r="AS308" s="409">
        <f>'D-Off-Site Special Inspections'!AR58</f>
        <v>0</v>
      </c>
      <c r="AT308" s="409">
        <f>'D-Off-Site Special Inspections'!AS58</f>
        <v>0</v>
      </c>
      <c r="AU308" s="409">
        <f>'D-Off-Site Special Inspections'!AT58</f>
        <v>0</v>
      </c>
      <c r="AV308" s="409">
        <v>0</v>
      </c>
      <c r="AW308" s="419">
        <f t="shared" si="4"/>
        <v>0</v>
      </c>
    </row>
    <row r="309" spans="2:49" x14ac:dyDescent="0.2">
      <c r="B309" s="413" t="s">
        <v>4422</v>
      </c>
      <c r="C309" s="408" t="str">
        <f>'D-Off-Site Special Inspections'!D59</f>
        <v>D-N6</v>
      </c>
      <c r="D309" s="408" t="str">
        <f>'D-Off-Site Special Inspections'!AU59</f>
        <v>Special Seismic Certification
CBC 1705A.12.4
Special Seismic Certification label, anchorage and mounting</v>
      </c>
      <c r="E309" s="409">
        <f>'D-Off-Site Special Inspections'!AX59</f>
        <v>0</v>
      </c>
      <c r="F309" s="409">
        <f>'D-Off-Site Special Inspections'!E59</f>
        <v>0</v>
      </c>
      <c r="G309" s="409">
        <f>'D-Off-Site Special Inspections'!F59</f>
        <v>0</v>
      </c>
      <c r="H309" s="409">
        <f>'D-Off-Site Special Inspections'!G59</f>
        <v>0</v>
      </c>
      <c r="I309" s="409">
        <f>'D-Off-Site Special Inspections'!H59</f>
        <v>0</v>
      </c>
      <c r="J309" s="409">
        <f>'D-Off-Site Special Inspections'!I59</f>
        <v>0</v>
      </c>
      <c r="K309" s="409">
        <f>'D-Off-Site Special Inspections'!J59</f>
        <v>0</v>
      </c>
      <c r="L309" s="409">
        <f>'D-Off-Site Special Inspections'!K59</f>
        <v>0</v>
      </c>
      <c r="M309" s="409">
        <f>'D-Off-Site Special Inspections'!L59</f>
        <v>0</v>
      </c>
      <c r="N309" s="409">
        <f>'D-Off-Site Special Inspections'!M59</f>
        <v>0</v>
      </c>
      <c r="O309" s="409">
        <f>'D-Off-Site Special Inspections'!N59</f>
        <v>0</v>
      </c>
      <c r="P309" s="409">
        <f>'D-Off-Site Special Inspections'!O59</f>
        <v>0</v>
      </c>
      <c r="Q309" s="409">
        <f>'D-Off-Site Special Inspections'!P59</f>
        <v>0</v>
      </c>
      <c r="R309" s="409">
        <f>'D-Off-Site Special Inspections'!Q59</f>
        <v>0</v>
      </c>
      <c r="S309" s="409">
        <f>'D-Off-Site Special Inspections'!R59</f>
        <v>0</v>
      </c>
      <c r="T309" s="409">
        <f>'D-Off-Site Special Inspections'!S59</f>
        <v>0</v>
      </c>
      <c r="U309" s="409">
        <f>'D-Off-Site Special Inspections'!T59</f>
        <v>0</v>
      </c>
      <c r="V309" s="409">
        <f>'D-Off-Site Special Inspections'!U59</f>
        <v>0</v>
      </c>
      <c r="W309" s="409">
        <f>'D-Off-Site Special Inspections'!V59</f>
        <v>0</v>
      </c>
      <c r="X309" s="409">
        <f>'D-Off-Site Special Inspections'!W59</f>
        <v>0</v>
      </c>
      <c r="Y309" s="409">
        <f>'D-Off-Site Special Inspections'!X59</f>
        <v>0</v>
      </c>
      <c r="Z309" s="409">
        <f>'D-Off-Site Special Inspections'!Y59</f>
        <v>0</v>
      </c>
      <c r="AA309" s="409">
        <f>'D-Off-Site Special Inspections'!Z59</f>
        <v>0</v>
      </c>
      <c r="AB309" s="409">
        <f>'D-Off-Site Special Inspections'!AA59</f>
        <v>0</v>
      </c>
      <c r="AC309" s="409">
        <f>'D-Off-Site Special Inspections'!AB59</f>
        <v>0</v>
      </c>
      <c r="AD309" s="409">
        <f>'D-Off-Site Special Inspections'!AC59</f>
        <v>0</v>
      </c>
      <c r="AE309" s="409">
        <f>'D-Off-Site Special Inspections'!AD59</f>
        <v>0</v>
      </c>
      <c r="AF309" s="409">
        <f>'D-Off-Site Special Inspections'!AE59</f>
        <v>0</v>
      </c>
      <c r="AG309" s="409">
        <f>'D-Off-Site Special Inspections'!AF59</f>
        <v>0</v>
      </c>
      <c r="AH309" s="409">
        <f>'D-Off-Site Special Inspections'!AG59</f>
        <v>0</v>
      </c>
      <c r="AI309" s="409">
        <f>'D-Off-Site Special Inspections'!AH59</f>
        <v>0</v>
      </c>
      <c r="AJ309" s="409">
        <f>'D-Off-Site Special Inspections'!AI59</f>
        <v>0</v>
      </c>
      <c r="AK309" s="409">
        <f>'D-Off-Site Special Inspections'!AJ59</f>
        <v>0</v>
      </c>
      <c r="AL309" s="409">
        <f>'D-Off-Site Special Inspections'!AK59</f>
        <v>0</v>
      </c>
      <c r="AM309" s="409">
        <f>'D-Off-Site Special Inspections'!AL59</f>
        <v>0</v>
      </c>
      <c r="AN309" s="409">
        <f>'D-Off-Site Special Inspections'!AM59</f>
        <v>0</v>
      </c>
      <c r="AO309" s="409">
        <f>'D-Off-Site Special Inspections'!AN59</f>
        <v>0</v>
      </c>
      <c r="AP309" s="409">
        <f>'D-Off-Site Special Inspections'!AO59</f>
        <v>0</v>
      </c>
      <c r="AQ309" s="409">
        <f>'D-Off-Site Special Inspections'!AP59</f>
        <v>0</v>
      </c>
      <c r="AR309" s="409">
        <f>'D-Off-Site Special Inspections'!AQ59</f>
        <v>0</v>
      </c>
      <c r="AS309" s="409">
        <f>'D-Off-Site Special Inspections'!AR59</f>
        <v>0</v>
      </c>
      <c r="AT309" s="409">
        <f>'D-Off-Site Special Inspections'!AS59</f>
        <v>0</v>
      </c>
      <c r="AU309" s="409">
        <f>'D-Off-Site Special Inspections'!AT59</f>
        <v>0</v>
      </c>
      <c r="AV309" s="409">
        <v>0</v>
      </c>
      <c r="AW309" s="419">
        <f t="shared" si="4"/>
        <v>0</v>
      </c>
    </row>
    <row r="310" spans="2:49" x14ac:dyDescent="0.2">
      <c r="B310" s="413" t="s">
        <v>4422</v>
      </c>
      <c r="C310" s="408" t="str">
        <f>'D-Off-Site Special Inspections'!D60</f>
        <v>D-N7</v>
      </c>
      <c r="D310" s="408">
        <f>'D-Off-Site Special Inspections'!AU60</f>
        <v>0</v>
      </c>
      <c r="E310" s="409">
        <f>'D-Off-Site Special Inspections'!AX60</f>
        <v>0</v>
      </c>
      <c r="F310" s="409">
        <f>'D-Off-Site Special Inspections'!E60</f>
        <v>0</v>
      </c>
      <c r="G310" s="409">
        <f>'D-Off-Site Special Inspections'!F60</f>
        <v>0</v>
      </c>
      <c r="H310" s="409">
        <f>'D-Off-Site Special Inspections'!G60</f>
        <v>0</v>
      </c>
      <c r="I310" s="409">
        <f>'D-Off-Site Special Inspections'!H60</f>
        <v>0</v>
      </c>
      <c r="J310" s="409">
        <f>'D-Off-Site Special Inspections'!I60</f>
        <v>0</v>
      </c>
      <c r="K310" s="409">
        <f>'D-Off-Site Special Inspections'!J60</f>
        <v>0</v>
      </c>
      <c r="L310" s="409">
        <f>'D-Off-Site Special Inspections'!K60</f>
        <v>0</v>
      </c>
      <c r="M310" s="409">
        <f>'D-Off-Site Special Inspections'!L60</f>
        <v>0</v>
      </c>
      <c r="N310" s="409">
        <f>'D-Off-Site Special Inspections'!M60</f>
        <v>0</v>
      </c>
      <c r="O310" s="409">
        <f>'D-Off-Site Special Inspections'!N60</f>
        <v>0</v>
      </c>
      <c r="P310" s="409">
        <f>'D-Off-Site Special Inspections'!O60</f>
        <v>0</v>
      </c>
      <c r="Q310" s="409">
        <f>'D-Off-Site Special Inspections'!P60</f>
        <v>0</v>
      </c>
      <c r="R310" s="409">
        <f>'D-Off-Site Special Inspections'!Q60</f>
        <v>0</v>
      </c>
      <c r="S310" s="409">
        <f>'D-Off-Site Special Inspections'!R60</f>
        <v>0</v>
      </c>
      <c r="T310" s="409">
        <f>'D-Off-Site Special Inspections'!S60</f>
        <v>0</v>
      </c>
      <c r="U310" s="409">
        <f>'D-Off-Site Special Inspections'!T60</f>
        <v>0</v>
      </c>
      <c r="V310" s="409">
        <f>'D-Off-Site Special Inspections'!U60</f>
        <v>0</v>
      </c>
      <c r="W310" s="409">
        <f>'D-Off-Site Special Inspections'!V60</f>
        <v>0</v>
      </c>
      <c r="X310" s="409">
        <f>'D-Off-Site Special Inspections'!W60</f>
        <v>0</v>
      </c>
      <c r="Y310" s="409">
        <f>'D-Off-Site Special Inspections'!X60</f>
        <v>0</v>
      </c>
      <c r="Z310" s="409">
        <f>'D-Off-Site Special Inspections'!Y60</f>
        <v>0</v>
      </c>
      <c r="AA310" s="409">
        <f>'D-Off-Site Special Inspections'!Z60</f>
        <v>0</v>
      </c>
      <c r="AB310" s="409">
        <f>'D-Off-Site Special Inspections'!AA60</f>
        <v>0</v>
      </c>
      <c r="AC310" s="409">
        <f>'D-Off-Site Special Inspections'!AB60</f>
        <v>0</v>
      </c>
      <c r="AD310" s="409">
        <f>'D-Off-Site Special Inspections'!AC60</f>
        <v>0</v>
      </c>
      <c r="AE310" s="409">
        <f>'D-Off-Site Special Inspections'!AD60</f>
        <v>0</v>
      </c>
      <c r="AF310" s="409">
        <f>'D-Off-Site Special Inspections'!AE60</f>
        <v>0</v>
      </c>
      <c r="AG310" s="409">
        <f>'D-Off-Site Special Inspections'!AF60</f>
        <v>0</v>
      </c>
      <c r="AH310" s="409">
        <f>'D-Off-Site Special Inspections'!AG60</f>
        <v>0</v>
      </c>
      <c r="AI310" s="409">
        <f>'D-Off-Site Special Inspections'!AH60</f>
        <v>0</v>
      </c>
      <c r="AJ310" s="409">
        <f>'D-Off-Site Special Inspections'!AI60</f>
        <v>0</v>
      </c>
      <c r="AK310" s="409">
        <f>'D-Off-Site Special Inspections'!AJ60</f>
        <v>0</v>
      </c>
      <c r="AL310" s="409">
        <f>'D-Off-Site Special Inspections'!AK60</f>
        <v>0</v>
      </c>
      <c r="AM310" s="409">
        <f>'D-Off-Site Special Inspections'!AL60</f>
        <v>0</v>
      </c>
      <c r="AN310" s="409">
        <f>'D-Off-Site Special Inspections'!AM60</f>
        <v>0</v>
      </c>
      <c r="AO310" s="409">
        <f>'D-Off-Site Special Inspections'!AN60</f>
        <v>0</v>
      </c>
      <c r="AP310" s="409">
        <f>'D-Off-Site Special Inspections'!AO60</f>
        <v>0</v>
      </c>
      <c r="AQ310" s="409">
        <f>'D-Off-Site Special Inspections'!AP60</f>
        <v>0</v>
      </c>
      <c r="AR310" s="409">
        <f>'D-Off-Site Special Inspections'!AQ60</f>
        <v>0</v>
      </c>
      <c r="AS310" s="409">
        <f>'D-Off-Site Special Inspections'!AR60</f>
        <v>0</v>
      </c>
      <c r="AT310" s="409">
        <f>'D-Off-Site Special Inspections'!AS60</f>
        <v>0</v>
      </c>
      <c r="AU310" s="409">
        <f>'D-Off-Site Special Inspections'!AT60</f>
        <v>0</v>
      </c>
      <c r="AV310" s="409">
        <v>0</v>
      </c>
      <c r="AW310" s="419">
        <f t="shared" si="4"/>
        <v>0</v>
      </c>
    </row>
    <row r="311" spans="2:49" x14ac:dyDescent="0.2">
      <c r="B311" s="413" t="s">
        <v>4422</v>
      </c>
      <c r="C311" s="408" t="str">
        <f>'D-Off-Site Special Inspections'!D61</f>
        <v>D-N8</v>
      </c>
      <c r="D311" s="408">
        <f>'D-Off-Site Special Inspections'!AU61</f>
        <v>0</v>
      </c>
      <c r="E311" s="409">
        <f>'D-Off-Site Special Inspections'!AX61</f>
        <v>0</v>
      </c>
      <c r="F311" s="409">
        <f>'D-Off-Site Special Inspections'!E61</f>
        <v>0</v>
      </c>
      <c r="G311" s="409">
        <f>'D-Off-Site Special Inspections'!F61</f>
        <v>0</v>
      </c>
      <c r="H311" s="409">
        <f>'D-Off-Site Special Inspections'!G61</f>
        <v>0</v>
      </c>
      <c r="I311" s="409">
        <f>'D-Off-Site Special Inspections'!H61</f>
        <v>0</v>
      </c>
      <c r="J311" s="409">
        <f>'D-Off-Site Special Inspections'!I61</f>
        <v>0</v>
      </c>
      <c r="K311" s="409">
        <f>'D-Off-Site Special Inspections'!J61</f>
        <v>0</v>
      </c>
      <c r="L311" s="409">
        <f>'D-Off-Site Special Inspections'!K61</f>
        <v>0</v>
      </c>
      <c r="M311" s="409">
        <f>'D-Off-Site Special Inspections'!L61</f>
        <v>0</v>
      </c>
      <c r="N311" s="409">
        <f>'D-Off-Site Special Inspections'!M61</f>
        <v>0</v>
      </c>
      <c r="O311" s="409">
        <f>'D-Off-Site Special Inspections'!N61</f>
        <v>0</v>
      </c>
      <c r="P311" s="409">
        <f>'D-Off-Site Special Inspections'!O61</f>
        <v>0</v>
      </c>
      <c r="Q311" s="409">
        <f>'D-Off-Site Special Inspections'!P61</f>
        <v>0</v>
      </c>
      <c r="R311" s="409">
        <f>'D-Off-Site Special Inspections'!Q61</f>
        <v>0</v>
      </c>
      <c r="S311" s="409">
        <f>'D-Off-Site Special Inspections'!R61</f>
        <v>0</v>
      </c>
      <c r="T311" s="409">
        <f>'D-Off-Site Special Inspections'!S61</f>
        <v>0</v>
      </c>
      <c r="U311" s="409">
        <f>'D-Off-Site Special Inspections'!T61</f>
        <v>0</v>
      </c>
      <c r="V311" s="409">
        <f>'D-Off-Site Special Inspections'!U61</f>
        <v>0</v>
      </c>
      <c r="W311" s="409">
        <f>'D-Off-Site Special Inspections'!V61</f>
        <v>0</v>
      </c>
      <c r="X311" s="409">
        <f>'D-Off-Site Special Inspections'!W61</f>
        <v>0</v>
      </c>
      <c r="Y311" s="409">
        <f>'D-Off-Site Special Inspections'!X61</f>
        <v>0</v>
      </c>
      <c r="Z311" s="409">
        <f>'D-Off-Site Special Inspections'!Y61</f>
        <v>0</v>
      </c>
      <c r="AA311" s="409">
        <f>'D-Off-Site Special Inspections'!Z61</f>
        <v>0</v>
      </c>
      <c r="AB311" s="409">
        <f>'D-Off-Site Special Inspections'!AA61</f>
        <v>0</v>
      </c>
      <c r="AC311" s="409">
        <f>'D-Off-Site Special Inspections'!AB61</f>
        <v>0</v>
      </c>
      <c r="AD311" s="409">
        <f>'D-Off-Site Special Inspections'!AC61</f>
        <v>0</v>
      </c>
      <c r="AE311" s="409">
        <f>'D-Off-Site Special Inspections'!AD61</f>
        <v>0</v>
      </c>
      <c r="AF311" s="409">
        <f>'D-Off-Site Special Inspections'!AE61</f>
        <v>0</v>
      </c>
      <c r="AG311" s="409">
        <f>'D-Off-Site Special Inspections'!AF61</f>
        <v>0</v>
      </c>
      <c r="AH311" s="409">
        <f>'D-Off-Site Special Inspections'!AG61</f>
        <v>0</v>
      </c>
      <c r="AI311" s="409">
        <f>'D-Off-Site Special Inspections'!AH61</f>
        <v>0</v>
      </c>
      <c r="AJ311" s="409">
        <f>'D-Off-Site Special Inspections'!AI61</f>
        <v>0</v>
      </c>
      <c r="AK311" s="409">
        <f>'D-Off-Site Special Inspections'!AJ61</f>
        <v>0</v>
      </c>
      <c r="AL311" s="409">
        <f>'D-Off-Site Special Inspections'!AK61</f>
        <v>0</v>
      </c>
      <c r="AM311" s="409">
        <f>'D-Off-Site Special Inspections'!AL61</f>
        <v>0</v>
      </c>
      <c r="AN311" s="409">
        <f>'D-Off-Site Special Inspections'!AM61</f>
        <v>0</v>
      </c>
      <c r="AO311" s="409">
        <f>'D-Off-Site Special Inspections'!AN61</f>
        <v>0</v>
      </c>
      <c r="AP311" s="409">
        <f>'D-Off-Site Special Inspections'!AO61</f>
        <v>0</v>
      </c>
      <c r="AQ311" s="409">
        <f>'D-Off-Site Special Inspections'!AP61</f>
        <v>0</v>
      </c>
      <c r="AR311" s="409">
        <f>'D-Off-Site Special Inspections'!AQ61</f>
        <v>0</v>
      </c>
      <c r="AS311" s="409">
        <f>'D-Off-Site Special Inspections'!AR61</f>
        <v>0</v>
      </c>
      <c r="AT311" s="409">
        <f>'D-Off-Site Special Inspections'!AS61</f>
        <v>0</v>
      </c>
      <c r="AU311" s="409">
        <f>'D-Off-Site Special Inspections'!AT61</f>
        <v>0</v>
      </c>
      <c r="AV311" s="409">
        <v>0</v>
      </c>
      <c r="AW311" s="419">
        <f t="shared" si="4"/>
        <v>0</v>
      </c>
    </row>
    <row r="312" spans="2:49" x14ac:dyDescent="0.2">
      <c r="B312" s="413" t="s">
        <v>4422</v>
      </c>
      <c r="C312" s="408">
        <f>'D-Off-Site Special Inspections'!D62</f>
        <v>0</v>
      </c>
      <c r="D312" s="408">
        <f>'D-Off-Site Special Inspections'!AU62</f>
        <v>0</v>
      </c>
      <c r="E312" s="409">
        <f>'D-Off-Site Special Inspections'!AX62</f>
        <v>0</v>
      </c>
      <c r="F312" s="409">
        <f>'D-Off-Site Special Inspections'!E62</f>
        <v>0</v>
      </c>
      <c r="G312" s="409">
        <f>'D-Off-Site Special Inspections'!F62</f>
        <v>0</v>
      </c>
      <c r="H312" s="409">
        <f>'D-Off-Site Special Inspections'!G62</f>
        <v>0</v>
      </c>
      <c r="I312" s="409">
        <f>'D-Off-Site Special Inspections'!H62</f>
        <v>0</v>
      </c>
      <c r="J312" s="409">
        <f>'D-Off-Site Special Inspections'!I62</f>
        <v>0</v>
      </c>
      <c r="K312" s="409">
        <f>'D-Off-Site Special Inspections'!J62</f>
        <v>0</v>
      </c>
      <c r="L312" s="409">
        <f>'D-Off-Site Special Inspections'!K62</f>
        <v>0</v>
      </c>
      <c r="M312" s="409">
        <f>'D-Off-Site Special Inspections'!L62</f>
        <v>0</v>
      </c>
      <c r="N312" s="409">
        <f>'D-Off-Site Special Inspections'!M62</f>
        <v>0</v>
      </c>
      <c r="O312" s="409">
        <f>'D-Off-Site Special Inspections'!N62</f>
        <v>0</v>
      </c>
      <c r="P312" s="409">
        <f>'D-Off-Site Special Inspections'!O62</f>
        <v>0</v>
      </c>
      <c r="Q312" s="409">
        <f>'D-Off-Site Special Inspections'!P62</f>
        <v>0</v>
      </c>
      <c r="R312" s="409">
        <f>'D-Off-Site Special Inspections'!Q62</f>
        <v>0</v>
      </c>
      <c r="S312" s="409">
        <f>'D-Off-Site Special Inspections'!R62</f>
        <v>0</v>
      </c>
      <c r="T312" s="409">
        <f>'D-Off-Site Special Inspections'!S62</f>
        <v>0</v>
      </c>
      <c r="U312" s="409">
        <f>'D-Off-Site Special Inspections'!T62</f>
        <v>0</v>
      </c>
      <c r="V312" s="409">
        <f>'D-Off-Site Special Inspections'!U62</f>
        <v>0</v>
      </c>
      <c r="W312" s="409">
        <f>'D-Off-Site Special Inspections'!V62</f>
        <v>0</v>
      </c>
      <c r="X312" s="409">
        <f>'D-Off-Site Special Inspections'!W62</f>
        <v>0</v>
      </c>
      <c r="Y312" s="409">
        <f>'D-Off-Site Special Inspections'!X62</f>
        <v>0</v>
      </c>
      <c r="Z312" s="409">
        <f>'D-Off-Site Special Inspections'!Y62</f>
        <v>0</v>
      </c>
      <c r="AA312" s="409">
        <f>'D-Off-Site Special Inspections'!Z62</f>
        <v>0</v>
      </c>
      <c r="AB312" s="409">
        <f>'D-Off-Site Special Inspections'!AA62</f>
        <v>0</v>
      </c>
      <c r="AC312" s="409">
        <f>'D-Off-Site Special Inspections'!AB62</f>
        <v>0</v>
      </c>
      <c r="AD312" s="409">
        <f>'D-Off-Site Special Inspections'!AC62</f>
        <v>0</v>
      </c>
      <c r="AE312" s="409">
        <f>'D-Off-Site Special Inspections'!AD62</f>
        <v>0</v>
      </c>
      <c r="AF312" s="409">
        <f>'D-Off-Site Special Inspections'!AE62</f>
        <v>0</v>
      </c>
      <c r="AG312" s="409">
        <f>'D-Off-Site Special Inspections'!AF62</f>
        <v>0</v>
      </c>
      <c r="AH312" s="409">
        <f>'D-Off-Site Special Inspections'!AG62</f>
        <v>0</v>
      </c>
      <c r="AI312" s="409">
        <f>'D-Off-Site Special Inspections'!AH62</f>
        <v>0</v>
      </c>
      <c r="AJ312" s="409">
        <f>'D-Off-Site Special Inspections'!AI62</f>
        <v>0</v>
      </c>
      <c r="AK312" s="409">
        <f>'D-Off-Site Special Inspections'!AJ62</f>
        <v>0</v>
      </c>
      <c r="AL312" s="409">
        <f>'D-Off-Site Special Inspections'!AK62</f>
        <v>0</v>
      </c>
      <c r="AM312" s="409">
        <f>'D-Off-Site Special Inspections'!AL62</f>
        <v>0</v>
      </c>
      <c r="AN312" s="409">
        <f>'D-Off-Site Special Inspections'!AM62</f>
        <v>0</v>
      </c>
      <c r="AO312" s="409">
        <f>'D-Off-Site Special Inspections'!AN62</f>
        <v>0</v>
      </c>
      <c r="AP312" s="409">
        <f>'D-Off-Site Special Inspections'!AO62</f>
        <v>0</v>
      </c>
      <c r="AQ312" s="409">
        <f>'D-Off-Site Special Inspections'!AP62</f>
        <v>0</v>
      </c>
      <c r="AR312" s="409">
        <f>'D-Off-Site Special Inspections'!AQ62</f>
        <v>0</v>
      </c>
      <c r="AS312" s="409">
        <f>'D-Off-Site Special Inspections'!AR62</f>
        <v>0</v>
      </c>
      <c r="AT312" s="409">
        <f>'D-Off-Site Special Inspections'!AS62</f>
        <v>0</v>
      </c>
      <c r="AU312" s="409">
        <f>'D-Off-Site Special Inspections'!AT62</f>
        <v>0</v>
      </c>
      <c r="AV312" s="409">
        <v>0</v>
      </c>
      <c r="AW312" s="419">
        <f t="shared" si="4"/>
        <v>0</v>
      </c>
    </row>
    <row r="313" spans="2:49" x14ac:dyDescent="0.2">
      <c r="B313" s="413" t="s">
        <v>4422</v>
      </c>
      <c r="C313" s="408" t="str">
        <f>'D-Off-Site Special Inspections'!D63</f>
        <v>D-M1</v>
      </c>
      <c r="D313" s="408">
        <f>'D-Off-Site Special Inspections'!AU63</f>
        <v>0</v>
      </c>
      <c r="E313" s="409">
        <f>'D-Off-Site Special Inspections'!AX63</f>
        <v>0</v>
      </c>
      <c r="F313" s="409">
        <f>'D-Off-Site Special Inspections'!E63</f>
        <v>0</v>
      </c>
      <c r="G313" s="409">
        <f>'D-Off-Site Special Inspections'!F63</f>
        <v>0</v>
      </c>
      <c r="H313" s="409">
        <f>'D-Off-Site Special Inspections'!G63</f>
        <v>0</v>
      </c>
      <c r="I313" s="409">
        <f>'D-Off-Site Special Inspections'!H63</f>
        <v>0</v>
      </c>
      <c r="J313" s="409">
        <f>'D-Off-Site Special Inspections'!I63</f>
        <v>0</v>
      </c>
      <c r="K313" s="409">
        <f>'D-Off-Site Special Inspections'!J63</f>
        <v>0</v>
      </c>
      <c r="L313" s="409">
        <f>'D-Off-Site Special Inspections'!K63</f>
        <v>0</v>
      </c>
      <c r="M313" s="409">
        <f>'D-Off-Site Special Inspections'!L63</f>
        <v>0</v>
      </c>
      <c r="N313" s="409">
        <f>'D-Off-Site Special Inspections'!M63</f>
        <v>0</v>
      </c>
      <c r="O313" s="409">
        <f>'D-Off-Site Special Inspections'!N63</f>
        <v>0</v>
      </c>
      <c r="P313" s="409">
        <f>'D-Off-Site Special Inspections'!O63</f>
        <v>0</v>
      </c>
      <c r="Q313" s="409">
        <f>'D-Off-Site Special Inspections'!P63</f>
        <v>0</v>
      </c>
      <c r="R313" s="409">
        <f>'D-Off-Site Special Inspections'!Q63</f>
        <v>0</v>
      </c>
      <c r="S313" s="409">
        <f>'D-Off-Site Special Inspections'!R63</f>
        <v>0</v>
      </c>
      <c r="T313" s="409">
        <f>'D-Off-Site Special Inspections'!S63</f>
        <v>0</v>
      </c>
      <c r="U313" s="409">
        <f>'D-Off-Site Special Inspections'!T63</f>
        <v>0</v>
      </c>
      <c r="V313" s="409">
        <f>'D-Off-Site Special Inspections'!U63</f>
        <v>0</v>
      </c>
      <c r="W313" s="409">
        <f>'D-Off-Site Special Inspections'!V63</f>
        <v>0</v>
      </c>
      <c r="X313" s="409">
        <f>'D-Off-Site Special Inspections'!W63</f>
        <v>0</v>
      </c>
      <c r="Y313" s="409">
        <f>'D-Off-Site Special Inspections'!X63</f>
        <v>0</v>
      </c>
      <c r="Z313" s="409">
        <f>'D-Off-Site Special Inspections'!Y63</f>
        <v>0</v>
      </c>
      <c r="AA313" s="409">
        <f>'D-Off-Site Special Inspections'!Z63</f>
        <v>0</v>
      </c>
      <c r="AB313" s="409">
        <f>'D-Off-Site Special Inspections'!AA63</f>
        <v>0</v>
      </c>
      <c r="AC313" s="409">
        <f>'D-Off-Site Special Inspections'!AB63</f>
        <v>0</v>
      </c>
      <c r="AD313" s="409">
        <f>'D-Off-Site Special Inspections'!AC63</f>
        <v>0</v>
      </c>
      <c r="AE313" s="409">
        <f>'D-Off-Site Special Inspections'!AD63</f>
        <v>0</v>
      </c>
      <c r="AF313" s="409">
        <f>'D-Off-Site Special Inspections'!AE63</f>
        <v>0</v>
      </c>
      <c r="AG313" s="409">
        <f>'D-Off-Site Special Inspections'!AF63</f>
        <v>0</v>
      </c>
      <c r="AH313" s="409">
        <f>'D-Off-Site Special Inspections'!AG63</f>
        <v>0</v>
      </c>
      <c r="AI313" s="409">
        <f>'D-Off-Site Special Inspections'!AH63</f>
        <v>0</v>
      </c>
      <c r="AJ313" s="409">
        <f>'D-Off-Site Special Inspections'!AI63</f>
        <v>0</v>
      </c>
      <c r="AK313" s="409">
        <f>'D-Off-Site Special Inspections'!AJ63</f>
        <v>0</v>
      </c>
      <c r="AL313" s="409">
        <f>'D-Off-Site Special Inspections'!AK63</f>
        <v>0</v>
      </c>
      <c r="AM313" s="409">
        <f>'D-Off-Site Special Inspections'!AL63</f>
        <v>0</v>
      </c>
      <c r="AN313" s="409">
        <f>'D-Off-Site Special Inspections'!AM63</f>
        <v>0</v>
      </c>
      <c r="AO313" s="409">
        <f>'D-Off-Site Special Inspections'!AN63</f>
        <v>0</v>
      </c>
      <c r="AP313" s="409">
        <f>'D-Off-Site Special Inspections'!AO63</f>
        <v>0</v>
      </c>
      <c r="AQ313" s="409">
        <f>'D-Off-Site Special Inspections'!AP63</f>
        <v>0</v>
      </c>
      <c r="AR313" s="409">
        <f>'D-Off-Site Special Inspections'!AQ63</f>
        <v>0</v>
      </c>
      <c r="AS313" s="409">
        <f>'D-Off-Site Special Inspections'!AR63</f>
        <v>0</v>
      </c>
      <c r="AT313" s="409">
        <f>'D-Off-Site Special Inspections'!AS63</f>
        <v>0</v>
      </c>
      <c r="AU313" s="409">
        <f>'D-Off-Site Special Inspections'!AT63</f>
        <v>0</v>
      </c>
      <c r="AV313" s="409">
        <v>0</v>
      </c>
      <c r="AW313" s="419">
        <f t="shared" si="4"/>
        <v>0</v>
      </c>
    </row>
    <row r="314" spans="2:49" x14ac:dyDescent="0.2">
      <c r="B314" s="413" t="s">
        <v>4422</v>
      </c>
      <c r="C314" s="408" t="str">
        <f>'D-Off-Site Special Inspections'!D64</f>
        <v>D-M2</v>
      </c>
      <c r="D314" s="408">
        <f>'D-Off-Site Special Inspections'!AU64</f>
        <v>0</v>
      </c>
      <c r="E314" s="409">
        <f>'D-Off-Site Special Inspections'!AX64</f>
        <v>0</v>
      </c>
      <c r="F314" s="409">
        <f>'D-Off-Site Special Inspections'!E64</f>
        <v>0</v>
      </c>
      <c r="G314" s="409">
        <f>'D-Off-Site Special Inspections'!F64</f>
        <v>0</v>
      </c>
      <c r="H314" s="409">
        <f>'D-Off-Site Special Inspections'!G64</f>
        <v>0</v>
      </c>
      <c r="I314" s="409">
        <f>'D-Off-Site Special Inspections'!H64</f>
        <v>0</v>
      </c>
      <c r="J314" s="409">
        <f>'D-Off-Site Special Inspections'!I64</f>
        <v>0</v>
      </c>
      <c r="K314" s="409">
        <f>'D-Off-Site Special Inspections'!J64</f>
        <v>0</v>
      </c>
      <c r="L314" s="409">
        <f>'D-Off-Site Special Inspections'!K64</f>
        <v>0</v>
      </c>
      <c r="M314" s="409">
        <f>'D-Off-Site Special Inspections'!L64</f>
        <v>0</v>
      </c>
      <c r="N314" s="409">
        <f>'D-Off-Site Special Inspections'!M64</f>
        <v>0</v>
      </c>
      <c r="O314" s="409">
        <f>'D-Off-Site Special Inspections'!N64</f>
        <v>0</v>
      </c>
      <c r="P314" s="409">
        <f>'D-Off-Site Special Inspections'!O64</f>
        <v>0</v>
      </c>
      <c r="Q314" s="409">
        <f>'D-Off-Site Special Inspections'!P64</f>
        <v>0</v>
      </c>
      <c r="R314" s="409">
        <f>'D-Off-Site Special Inspections'!Q64</f>
        <v>0</v>
      </c>
      <c r="S314" s="409">
        <f>'D-Off-Site Special Inspections'!R64</f>
        <v>0</v>
      </c>
      <c r="T314" s="409">
        <f>'D-Off-Site Special Inspections'!S64</f>
        <v>0</v>
      </c>
      <c r="U314" s="409">
        <f>'D-Off-Site Special Inspections'!T64</f>
        <v>0</v>
      </c>
      <c r="V314" s="409">
        <f>'D-Off-Site Special Inspections'!U64</f>
        <v>0</v>
      </c>
      <c r="W314" s="409">
        <f>'D-Off-Site Special Inspections'!V64</f>
        <v>0</v>
      </c>
      <c r="X314" s="409">
        <f>'D-Off-Site Special Inspections'!W64</f>
        <v>0</v>
      </c>
      <c r="Y314" s="409">
        <f>'D-Off-Site Special Inspections'!X64</f>
        <v>0</v>
      </c>
      <c r="Z314" s="409">
        <f>'D-Off-Site Special Inspections'!Y64</f>
        <v>0</v>
      </c>
      <c r="AA314" s="409">
        <f>'D-Off-Site Special Inspections'!Z64</f>
        <v>0</v>
      </c>
      <c r="AB314" s="409">
        <f>'D-Off-Site Special Inspections'!AA64</f>
        <v>0</v>
      </c>
      <c r="AC314" s="409">
        <f>'D-Off-Site Special Inspections'!AB64</f>
        <v>0</v>
      </c>
      <c r="AD314" s="409">
        <f>'D-Off-Site Special Inspections'!AC64</f>
        <v>0</v>
      </c>
      <c r="AE314" s="409">
        <f>'D-Off-Site Special Inspections'!AD64</f>
        <v>0</v>
      </c>
      <c r="AF314" s="409">
        <f>'D-Off-Site Special Inspections'!AE64</f>
        <v>0</v>
      </c>
      <c r="AG314" s="409">
        <f>'D-Off-Site Special Inspections'!AF64</f>
        <v>0</v>
      </c>
      <c r="AH314" s="409">
        <f>'D-Off-Site Special Inspections'!AG64</f>
        <v>0</v>
      </c>
      <c r="AI314" s="409">
        <f>'D-Off-Site Special Inspections'!AH64</f>
        <v>0</v>
      </c>
      <c r="AJ314" s="409">
        <f>'D-Off-Site Special Inspections'!AI64</f>
        <v>0</v>
      </c>
      <c r="AK314" s="409">
        <f>'D-Off-Site Special Inspections'!AJ64</f>
        <v>0</v>
      </c>
      <c r="AL314" s="409">
        <f>'D-Off-Site Special Inspections'!AK64</f>
        <v>0</v>
      </c>
      <c r="AM314" s="409">
        <f>'D-Off-Site Special Inspections'!AL64</f>
        <v>0</v>
      </c>
      <c r="AN314" s="409">
        <f>'D-Off-Site Special Inspections'!AM64</f>
        <v>0</v>
      </c>
      <c r="AO314" s="409">
        <f>'D-Off-Site Special Inspections'!AN64</f>
        <v>0</v>
      </c>
      <c r="AP314" s="409">
        <f>'D-Off-Site Special Inspections'!AO64</f>
        <v>0</v>
      </c>
      <c r="AQ314" s="409">
        <f>'D-Off-Site Special Inspections'!AP64</f>
        <v>0</v>
      </c>
      <c r="AR314" s="409">
        <f>'D-Off-Site Special Inspections'!AQ64</f>
        <v>0</v>
      </c>
      <c r="AS314" s="409">
        <f>'D-Off-Site Special Inspections'!AR64</f>
        <v>0</v>
      </c>
      <c r="AT314" s="409">
        <f>'D-Off-Site Special Inspections'!AS64</f>
        <v>0</v>
      </c>
      <c r="AU314" s="409">
        <f>'D-Off-Site Special Inspections'!AT64</f>
        <v>0</v>
      </c>
      <c r="AV314" s="409">
        <v>0</v>
      </c>
      <c r="AW314" s="419">
        <f t="shared" si="4"/>
        <v>0</v>
      </c>
    </row>
    <row r="315" spans="2:49" x14ac:dyDescent="0.2">
      <c r="B315" s="413" t="s">
        <v>4422</v>
      </c>
      <c r="C315" s="408">
        <f>'D-Off-Site Special Inspections'!D65</f>
        <v>0</v>
      </c>
      <c r="D315" s="408">
        <f>'D-Off-Site Special Inspections'!AU65</f>
        <v>0</v>
      </c>
      <c r="E315" s="409">
        <f>'D-Off-Site Special Inspections'!AX65</f>
        <v>0</v>
      </c>
      <c r="F315" s="409">
        <f>'D-Off-Site Special Inspections'!E65</f>
        <v>0</v>
      </c>
      <c r="G315" s="409">
        <f>'D-Off-Site Special Inspections'!F65</f>
        <v>0</v>
      </c>
      <c r="H315" s="409">
        <f>'D-Off-Site Special Inspections'!G65</f>
        <v>0</v>
      </c>
      <c r="I315" s="409">
        <f>'D-Off-Site Special Inspections'!H65</f>
        <v>0</v>
      </c>
      <c r="J315" s="409">
        <f>'D-Off-Site Special Inspections'!I65</f>
        <v>0</v>
      </c>
      <c r="K315" s="409">
        <f>'D-Off-Site Special Inspections'!J65</f>
        <v>0</v>
      </c>
      <c r="L315" s="409">
        <f>'D-Off-Site Special Inspections'!K65</f>
        <v>0</v>
      </c>
      <c r="M315" s="409">
        <f>'D-Off-Site Special Inspections'!L65</f>
        <v>0</v>
      </c>
      <c r="N315" s="409">
        <f>'D-Off-Site Special Inspections'!M65</f>
        <v>0</v>
      </c>
      <c r="O315" s="409">
        <f>'D-Off-Site Special Inspections'!N65</f>
        <v>0</v>
      </c>
      <c r="P315" s="409">
        <f>'D-Off-Site Special Inspections'!O65</f>
        <v>0</v>
      </c>
      <c r="Q315" s="409">
        <f>'D-Off-Site Special Inspections'!P65</f>
        <v>0</v>
      </c>
      <c r="R315" s="409">
        <f>'D-Off-Site Special Inspections'!Q65</f>
        <v>0</v>
      </c>
      <c r="S315" s="409">
        <f>'D-Off-Site Special Inspections'!R65</f>
        <v>0</v>
      </c>
      <c r="T315" s="409">
        <f>'D-Off-Site Special Inspections'!S65</f>
        <v>0</v>
      </c>
      <c r="U315" s="409">
        <f>'D-Off-Site Special Inspections'!T65</f>
        <v>0</v>
      </c>
      <c r="V315" s="409">
        <f>'D-Off-Site Special Inspections'!U65</f>
        <v>0</v>
      </c>
      <c r="W315" s="409">
        <f>'D-Off-Site Special Inspections'!V65</f>
        <v>0</v>
      </c>
      <c r="X315" s="409">
        <f>'D-Off-Site Special Inspections'!W65</f>
        <v>0</v>
      </c>
      <c r="Y315" s="409">
        <f>'D-Off-Site Special Inspections'!X65</f>
        <v>0</v>
      </c>
      <c r="Z315" s="409">
        <f>'D-Off-Site Special Inspections'!Y65</f>
        <v>0</v>
      </c>
      <c r="AA315" s="409">
        <f>'D-Off-Site Special Inspections'!Z65</f>
        <v>0</v>
      </c>
      <c r="AB315" s="409">
        <f>'D-Off-Site Special Inspections'!AA65</f>
        <v>0</v>
      </c>
      <c r="AC315" s="409">
        <f>'D-Off-Site Special Inspections'!AB65</f>
        <v>0</v>
      </c>
      <c r="AD315" s="409">
        <f>'D-Off-Site Special Inspections'!AC65</f>
        <v>0</v>
      </c>
      <c r="AE315" s="409">
        <f>'D-Off-Site Special Inspections'!AD65</f>
        <v>0</v>
      </c>
      <c r="AF315" s="409">
        <f>'D-Off-Site Special Inspections'!AE65</f>
        <v>0</v>
      </c>
      <c r="AG315" s="409">
        <f>'D-Off-Site Special Inspections'!AF65</f>
        <v>0</v>
      </c>
      <c r="AH315" s="409">
        <f>'D-Off-Site Special Inspections'!AG65</f>
        <v>0</v>
      </c>
      <c r="AI315" s="409">
        <f>'D-Off-Site Special Inspections'!AH65</f>
        <v>0</v>
      </c>
      <c r="AJ315" s="409">
        <f>'D-Off-Site Special Inspections'!AI65</f>
        <v>0</v>
      </c>
      <c r="AK315" s="409">
        <f>'D-Off-Site Special Inspections'!AJ65</f>
        <v>0</v>
      </c>
      <c r="AL315" s="409">
        <f>'D-Off-Site Special Inspections'!AK65</f>
        <v>0</v>
      </c>
      <c r="AM315" s="409">
        <f>'D-Off-Site Special Inspections'!AL65</f>
        <v>0</v>
      </c>
      <c r="AN315" s="409">
        <f>'D-Off-Site Special Inspections'!AM65</f>
        <v>0</v>
      </c>
      <c r="AO315" s="409">
        <f>'D-Off-Site Special Inspections'!AN65</f>
        <v>0</v>
      </c>
      <c r="AP315" s="409">
        <f>'D-Off-Site Special Inspections'!AO65</f>
        <v>0</v>
      </c>
      <c r="AQ315" s="409">
        <f>'D-Off-Site Special Inspections'!AP65</f>
        <v>0</v>
      </c>
      <c r="AR315" s="409">
        <f>'D-Off-Site Special Inspections'!AQ65</f>
        <v>0</v>
      </c>
      <c r="AS315" s="409">
        <f>'D-Off-Site Special Inspections'!AR65</f>
        <v>0</v>
      </c>
      <c r="AT315" s="409">
        <f>'D-Off-Site Special Inspections'!AS65</f>
        <v>0</v>
      </c>
      <c r="AU315" s="409">
        <f>'D-Off-Site Special Inspections'!AT65</f>
        <v>0</v>
      </c>
      <c r="AV315" s="409">
        <v>0</v>
      </c>
      <c r="AW315" s="419">
        <f t="shared" si="4"/>
        <v>0</v>
      </c>
    </row>
    <row r="316" spans="2:49" x14ac:dyDescent="0.2">
      <c r="B316" s="413" t="s">
        <v>4422</v>
      </c>
      <c r="C316" s="408" t="str">
        <f>'D-Off-Site Special Inspections'!D66</f>
        <v>D-P1</v>
      </c>
      <c r="D316" s="408">
        <f>'D-Off-Site Special Inspections'!AU66</f>
        <v>0</v>
      </c>
      <c r="E316" s="409">
        <f>'D-Off-Site Special Inspections'!AX66</f>
        <v>0</v>
      </c>
      <c r="F316" s="409">
        <f>'D-Off-Site Special Inspections'!E66</f>
        <v>0</v>
      </c>
      <c r="G316" s="409">
        <f>'D-Off-Site Special Inspections'!F66</f>
        <v>0</v>
      </c>
      <c r="H316" s="409">
        <f>'D-Off-Site Special Inspections'!G66</f>
        <v>0</v>
      </c>
      <c r="I316" s="409">
        <f>'D-Off-Site Special Inspections'!H66</f>
        <v>0</v>
      </c>
      <c r="J316" s="409">
        <f>'D-Off-Site Special Inspections'!I66</f>
        <v>0</v>
      </c>
      <c r="K316" s="409">
        <f>'D-Off-Site Special Inspections'!J66</f>
        <v>0</v>
      </c>
      <c r="L316" s="409">
        <f>'D-Off-Site Special Inspections'!K66</f>
        <v>0</v>
      </c>
      <c r="M316" s="409">
        <f>'D-Off-Site Special Inspections'!L66</f>
        <v>0</v>
      </c>
      <c r="N316" s="409">
        <f>'D-Off-Site Special Inspections'!M66</f>
        <v>0</v>
      </c>
      <c r="O316" s="409">
        <f>'D-Off-Site Special Inspections'!N66</f>
        <v>0</v>
      </c>
      <c r="P316" s="409">
        <f>'D-Off-Site Special Inspections'!O66</f>
        <v>0</v>
      </c>
      <c r="Q316" s="409">
        <f>'D-Off-Site Special Inspections'!P66</f>
        <v>0</v>
      </c>
      <c r="R316" s="409">
        <f>'D-Off-Site Special Inspections'!Q66</f>
        <v>0</v>
      </c>
      <c r="S316" s="409">
        <f>'D-Off-Site Special Inspections'!R66</f>
        <v>0</v>
      </c>
      <c r="T316" s="409">
        <f>'D-Off-Site Special Inspections'!S66</f>
        <v>0</v>
      </c>
      <c r="U316" s="409">
        <f>'D-Off-Site Special Inspections'!T66</f>
        <v>0</v>
      </c>
      <c r="V316" s="409">
        <f>'D-Off-Site Special Inspections'!U66</f>
        <v>0</v>
      </c>
      <c r="W316" s="409">
        <f>'D-Off-Site Special Inspections'!V66</f>
        <v>0</v>
      </c>
      <c r="X316" s="409">
        <f>'D-Off-Site Special Inspections'!W66</f>
        <v>0</v>
      </c>
      <c r="Y316" s="409">
        <f>'D-Off-Site Special Inspections'!X66</f>
        <v>0</v>
      </c>
      <c r="Z316" s="409">
        <f>'D-Off-Site Special Inspections'!Y66</f>
        <v>0</v>
      </c>
      <c r="AA316" s="409">
        <f>'D-Off-Site Special Inspections'!Z66</f>
        <v>0</v>
      </c>
      <c r="AB316" s="409">
        <f>'D-Off-Site Special Inspections'!AA66</f>
        <v>0</v>
      </c>
      <c r="AC316" s="409">
        <f>'D-Off-Site Special Inspections'!AB66</f>
        <v>0</v>
      </c>
      <c r="AD316" s="409">
        <f>'D-Off-Site Special Inspections'!AC66</f>
        <v>0</v>
      </c>
      <c r="AE316" s="409">
        <f>'D-Off-Site Special Inspections'!AD66</f>
        <v>0</v>
      </c>
      <c r="AF316" s="409">
        <f>'D-Off-Site Special Inspections'!AE66</f>
        <v>0</v>
      </c>
      <c r="AG316" s="409">
        <f>'D-Off-Site Special Inspections'!AF66</f>
        <v>0</v>
      </c>
      <c r="AH316" s="409">
        <f>'D-Off-Site Special Inspections'!AG66</f>
        <v>0</v>
      </c>
      <c r="AI316" s="409">
        <f>'D-Off-Site Special Inspections'!AH66</f>
        <v>0</v>
      </c>
      <c r="AJ316" s="409">
        <f>'D-Off-Site Special Inspections'!AI66</f>
        <v>0</v>
      </c>
      <c r="AK316" s="409">
        <f>'D-Off-Site Special Inspections'!AJ66</f>
        <v>0</v>
      </c>
      <c r="AL316" s="409">
        <f>'D-Off-Site Special Inspections'!AK66</f>
        <v>0</v>
      </c>
      <c r="AM316" s="409">
        <f>'D-Off-Site Special Inspections'!AL66</f>
        <v>0</v>
      </c>
      <c r="AN316" s="409">
        <f>'D-Off-Site Special Inspections'!AM66</f>
        <v>0</v>
      </c>
      <c r="AO316" s="409">
        <f>'D-Off-Site Special Inspections'!AN66</f>
        <v>0</v>
      </c>
      <c r="AP316" s="409">
        <f>'D-Off-Site Special Inspections'!AO66</f>
        <v>0</v>
      </c>
      <c r="AQ316" s="409">
        <f>'D-Off-Site Special Inspections'!AP66</f>
        <v>0</v>
      </c>
      <c r="AR316" s="409">
        <f>'D-Off-Site Special Inspections'!AQ66</f>
        <v>0</v>
      </c>
      <c r="AS316" s="409">
        <f>'D-Off-Site Special Inspections'!AR66</f>
        <v>0</v>
      </c>
      <c r="AT316" s="409">
        <f>'D-Off-Site Special Inspections'!AS66</f>
        <v>0</v>
      </c>
      <c r="AU316" s="409">
        <f>'D-Off-Site Special Inspections'!AT66</f>
        <v>0</v>
      </c>
      <c r="AV316" s="409">
        <v>0</v>
      </c>
      <c r="AW316" s="419">
        <f t="shared" si="4"/>
        <v>0</v>
      </c>
    </row>
    <row r="317" spans="2:49" x14ac:dyDescent="0.2">
      <c r="B317" s="413" t="s">
        <v>4422</v>
      </c>
      <c r="C317" s="408" t="str">
        <f>'D-Off-Site Special Inspections'!D67</f>
        <v>D-P2</v>
      </c>
      <c r="D317" s="408">
        <f>'D-Off-Site Special Inspections'!AU67</f>
        <v>0</v>
      </c>
      <c r="E317" s="409">
        <f>'D-Off-Site Special Inspections'!AX67</f>
        <v>0</v>
      </c>
      <c r="F317" s="409">
        <f>'D-Off-Site Special Inspections'!E67</f>
        <v>0</v>
      </c>
      <c r="G317" s="409">
        <f>'D-Off-Site Special Inspections'!F67</f>
        <v>0</v>
      </c>
      <c r="H317" s="409">
        <f>'D-Off-Site Special Inspections'!G67</f>
        <v>0</v>
      </c>
      <c r="I317" s="409">
        <f>'D-Off-Site Special Inspections'!H67</f>
        <v>0</v>
      </c>
      <c r="J317" s="409">
        <f>'D-Off-Site Special Inspections'!I67</f>
        <v>0</v>
      </c>
      <c r="K317" s="409">
        <f>'D-Off-Site Special Inspections'!J67</f>
        <v>0</v>
      </c>
      <c r="L317" s="409">
        <f>'D-Off-Site Special Inspections'!K67</f>
        <v>0</v>
      </c>
      <c r="M317" s="409">
        <f>'D-Off-Site Special Inspections'!L67</f>
        <v>0</v>
      </c>
      <c r="N317" s="409">
        <f>'D-Off-Site Special Inspections'!M67</f>
        <v>0</v>
      </c>
      <c r="O317" s="409">
        <f>'D-Off-Site Special Inspections'!N67</f>
        <v>0</v>
      </c>
      <c r="P317" s="409">
        <f>'D-Off-Site Special Inspections'!O67</f>
        <v>0</v>
      </c>
      <c r="Q317" s="409">
        <f>'D-Off-Site Special Inspections'!P67</f>
        <v>0</v>
      </c>
      <c r="R317" s="409">
        <f>'D-Off-Site Special Inspections'!Q67</f>
        <v>0</v>
      </c>
      <c r="S317" s="409">
        <f>'D-Off-Site Special Inspections'!R67</f>
        <v>0</v>
      </c>
      <c r="T317" s="409">
        <f>'D-Off-Site Special Inspections'!S67</f>
        <v>0</v>
      </c>
      <c r="U317" s="409">
        <f>'D-Off-Site Special Inspections'!T67</f>
        <v>0</v>
      </c>
      <c r="V317" s="409">
        <f>'D-Off-Site Special Inspections'!U67</f>
        <v>0</v>
      </c>
      <c r="W317" s="409">
        <f>'D-Off-Site Special Inspections'!V67</f>
        <v>0</v>
      </c>
      <c r="X317" s="409">
        <f>'D-Off-Site Special Inspections'!W67</f>
        <v>0</v>
      </c>
      <c r="Y317" s="409">
        <f>'D-Off-Site Special Inspections'!X67</f>
        <v>0</v>
      </c>
      <c r="Z317" s="409">
        <f>'D-Off-Site Special Inspections'!Y67</f>
        <v>0</v>
      </c>
      <c r="AA317" s="409">
        <f>'D-Off-Site Special Inspections'!Z67</f>
        <v>0</v>
      </c>
      <c r="AB317" s="409">
        <f>'D-Off-Site Special Inspections'!AA67</f>
        <v>0</v>
      </c>
      <c r="AC317" s="409">
        <f>'D-Off-Site Special Inspections'!AB67</f>
        <v>0</v>
      </c>
      <c r="AD317" s="409">
        <f>'D-Off-Site Special Inspections'!AC67</f>
        <v>0</v>
      </c>
      <c r="AE317" s="409">
        <f>'D-Off-Site Special Inspections'!AD67</f>
        <v>0</v>
      </c>
      <c r="AF317" s="409">
        <f>'D-Off-Site Special Inspections'!AE67</f>
        <v>0</v>
      </c>
      <c r="AG317" s="409">
        <f>'D-Off-Site Special Inspections'!AF67</f>
        <v>0</v>
      </c>
      <c r="AH317" s="409">
        <f>'D-Off-Site Special Inspections'!AG67</f>
        <v>0</v>
      </c>
      <c r="AI317" s="409">
        <f>'D-Off-Site Special Inspections'!AH67</f>
        <v>0</v>
      </c>
      <c r="AJ317" s="409">
        <f>'D-Off-Site Special Inspections'!AI67</f>
        <v>0</v>
      </c>
      <c r="AK317" s="409">
        <f>'D-Off-Site Special Inspections'!AJ67</f>
        <v>0</v>
      </c>
      <c r="AL317" s="409">
        <f>'D-Off-Site Special Inspections'!AK67</f>
        <v>0</v>
      </c>
      <c r="AM317" s="409">
        <f>'D-Off-Site Special Inspections'!AL67</f>
        <v>0</v>
      </c>
      <c r="AN317" s="409">
        <f>'D-Off-Site Special Inspections'!AM67</f>
        <v>0</v>
      </c>
      <c r="AO317" s="409">
        <f>'D-Off-Site Special Inspections'!AN67</f>
        <v>0</v>
      </c>
      <c r="AP317" s="409">
        <f>'D-Off-Site Special Inspections'!AO67</f>
        <v>0</v>
      </c>
      <c r="AQ317" s="409">
        <f>'D-Off-Site Special Inspections'!AP67</f>
        <v>0</v>
      </c>
      <c r="AR317" s="409">
        <f>'D-Off-Site Special Inspections'!AQ67</f>
        <v>0</v>
      </c>
      <c r="AS317" s="409">
        <f>'D-Off-Site Special Inspections'!AR67</f>
        <v>0</v>
      </c>
      <c r="AT317" s="409">
        <f>'D-Off-Site Special Inspections'!AS67</f>
        <v>0</v>
      </c>
      <c r="AU317" s="409">
        <f>'D-Off-Site Special Inspections'!AT67</f>
        <v>0</v>
      </c>
      <c r="AV317" s="409">
        <v>0</v>
      </c>
      <c r="AW317" s="419">
        <f t="shared" si="4"/>
        <v>0</v>
      </c>
    </row>
    <row r="318" spans="2:49" x14ac:dyDescent="0.2">
      <c r="B318" s="413" t="s">
        <v>4422</v>
      </c>
      <c r="C318" s="408">
        <f>'D-Off-Site Special Inspections'!D68</f>
        <v>0</v>
      </c>
      <c r="D318" s="408">
        <f>'D-Off-Site Special Inspections'!AU68</f>
        <v>0</v>
      </c>
      <c r="E318" s="409">
        <f>'D-Off-Site Special Inspections'!AX68</f>
        <v>0</v>
      </c>
      <c r="F318" s="409">
        <f>'D-Off-Site Special Inspections'!E68</f>
        <v>0</v>
      </c>
      <c r="G318" s="409">
        <f>'D-Off-Site Special Inspections'!F68</f>
        <v>0</v>
      </c>
      <c r="H318" s="409">
        <f>'D-Off-Site Special Inspections'!G68</f>
        <v>0</v>
      </c>
      <c r="I318" s="409">
        <f>'D-Off-Site Special Inspections'!H68</f>
        <v>0</v>
      </c>
      <c r="J318" s="409">
        <f>'D-Off-Site Special Inspections'!I68</f>
        <v>0</v>
      </c>
      <c r="K318" s="409">
        <f>'D-Off-Site Special Inspections'!J68</f>
        <v>0</v>
      </c>
      <c r="L318" s="409">
        <f>'D-Off-Site Special Inspections'!K68</f>
        <v>0</v>
      </c>
      <c r="M318" s="409">
        <f>'D-Off-Site Special Inspections'!L68</f>
        <v>0</v>
      </c>
      <c r="N318" s="409">
        <f>'D-Off-Site Special Inspections'!M68</f>
        <v>0</v>
      </c>
      <c r="O318" s="409">
        <f>'D-Off-Site Special Inspections'!N68</f>
        <v>0</v>
      </c>
      <c r="P318" s="409">
        <f>'D-Off-Site Special Inspections'!O68</f>
        <v>0</v>
      </c>
      <c r="Q318" s="409">
        <f>'D-Off-Site Special Inspections'!P68</f>
        <v>0</v>
      </c>
      <c r="R318" s="409">
        <f>'D-Off-Site Special Inspections'!Q68</f>
        <v>0</v>
      </c>
      <c r="S318" s="409">
        <f>'D-Off-Site Special Inspections'!R68</f>
        <v>0</v>
      </c>
      <c r="T318" s="409">
        <f>'D-Off-Site Special Inspections'!S68</f>
        <v>0</v>
      </c>
      <c r="U318" s="409">
        <f>'D-Off-Site Special Inspections'!T68</f>
        <v>0</v>
      </c>
      <c r="V318" s="409">
        <f>'D-Off-Site Special Inspections'!U68</f>
        <v>0</v>
      </c>
      <c r="W318" s="409">
        <f>'D-Off-Site Special Inspections'!V68</f>
        <v>0</v>
      </c>
      <c r="X318" s="409">
        <f>'D-Off-Site Special Inspections'!W68</f>
        <v>0</v>
      </c>
      <c r="Y318" s="409">
        <f>'D-Off-Site Special Inspections'!X68</f>
        <v>0</v>
      </c>
      <c r="Z318" s="409">
        <f>'D-Off-Site Special Inspections'!Y68</f>
        <v>0</v>
      </c>
      <c r="AA318" s="409">
        <f>'D-Off-Site Special Inspections'!Z68</f>
        <v>0</v>
      </c>
      <c r="AB318" s="409">
        <f>'D-Off-Site Special Inspections'!AA68</f>
        <v>0</v>
      </c>
      <c r="AC318" s="409">
        <f>'D-Off-Site Special Inspections'!AB68</f>
        <v>0</v>
      </c>
      <c r="AD318" s="409">
        <f>'D-Off-Site Special Inspections'!AC68</f>
        <v>0</v>
      </c>
      <c r="AE318" s="409">
        <f>'D-Off-Site Special Inspections'!AD68</f>
        <v>0</v>
      </c>
      <c r="AF318" s="409">
        <f>'D-Off-Site Special Inspections'!AE68</f>
        <v>0</v>
      </c>
      <c r="AG318" s="409">
        <f>'D-Off-Site Special Inspections'!AF68</f>
        <v>0</v>
      </c>
      <c r="AH318" s="409">
        <f>'D-Off-Site Special Inspections'!AG68</f>
        <v>0</v>
      </c>
      <c r="AI318" s="409">
        <f>'D-Off-Site Special Inspections'!AH68</f>
        <v>0</v>
      </c>
      <c r="AJ318" s="409">
        <f>'D-Off-Site Special Inspections'!AI68</f>
        <v>0</v>
      </c>
      <c r="AK318" s="409">
        <f>'D-Off-Site Special Inspections'!AJ68</f>
        <v>0</v>
      </c>
      <c r="AL318" s="409">
        <f>'D-Off-Site Special Inspections'!AK68</f>
        <v>0</v>
      </c>
      <c r="AM318" s="409">
        <f>'D-Off-Site Special Inspections'!AL68</f>
        <v>0</v>
      </c>
      <c r="AN318" s="409">
        <f>'D-Off-Site Special Inspections'!AM68</f>
        <v>0</v>
      </c>
      <c r="AO318" s="409">
        <f>'D-Off-Site Special Inspections'!AN68</f>
        <v>0</v>
      </c>
      <c r="AP318" s="409">
        <f>'D-Off-Site Special Inspections'!AO68</f>
        <v>0</v>
      </c>
      <c r="AQ318" s="409">
        <f>'D-Off-Site Special Inspections'!AP68</f>
        <v>0</v>
      </c>
      <c r="AR318" s="409">
        <f>'D-Off-Site Special Inspections'!AQ68</f>
        <v>0</v>
      </c>
      <c r="AS318" s="409">
        <f>'D-Off-Site Special Inspections'!AR68</f>
        <v>0</v>
      </c>
      <c r="AT318" s="409">
        <f>'D-Off-Site Special Inspections'!AS68</f>
        <v>0</v>
      </c>
      <c r="AU318" s="409">
        <f>'D-Off-Site Special Inspections'!AT68</f>
        <v>0</v>
      </c>
      <c r="AV318" s="409">
        <v>0</v>
      </c>
      <c r="AW318" s="419">
        <f t="shared" si="4"/>
        <v>0</v>
      </c>
    </row>
    <row r="319" spans="2:49" x14ac:dyDescent="0.2">
      <c r="B319" s="413" t="s">
        <v>4422</v>
      </c>
      <c r="C319" s="408" t="str">
        <f>'D-Off-Site Special Inspections'!D69</f>
        <v>D-FP1</v>
      </c>
      <c r="D319" s="408" t="str">
        <f>'D-Off-Site Special Inspections'!AU69</f>
        <v>Sprayed fire-resistant materials
CBC 1705A.14
Spray-applied fireproofing</v>
      </c>
      <c r="E319" s="409">
        <f>'D-Off-Site Special Inspections'!AX69</f>
        <v>0</v>
      </c>
      <c r="F319" s="409">
        <f>'D-Off-Site Special Inspections'!E69</f>
        <v>0</v>
      </c>
      <c r="G319" s="409">
        <f>'D-Off-Site Special Inspections'!F69</f>
        <v>0</v>
      </c>
      <c r="H319" s="409">
        <f>'D-Off-Site Special Inspections'!G69</f>
        <v>0</v>
      </c>
      <c r="I319" s="409">
        <f>'D-Off-Site Special Inspections'!H69</f>
        <v>0</v>
      </c>
      <c r="J319" s="409">
        <f>'D-Off-Site Special Inspections'!I69</f>
        <v>0</v>
      </c>
      <c r="K319" s="409">
        <f>'D-Off-Site Special Inspections'!J69</f>
        <v>0</v>
      </c>
      <c r="L319" s="409">
        <f>'D-Off-Site Special Inspections'!K69</f>
        <v>0</v>
      </c>
      <c r="M319" s="409">
        <f>'D-Off-Site Special Inspections'!L69</f>
        <v>0</v>
      </c>
      <c r="N319" s="409">
        <f>'D-Off-Site Special Inspections'!M69</f>
        <v>0</v>
      </c>
      <c r="O319" s="409">
        <f>'D-Off-Site Special Inspections'!N69</f>
        <v>0</v>
      </c>
      <c r="P319" s="409">
        <f>'D-Off-Site Special Inspections'!O69</f>
        <v>0</v>
      </c>
      <c r="Q319" s="409">
        <f>'D-Off-Site Special Inspections'!P69</f>
        <v>0</v>
      </c>
      <c r="R319" s="409">
        <f>'D-Off-Site Special Inspections'!Q69</f>
        <v>0</v>
      </c>
      <c r="S319" s="409">
        <f>'D-Off-Site Special Inspections'!R69</f>
        <v>0</v>
      </c>
      <c r="T319" s="409">
        <f>'D-Off-Site Special Inspections'!S69</f>
        <v>0</v>
      </c>
      <c r="U319" s="409">
        <f>'D-Off-Site Special Inspections'!T69</f>
        <v>0</v>
      </c>
      <c r="V319" s="409">
        <f>'D-Off-Site Special Inspections'!U69</f>
        <v>0</v>
      </c>
      <c r="W319" s="409">
        <f>'D-Off-Site Special Inspections'!V69</f>
        <v>0</v>
      </c>
      <c r="X319" s="409">
        <f>'D-Off-Site Special Inspections'!W69</f>
        <v>0</v>
      </c>
      <c r="Y319" s="409">
        <f>'D-Off-Site Special Inspections'!X69</f>
        <v>0</v>
      </c>
      <c r="Z319" s="409">
        <f>'D-Off-Site Special Inspections'!Y69</f>
        <v>0</v>
      </c>
      <c r="AA319" s="409">
        <f>'D-Off-Site Special Inspections'!Z69</f>
        <v>0</v>
      </c>
      <c r="AB319" s="409">
        <f>'D-Off-Site Special Inspections'!AA69</f>
        <v>0</v>
      </c>
      <c r="AC319" s="409">
        <f>'D-Off-Site Special Inspections'!AB69</f>
        <v>0</v>
      </c>
      <c r="AD319" s="409">
        <f>'D-Off-Site Special Inspections'!AC69</f>
        <v>0</v>
      </c>
      <c r="AE319" s="409">
        <f>'D-Off-Site Special Inspections'!AD69</f>
        <v>0</v>
      </c>
      <c r="AF319" s="409">
        <f>'D-Off-Site Special Inspections'!AE69</f>
        <v>0</v>
      </c>
      <c r="AG319" s="409">
        <f>'D-Off-Site Special Inspections'!AF69</f>
        <v>0</v>
      </c>
      <c r="AH319" s="409">
        <f>'D-Off-Site Special Inspections'!AG69</f>
        <v>0</v>
      </c>
      <c r="AI319" s="409">
        <f>'D-Off-Site Special Inspections'!AH69</f>
        <v>0</v>
      </c>
      <c r="AJ319" s="409">
        <f>'D-Off-Site Special Inspections'!AI69</f>
        <v>0</v>
      </c>
      <c r="AK319" s="409">
        <f>'D-Off-Site Special Inspections'!AJ69</f>
        <v>0</v>
      </c>
      <c r="AL319" s="409">
        <f>'D-Off-Site Special Inspections'!AK69</f>
        <v>0</v>
      </c>
      <c r="AM319" s="409">
        <f>'D-Off-Site Special Inspections'!AL69</f>
        <v>0</v>
      </c>
      <c r="AN319" s="409">
        <f>'D-Off-Site Special Inspections'!AM69</f>
        <v>0</v>
      </c>
      <c r="AO319" s="409">
        <f>'D-Off-Site Special Inspections'!AN69</f>
        <v>0</v>
      </c>
      <c r="AP319" s="409">
        <f>'D-Off-Site Special Inspections'!AO69</f>
        <v>0</v>
      </c>
      <c r="AQ319" s="409">
        <f>'D-Off-Site Special Inspections'!AP69</f>
        <v>0</v>
      </c>
      <c r="AR319" s="409">
        <f>'D-Off-Site Special Inspections'!AQ69</f>
        <v>0</v>
      </c>
      <c r="AS319" s="409">
        <f>'D-Off-Site Special Inspections'!AR69</f>
        <v>0</v>
      </c>
      <c r="AT319" s="409">
        <f>'D-Off-Site Special Inspections'!AS69</f>
        <v>0</v>
      </c>
      <c r="AU319" s="409">
        <f>'D-Off-Site Special Inspections'!AT69</f>
        <v>0</v>
      </c>
      <c r="AV319" s="409">
        <v>0</v>
      </c>
      <c r="AW319" s="419">
        <f t="shared" si="4"/>
        <v>0</v>
      </c>
    </row>
    <row r="320" spans="2:49" x14ac:dyDescent="0.2">
      <c r="B320" s="413" t="s">
        <v>4422</v>
      </c>
      <c r="C320" s="408" t="str">
        <f>'D-Off-Site Special Inspections'!D70</f>
        <v>D-FP2</v>
      </c>
      <c r="D320" s="408" t="str">
        <f>'D-Off-Site Special Inspections'!AU70</f>
        <v>Mastic and intumescent fire-resistant coatings
CBC 1705A.15
In accordance with AWCI 12-B</v>
      </c>
      <c r="E320" s="409">
        <f>'D-Off-Site Special Inspections'!AX70</f>
        <v>0</v>
      </c>
      <c r="F320" s="409">
        <f>'D-Off-Site Special Inspections'!E70</f>
        <v>0</v>
      </c>
      <c r="G320" s="409">
        <f>'D-Off-Site Special Inspections'!F70</f>
        <v>0</v>
      </c>
      <c r="H320" s="409">
        <f>'D-Off-Site Special Inspections'!G70</f>
        <v>0</v>
      </c>
      <c r="I320" s="409">
        <f>'D-Off-Site Special Inspections'!H70</f>
        <v>0</v>
      </c>
      <c r="J320" s="409">
        <f>'D-Off-Site Special Inspections'!I70</f>
        <v>0</v>
      </c>
      <c r="K320" s="409">
        <f>'D-Off-Site Special Inspections'!J70</f>
        <v>0</v>
      </c>
      <c r="L320" s="409">
        <f>'D-Off-Site Special Inspections'!K70</f>
        <v>0</v>
      </c>
      <c r="M320" s="409">
        <f>'D-Off-Site Special Inspections'!L70</f>
        <v>0</v>
      </c>
      <c r="N320" s="409">
        <f>'D-Off-Site Special Inspections'!M70</f>
        <v>0</v>
      </c>
      <c r="O320" s="409">
        <f>'D-Off-Site Special Inspections'!N70</f>
        <v>0</v>
      </c>
      <c r="P320" s="409">
        <f>'D-Off-Site Special Inspections'!O70</f>
        <v>0</v>
      </c>
      <c r="Q320" s="409">
        <f>'D-Off-Site Special Inspections'!P70</f>
        <v>0</v>
      </c>
      <c r="R320" s="409">
        <f>'D-Off-Site Special Inspections'!Q70</f>
        <v>0</v>
      </c>
      <c r="S320" s="409">
        <f>'D-Off-Site Special Inspections'!R70</f>
        <v>0</v>
      </c>
      <c r="T320" s="409">
        <f>'D-Off-Site Special Inspections'!S70</f>
        <v>0</v>
      </c>
      <c r="U320" s="409">
        <f>'D-Off-Site Special Inspections'!T70</f>
        <v>0</v>
      </c>
      <c r="V320" s="409">
        <f>'D-Off-Site Special Inspections'!U70</f>
        <v>0</v>
      </c>
      <c r="W320" s="409">
        <f>'D-Off-Site Special Inspections'!V70</f>
        <v>0</v>
      </c>
      <c r="X320" s="409">
        <f>'D-Off-Site Special Inspections'!W70</f>
        <v>0</v>
      </c>
      <c r="Y320" s="409">
        <f>'D-Off-Site Special Inspections'!X70</f>
        <v>0</v>
      </c>
      <c r="Z320" s="409">
        <f>'D-Off-Site Special Inspections'!Y70</f>
        <v>0</v>
      </c>
      <c r="AA320" s="409">
        <f>'D-Off-Site Special Inspections'!Z70</f>
        <v>0</v>
      </c>
      <c r="AB320" s="409">
        <f>'D-Off-Site Special Inspections'!AA70</f>
        <v>0</v>
      </c>
      <c r="AC320" s="409">
        <f>'D-Off-Site Special Inspections'!AB70</f>
        <v>0</v>
      </c>
      <c r="AD320" s="409">
        <f>'D-Off-Site Special Inspections'!AC70</f>
        <v>0</v>
      </c>
      <c r="AE320" s="409">
        <f>'D-Off-Site Special Inspections'!AD70</f>
        <v>0</v>
      </c>
      <c r="AF320" s="409">
        <f>'D-Off-Site Special Inspections'!AE70</f>
        <v>0</v>
      </c>
      <c r="AG320" s="409">
        <f>'D-Off-Site Special Inspections'!AF70</f>
        <v>0</v>
      </c>
      <c r="AH320" s="409">
        <f>'D-Off-Site Special Inspections'!AG70</f>
        <v>0</v>
      </c>
      <c r="AI320" s="409">
        <f>'D-Off-Site Special Inspections'!AH70</f>
        <v>0</v>
      </c>
      <c r="AJ320" s="409">
        <f>'D-Off-Site Special Inspections'!AI70</f>
        <v>0</v>
      </c>
      <c r="AK320" s="409">
        <f>'D-Off-Site Special Inspections'!AJ70</f>
        <v>0</v>
      </c>
      <c r="AL320" s="409">
        <f>'D-Off-Site Special Inspections'!AK70</f>
        <v>0</v>
      </c>
      <c r="AM320" s="409">
        <f>'D-Off-Site Special Inspections'!AL70</f>
        <v>0</v>
      </c>
      <c r="AN320" s="409">
        <f>'D-Off-Site Special Inspections'!AM70</f>
        <v>0</v>
      </c>
      <c r="AO320" s="409">
        <f>'D-Off-Site Special Inspections'!AN70</f>
        <v>0</v>
      </c>
      <c r="AP320" s="409">
        <f>'D-Off-Site Special Inspections'!AO70</f>
        <v>0</v>
      </c>
      <c r="AQ320" s="409">
        <f>'D-Off-Site Special Inspections'!AP70</f>
        <v>0</v>
      </c>
      <c r="AR320" s="409">
        <f>'D-Off-Site Special Inspections'!AQ70</f>
        <v>0</v>
      </c>
      <c r="AS320" s="409">
        <f>'D-Off-Site Special Inspections'!AR70</f>
        <v>0</v>
      </c>
      <c r="AT320" s="409">
        <f>'D-Off-Site Special Inspections'!AS70</f>
        <v>0</v>
      </c>
      <c r="AU320" s="409">
        <f>'D-Off-Site Special Inspections'!AT70</f>
        <v>0</v>
      </c>
      <c r="AV320" s="409">
        <v>0</v>
      </c>
      <c r="AW320" s="419">
        <f t="shared" si="4"/>
        <v>0</v>
      </c>
    </row>
    <row r="321" spans="2:49" x14ac:dyDescent="0.2">
      <c r="B321" s="413" t="s">
        <v>4422</v>
      </c>
      <c r="C321" s="408" t="str">
        <f>'D-Off-Site Special Inspections'!D71</f>
        <v>D-FP3</v>
      </c>
      <c r="D321" s="408" t="str">
        <f>'D-Off-Site Special Inspections'!AU71</f>
        <v>Penetration firestops
CBC 1705A.17.1
Penetration firestop systems that are tested and listed</v>
      </c>
      <c r="E321" s="409">
        <f>'D-Off-Site Special Inspections'!AX71</f>
        <v>0</v>
      </c>
      <c r="F321" s="409">
        <f>'D-Off-Site Special Inspections'!E71</f>
        <v>0</v>
      </c>
      <c r="G321" s="409">
        <f>'D-Off-Site Special Inspections'!F71</f>
        <v>0</v>
      </c>
      <c r="H321" s="409">
        <f>'D-Off-Site Special Inspections'!G71</f>
        <v>0</v>
      </c>
      <c r="I321" s="409">
        <f>'D-Off-Site Special Inspections'!H71</f>
        <v>0</v>
      </c>
      <c r="J321" s="409">
        <f>'D-Off-Site Special Inspections'!I71</f>
        <v>0</v>
      </c>
      <c r="K321" s="409">
        <f>'D-Off-Site Special Inspections'!J71</f>
        <v>0</v>
      </c>
      <c r="L321" s="409">
        <f>'D-Off-Site Special Inspections'!K71</f>
        <v>0</v>
      </c>
      <c r="M321" s="409">
        <f>'D-Off-Site Special Inspections'!L71</f>
        <v>0</v>
      </c>
      <c r="N321" s="409">
        <f>'D-Off-Site Special Inspections'!M71</f>
        <v>0</v>
      </c>
      <c r="O321" s="409">
        <f>'D-Off-Site Special Inspections'!N71</f>
        <v>0</v>
      </c>
      <c r="P321" s="409">
        <f>'D-Off-Site Special Inspections'!O71</f>
        <v>0</v>
      </c>
      <c r="Q321" s="409">
        <f>'D-Off-Site Special Inspections'!P71</f>
        <v>0</v>
      </c>
      <c r="R321" s="409">
        <f>'D-Off-Site Special Inspections'!Q71</f>
        <v>0</v>
      </c>
      <c r="S321" s="409">
        <f>'D-Off-Site Special Inspections'!R71</f>
        <v>0</v>
      </c>
      <c r="T321" s="409">
        <f>'D-Off-Site Special Inspections'!S71</f>
        <v>0</v>
      </c>
      <c r="U321" s="409">
        <f>'D-Off-Site Special Inspections'!T71</f>
        <v>0</v>
      </c>
      <c r="V321" s="409">
        <f>'D-Off-Site Special Inspections'!U71</f>
        <v>0</v>
      </c>
      <c r="W321" s="409">
        <f>'D-Off-Site Special Inspections'!V71</f>
        <v>0</v>
      </c>
      <c r="X321" s="409">
        <f>'D-Off-Site Special Inspections'!W71</f>
        <v>0</v>
      </c>
      <c r="Y321" s="409">
        <f>'D-Off-Site Special Inspections'!X71</f>
        <v>0</v>
      </c>
      <c r="Z321" s="409">
        <f>'D-Off-Site Special Inspections'!Y71</f>
        <v>0</v>
      </c>
      <c r="AA321" s="409">
        <f>'D-Off-Site Special Inspections'!Z71</f>
        <v>0</v>
      </c>
      <c r="AB321" s="409">
        <f>'D-Off-Site Special Inspections'!AA71</f>
        <v>0</v>
      </c>
      <c r="AC321" s="409">
        <f>'D-Off-Site Special Inspections'!AB71</f>
        <v>0</v>
      </c>
      <c r="AD321" s="409">
        <f>'D-Off-Site Special Inspections'!AC71</f>
        <v>0</v>
      </c>
      <c r="AE321" s="409">
        <f>'D-Off-Site Special Inspections'!AD71</f>
        <v>0</v>
      </c>
      <c r="AF321" s="409">
        <f>'D-Off-Site Special Inspections'!AE71</f>
        <v>0</v>
      </c>
      <c r="AG321" s="409">
        <f>'D-Off-Site Special Inspections'!AF71</f>
        <v>0</v>
      </c>
      <c r="AH321" s="409">
        <f>'D-Off-Site Special Inspections'!AG71</f>
        <v>0</v>
      </c>
      <c r="AI321" s="409">
        <f>'D-Off-Site Special Inspections'!AH71</f>
        <v>0</v>
      </c>
      <c r="AJ321" s="409">
        <f>'D-Off-Site Special Inspections'!AI71</f>
        <v>0</v>
      </c>
      <c r="AK321" s="409">
        <f>'D-Off-Site Special Inspections'!AJ71</f>
        <v>0</v>
      </c>
      <c r="AL321" s="409">
        <f>'D-Off-Site Special Inspections'!AK71</f>
        <v>0</v>
      </c>
      <c r="AM321" s="409">
        <f>'D-Off-Site Special Inspections'!AL71</f>
        <v>0</v>
      </c>
      <c r="AN321" s="409">
        <f>'D-Off-Site Special Inspections'!AM71</f>
        <v>0</v>
      </c>
      <c r="AO321" s="409">
        <f>'D-Off-Site Special Inspections'!AN71</f>
        <v>0</v>
      </c>
      <c r="AP321" s="409">
        <f>'D-Off-Site Special Inspections'!AO71</f>
        <v>0</v>
      </c>
      <c r="AQ321" s="409">
        <f>'D-Off-Site Special Inspections'!AP71</f>
        <v>0</v>
      </c>
      <c r="AR321" s="409">
        <f>'D-Off-Site Special Inspections'!AQ71</f>
        <v>0</v>
      </c>
      <c r="AS321" s="409">
        <f>'D-Off-Site Special Inspections'!AR71</f>
        <v>0</v>
      </c>
      <c r="AT321" s="409">
        <f>'D-Off-Site Special Inspections'!AS71</f>
        <v>0</v>
      </c>
      <c r="AU321" s="409">
        <f>'D-Off-Site Special Inspections'!AT71</f>
        <v>0</v>
      </c>
      <c r="AV321" s="409">
        <v>0</v>
      </c>
      <c r="AW321" s="419">
        <f t="shared" si="4"/>
        <v>0</v>
      </c>
    </row>
    <row r="322" spans="2:49" x14ac:dyDescent="0.2">
      <c r="B322" s="413" t="s">
        <v>4422</v>
      </c>
      <c r="C322" s="408" t="str">
        <f>'D-Off-Site Special Inspections'!D72</f>
        <v>D-FP4</v>
      </c>
      <c r="D322" s="408" t="str">
        <f>'D-Off-Site Special Inspections'!AU72</f>
        <v>Fire-resistant joint systems
CBC 1705A.17.2
Fire-resistant joint systems that are tested and listed</v>
      </c>
      <c r="E322" s="409">
        <f>'D-Off-Site Special Inspections'!AX72</f>
        <v>0</v>
      </c>
      <c r="F322" s="409">
        <f>'D-Off-Site Special Inspections'!E72</f>
        <v>0</v>
      </c>
      <c r="G322" s="409">
        <f>'D-Off-Site Special Inspections'!F72</f>
        <v>0</v>
      </c>
      <c r="H322" s="409">
        <f>'D-Off-Site Special Inspections'!G72</f>
        <v>0</v>
      </c>
      <c r="I322" s="409">
        <f>'D-Off-Site Special Inspections'!H72</f>
        <v>0</v>
      </c>
      <c r="J322" s="409">
        <f>'D-Off-Site Special Inspections'!I72</f>
        <v>0</v>
      </c>
      <c r="K322" s="409">
        <f>'D-Off-Site Special Inspections'!J72</f>
        <v>0</v>
      </c>
      <c r="L322" s="409">
        <f>'D-Off-Site Special Inspections'!K72</f>
        <v>0</v>
      </c>
      <c r="M322" s="409">
        <f>'D-Off-Site Special Inspections'!L72</f>
        <v>0</v>
      </c>
      <c r="N322" s="409">
        <f>'D-Off-Site Special Inspections'!M72</f>
        <v>0</v>
      </c>
      <c r="O322" s="409">
        <f>'D-Off-Site Special Inspections'!N72</f>
        <v>0</v>
      </c>
      <c r="P322" s="409">
        <f>'D-Off-Site Special Inspections'!O72</f>
        <v>0</v>
      </c>
      <c r="Q322" s="409">
        <f>'D-Off-Site Special Inspections'!P72</f>
        <v>0</v>
      </c>
      <c r="R322" s="409">
        <f>'D-Off-Site Special Inspections'!Q72</f>
        <v>0</v>
      </c>
      <c r="S322" s="409">
        <f>'D-Off-Site Special Inspections'!R72</f>
        <v>0</v>
      </c>
      <c r="T322" s="409">
        <f>'D-Off-Site Special Inspections'!S72</f>
        <v>0</v>
      </c>
      <c r="U322" s="409">
        <f>'D-Off-Site Special Inspections'!T72</f>
        <v>0</v>
      </c>
      <c r="V322" s="409">
        <f>'D-Off-Site Special Inspections'!U72</f>
        <v>0</v>
      </c>
      <c r="W322" s="409">
        <f>'D-Off-Site Special Inspections'!V72</f>
        <v>0</v>
      </c>
      <c r="X322" s="409">
        <f>'D-Off-Site Special Inspections'!W72</f>
        <v>0</v>
      </c>
      <c r="Y322" s="409">
        <f>'D-Off-Site Special Inspections'!X72</f>
        <v>0</v>
      </c>
      <c r="Z322" s="409">
        <f>'D-Off-Site Special Inspections'!Y72</f>
        <v>0</v>
      </c>
      <c r="AA322" s="409">
        <f>'D-Off-Site Special Inspections'!Z72</f>
        <v>0</v>
      </c>
      <c r="AB322" s="409">
        <f>'D-Off-Site Special Inspections'!AA72</f>
        <v>0</v>
      </c>
      <c r="AC322" s="409">
        <f>'D-Off-Site Special Inspections'!AB72</f>
        <v>0</v>
      </c>
      <c r="AD322" s="409">
        <f>'D-Off-Site Special Inspections'!AC72</f>
        <v>0</v>
      </c>
      <c r="AE322" s="409">
        <f>'D-Off-Site Special Inspections'!AD72</f>
        <v>0</v>
      </c>
      <c r="AF322" s="409">
        <f>'D-Off-Site Special Inspections'!AE72</f>
        <v>0</v>
      </c>
      <c r="AG322" s="409">
        <f>'D-Off-Site Special Inspections'!AF72</f>
        <v>0</v>
      </c>
      <c r="AH322" s="409">
        <f>'D-Off-Site Special Inspections'!AG72</f>
        <v>0</v>
      </c>
      <c r="AI322" s="409">
        <f>'D-Off-Site Special Inspections'!AH72</f>
        <v>0</v>
      </c>
      <c r="AJ322" s="409">
        <f>'D-Off-Site Special Inspections'!AI72</f>
        <v>0</v>
      </c>
      <c r="AK322" s="409">
        <f>'D-Off-Site Special Inspections'!AJ72</f>
        <v>0</v>
      </c>
      <c r="AL322" s="409">
        <f>'D-Off-Site Special Inspections'!AK72</f>
        <v>0</v>
      </c>
      <c r="AM322" s="409">
        <f>'D-Off-Site Special Inspections'!AL72</f>
        <v>0</v>
      </c>
      <c r="AN322" s="409">
        <f>'D-Off-Site Special Inspections'!AM72</f>
        <v>0</v>
      </c>
      <c r="AO322" s="409">
        <f>'D-Off-Site Special Inspections'!AN72</f>
        <v>0</v>
      </c>
      <c r="AP322" s="409">
        <f>'D-Off-Site Special Inspections'!AO72</f>
        <v>0</v>
      </c>
      <c r="AQ322" s="409">
        <f>'D-Off-Site Special Inspections'!AP72</f>
        <v>0</v>
      </c>
      <c r="AR322" s="409">
        <f>'D-Off-Site Special Inspections'!AQ72</f>
        <v>0</v>
      </c>
      <c r="AS322" s="409">
        <f>'D-Off-Site Special Inspections'!AR72</f>
        <v>0</v>
      </c>
      <c r="AT322" s="409">
        <f>'D-Off-Site Special Inspections'!AS72</f>
        <v>0</v>
      </c>
      <c r="AU322" s="409">
        <f>'D-Off-Site Special Inspections'!AT72</f>
        <v>0</v>
      </c>
      <c r="AV322" s="409">
        <v>0</v>
      </c>
      <c r="AW322" s="419">
        <f t="shared" si="4"/>
        <v>0</v>
      </c>
    </row>
    <row r="323" spans="2:49" x14ac:dyDescent="0.2">
      <c r="B323" s="413" t="s">
        <v>4422</v>
      </c>
      <c r="C323" s="408" t="str">
        <f>'D-Off-Site Special Inspections'!D73</f>
        <v>D-FP5</v>
      </c>
      <c r="D323" s="408" t="str">
        <f>'D-Off-Site Special Inspections'!AU73</f>
        <v>Smoke control systems
CFC 909.18.8 &amp; CBC 170.17 &amp; 1705A.18
Ductwork and operation</v>
      </c>
      <c r="E323" s="409">
        <f>'D-Off-Site Special Inspections'!AX73</f>
        <v>0</v>
      </c>
      <c r="F323" s="409">
        <f>'D-Off-Site Special Inspections'!E73</f>
        <v>0</v>
      </c>
      <c r="G323" s="409">
        <f>'D-Off-Site Special Inspections'!F73</f>
        <v>0</v>
      </c>
      <c r="H323" s="409">
        <f>'D-Off-Site Special Inspections'!G73</f>
        <v>0</v>
      </c>
      <c r="I323" s="409">
        <f>'D-Off-Site Special Inspections'!H73</f>
        <v>0</v>
      </c>
      <c r="J323" s="409">
        <f>'D-Off-Site Special Inspections'!I73</f>
        <v>0</v>
      </c>
      <c r="K323" s="409">
        <f>'D-Off-Site Special Inspections'!J73</f>
        <v>0</v>
      </c>
      <c r="L323" s="409">
        <f>'D-Off-Site Special Inspections'!K73</f>
        <v>0</v>
      </c>
      <c r="M323" s="409">
        <f>'D-Off-Site Special Inspections'!L73</f>
        <v>0</v>
      </c>
      <c r="N323" s="409">
        <f>'D-Off-Site Special Inspections'!M73</f>
        <v>0</v>
      </c>
      <c r="O323" s="409">
        <f>'D-Off-Site Special Inspections'!N73</f>
        <v>0</v>
      </c>
      <c r="P323" s="409">
        <f>'D-Off-Site Special Inspections'!O73</f>
        <v>0</v>
      </c>
      <c r="Q323" s="409">
        <f>'D-Off-Site Special Inspections'!P73</f>
        <v>0</v>
      </c>
      <c r="R323" s="409">
        <f>'D-Off-Site Special Inspections'!Q73</f>
        <v>0</v>
      </c>
      <c r="S323" s="409">
        <f>'D-Off-Site Special Inspections'!R73</f>
        <v>0</v>
      </c>
      <c r="T323" s="409">
        <f>'D-Off-Site Special Inspections'!S73</f>
        <v>0</v>
      </c>
      <c r="U323" s="409">
        <f>'D-Off-Site Special Inspections'!T73</f>
        <v>0</v>
      </c>
      <c r="V323" s="409">
        <f>'D-Off-Site Special Inspections'!U73</f>
        <v>0</v>
      </c>
      <c r="W323" s="409">
        <f>'D-Off-Site Special Inspections'!V73</f>
        <v>0</v>
      </c>
      <c r="X323" s="409">
        <f>'D-Off-Site Special Inspections'!W73</f>
        <v>0</v>
      </c>
      <c r="Y323" s="409">
        <f>'D-Off-Site Special Inspections'!X73</f>
        <v>0</v>
      </c>
      <c r="Z323" s="409">
        <f>'D-Off-Site Special Inspections'!Y73</f>
        <v>0</v>
      </c>
      <c r="AA323" s="409">
        <f>'D-Off-Site Special Inspections'!Z73</f>
        <v>0</v>
      </c>
      <c r="AB323" s="409">
        <f>'D-Off-Site Special Inspections'!AA73</f>
        <v>0</v>
      </c>
      <c r="AC323" s="409">
        <f>'D-Off-Site Special Inspections'!AB73</f>
        <v>0</v>
      </c>
      <c r="AD323" s="409">
        <f>'D-Off-Site Special Inspections'!AC73</f>
        <v>0</v>
      </c>
      <c r="AE323" s="409">
        <f>'D-Off-Site Special Inspections'!AD73</f>
        <v>0</v>
      </c>
      <c r="AF323" s="409">
        <f>'D-Off-Site Special Inspections'!AE73</f>
        <v>0</v>
      </c>
      <c r="AG323" s="409">
        <f>'D-Off-Site Special Inspections'!AF73</f>
        <v>0</v>
      </c>
      <c r="AH323" s="409">
        <f>'D-Off-Site Special Inspections'!AG73</f>
        <v>0</v>
      </c>
      <c r="AI323" s="409">
        <f>'D-Off-Site Special Inspections'!AH73</f>
        <v>0</v>
      </c>
      <c r="AJ323" s="409">
        <f>'D-Off-Site Special Inspections'!AI73</f>
        <v>0</v>
      </c>
      <c r="AK323" s="409">
        <f>'D-Off-Site Special Inspections'!AJ73</f>
        <v>0</v>
      </c>
      <c r="AL323" s="409">
        <f>'D-Off-Site Special Inspections'!AK73</f>
        <v>0</v>
      </c>
      <c r="AM323" s="409">
        <f>'D-Off-Site Special Inspections'!AL73</f>
        <v>0</v>
      </c>
      <c r="AN323" s="409">
        <f>'D-Off-Site Special Inspections'!AM73</f>
        <v>0</v>
      </c>
      <c r="AO323" s="409">
        <f>'D-Off-Site Special Inspections'!AN73</f>
        <v>0</v>
      </c>
      <c r="AP323" s="409">
        <f>'D-Off-Site Special Inspections'!AO73</f>
        <v>0</v>
      </c>
      <c r="AQ323" s="409">
        <f>'D-Off-Site Special Inspections'!AP73</f>
        <v>0</v>
      </c>
      <c r="AR323" s="409">
        <f>'D-Off-Site Special Inspections'!AQ73</f>
        <v>0</v>
      </c>
      <c r="AS323" s="409">
        <f>'D-Off-Site Special Inspections'!AR73</f>
        <v>0</v>
      </c>
      <c r="AT323" s="409">
        <f>'D-Off-Site Special Inspections'!AS73</f>
        <v>0</v>
      </c>
      <c r="AU323" s="409">
        <f>'D-Off-Site Special Inspections'!AT73</f>
        <v>0</v>
      </c>
      <c r="AV323" s="409">
        <v>0</v>
      </c>
      <c r="AW323" s="419">
        <f t="shared" ref="AW323:AW378" si="5">SUM(F323:AV323)</f>
        <v>0</v>
      </c>
    </row>
    <row r="324" spans="2:49" x14ac:dyDescent="0.2">
      <c r="B324" s="413" t="s">
        <v>4422</v>
      </c>
      <c r="C324" s="408" t="str">
        <f>'D-Off-Site Special Inspections'!D74</f>
        <v>D-FP6</v>
      </c>
      <c r="D324" s="408" t="str">
        <f>'D-Off-Site Special Inspections'!AU74</f>
        <v>Sprinkler system piping
NFPA 13-2016 § 6.5.2
Welded pipe and fittings</v>
      </c>
      <c r="E324" s="409">
        <f>'D-Off-Site Special Inspections'!AX74</f>
        <v>0</v>
      </c>
      <c r="F324" s="409">
        <f>'D-Off-Site Special Inspections'!E74</f>
        <v>0</v>
      </c>
      <c r="G324" s="409">
        <f>'D-Off-Site Special Inspections'!F74</f>
        <v>0</v>
      </c>
      <c r="H324" s="409">
        <f>'D-Off-Site Special Inspections'!G74</f>
        <v>0</v>
      </c>
      <c r="I324" s="409">
        <f>'D-Off-Site Special Inspections'!H74</f>
        <v>0</v>
      </c>
      <c r="J324" s="409">
        <f>'D-Off-Site Special Inspections'!I74</f>
        <v>0</v>
      </c>
      <c r="K324" s="409">
        <f>'D-Off-Site Special Inspections'!J74</f>
        <v>0</v>
      </c>
      <c r="L324" s="409">
        <f>'D-Off-Site Special Inspections'!K74</f>
        <v>0</v>
      </c>
      <c r="M324" s="409">
        <f>'D-Off-Site Special Inspections'!L74</f>
        <v>0</v>
      </c>
      <c r="N324" s="409">
        <f>'D-Off-Site Special Inspections'!M74</f>
        <v>0</v>
      </c>
      <c r="O324" s="409">
        <f>'D-Off-Site Special Inspections'!N74</f>
        <v>0</v>
      </c>
      <c r="P324" s="409">
        <f>'D-Off-Site Special Inspections'!O74</f>
        <v>0</v>
      </c>
      <c r="Q324" s="409">
        <f>'D-Off-Site Special Inspections'!P74</f>
        <v>0</v>
      </c>
      <c r="R324" s="409">
        <f>'D-Off-Site Special Inspections'!Q74</f>
        <v>0</v>
      </c>
      <c r="S324" s="409">
        <f>'D-Off-Site Special Inspections'!R74</f>
        <v>0</v>
      </c>
      <c r="T324" s="409">
        <f>'D-Off-Site Special Inspections'!S74</f>
        <v>0</v>
      </c>
      <c r="U324" s="409">
        <f>'D-Off-Site Special Inspections'!T74</f>
        <v>0</v>
      </c>
      <c r="V324" s="409">
        <f>'D-Off-Site Special Inspections'!U74</f>
        <v>0</v>
      </c>
      <c r="W324" s="409">
        <f>'D-Off-Site Special Inspections'!V74</f>
        <v>0</v>
      </c>
      <c r="X324" s="409">
        <f>'D-Off-Site Special Inspections'!W74</f>
        <v>0</v>
      </c>
      <c r="Y324" s="409">
        <f>'D-Off-Site Special Inspections'!X74</f>
        <v>0</v>
      </c>
      <c r="Z324" s="409">
        <f>'D-Off-Site Special Inspections'!Y74</f>
        <v>0</v>
      </c>
      <c r="AA324" s="409">
        <f>'D-Off-Site Special Inspections'!Z74</f>
        <v>0</v>
      </c>
      <c r="AB324" s="409">
        <f>'D-Off-Site Special Inspections'!AA74</f>
        <v>0</v>
      </c>
      <c r="AC324" s="409">
        <f>'D-Off-Site Special Inspections'!AB74</f>
        <v>0</v>
      </c>
      <c r="AD324" s="409">
        <f>'D-Off-Site Special Inspections'!AC74</f>
        <v>0</v>
      </c>
      <c r="AE324" s="409">
        <f>'D-Off-Site Special Inspections'!AD74</f>
        <v>0</v>
      </c>
      <c r="AF324" s="409">
        <f>'D-Off-Site Special Inspections'!AE74</f>
        <v>0</v>
      </c>
      <c r="AG324" s="409">
        <f>'D-Off-Site Special Inspections'!AF74</f>
        <v>0</v>
      </c>
      <c r="AH324" s="409">
        <f>'D-Off-Site Special Inspections'!AG74</f>
        <v>0</v>
      </c>
      <c r="AI324" s="409">
        <f>'D-Off-Site Special Inspections'!AH74</f>
        <v>0</v>
      </c>
      <c r="AJ324" s="409">
        <f>'D-Off-Site Special Inspections'!AI74</f>
        <v>0</v>
      </c>
      <c r="AK324" s="409">
        <f>'D-Off-Site Special Inspections'!AJ74</f>
        <v>0</v>
      </c>
      <c r="AL324" s="409">
        <f>'D-Off-Site Special Inspections'!AK74</f>
        <v>0</v>
      </c>
      <c r="AM324" s="409">
        <f>'D-Off-Site Special Inspections'!AL74</f>
        <v>0</v>
      </c>
      <c r="AN324" s="409">
        <f>'D-Off-Site Special Inspections'!AM74</f>
        <v>0</v>
      </c>
      <c r="AO324" s="409">
        <f>'D-Off-Site Special Inspections'!AN74</f>
        <v>0</v>
      </c>
      <c r="AP324" s="409">
        <f>'D-Off-Site Special Inspections'!AO74</f>
        <v>0</v>
      </c>
      <c r="AQ324" s="409">
        <f>'D-Off-Site Special Inspections'!AP74</f>
        <v>0</v>
      </c>
      <c r="AR324" s="409">
        <f>'D-Off-Site Special Inspections'!AQ74</f>
        <v>0</v>
      </c>
      <c r="AS324" s="409">
        <f>'D-Off-Site Special Inspections'!AR74</f>
        <v>0</v>
      </c>
      <c r="AT324" s="409">
        <f>'D-Off-Site Special Inspections'!AS74</f>
        <v>0</v>
      </c>
      <c r="AU324" s="409">
        <f>'D-Off-Site Special Inspections'!AT74</f>
        <v>0</v>
      </c>
      <c r="AV324" s="409">
        <v>0</v>
      </c>
      <c r="AW324" s="419">
        <f t="shared" si="5"/>
        <v>0</v>
      </c>
    </row>
    <row r="325" spans="2:49" x14ac:dyDescent="0.2">
      <c r="B325" s="413" t="s">
        <v>4422</v>
      </c>
      <c r="C325" s="408" t="str">
        <f>'D-Off-Site Special Inspections'!D75</f>
        <v>D-FP7</v>
      </c>
      <c r="D325" s="408" t="str">
        <f>'D-Off-Site Special Inspections'!AU75</f>
        <v>Standpipe system piping
NFPA 14-2016 § 4.4.2
Welded pipe and fittings</v>
      </c>
      <c r="E325" s="409">
        <f>'D-Off-Site Special Inspections'!AX75</f>
        <v>0</v>
      </c>
      <c r="F325" s="409">
        <f>'D-Off-Site Special Inspections'!E75</f>
        <v>0</v>
      </c>
      <c r="G325" s="409">
        <f>'D-Off-Site Special Inspections'!F75</f>
        <v>0</v>
      </c>
      <c r="H325" s="409">
        <f>'D-Off-Site Special Inspections'!G75</f>
        <v>0</v>
      </c>
      <c r="I325" s="409">
        <f>'D-Off-Site Special Inspections'!H75</f>
        <v>0</v>
      </c>
      <c r="J325" s="409">
        <f>'D-Off-Site Special Inspections'!I75</f>
        <v>0</v>
      </c>
      <c r="K325" s="409">
        <f>'D-Off-Site Special Inspections'!J75</f>
        <v>0</v>
      </c>
      <c r="L325" s="409">
        <f>'D-Off-Site Special Inspections'!K75</f>
        <v>0</v>
      </c>
      <c r="M325" s="409">
        <f>'D-Off-Site Special Inspections'!L75</f>
        <v>0</v>
      </c>
      <c r="N325" s="409">
        <f>'D-Off-Site Special Inspections'!M75</f>
        <v>0</v>
      </c>
      <c r="O325" s="409">
        <f>'D-Off-Site Special Inspections'!N75</f>
        <v>0</v>
      </c>
      <c r="P325" s="409">
        <f>'D-Off-Site Special Inspections'!O75</f>
        <v>0</v>
      </c>
      <c r="Q325" s="409">
        <f>'D-Off-Site Special Inspections'!P75</f>
        <v>0</v>
      </c>
      <c r="R325" s="409">
        <f>'D-Off-Site Special Inspections'!Q75</f>
        <v>0</v>
      </c>
      <c r="S325" s="409">
        <f>'D-Off-Site Special Inspections'!R75</f>
        <v>0</v>
      </c>
      <c r="T325" s="409">
        <f>'D-Off-Site Special Inspections'!S75</f>
        <v>0</v>
      </c>
      <c r="U325" s="409">
        <f>'D-Off-Site Special Inspections'!T75</f>
        <v>0</v>
      </c>
      <c r="V325" s="409">
        <f>'D-Off-Site Special Inspections'!U75</f>
        <v>0</v>
      </c>
      <c r="W325" s="409">
        <f>'D-Off-Site Special Inspections'!V75</f>
        <v>0</v>
      </c>
      <c r="X325" s="409">
        <f>'D-Off-Site Special Inspections'!W75</f>
        <v>0</v>
      </c>
      <c r="Y325" s="409">
        <f>'D-Off-Site Special Inspections'!X75</f>
        <v>0</v>
      </c>
      <c r="Z325" s="409">
        <f>'D-Off-Site Special Inspections'!Y75</f>
        <v>0</v>
      </c>
      <c r="AA325" s="409">
        <f>'D-Off-Site Special Inspections'!Z75</f>
        <v>0</v>
      </c>
      <c r="AB325" s="409">
        <f>'D-Off-Site Special Inspections'!AA75</f>
        <v>0</v>
      </c>
      <c r="AC325" s="409">
        <f>'D-Off-Site Special Inspections'!AB75</f>
        <v>0</v>
      </c>
      <c r="AD325" s="409">
        <f>'D-Off-Site Special Inspections'!AC75</f>
        <v>0</v>
      </c>
      <c r="AE325" s="409">
        <f>'D-Off-Site Special Inspections'!AD75</f>
        <v>0</v>
      </c>
      <c r="AF325" s="409">
        <f>'D-Off-Site Special Inspections'!AE75</f>
        <v>0</v>
      </c>
      <c r="AG325" s="409">
        <f>'D-Off-Site Special Inspections'!AF75</f>
        <v>0</v>
      </c>
      <c r="AH325" s="409">
        <f>'D-Off-Site Special Inspections'!AG75</f>
        <v>0</v>
      </c>
      <c r="AI325" s="409">
        <f>'D-Off-Site Special Inspections'!AH75</f>
        <v>0</v>
      </c>
      <c r="AJ325" s="409">
        <f>'D-Off-Site Special Inspections'!AI75</f>
        <v>0</v>
      </c>
      <c r="AK325" s="409">
        <f>'D-Off-Site Special Inspections'!AJ75</f>
        <v>0</v>
      </c>
      <c r="AL325" s="409">
        <f>'D-Off-Site Special Inspections'!AK75</f>
        <v>0</v>
      </c>
      <c r="AM325" s="409">
        <f>'D-Off-Site Special Inspections'!AL75</f>
        <v>0</v>
      </c>
      <c r="AN325" s="409">
        <f>'D-Off-Site Special Inspections'!AM75</f>
        <v>0</v>
      </c>
      <c r="AO325" s="409">
        <f>'D-Off-Site Special Inspections'!AN75</f>
        <v>0</v>
      </c>
      <c r="AP325" s="409">
        <f>'D-Off-Site Special Inspections'!AO75</f>
        <v>0</v>
      </c>
      <c r="AQ325" s="409">
        <f>'D-Off-Site Special Inspections'!AP75</f>
        <v>0</v>
      </c>
      <c r="AR325" s="409">
        <f>'D-Off-Site Special Inspections'!AQ75</f>
        <v>0</v>
      </c>
      <c r="AS325" s="409">
        <f>'D-Off-Site Special Inspections'!AR75</f>
        <v>0</v>
      </c>
      <c r="AT325" s="409">
        <f>'D-Off-Site Special Inspections'!AS75</f>
        <v>0</v>
      </c>
      <c r="AU325" s="409">
        <f>'D-Off-Site Special Inspections'!AT75</f>
        <v>0</v>
      </c>
      <c r="AV325" s="409">
        <v>0</v>
      </c>
      <c r="AW325" s="419">
        <f t="shared" si="5"/>
        <v>0</v>
      </c>
    </row>
    <row r="326" spans="2:49" x14ac:dyDescent="0.2">
      <c r="B326" s="413" t="s">
        <v>4422</v>
      </c>
      <c r="C326" s="408" t="str">
        <f>'D-Off-Site Special Inspections'!D76</f>
        <v>D-FP8</v>
      </c>
      <c r="D326" s="408">
        <f>'D-Off-Site Special Inspections'!AU76</f>
        <v>0</v>
      </c>
      <c r="E326" s="409">
        <f>'D-Off-Site Special Inspections'!AX76</f>
        <v>0</v>
      </c>
      <c r="F326" s="409">
        <f>'D-Off-Site Special Inspections'!E76</f>
        <v>0</v>
      </c>
      <c r="G326" s="409">
        <f>'D-Off-Site Special Inspections'!F76</f>
        <v>0</v>
      </c>
      <c r="H326" s="409">
        <f>'D-Off-Site Special Inspections'!G76</f>
        <v>0</v>
      </c>
      <c r="I326" s="409">
        <f>'D-Off-Site Special Inspections'!H76</f>
        <v>0</v>
      </c>
      <c r="J326" s="409">
        <f>'D-Off-Site Special Inspections'!I76</f>
        <v>0</v>
      </c>
      <c r="K326" s="409">
        <f>'D-Off-Site Special Inspections'!J76</f>
        <v>0</v>
      </c>
      <c r="L326" s="409">
        <f>'D-Off-Site Special Inspections'!K76</f>
        <v>0</v>
      </c>
      <c r="M326" s="409">
        <f>'D-Off-Site Special Inspections'!L76</f>
        <v>0</v>
      </c>
      <c r="N326" s="409">
        <f>'D-Off-Site Special Inspections'!M76</f>
        <v>0</v>
      </c>
      <c r="O326" s="409">
        <f>'D-Off-Site Special Inspections'!N76</f>
        <v>0</v>
      </c>
      <c r="P326" s="409">
        <f>'D-Off-Site Special Inspections'!O76</f>
        <v>0</v>
      </c>
      <c r="Q326" s="409">
        <f>'D-Off-Site Special Inspections'!P76</f>
        <v>0</v>
      </c>
      <c r="R326" s="409">
        <f>'D-Off-Site Special Inspections'!Q76</f>
        <v>0</v>
      </c>
      <c r="S326" s="409">
        <f>'D-Off-Site Special Inspections'!R76</f>
        <v>0</v>
      </c>
      <c r="T326" s="409">
        <f>'D-Off-Site Special Inspections'!S76</f>
        <v>0</v>
      </c>
      <c r="U326" s="409">
        <f>'D-Off-Site Special Inspections'!T76</f>
        <v>0</v>
      </c>
      <c r="V326" s="409">
        <f>'D-Off-Site Special Inspections'!U76</f>
        <v>0</v>
      </c>
      <c r="W326" s="409">
        <f>'D-Off-Site Special Inspections'!V76</f>
        <v>0</v>
      </c>
      <c r="X326" s="409">
        <f>'D-Off-Site Special Inspections'!W76</f>
        <v>0</v>
      </c>
      <c r="Y326" s="409">
        <f>'D-Off-Site Special Inspections'!X76</f>
        <v>0</v>
      </c>
      <c r="Z326" s="409">
        <f>'D-Off-Site Special Inspections'!Y76</f>
        <v>0</v>
      </c>
      <c r="AA326" s="409">
        <f>'D-Off-Site Special Inspections'!Z76</f>
        <v>0</v>
      </c>
      <c r="AB326" s="409">
        <f>'D-Off-Site Special Inspections'!AA76</f>
        <v>0</v>
      </c>
      <c r="AC326" s="409">
        <f>'D-Off-Site Special Inspections'!AB76</f>
        <v>0</v>
      </c>
      <c r="AD326" s="409">
        <f>'D-Off-Site Special Inspections'!AC76</f>
        <v>0</v>
      </c>
      <c r="AE326" s="409">
        <f>'D-Off-Site Special Inspections'!AD76</f>
        <v>0</v>
      </c>
      <c r="AF326" s="409">
        <f>'D-Off-Site Special Inspections'!AE76</f>
        <v>0</v>
      </c>
      <c r="AG326" s="409">
        <f>'D-Off-Site Special Inspections'!AF76</f>
        <v>0</v>
      </c>
      <c r="AH326" s="409">
        <f>'D-Off-Site Special Inspections'!AG76</f>
        <v>0</v>
      </c>
      <c r="AI326" s="409">
        <f>'D-Off-Site Special Inspections'!AH76</f>
        <v>0</v>
      </c>
      <c r="AJ326" s="409">
        <f>'D-Off-Site Special Inspections'!AI76</f>
        <v>0</v>
      </c>
      <c r="AK326" s="409">
        <f>'D-Off-Site Special Inspections'!AJ76</f>
        <v>0</v>
      </c>
      <c r="AL326" s="409">
        <f>'D-Off-Site Special Inspections'!AK76</f>
        <v>0</v>
      </c>
      <c r="AM326" s="409">
        <f>'D-Off-Site Special Inspections'!AL76</f>
        <v>0</v>
      </c>
      <c r="AN326" s="409">
        <f>'D-Off-Site Special Inspections'!AM76</f>
        <v>0</v>
      </c>
      <c r="AO326" s="409">
        <f>'D-Off-Site Special Inspections'!AN76</f>
        <v>0</v>
      </c>
      <c r="AP326" s="409">
        <f>'D-Off-Site Special Inspections'!AO76</f>
        <v>0</v>
      </c>
      <c r="AQ326" s="409">
        <f>'D-Off-Site Special Inspections'!AP76</f>
        <v>0</v>
      </c>
      <c r="AR326" s="409">
        <f>'D-Off-Site Special Inspections'!AQ76</f>
        <v>0</v>
      </c>
      <c r="AS326" s="409">
        <f>'D-Off-Site Special Inspections'!AR76</f>
        <v>0</v>
      </c>
      <c r="AT326" s="409">
        <f>'D-Off-Site Special Inspections'!AS76</f>
        <v>0</v>
      </c>
      <c r="AU326" s="409">
        <f>'D-Off-Site Special Inspections'!AT76</f>
        <v>0</v>
      </c>
      <c r="AV326" s="409">
        <v>0</v>
      </c>
      <c r="AW326" s="419">
        <f t="shared" si="5"/>
        <v>0</v>
      </c>
    </row>
    <row r="327" spans="2:49" x14ac:dyDescent="0.2">
      <c r="B327" s="413" t="s">
        <v>4422</v>
      </c>
      <c r="C327" s="408" t="str">
        <f>'D-Off-Site Special Inspections'!D77</f>
        <v>D-FP9</v>
      </c>
      <c r="D327" s="408">
        <f>'D-Off-Site Special Inspections'!AU77</f>
        <v>0</v>
      </c>
      <c r="E327" s="409">
        <f>'D-Off-Site Special Inspections'!AX77</f>
        <v>0</v>
      </c>
      <c r="F327" s="409">
        <f>'D-Off-Site Special Inspections'!E77</f>
        <v>0</v>
      </c>
      <c r="G327" s="409">
        <f>'D-Off-Site Special Inspections'!F77</f>
        <v>0</v>
      </c>
      <c r="H327" s="409">
        <f>'D-Off-Site Special Inspections'!G77</f>
        <v>0</v>
      </c>
      <c r="I327" s="409">
        <f>'D-Off-Site Special Inspections'!H77</f>
        <v>0</v>
      </c>
      <c r="J327" s="409">
        <f>'D-Off-Site Special Inspections'!I77</f>
        <v>0</v>
      </c>
      <c r="K327" s="409">
        <f>'D-Off-Site Special Inspections'!J77</f>
        <v>0</v>
      </c>
      <c r="L327" s="409">
        <f>'D-Off-Site Special Inspections'!K77</f>
        <v>0</v>
      </c>
      <c r="M327" s="409">
        <f>'D-Off-Site Special Inspections'!L77</f>
        <v>0</v>
      </c>
      <c r="N327" s="409">
        <f>'D-Off-Site Special Inspections'!M77</f>
        <v>0</v>
      </c>
      <c r="O327" s="409">
        <f>'D-Off-Site Special Inspections'!N77</f>
        <v>0</v>
      </c>
      <c r="P327" s="409">
        <f>'D-Off-Site Special Inspections'!O77</f>
        <v>0</v>
      </c>
      <c r="Q327" s="409">
        <f>'D-Off-Site Special Inspections'!P77</f>
        <v>0</v>
      </c>
      <c r="R327" s="409">
        <f>'D-Off-Site Special Inspections'!Q77</f>
        <v>0</v>
      </c>
      <c r="S327" s="409">
        <f>'D-Off-Site Special Inspections'!R77</f>
        <v>0</v>
      </c>
      <c r="T327" s="409">
        <f>'D-Off-Site Special Inspections'!S77</f>
        <v>0</v>
      </c>
      <c r="U327" s="409">
        <f>'D-Off-Site Special Inspections'!T77</f>
        <v>0</v>
      </c>
      <c r="V327" s="409">
        <f>'D-Off-Site Special Inspections'!U77</f>
        <v>0</v>
      </c>
      <c r="W327" s="409">
        <f>'D-Off-Site Special Inspections'!V77</f>
        <v>0</v>
      </c>
      <c r="X327" s="409">
        <f>'D-Off-Site Special Inspections'!W77</f>
        <v>0</v>
      </c>
      <c r="Y327" s="409">
        <f>'D-Off-Site Special Inspections'!X77</f>
        <v>0</v>
      </c>
      <c r="Z327" s="409">
        <f>'D-Off-Site Special Inspections'!Y77</f>
        <v>0</v>
      </c>
      <c r="AA327" s="409">
        <f>'D-Off-Site Special Inspections'!Z77</f>
        <v>0</v>
      </c>
      <c r="AB327" s="409">
        <f>'D-Off-Site Special Inspections'!AA77</f>
        <v>0</v>
      </c>
      <c r="AC327" s="409">
        <f>'D-Off-Site Special Inspections'!AB77</f>
        <v>0</v>
      </c>
      <c r="AD327" s="409">
        <f>'D-Off-Site Special Inspections'!AC77</f>
        <v>0</v>
      </c>
      <c r="AE327" s="409">
        <f>'D-Off-Site Special Inspections'!AD77</f>
        <v>0</v>
      </c>
      <c r="AF327" s="409">
        <f>'D-Off-Site Special Inspections'!AE77</f>
        <v>0</v>
      </c>
      <c r="AG327" s="409">
        <f>'D-Off-Site Special Inspections'!AF77</f>
        <v>0</v>
      </c>
      <c r="AH327" s="409">
        <f>'D-Off-Site Special Inspections'!AG77</f>
        <v>0</v>
      </c>
      <c r="AI327" s="409">
        <f>'D-Off-Site Special Inspections'!AH77</f>
        <v>0</v>
      </c>
      <c r="AJ327" s="409">
        <f>'D-Off-Site Special Inspections'!AI77</f>
        <v>0</v>
      </c>
      <c r="AK327" s="409">
        <f>'D-Off-Site Special Inspections'!AJ77</f>
        <v>0</v>
      </c>
      <c r="AL327" s="409">
        <f>'D-Off-Site Special Inspections'!AK77</f>
        <v>0</v>
      </c>
      <c r="AM327" s="409">
        <f>'D-Off-Site Special Inspections'!AL77</f>
        <v>0</v>
      </c>
      <c r="AN327" s="409">
        <f>'D-Off-Site Special Inspections'!AM77</f>
        <v>0</v>
      </c>
      <c r="AO327" s="409">
        <f>'D-Off-Site Special Inspections'!AN77</f>
        <v>0</v>
      </c>
      <c r="AP327" s="409">
        <f>'D-Off-Site Special Inspections'!AO77</f>
        <v>0</v>
      </c>
      <c r="AQ327" s="409">
        <f>'D-Off-Site Special Inspections'!AP77</f>
        <v>0</v>
      </c>
      <c r="AR327" s="409">
        <f>'D-Off-Site Special Inspections'!AQ77</f>
        <v>0</v>
      </c>
      <c r="AS327" s="409">
        <f>'D-Off-Site Special Inspections'!AR77</f>
        <v>0</v>
      </c>
      <c r="AT327" s="409">
        <f>'D-Off-Site Special Inspections'!AS77</f>
        <v>0</v>
      </c>
      <c r="AU327" s="409">
        <f>'D-Off-Site Special Inspections'!AT77</f>
        <v>0</v>
      </c>
      <c r="AV327" s="409">
        <v>0</v>
      </c>
      <c r="AW327" s="419">
        <f t="shared" si="5"/>
        <v>0</v>
      </c>
    </row>
    <row r="328" spans="2:49" x14ac:dyDescent="0.2">
      <c r="B328" s="413" t="s">
        <v>4422</v>
      </c>
      <c r="C328" s="408">
        <f>'D-Off-Site Special Inspections'!D78</f>
        <v>0</v>
      </c>
      <c r="D328" s="408">
        <f>'D-Off-Site Special Inspections'!AU78</f>
        <v>0</v>
      </c>
      <c r="E328" s="409">
        <f>'D-Off-Site Special Inspections'!AX78</f>
        <v>0</v>
      </c>
      <c r="F328" s="409">
        <f>'D-Off-Site Special Inspections'!E78</f>
        <v>0</v>
      </c>
      <c r="G328" s="409">
        <f>'D-Off-Site Special Inspections'!F78</f>
        <v>0</v>
      </c>
      <c r="H328" s="409">
        <f>'D-Off-Site Special Inspections'!G78</f>
        <v>0</v>
      </c>
      <c r="I328" s="409">
        <f>'D-Off-Site Special Inspections'!H78</f>
        <v>0</v>
      </c>
      <c r="J328" s="409">
        <f>'D-Off-Site Special Inspections'!I78</f>
        <v>0</v>
      </c>
      <c r="K328" s="409">
        <f>'D-Off-Site Special Inspections'!J78</f>
        <v>0</v>
      </c>
      <c r="L328" s="409">
        <f>'D-Off-Site Special Inspections'!K78</f>
        <v>0</v>
      </c>
      <c r="M328" s="409">
        <f>'D-Off-Site Special Inspections'!L78</f>
        <v>0</v>
      </c>
      <c r="N328" s="409">
        <f>'D-Off-Site Special Inspections'!M78</f>
        <v>0</v>
      </c>
      <c r="O328" s="409">
        <f>'D-Off-Site Special Inspections'!N78</f>
        <v>0</v>
      </c>
      <c r="P328" s="409">
        <f>'D-Off-Site Special Inspections'!O78</f>
        <v>0</v>
      </c>
      <c r="Q328" s="409">
        <f>'D-Off-Site Special Inspections'!P78</f>
        <v>0</v>
      </c>
      <c r="R328" s="409">
        <f>'D-Off-Site Special Inspections'!Q78</f>
        <v>0</v>
      </c>
      <c r="S328" s="409">
        <f>'D-Off-Site Special Inspections'!R78</f>
        <v>0</v>
      </c>
      <c r="T328" s="409">
        <f>'D-Off-Site Special Inspections'!S78</f>
        <v>0</v>
      </c>
      <c r="U328" s="409">
        <f>'D-Off-Site Special Inspections'!T78</f>
        <v>0</v>
      </c>
      <c r="V328" s="409">
        <f>'D-Off-Site Special Inspections'!U78</f>
        <v>0</v>
      </c>
      <c r="W328" s="409">
        <f>'D-Off-Site Special Inspections'!V78</f>
        <v>0</v>
      </c>
      <c r="X328" s="409">
        <f>'D-Off-Site Special Inspections'!W78</f>
        <v>0</v>
      </c>
      <c r="Y328" s="409">
        <f>'D-Off-Site Special Inspections'!X78</f>
        <v>0</v>
      </c>
      <c r="Z328" s="409">
        <f>'D-Off-Site Special Inspections'!Y78</f>
        <v>0</v>
      </c>
      <c r="AA328" s="409">
        <f>'D-Off-Site Special Inspections'!Z78</f>
        <v>0</v>
      </c>
      <c r="AB328" s="409">
        <f>'D-Off-Site Special Inspections'!AA78</f>
        <v>0</v>
      </c>
      <c r="AC328" s="409">
        <f>'D-Off-Site Special Inspections'!AB78</f>
        <v>0</v>
      </c>
      <c r="AD328" s="409">
        <f>'D-Off-Site Special Inspections'!AC78</f>
        <v>0</v>
      </c>
      <c r="AE328" s="409">
        <f>'D-Off-Site Special Inspections'!AD78</f>
        <v>0</v>
      </c>
      <c r="AF328" s="409">
        <f>'D-Off-Site Special Inspections'!AE78</f>
        <v>0</v>
      </c>
      <c r="AG328" s="409">
        <f>'D-Off-Site Special Inspections'!AF78</f>
        <v>0</v>
      </c>
      <c r="AH328" s="409">
        <f>'D-Off-Site Special Inspections'!AG78</f>
        <v>0</v>
      </c>
      <c r="AI328" s="409">
        <f>'D-Off-Site Special Inspections'!AH78</f>
        <v>0</v>
      </c>
      <c r="AJ328" s="409">
        <f>'D-Off-Site Special Inspections'!AI78</f>
        <v>0</v>
      </c>
      <c r="AK328" s="409">
        <f>'D-Off-Site Special Inspections'!AJ78</f>
        <v>0</v>
      </c>
      <c r="AL328" s="409">
        <f>'D-Off-Site Special Inspections'!AK78</f>
        <v>0</v>
      </c>
      <c r="AM328" s="409">
        <f>'D-Off-Site Special Inspections'!AL78</f>
        <v>0</v>
      </c>
      <c r="AN328" s="409">
        <f>'D-Off-Site Special Inspections'!AM78</f>
        <v>0</v>
      </c>
      <c r="AO328" s="409">
        <f>'D-Off-Site Special Inspections'!AN78</f>
        <v>0</v>
      </c>
      <c r="AP328" s="409">
        <f>'D-Off-Site Special Inspections'!AO78</f>
        <v>0</v>
      </c>
      <c r="AQ328" s="409">
        <f>'D-Off-Site Special Inspections'!AP78</f>
        <v>0</v>
      </c>
      <c r="AR328" s="409">
        <f>'D-Off-Site Special Inspections'!AQ78</f>
        <v>0</v>
      </c>
      <c r="AS328" s="409">
        <f>'D-Off-Site Special Inspections'!AR78</f>
        <v>0</v>
      </c>
      <c r="AT328" s="409">
        <f>'D-Off-Site Special Inspections'!AS78</f>
        <v>0</v>
      </c>
      <c r="AU328" s="409">
        <f>'D-Off-Site Special Inspections'!AT78</f>
        <v>0</v>
      </c>
      <c r="AV328" s="409">
        <v>0</v>
      </c>
      <c r="AW328" s="419">
        <f t="shared" si="5"/>
        <v>0</v>
      </c>
    </row>
    <row r="329" spans="2:49" x14ac:dyDescent="0.2">
      <c r="B329" s="413" t="s">
        <v>4422</v>
      </c>
      <c r="C329" s="408" t="str">
        <f>'D-Off-Site Special Inspections'!D79</f>
        <v>D-OT1</v>
      </c>
      <c r="D329" s="408" t="str">
        <f>'D-Off-Site Special Inspections'!AU79</f>
        <v>Exterior insulation and finish systems (EIFS).
CBC 1705A.16
EIFS applications</v>
      </c>
      <c r="E329" s="409">
        <f>'D-Off-Site Special Inspections'!AX79</f>
        <v>0</v>
      </c>
      <c r="F329" s="409">
        <f>'D-Off-Site Special Inspections'!E79</f>
        <v>0</v>
      </c>
      <c r="G329" s="409">
        <f>'D-Off-Site Special Inspections'!F79</f>
        <v>0</v>
      </c>
      <c r="H329" s="409">
        <f>'D-Off-Site Special Inspections'!G79</f>
        <v>0</v>
      </c>
      <c r="I329" s="409">
        <f>'D-Off-Site Special Inspections'!H79</f>
        <v>0</v>
      </c>
      <c r="J329" s="409">
        <f>'D-Off-Site Special Inspections'!I79</f>
        <v>0</v>
      </c>
      <c r="K329" s="409">
        <f>'D-Off-Site Special Inspections'!J79</f>
        <v>0</v>
      </c>
      <c r="L329" s="409">
        <f>'D-Off-Site Special Inspections'!K79</f>
        <v>0</v>
      </c>
      <c r="M329" s="409">
        <f>'D-Off-Site Special Inspections'!L79</f>
        <v>0</v>
      </c>
      <c r="N329" s="409">
        <f>'D-Off-Site Special Inspections'!M79</f>
        <v>0</v>
      </c>
      <c r="O329" s="409">
        <f>'D-Off-Site Special Inspections'!N79</f>
        <v>0</v>
      </c>
      <c r="P329" s="409">
        <f>'D-Off-Site Special Inspections'!O79</f>
        <v>0</v>
      </c>
      <c r="Q329" s="409">
        <f>'D-Off-Site Special Inspections'!P79</f>
        <v>0</v>
      </c>
      <c r="R329" s="409">
        <f>'D-Off-Site Special Inspections'!Q79</f>
        <v>0</v>
      </c>
      <c r="S329" s="409">
        <f>'D-Off-Site Special Inspections'!R79</f>
        <v>0</v>
      </c>
      <c r="T329" s="409">
        <f>'D-Off-Site Special Inspections'!S79</f>
        <v>0</v>
      </c>
      <c r="U329" s="409">
        <f>'D-Off-Site Special Inspections'!T79</f>
        <v>0</v>
      </c>
      <c r="V329" s="409">
        <f>'D-Off-Site Special Inspections'!U79</f>
        <v>0</v>
      </c>
      <c r="W329" s="409">
        <f>'D-Off-Site Special Inspections'!V79</f>
        <v>0</v>
      </c>
      <c r="X329" s="409">
        <f>'D-Off-Site Special Inspections'!W79</f>
        <v>0</v>
      </c>
      <c r="Y329" s="409">
        <f>'D-Off-Site Special Inspections'!X79</f>
        <v>0</v>
      </c>
      <c r="Z329" s="409">
        <f>'D-Off-Site Special Inspections'!Y79</f>
        <v>0</v>
      </c>
      <c r="AA329" s="409">
        <f>'D-Off-Site Special Inspections'!Z79</f>
        <v>0</v>
      </c>
      <c r="AB329" s="409">
        <f>'D-Off-Site Special Inspections'!AA79</f>
        <v>0</v>
      </c>
      <c r="AC329" s="409">
        <f>'D-Off-Site Special Inspections'!AB79</f>
        <v>0</v>
      </c>
      <c r="AD329" s="409">
        <f>'D-Off-Site Special Inspections'!AC79</f>
        <v>0</v>
      </c>
      <c r="AE329" s="409">
        <f>'D-Off-Site Special Inspections'!AD79</f>
        <v>0</v>
      </c>
      <c r="AF329" s="409">
        <f>'D-Off-Site Special Inspections'!AE79</f>
        <v>0</v>
      </c>
      <c r="AG329" s="409">
        <f>'D-Off-Site Special Inspections'!AF79</f>
        <v>0</v>
      </c>
      <c r="AH329" s="409">
        <f>'D-Off-Site Special Inspections'!AG79</f>
        <v>0</v>
      </c>
      <c r="AI329" s="409">
        <f>'D-Off-Site Special Inspections'!AH79</f>
        <v>0</v>
      </c>
      <c r="AJ329" s="409">
        <f>'D-Off-Site Special Inspections'!AI79</f>
        <v>0</v>
      </c>
      <c r="AK329" s="409">
        <f>'D-Off-Site Special Inspections'!AJ79</f>
        <v>0</v>
      </c>
      <c r="AL329" s="409">
        <f>'D-Off-Site Special Inspections'!AK79</f>
        <v>0</v>
      </c>
      <c r="AM329" s="409">
        <f>'D-Off-Site Special Inspections'!AL79</f>
        <v>0</v>
      </c>
      <c r="AN329" s="409">
        <f>'D-Off-Site Special Inspections'!AM79</f>
        <v>0</v>
      </c>
      <c r="AO329" s="409">
        <f>'D-Off-Site Special Inspections'!AN79</f>
        <v>0</v>
      </c>
      <c r="AP329" s="409">
        <f>'D-Off-Site Special Inspections'!AO79</f>
        <v>0</v>
      </c>
      <c r="AQ329" s="409">
        <f>'D-Off-Site Special Inspections'!AP79</f>
        <v>0</v>
      </c>
      <c r="AR329" s="409">
        <f>'D-Off-Site Special Inspections'!AQ79</f>
        <v>0</v>
      </c>
      <c r="AS329" s="409">
        <f>'D-Off-Site Special Inspections'!AR79</f>
        <v>0</v>
      </c>
      <c r="AT329" s="409">
        <f>'D-Off-Site Special Inspections'!AS79</f>
        <v>0</v>
      </c>
      <c r="AU329" s="409">
        <f>'D-Off-Site Special Inspections'!AT79</f>
        <v>0</v>
      </c>
      <c r="AV329" s="409">
        <v>0</v>
      </c>
      <c r="AW329" s="419">
        <f t="shared" si="5"/>
        <v>0</v>
      </c>
    </row>
    <row r="330" spans="2:49" x14ac:dyDescent="0.2">
      <c r="B330" s="413" t="s">
        <v>4422</v>
      </c>
      <c r="C330" s="408" t="str">
        <f>'D-Off-Site Special Inspections'!D80</f>
        <v>D-OT2</v>
      </c>
      <c r="D330" s="408" t="str">
        <f>'D-Off-Site Special Inspections'!AU80</f>
        <v>Water-resistive barrier coating
CBC 1705A.16.1
ASTM E2570 Barrier coating when installed over a sheathing substrate.</v>
      </c>
      <c r="E330" s="409">
        <f>'D-Off-Site Special Inspections'!AX80</f>
        <v>0</v>
      </c>
      <c r="F330" s="409">
        <f>'D-Off-Site Special Inspections'!E80</f>
        <v>0</v>
      </c>
      <c r="G330" s="409">
        <f>'D-Off-Site Special Inspections'!F80</f>
        <v>0</v>
      </c>
      <c r="H330" s="409">
        <f>'D-Off-Site Special Inspections'!G80</f>
        <v>0</v>
      </c>
      <c r="I330" s="409">
        <f>'D-Off-Site Special Inspections'!H80</f>
        <v>0</v>
      </c>
      <c r="J330" s="409">
        <f>'D-Off-Site Special Inspections'!I80</f>
        <v>0</v>
      </c>
      <c r="K330" s="409">
        <f>'D-Off-Site Special Inspections'!J80</f>
        <v>0</v>
      </c>
      <c r="L330" s="409">
        <f>'D-Off-Site Special Inspections'!K80</f>
        <v>0</v>
      </c>
      <c r="M330" s="409">
        <f>'D-Off-Site Special Inspections'!L80</f>
        <v>0</v>
      </c>
      <c r="N330" s="409">
        <f>'D-Off-Site Special Inspections'!M80</f>
        <v>0</v>
      </c>
      <c r="O330" s="409">
        <f>'D-Off-Site Special Inspections'!N80</f>
        <v>0</v>
      </c>
      <c r="P330" s="409">
        <f>'D-Off-Site Special Inspections'!O80</f>
        <v>0</v>
      </c>
      <c r="Q330" s="409">
        <f>'D-Off-Site Special Inspections'!P80</f>
        <v>0</v>
      </c>
      <c r="R330" s="409">
        <f>'D-Off-Site Special Inspections'!Q80</f>
        <v>0</v>
      </c>
      <c r="S330" s="409">
        <f>'D-Off-Site Special Inspections'!R80</f>
        <v>0</v>
      </c>
      <c r="T330" s="409">
        <f>'D-Off-Site Special Inspections'!S80</f>
        <v>0</v>
      </c>
      <c r="U330" s="409">
        <f>'D-Off-Site Special Inspections'!T80</f>
        <v>0</v>
      </c>
      <c r="V330" s="409">
        <f>'D-Off-Site Special Inspections'!U80</f>
        <v>0</v>
      </c>
      <c r="W330" s="409">
        <f>'D-Off-Site Special Inspections'!V80</f>
        <v>0</v>
      </c>
      <c r="X330" s="409">
        <f>'D-Off-Site Special Inspections'!W80</f>
        <v>0</v>
      </c>
      <c r="Y330" s="409">
        <f>'D-Off-Site Special Inspections'!X80</f>
        <v>0</v>
      </c>
      <c r="Z330" s="409">
        <f>'D-Off-Site Special Inspections'!Y80</f>
        <v>0</v>
      </c>
      <c r="AA330" s="409">
        <f>'D-Off-Site Special Inspections'!Z80</f>
        <v>0</v>
      </c>
      <c r="AB330" s="409">
        <f>'D-Off-Site Special Inspections'!AA80</f>
        <v>0</v>
      </c>
      <c r="AC330" s="409">
        <f>'D-Off-Site Special Inspections'!AB80</f>
        <v>0</v>
      </c>
      <c r="AD330" s="409">
        <f>'D-Off-Site Special Inspections'!AC80</f>
        <v>0</v>
      </c>
      <c r="AE330" s="409">
        <f>'D-Off-Site Special Inspections'!AD80</f>
        <v>0</v>
      </c>
      <c r="AF330" s="409">
        <f>'D-Off-Site Special Inspections'!AE80</f>
        <v>0</v>
      </c>
      <c r="AG330" s="409">
        <f>'D-Off-Site Special Inspections'!AF80</f>
        <v>0</v>
      </c>
      <c r="AH330" s="409">
        <f>'D-Off-Site Special Inspections'!AG80</f>
        <v>0</v>
      </c>
      <c r="AI330" s="409">
        <f>'D-Off-Site Special Inspections'!AH80</f>
        <v>0</v>
      </c>
      <c r="AJ330" s="409">
        <f>'D-Off-Site Special Inspections'!AI80</f>
        <v>0</v>
      </c>
      <c r="AK330" s="409">
        <f>'D-Off-Site Special Inspections'!AJ80</f>
        <v>0</v>
      </c>
      <c r="AL330" s="409">
        <f>'D-Off-Site Special Inspections'!AK80</f>
        <v>0</v>
      </c>
      <c r="AM330" s="409">
        <f>'D-Off-Site Special Inspections'!AL80</f>
        <v>0</v>
      </c>
      <c r="AN330" s="409">
        <f>'D-Off-Site Special Inspections'!AM80</f>
        <v>0</v>
      </c>
      <c r="AO330" s="409">
        <f>'D-Off-Site Special Inspections'!AN80</f>
        <v>0</v>
      </c>
      <c r="AP330" s="409">
        <f>'D-Off-Site Special Inspections'!AO80</f>
        <v>0</v>
      </c>
      <c r="AQ330" s="409">
        <f>'D-Off-Site Special Inspections'!AP80</f>
        <v>0</v>
      </c>
      <c r="AR330" s="409">
        <f>'D-Off-Site Special Inspections'!AQ80</f>
        <v>0</v>
      </c>
      <c r="AS330" s="409">
        <f>'D-Off-Site Special Inspections'!AR80</f>
        <v>0</v>
      </c>
      <c r="AT330" s="409">
        <f>'D-Off-Site Special Inspections'!AS80</f>
        <v>0</v>
      </c>
      <c r="AU330" s="409">
        <f>'D-Off-Site Special Inspections'!AT80</f>
        <v>0</v>
      </c>
      <c r="AV330" s="409">
        <v>0</v>
      </c>
      <c r="AW330" s="419">
        <f t="shared" si="5"/>
        <v>0</v>
      </c>
    </row>
    <row r="331" spans="2:49" x14ac:dyDescent="0.2">
      <c r="B331" s="413" t="s">
        <v>4422</v>
      </c>
      <c r="C331" s="408" t="str">
        <f>'D-Off-Site Special Inspections'!D81</f>
        <v>D-OT3</v>
      </c>
      <c r="D331" s="408">
        <f>'D-Off-Site Special Inspections'!AU81</f>
        <v>0</v>
      </c>
      <c r="E331" s="409">
        <f>'D-Off-Site Special Inspections'!AX81</f>
        <v>0</v>
      </c>
      <c r="F331" s="409">
        <f>'D-Off-Site Special Inspections'!E81</f>
        <v>0</v>
      </c>
      <c r="G331" s="409">
        <f>'D-Off-Site Special Inspections'!F81</f>
        <v>0</v>
      </c>
      <c r="H331" s="409">
        <f>'D-Off-Site Special Inspections'!G81</f>
        <v>0</v>
      </c>
      <c r="I331" s="409">
        <f>'D-Off-Site Special Inspections'!H81</f>
        <v>0</v>
      </c>
      <c r="J331" s="409">
        <f>'D-Off-Site Special Inspections'!I81</f>
        <v>0</v>
      </c>
      <c r="K331" s="409">
        <f>'D-Off-Site Special Inspections'!J81</f>
        <v>0</v>
      </c>
      <c r="L331" s="409">
        <f>'D-Off-Site Special Inspections'!K81</f>
        <v>0</v>
      </c>
      <c r="M331" s="409">
        <f>'D-Off-Site Special Inspections'!L81</f>
        <v>0</v>
      </c>
      <c r="N331" s="409">
        <f>'D-Off-Site Special Inspections'!M81</f>
        <v>0</v>
      </c>
      <c r="O331" s="409">
        <f>'D-Off-Site Special Inspections'!N81</f>
        <v>0</v>
      </c>
      <c r="P331" s="409">
        <f>'D-Off-Site Special Inspections'!O81</f>
        <v>0</v>
      </c>
      <c r="Q331" s="409">
        <f>'D-Off-Site Special Inspections'!P81</f>
        <v>0</v>
      </c>
      <c r="R331" s="409">
        <f>'D-Off-Site Special Inspections'!Q81</f>
        <v>0</v>
      </c>
      <c r="S331" s="409">
        <f>'D-Off-Site Special Inspections'!R81</f>
        <v>0</v>
      </c>
      <c r="T331" s="409">
        <f>'D-Off-Site Special Inspections'!S81</f>
        <v>0</v>
      </c>
      <c r="U331" s="409">
        <f>'D-Off-Site Special Inspections'!T81</f>
        <v>0</v>
      </c>
      <c r="V331" s="409">
        <f>'D-Off-Site Special Inspections'!U81</f>
        <v>0</v>
      </c>
      <c r="W331" s="409">
        <f>'D-Off-Site Special Inspections'!V81</f>
        <v>0</v>
      </c>
      <c r="X331" s="409">
        <f>'D-Off-Site Special Inspections'!W81</f>
        <v>0</v>
      </c>
      <c r="Y331" s="409">
        <f>'D-Off-Site Special Inspections'!X81</f>
        <v>0</v>
      </c>
      <c r="Z331" s="409">
        <f>'D-Off-Site Special Inspections'!Y81</f>
        <v>0</v>
      </c>
      <c r="AA331" s="409">
        <f>'D-Off-Site Special Inspections'!Z81</f>
        <v>0</v>
      </c>
      <c r="AB331" s="409">
        <f>'D-Off-Site Special Inspections'!AA81</f>
        <v>0</v>
      </c>
      <c r="AC331" s="409">
        <f>'D-Off-Site Special Inspections'!AB81</f>
        <v>0</v>
      </c>
      <c r="AD331" s="409">
        <f>'D-Off-Site Special Inspections'!AC81</f>
        <v>0</v>
      </c>
      <c r="AE331" s="409">
        <f>'D-Off-Site Special Inspections'!AD81</f>
        <v>0</v>
      </c>
      <c r="AF331" s="409">
        <f>'D-Off-Site Special Inspections'!AE81</f>
        <v>0</v>
      </c>
      <c r="AG331" s="409">
        <f>'D-Off-Site Special Inspections'!AF81</f>
        <v>0</v>
      </c>
      <c r="AH331" s="409">
        <f>'D-Off-Site Special Inspections'!AG81</f>
        <v>0</v>
      </c>
      <c r="AI331" s="409">
        <f>'D-Off-Site Special Inspections'!AH81</f>
        <v>0</v>
      </c>
      <c r="AJ331" s="409">
        <f>'D-Off-Site Special Inspections'!AI81</f>
        <v>0</v>
      </c>
      <c r="AK331" s="409">
        <f>'D-Off-Site Special Inspections'!AJ81</f>
        <v>0</v>
      </c>
      <c r="AL331" s="409">
        <f>'D-Off-Site Special Inspections'!AK81</f>
        <v>0</v>
      </c>
      <c r="AM331" s="409">
        <f>'D-Off-Site Special Inspections'!AL81</f>
        <v>0</v>
      </c>
      <c r="AN331" s="409">
        <f>'D-Off-Site Special Inspections'!AM81</f>
        <v>0</v>
      </c>
      <c r="AO331" s="409">
        <f>'D-Off-Site Special Inspections'!AN81</f>
        <v>0</v>
      </c>
      <c r="AP331" s="409">
        <f>'D-Off-Site Special Inspections'!AO81</f>
        <v>0</v>
      </c>
      <c r="AQ331" s="409">
        <f>'D-Off-Site Special Inspections'!AP81</f>
        <v>0</v>
      </c>
      <c r="AR331" s="409">
        <f>'D-Off-Site Special Inspections'!AQ81</f>
        <v>0</v>
      </c>
      <c r="AS331" s="409">
        <f>'D-Off-Site Special Inspections'!AR81</f>
        <v>0</v>
      </c>
      <c r="AT331" s="409">
        <f>'D-Off-Site Special Inspections'!AS81</f>
        <v>0</v>
      </c>
      <c r="AU331" s="409">
        <f>'D-Off-Site Special Inspections'!AT81</f>
        <v>0</v>
      </c>
      <c r="AV331" s="409">
        <v>0</v>
      </c>
      <c r="AW331" s="419">
        <f t="shared" si="5"/>
        <v>0</v>
      </c>
    </row>
    <row r="332" spans="2:49" x14ac:dyDescent="0.2">
      <c r="B332" s="413" t="s">
        <v>4422</v>
      </c>
      <c r="C332" s="408" t="str">
        <f>'D-Off-Site Special Inspections'!D82</f>
        <v>D-OT4</v>
      </c>
      <c r="D332" s="408">
        <f>'D-Off-Site Special Inspections'!AU82</f>
        <v>0</v>
      </c>
      <c r="E332" s="409">
        <f>'D-Off-Site Special Inspections'!AX82</f>
        <v>0</v>
      </c>
      <c r="F332" s="409">
        <f>'D-Off-Site Special Inspections'!E82</f>
        <v>0</v>
      </c>
      <c r="G332" s="409">
        <f>'D-Off-Site Special Inspections'!F82</f>
        <v>0</v>
      </c>
      <c r="H332" s="409">
        <f>'D-Off-Site Special Inspections'!G82</f>
        <v>0</v>
      </c>
      <c r="I332" s="409">
        <f>'D-Off-Site Special Inspections'!H82</f>
        <v>0</v>
      </c>
      <c r="J332" s="409">
        <f>'D-Off-Site Special Inspections'!I82</f>
        <v>0</v>
      </c>
      <c r="K332" s="409">
        <f>'D-Off-Site Special Inspections'!J82</f>
        <v>0</v>
      </c>
      <c r="L332" s="409">
        <f>'D-Off-Site Special Inspections'!K82</f>
        <v>0</v>
      </c>
      <c r="M332" s="409">
        <f>'D-Off-Site Special Inspections'!L82</f>
        <v>0</v>
      </c>
      <c r="N332" s="409">
        <f>'D-Off-Site Special Inspections'!M82</f>
        <v>0</v>
      </c>
      <c r="O332" s="409">
        <f>'D-Off-Site Special Inspections'!N82</f>
        <v>0</v>
      </c>
      <c r="P332" s="409">
        <f>'D-Off-Site Special Inspections'!O82</f>
        <v>0</v>
      </c>
      <c r="Q332" s="409">
        <f>'D-Off-Site Special Inspections'!P82</f>
        <v>0</v>
      </c>
      <c r="R332" s="409">
        <f>'D-Off-Site Special Inspections'!Q82</f>
        <v>0</v>
      </c>
      <c r="S332" s="409">
        <f>'D-Off-Site Special Inspections'!R82</f>
        <v>0</v>
      </c>
      <c r="T332" s="409">
        <f>'D-Off-Site Special Inspections'!S82</f>
        <v>0</v>
      </c>
      <c r="U332" s="409">
        <f>'D-Off-Site Special Inspections'!T82</f>
        <v>0</v>
      </c>
      <c r="V332" s="409">
        <f>'D-Off-Site Special Inspections'!U82</f>
        <v>0</v>
      </c>
      <c r="W332" s="409">
        <f>'D-Off-Site Special Inspections'!V82</f>
        <v>0</v>
      </c>
      <c r="X332" s="409">
        <f>'D-Off-Site Special Inspections'!W82</f>
        <v>0</v>
      </c>
      <c r="Y332" s="409">
        <f>'D-Off-Site Special Inspections'!X82</f>
        <v>0</v>
      </c>
      <c r="Z332" s="409">
        <f>'D-Off-Site Special Inspections'!Y82</f>
        <v>0</v>
      </c>
      <c r="AA332" s="409">
        <f>'D-Off-Site Special Inspections'!Z82</f>
        <v>0</v>
      </c>
      <c r="AB332" s="409">
        <f>'D-Off-Site Special Inspections'!AA82</f>
        <v>0</v>
      </c>
      <c r="AC332" s="409">
        <f>'D-Off-Site Special Inspections'!AB82</f>
        <v>0</v>
      </c>
      <c r="AD332" s="409">
        <f>'D-Off-Site Special Inspections'!AC82</f>
        <v>0</v>
      </c>
      <c r="AE332" s="409">
        <f>'D-Off-Site Special Inspections'!AD82</f>
        <v>0</v>
      </c>
      <c r="AF332" s="409">
        <f>'D-Off-Site Special Inspections'!AE82</f>
        <v>0</v>
      </c>
      <c r="AG332" s="409">
        <f>'D-Off-Site Special Inspections'!AF82</f>
        <v>0</v>
      </c>
      <c r="AH332" s="409">
        <f>'D-Off-Site Special Inspections'!AG82</f>
        <v>0</v>
      </c>
      <c r="AI332" s="409">
        <f>'D-Off-Site Special Inspections'!AH82</f>
        <v>0</v>
      </c>
      <c r="AJ332" s="409">
        <f>'D-Off-Site Special Inspections'!AI82</f>
        <v>0</v>
      </c>
      <c r="AK332" s="409">
        <f>'D-Off-Site Special Inspections'!AJ82</f>
        <v>0</v>
      </c>
      <c r="AL332" s="409">
        <f>'D-Off-Site Special Inspections'!AK82</f>
        <v>0</v>
      </c>
      <c r="AM332" s="409">
        <f>'D-Off-Site Special Inspections'!AL82</f>
        <v>0</v>
      </c>
      <c r="AN332" s="409">
        <f>'D-Off-Site Special Inspections'!AM82</f>
        <v>0</v>
      </c>
      <c r="AO332" s="409">
        <f>'D-Off-Site Special Inspections'!AN82</f>
        <v>0</v>
      </c>
      <c r="AP332" s="409">
        <f>'D-Off-Site Special Inspections'!AO82</f>
        <v>0</v>
      </c>
      <c r="AQ332" s="409">
        <f>'D-Off-Site Special Inspections'!AP82</f>
        <v>0</v>
      </c>
      <c r="AR332" s="409">
        <f>'D-Off-Site Special Inspections'!AQ82</f>
        <v>0</v>
      </c>
      <c r="AS332" s="409">
        <f>'D-Off-Site Special Inspections'!AR82</f>
        <v>0</v>
      </c>
      <c r="AT332" s="409">
        <f>'D-Off-Site Special Inspections'!AS82</f>
        <v>0</v>
      </c>
      <c r="AU332" s="409">
        <f>'D-Off-Site Special Inspections'!AT82</f>
        <v>0</v>
      </c>
      <c r="AV332" s="409">
        <v>0</v>
      </c>
      <c r="AW332" s="419">
        <f t="shared" si="5"/>
        <v>0</v>
      </c>
    </row>
    <row r="333" spans="2:49" x14ac:dyDescent="0.2">
      <c r="B333" s="413" t="s">
        <v>4422</v>
      </c>
      <c r="C333" s="408" t="s">
        <v>4700</v>
      </c>
      <c r="D333" s="408" t="str">
        <f>'F-Cons Verif'!F7</f>
        <v>Stage 1:
Completion of Drilled Pier excavation, reinforcing &amp; concrete placement to ultimate cutoff elevation, prior to mass excavation</v>
      </c>
      <c r="E333" s="409"/>
      <c r="F333" s="409"/>
      <c r="G333" s="409"/>
      <c r="H333" s="409"/>
      <c r="I333" s="409"/>
      <c r="J333" s="409"/>
      <c r="K333" s="409"/>
      <c r="L333" s="409"/>
      <c r="M333" s="409"/>
      <c r="N333" s="409"/>
      <c r="O333" s="409"/>
      <c r="P333" s="409"/>
      <c r="Q333" s="409"/>
      <c r="R333" s="409"/>
      <c r="S333" s="409"/>
      <c r="T333" s="409"/>
      <c r="U333" s="409"/>
      <c r="V333" s="409"/>
      <c r="W333" s="409"/>
      <c r="X333" s="409"/>
      <c r="Y333" s="409"/>
      <c r="Z333" s="409"/>
      <c r="AA333" s="409"/>
      <c r="AB333" s="409"/>
      <c r="AC333" s="409"/>
      <c r="AD333" s="409"/>
      <c r="AE333" s="409"/>
      <c r="AF333" s="409"/>
      <c r="AG333" s="409"/>
      <c r="AH333" s="409"/>
      <c r="AI333" s="409"/>
      <c r="AJ333" s="409"/>
      <c r="AK333" s="409"/>
      <c r="AL333" s="409"/>
      <c r="AM333" s="409"/>
      <c r="AN333" s="409"/>
      <c r="AO333" s="409"/>
      <c r="AP333" s="409"/>
      <c r="AQ333" s="409"/>
      <c r="AR333" s="409"/>
      <c r="AS333" s="409"/>
      <c r="AT333" s="409"/>
      <c r="AU333" s="409"/>
      <c r="AV333" s="409" t="str">
        <f>'F-Cons Verif'!V7</f>
        <v>x</v>
      </c>
      <c r="AW333" s="419">
        <f t="shared" si="5"/>
        <v>0</v>
      </c>
    </row>
    <row r="334" spans="2:49" x14ac:dyDescent="0.2">
      <c r="B334" s="413" t="s">
        <v>4422</v>
      </c>
      <c r="C334" s="408" t="s">
        <v>4701</v>
      </c>
      <c r="D334" s="408" t="str">
        <f>'F-Cons Verif'!F8</f>
        <v>Stage 2:
Mass excavation &amp; removal of sacrificial rebar &amp; overpour - confirm pier rebar is not damaged</v>
      </c>
      <c r="E334" s="409"/>
      <c r="F334" s="409"/>
      <c r="G334" s="409"/>
      <c r="H334" s="409"/>
      <c r="I334" s="409"/>
      <c r="J334" s="409"/>
      <c r="K334" s="409"/>
      <c r="L334" s="409"/>
      <c r="M334" s="409"/>
      <c r="N334" s="409"/>
      <c r="O334" s="409"/>
      <c r="P334" s="409"/>
      <c r="Q334" s="409"/>
      <c r="R334" s="409"/>
      <c r="S334" s="409"/>
      <c r="T334" s="409"/>
      <c r="U334" s="409"/>
      <c r="V334" s="409"/>
      <c r="W334" s="409"/>
      <c r="X334" s="409"/>
      <c r="Y334" s="409"/>
      <c r="Z334" s="409"/>
      <c r="AA334" s="409"/>
      <c r="AB334" s="409"/>
      <c r="AC334" s="409"/>
      <c r="AD334" s="409"/>
      <c r="AE334" s="409"/>
      <c r="AF334" s="409"/>
      <c r="AG334" s="409"/>
      <c r="AH334" s="409"/>
      <c r="AI334" s="409"/>
      <c r="AJ334" s="409"/>
      <c r="AK334" s="409"/>
      <c r="AL334" s="409"/>
      <c r="AM334" s="409"/>
      <c r="AN334" s="409"/>
      <c r="AO334" s="409"/>
      <c r="AP334" s="409"/>
      <c r="AQ334" s="409"/>
      <c r="AR334" s="409"/>
      <c r="AS334" s="409"/>
      <c r="AT334" s="409"/>
      <c r="AU334" s="409"/>
      <c r="AV334" s="409">
        <f>'F-Cons Verif'!V8</f>
        <v>1</v>
      </c>
      <c r="AW334" s="419">
        <f t="shared" si="5"/>
        <v>1</v>
      </c>
    </row>
    <row r="335" spans="2:49" x14ac:dyDescent="0.2">
      <c r="B335" s="413" t="s">
        <v>4422</v>
      </c>
      <c r="C335" s="408" t="s">
        <v>4702</v>
      </c>
      <c r="D335" s="408" t="str">
        <f>'F-Cons Verif'!F9</f>
        <v>Stage 3: Initial Pier/Column Cap</v>
      </c>
      <c r="E335" s="409"/>
      <c r="F335" s="409"/>
      <c r="G335" s="409"/>
      <c r="H335" s="409"/>
      <c r="I335" s="409"/>
      <c r="J335" s="409"/>
      <c r="K335" s="409"/>
      <c r="L335" s="409"/>
      <c r="M335" s="409"/>
      <c r="N335" s="409"/>
      <c r="O335" s="409"/>
      <c r="P335" s="409"/>
      <c r="Q335" s="409"/>
      <c r="R335" s="409"/>
      <c r="S335" s="409"/>
      <c r="T335" s="409"/>
      <c r="U335" s="409"/>
      <c r="V335" s="409"/>
      <c r="W335" s="409"/>
      <c r="X335" s="409"/>
      <c r="Y335" s="409"/>
      <c r="Z335" s="409"/>
      <c r="AA335" s="409"/>
      <c r="AB335" s="409"/>
      <c r="AC335" s="409"/>
      <c r="AD335" s="409"/>
      <c r="AE335" s="409"/>
      <c r="AF335" s="409"/>
      <c r="AG335" s="409"/>
      <c r="AH335" s="409"/>
      <c r="AI335" s="409"/>
      <c r="AJ335" s="409"/>
      <c r="AK335" s="409"/>
      <c r="AL335" s="409"/>
      <c r="AM335" s="409"/>
      <c r="AN335" s="409"/>
      <c r="AO335" s="409"/>
      <c r="AP335" s="409"/>
      <c r="AQ335" s="409"/>
      <c r="AR335" s="409"/>
      <c r="AS335" s="409"/>
      <c r="AT335" s="409"/>
      <c r="AU335" s="409"/>
      <c r="AV335" s="409" t="str">
        <f>'F-Cons Verif'!V9</f>
        <v>x</v>
      </c>
      <c r="AW335" s="419">
        <f t="shared" si="5"/>
        <v>0</v>
      </c>
    </row>
    <row r="336" spans="2:49" x14ac:dyDescent="0.2">
      <c r="B336" s="413" t="s">
        <v>4422</v>
      </c>
      <c r="C336" s="408" t="s">
        <v>4703</v>
      </c>
      <c r="D336" s="408" t="str">
        <f>'F-Cons Verif'!F10</f>
        <v>Stage 4: Initial Wall Cap</v>
      </c>
      <c r="E336" s="409"/>
      <c r="F336" s="409"/>
      <c r="G336" s="409"/>
      <c r="H336" s="409"/>
      <c r="I336" s="409"/>
      <c r="J336" s="409"/>
      <c r="K336" s="409"/>
      <c r="L336" s="409"/>
      <c r="M336" s="409"/>
      <c r="N336" s="409"/>
      <c r="O336" s="409"/>
      <c r="P336" s="409"/>
      <c r="Q336" s="409"/>
      <c r="R336" s="409"/>
      <c r="S336" s="409"/>
      <c r="T336" s="409"/>
      <c r="U336" s="409"/>
      <c r="V336" s="409"/>
      <c r="W336" s="409"/>
      <c r="X336" s="409"/>
      <c r="Y336" s="409"/>
      <c r="Z336" s="409"/>
      <c r="AA336" s="409"/>
      <c r="AB336" s="409"/>
      <c r="AC336" s="409"/>
      <c r="AD336" s="409"/>
      <c r="AE336" s="409"/>
      <c r="AF336" s="409"/>
      <c r="AG336" s="409"/>
      <c r="AH336" s="409"/>
      <c r="AI336" s="409"/>
      <c r="AJ336" s="409"/>
      <c r="AK336" s="409"/>
      <c r="AL336" s="409"/>
      <c r="AM336" s="409"/>
      <c r="AN336" s="409"/>
      <c r="AO336" s="409"/>
      <c r="AP336" s="409"/>
      <c r="AQ336" s="409"/>
      <c r="AR336" s="409"/>
      <c r="AS336" s="409"/>
      <c r="AT336" s="409"/>
      <c r="AU336" s="409"/>
      <c r="AV336" s="409" t="str">
        <f>'F-Cons Verif'!V10</f>
        <v>x</v>
      </c>
      <c r="AW336" s="419">
        <f t="shared" si="5"/>
        <v>0</v>
      </c>
    </row>
    <row r="337" spans="2:49" x14ac:dyDescent="0.2">
      <c r="B337" s="413" t="s">
        <v>4422</v>
      </c>
      <c r="C337" s="408" t="s">
        <v>4704</v>
      </c>
      <c r="D337" s="408" t="str">
        <f>'F-Cons Verif'!F11</f>
        <v>B1L Waterproofing</v>
      </c>
      <c r="E337" s="409"/>
      <c r="F337" s="409"/>
      <c r="G337" s="409"/>
      <c r="H337" s="409"/>
      <c r="I337" s="409"/>
      <c r="J337" s="409"/>
      <c r="K337" s="409"/>
      <c r="L337" s="409"/>
      <c r="M337" s="409"/>
      <c r="N337" s="409"/>
      <c r="O337" s="409"/>
      <c r="P337" s="409"/>
      <c r="Q337" s="409"/>
      <c r="R337" s="409"/>
      <c r="S337" s="409"/>
      <c r="T337" s="409"/>
      <c r="U337" s="409"/>
      <c r="V337" s="409"/>
      <c r="W337" s="409"/>
      <c r="X337" s="409"/>
      <c r="Y337" s="409"/>
      <c r="Z337" s="409"/>
      <c r="AA337" s="409"/>
      <c r="AB337" s="409"/>
      <c r="AC337" s="409"/>
      <c r="AD337" s="409"/>
      <c r="AE337" s="409"/>
      <c r="AF337" s="409"/>
      <c r="AG337" s="409"/>
      <c r="AH337" s="409"/>
      <c r="AI337" s="409"/>
      <c r="AJ337" s="409"/>
      <c r="AK337" s="409"/>
      <c r="AL337" s="409"/>
      <c r="AM337" s="409"/>
      <c r="AN337" s="409"/>
      <c r="AO337" s="409"/>
      <c r="AP337" s="409"/>
      <c r="AQ337" s="409"/>
      <c r="AR337" s="409"/>
      <c r="AS337" s="409"/>
      <c r="AT337" s="409"/>
      <c r="AU337" s="409"/>
      <c r="AV337" s="409">
        <f>'F-Cons Verif'!V11</f>
        <v>1</v>
      </c>
      <c r="AW337" s="419">
        <f t="shared" si="5"/>
        <v>1</v>
      </c>
    </row>
    <row r="338" spans="2:49" x14ac:dyDescent="0.2">
      <c r="B338" s="413" t="s">
        <v>4422</v>
      </c>
      <c r="C338" s="408" t="s">
        <v>4705</v>
      </c>
      <c r="D338" s="408" t="str">
        <f>'F-Cons Verif'!F12</f>
        <v>Stage 6: B1L Underslab
Utilities</v>
      </c>
      <c r="E338" s="409"/>
      <c r="F338" s="409"/>
      <c r="G338" s="409"/>
      <c r="H338" s="409"/>
      <c r="I338" s="409"/>
      <c r="J338" s="409"/>
      <c r="K338" s="409"/>
      <c r="L338" s="409"/>
      <c r="M338" s="409"/>
      <c r="N338" s="409"/>
      <c r="O338" s="409"/>
      <c r="P338" s="409"/>
      <c r="Q338" s="409"/>
      <c r="R338" s="409"/>
      <c r="S338" s="409"/>
      <c r="T338" s="409"/>
      <c r="U338" s="409"/>
      <c r="V338" s="409"/>
      <c r="W338" s="409"/>
      <c r="X338" s="409"/>
      <c r="Y338" s="409"/>
      <c r="Z338" s="409"/>
      <c r="AA338" s="409"/>
      <c r="AB338" s="409"/>
      <c r="AC338" s="409"/>
      <c r="AD338" s="409"/>
      <c r="AE338" s="409"/>
      <c r="AF338" s="409"/>
      <c r="AG338" s="409"/>
      <c r="AH338" s="409"/>
      <c r="AI338" s="409"/>
      <c r="AJ338" s="409"/>
      <c r="AK338" s="409"/>
      <c r="AL338" s="409"/>
      <c r="AM338" s="409"/>
      <c r="AN338" s="409"/>
      <c r="AO338" s="409"/>
      <c r="AP338" s="409"/>
      <c r="AQ338" s="409"/>
      <c r="AR338" s="409"/>
      <c r="AS338" s="409"/>
      <c r="AT338" s="409"/>
      <c r="AU338" s="409"/>
      <c r="AV338" s="409">
        <f>'F-Cons Verif'!V12</f>
        <v>1</v>
      </c>
      <c r="AW338" s="419">
        <f t="shared" si="5"/>
        <v>1</v>
      </c>
    </row>
    <row r="339" spans="2:49" x14ac:dyDescent="0.2">
      <c r="B339" s="413" t="s">
        <v>4422</v>
      </c>
      <c r="C339" s="408" t="s">
        <v>4706</v>
      </c>
      <c r="D339" s="408" t="str">
        <f>'F-Cons Verif'!F13</f>
        <v>Stage 7: B1L Column Caps</v>
      </c>
      <c r="E339" s="409"/>
      <c r="F339" s="409"/>
      <c r="G339" s="409"/>
      <c r="H339" s="409"/>
      <c r="I339" s="409"/>
      <c r="J339" s="409"/>
      <c r="K339" s="409"/>
      <c r="L339" s="409"/>
      <c r="M339" s="409"/>
      <c r="N339" s="409"/>
      <c r="O339" s="409"/>
      <c r="P339" s="409"/>
      <c r="Q339" s="409"/>
      <c r="R339" s="409"/>
      <c r="S339" s="409"/>
      <c r="T339" s="409"/>
      <c r="U339" s="409"/>
      <c r="V339" s="409"/>
      <c r="W339" s="409"/>
      <c r="X339" s="409"/>
      <c r="Y339" s="409"/>
      <c r="Z339" s="409"/>
      <c r="AA339" s="409"/>
      <c r="AB339" s="409"/>
      <c r="AC339" s="409"/>
      <c r="AD339" s="409"/>
      <c r="AE339" s="409"/>
      <c r="AF339" s="409"/>
      <c r="AG339" s="409"/>
      <c r="AH339" s="409"/>
      <c r="AI339" s="409"/>
      <c r="AJ339" s="409"/>
      <c r="AK339" s="409"/>
      <c r="AL339" s="409"/>
      <c r="AM339" s="409"/>
      <c r="AN339" s="409"/>
      <c r="AO339" s="409"/>
      <c r="AP339" s="409"/>
      <c r="AQ339" s="409"/>
      <c r="AR339" s="409"/>
      <c r="AS339" s="409"/>
      <c r="AT339" s="409"/>
      <c r="AU339" s="409"/>
      <c r="AV339" s="409">
        <f>'F-Cons Verif'!V13</f>
        <v>1</v>
      </c>
      <c r="AW339" s="419">
        <f t="shared" si="5"/>
        <v>1</v>
      </c>
    </row>
    <row r="340" spans="2:49" x14ac:dyDescent="0.2">
      <c r="B340" s="413" t="s">
        <v>4422</v>
      </c>
      <c r="C340" s="408" t="s">
        <v>4707</v>
      </c>
      <c r="D340" s="408" t="str">
        <f>'F-Cons Verif'!F14</f>
        <v>Stage 8: Deep Grade Beam</v>
      </c>
      <c r="E340" s="409"/>
      <c r="F340" s="409"/>
      <c r="G340" s="409"/>
      <c r="H340" s="409"/>
      <c r="I340" s="409"/>
      <c r="J340" s="409"/>
      <c r="K340" s="409"/>
      <c r="L340" s="409"/>
      <c r="M340" s="409"/>
      <c r="N340" s="409"/>
      <c r="O340" s="409"/>
      <c r="P340" s="409"/>
      <c r="Q340" s="409"/>
      <c r="R340" s="409"/>
      <c r="S340" s="409"/>
      <c r="T340" s="409"/>
      <c r="U340" s="409"/>
      <c r="V340" s="409"/>
      <c r="W340" s="409"/>
      <c r="X340" s="409"/>
      <c r="Y340" s="409"/>
      <c r="Z340" s="409"/>
      <c r="AA340" s="409"/>
      <c r="AB340" s="409"/>
      <c r="AC340" s="409"/>
      <c r="AD340" s="409"/>
      <c r="AE340" s="409"/>
      <c r="AF340" s="409"/>
      <c r="AG340" s="409"/>
      <c r="AH340" s="409"/>
      <c r="AI340" s="409"/>
      <c r="AJ340" s="409"/>
      <c r="AK340" s="409"/>
      <c r="AL340" s="409"/>
      <c r="AM340" s="409"/>
      <c r="AN340" s="409"/>
      <c r="AO340" s="409"/>
      <c r="AP340" s="409"/>
      <c r="AQ340" s="409"/>
      <c r="AR340" s="409"/>
      <c r="AS340" s="409"/>
      <c r="AT340" s="409"/>
      <c r="AU340" s="409"/>
      <c r="AV340" s="409" t="str">
        <f>'F-Cons Verif'!V14</f>
        <v>x</v>
      </c>
      <c r="AW340" s="419">
        <f t="shared" si="5"/>
        <v>0</v>
      </c>
    </row>
    <row r="341" spans="2:49" x14ac:dyDescent="0.2">
      <c r="B341" s="413" t="s">
        <v>4422</v>
      </c>
      <c r="C341" s="408" t="s">
        <v>4708</v>
      </c>
      <c r="D341" s="408" t="str">
        <f>'F-Cons Verif'!F15</f>
        <v>Stage 9: Elevator Pit Slabs</v>
      </c>
      <c r="E341" s="409"/>
      <c r="F341" s="409"/>
      <c r="G341" s="409"/>
      <c r="H341" s="409"/>
      <c r="I341" s="409"/>
      <c r="J341" s="409"/>
      <c r="K341" s="409"/>
      <c r="L341" s="409"/>
      <c r="M341" s="409"/>
      <c r="N341" s="409"/>
      <c r="O341" s="409"/>
      <c r="P341" s="409"/>
      <c r="Q341" s="409"/>
      <c r="R341" s="409"/>
      <c r="S341" s="409"/>
      <c r="T341" s="409"/>
      <c r="U341" s="409"/>
      <c r="V341" s="409"/>
      <c r="W341" s="409"/>
      <c r="X341" s="409"/>
      <c r="Y341" s="409"/>
      <c r="Z341" s="409"/>
      <c r="AA341" s="409"/>
      <c r="AB341" s="409"/>
      <c r="AC341" s="409"/>
      <c r="AD341" s="409"/>
      <c r="AE341" s="409"/>
      <c r="AF341" s="409"/>
      <c r="AG341" s="409"/>
      <c r="AH341" s="409"/>
      <c r="AI341" s="409"/>
      <c r="AJ341" s="409"/>
      <c r="AK341" s="409"/>
      <c r="AL341" s="409"/>
      <c r="AM341" s="409"/>
      <c r="AN341" s="409"/>
      <c r="AO341" s="409"/>
      <c r="AP341" s="409"/>
      <c r="AQ341" s="409"/>
      <c r="AR341" s="409"/>
      <c r="AS341" s="409"/>
      <c r="AT341" s="409"/>
      <c r="AU341" s="409"/>
      <c r="AV341" s="409">
        <f>'F-Cons Verif'!V15</f>
        <v>1</v>
      </c>
      <c r="AW341" s="419">
        <f t="shared" si="5"/>
        <v>1</v>
      </c>
    </row>
    <row r="342" spans="2:49" x14ac:dyDescent="0.2">
      <c r="B342" s="413" t="s">
        <v>4422</v>
      </c>
      <c r="C342" s="408" t="s">
        <v>4709</v>
      </c>
      <c r="D342" s="408" t="str">
        <f>'F-Cons Verif'!F16</f>
        <v>Stage 10: Elevator Pit Walls</v>
      </c>
      <c r="E342" s="409"/>
      <c r="F342" s="409"/>
      <c r="G342" s="409"/>
      <c r="H342" s="409"/>
      <c r="I342" s="409"/>
      <c r="J342" s="409"/>
      <c r="K342" s="409"/>
      <c r="L342" s="409"/>
      <c r="M342" s="409"/>
      <c r="N342" s="409"/>
      <c r="O342" s="409"/>
      <c r="P342" s="409"/>
      <c r="Q342" s="409"/>
      <c r="R342" s="409"/>
      <c r="S342" s="409"/>
      <c r="T342" s="409"/>
      <c r="U342" s="409"/>
      <c r="V342" s="409"/>
      <c r="W342" s="409"/>
      <c r="X342" s="409"/>
      <c r="Y342" s="409"/>
      <c r="Z342" s="409"/>
      <c r="AA342" s="409"/>
      <c r="AB342" s="409"/>
      <c r="AC342" s="409"/>
      <c r="AD342" s="409"/>
      <c r="AE342" s="409"/>
      <c r="AF342" s="409"/>
      <c r="AG342" s="409"/>
      <c r="AH342" s="409"/>
      <c r="AI342" s="409"/>
      <c r="AJ342" s="409"/>
      <c r="AK342" s="409"/>
      <c r="AL342" s="409"/>
      <c r="AM342" s="409"/>
      <c r="AN342" s="409"/>
      <c r="AO342" s="409"/>
      <c r="AP342" s="409"/>
      <c r="AQ342" s="409"/>
      <c r="AR342" s="409"/>
      <c r="AS342" s="409"/>
      <c r="AT342" s="409"/>
      <c r="AU342" s="409"/>
      <c r="AV342" s="409">
        <f>'F-Cons Verif'!V16</f>
        <v>1</v>
      </c>
      <c r="AW342" s="419">
        <f t="shared" si="5"/>
        <v>1</v>
      </c>
    </row>
    <row r="343" spans="2:49" x14ac:dyDescent="0.2">
      <c r="B343" s="413" t="s">
        <v>4422</v>
      </c>
      <c r="C343" s="408" t="s">
        <v>4710</v>
      </c>
      <c r="D343" s="408" t="str">
        <f>'F-Cons Verif'!F17</f>
        <v>Stage 11: Initial Slab on Grade &amp; Shallow Grade Beam</v>
      </c>
      <c r="E343" s="409"/>
      <c r="F343" s="409"/>
      <c r="G343" s="409"/>
      <c r="H343" s="409"/>
      <c r="I343" s="409"/>
      <c r="J343" s="409"/>
      <c r="K343" s="409"/>
      <c r="L343" s="409"/>
      <c r="M343" s="409"/>
      <c r="N343" s="409"/>
      <c r="O343" s="409"/>
      <c r="P343" s="409"/>
      <c r="Q343" s="409"/>
      <c r="R343" s="409"/>
      <c r="S343" s="409"/>
      <c r="T343" s="409"/>
      <c r="U343" s="409"/>
      <c r="V343" s="409"/>
      <c r="W343" s="409"/>
      <c r="X343" s="409"/>
      <c r="Y343" s="409"/>
      <c r="Z343" s="409"/>
      <c r="AA343" s="409"/>
      <c r="AB343" s="409"/>
      <c r="AC343" s="409"/>
      <c r="AD343" s="409"/>
      <c r="AE343" s="409"/>
      <c r="AF343" s="409"/>
      <c r="AG343" s="409"/>
      <c r="AH343" s="409"/>
      <c r="AI343" s="409"/>
      <c r="AJ343" s="409"/>
      <c r="AK343" s="409"/>
      <c r="AL343" s="409"/>
      <c r="AM343" s="409"/>
      <c r="AN343" s="409"/>
      <c r="AO343" s="409"/>
      <c r="AP343" s="409"/>
      <c r="AQ343" s="409"/>
      <c r="AR343" s="409"/>
      <c r="AS343" s="409"/>
      <c r="AT343" s="409"/>
      <c r="AU343" s="409"/>
      <c r="AV343" s="409">
        <f>'F-Cons Verif'!V17</f>
        <v>1</v>
      </c>
      <c r="AW343" s="419">
        <f t="shared" si="5"/>
        <v>1</v>
      </c>
    </row>
    <row r="344" spans="2:49" x14ac:dyDescent="0.2">
      <c r="B344" s="413" t="s">
        <v>4422</v>
      </c>
      <c r="C344" s="408" t="s">
        <v>4711</v>
      </c>
      <c r="D344" s="408" t="str">
        <f>'F-Cons Verif'!F18</f>
        <v>Stage 12: Initial Perimeter Wall Reinforcing</v>
      </c>
      <c r="E344" s="409"/>
      <c r="F344" s="409"/>
      <c r="G344" s="409"/>
      <c r="H344" s="409"/>
      <c r="I344" s="409"/>
      <c r="J344" s="409"/>
      <c r="K344" s="409"/>
      <c r="L344" s="409"/>
      <c r="M344" s="409"/>
      <c r="N344" s="409"/>
      <c r="O344" s="409"/>
      <c r="P344" s="409"/>
      <c r="Q344" s="409"/>
      <c r="R344" s="409"/>
      <c r="S344" s="409"/>
      <c r="T344" s="409"/>
      <c r="U344" s="409"/>
      <c r="V344" s="409"/>
      <c r="W344" s="409"/>
      <c r="X344" s="409"/>
      <c r="Y344" s="409"/>
      <c r="Z344" s="409"/>
      <c r="AA344" s="409"/>
      <c r="AB344" s="409"/>
      <c r="AC344" s="409"/>
      <c r="AD344" s="409"/>
      <c r="AE344" s="409"/>
      <c r="AF344" s="409"/>
      <c r="AG344" s="409"/>
      <c r="AH344" s="409"/>
      <c r="AI344" s="409"/>
      <c r="AJ344" s="409"/>
      <c r="AK344" s="409"/>
      <c r="AL344" s="409"/>
      <c r="AM344" s="409"/>
      <c r="AN344" s="409"/>
      <c r="AO344" s="409"/>
      <c r="AP344" s="409"/>
      <c r="AQ344" s="409"/>
      <c r="AR344" s="409"/>
      <c r="AS344" s="409"/>
      <c r="AT344" s="409"/>
      <c r="AU344" s="409"/>
      <c r="AV344" s="409">
        <f>'F-Cons Verif'!V18</f>
        <v>1</v>
      </c>
      <c r="AW344" s="419">
        <f t="shared" si="5"/>
        <v>1</v>
      </c>
    </row>
    <row r="345" spans="2:49" x14ac:dyDescent="0.2">
      <c r="B345" s="413" t="s">
        <v>4422</v>
      </c>
      <c r="C345" s="408" t="s">
        <v>4712</v>
      </c>
      <c r="D345" s="408" t="str">
        <f>'F-Cons Verif'!F19</f>
        <v>Not Used</v>
      </c>
      <c r="E345" s="409"/>
      <c r="F345" s="409"/>
      <c r="G345" s="409"/>
      <c r="H345" s="409"/>
      <c r="I345" s="409"/>
      <c r="J345" s="409"/>
      <c r="K345" s="409"/>
      <c r="L345" s="409"/>
      <c r="M345" s="409"/>
      <c r="N345" s="409"/>
      <c r="O345" s="409"/>
      <c r="P345" s="409"/>
      <c r="Q345" s="409"/>
      <c r="R345" s="409"/>
      <c r="S345" s="409"/>
      <c r="T345" s="409"/>
      <c r="U345" s="409"/>
      <c r="V345" s="409"/>
      <c r="W345" s="409"/>
      <c r="X345" s="409"/>
      <c r="Y345" s="409"/>
      <c r="Z345" s="409"/>
      <c r="AA345" s="409"/>
      <c r="AB345" s="409"/>
      <c r="AC345" s="409"/>
      <c r="AD345" s="409"/>
      <c r="AE345" s="409"/>
      <c r="AF345" s="409"/>
      <c r="AG345" s="409"/>
      <c r="AH345" s="409"/>
      <c r="AI345" s="409"/>
      <c r="AJ345" s="409"/>
      <c r="AK345" s="409"/>
      <c r="AL345" s="409"/>
      <c r="AM345" s="409"/>
      <c r="AN345" s="409"/>
      <c r="AO345" s="409"/>
      <c r="AP345" s="409"/>
      <c r="AQ345" s="409"/>
      <c r="AR345" s="409"/>
      <c r="AS345" s="409"/>
      <c r="AT345" s="409"/>
      <c r="AU345" s="409"/>
      <c r="AV345" s="409" t="str">
        <f>'F-Cons Verif'!V19</f>
        <v>NA</v>
      </c>
      <c r="AW345" s="419">
        <f t="shared" si="5"/>
        <v>0</v>
      </c>
    </row>
    <row r="346" spans="2:49" x14ac:dyDescent="0.2">
      <c r="B346" s="413" t="s">
        <v>4422</v>
      </c>
      <c r="C346" s="408" t="s">
        <v>4713</v>
      </c>
      <c r="D346" s="408" t="str">
        <f>'F-Cons Verif'!F20</f>
        <v>Stage 13: Initial Shear Wall</v>
      </c>
      <c r="E346" s="409"/>
      <c r="F346" s="409"/>
      <c r="G346" s="409"/>
      <c r="H346" s="409"/>
      <c r="I346" s="409"/>
      <c r="J346" s="409"/>
      <c r="K346" s="409"/>
      <c r="L346" s="409"/>
      <c r="M346" s="409"/>
      <c r="N346" s="409"/>
      <c r="O346" s="409"/>
      <c r="P346" s="409"/>
      <c r="Q346" s="409"/>
      <c r="R346" s="409"/>
      <c r="S346" s="409"/>
      <c r="T346" s="409"/>
      <c r="U346" s="409"/>
      <c r="V346" s="409"/>
      <c r="W346" s="409"/>
      <c r="X346" s="409"/>
      <c r="Y346" s="409"/>
      <c r="Z346" s="409"/>
      <c r="AA346" s="409"/>
      <c r="AB346" s="409"/>
      <c r="AC346" s="409"/>
      <c r="AD346" s="409"/>
      <c r="AE346" s="409"/>
      <c r="AF346" s="409"/>
      <c r="AG346" s="409"/>
      <c r="AH346" s="409"/>
      <c r="AI346" s="409"/>
      <c r="AJ346" s="409"/>
      <c r="AK346" s="409"/>
      <c r="AL346" s="409"/>
      <c r="AM346" s="409"/>
      <c r="AN346" s="409"/>
      <c r="AO346" s="409"/>
      <c r="AP346" s="409"/>
      <c r="AQ346" s="409"/>
      <c r="AR346" s="409"/>
      <c r="AS346" s="409"/>
      <c r="AT346" s="409"/>
      <c r="AU346" s="409"/>
      <c r="AV346" s="409" t="str">
        <f>'F-Cons Verif'!V20</f>
        <v>x</v>
      </c>
      <c r="AW346" s="419">
        <f t="shared" si="5"/>
        <v>0</v>
      </c>
    </row>
    <row r="347" spans="2:49" x14ac:dyDescent="0.2">
      <c r="B347" s="413" t="s">
        <v>4422</v>
      </c>
      <c r="C347" s="408" t="s">
        <v>4714</v>
      </c>
      <c r="D347" s="408" t="str">
        <f>'F-Cons Verif'!F21</f>
        <v>Stage 15: Utility Racks Complete</v>
      </c>
      <c r="E347" s="409"/>
      <c r="F347" s="409"/>
      <c r="G347" s="409"/>
      <c r="H347" s="409"/>
      <c r="I347" s="409"/>
      <c r="J347" s="409"/>
      <c r="K347" s="409"/>
      <c r="L347" s="409"/>
      <c r="M347" s="409"/>
      <c r="N347" s="409"/>
      <c r="O347" s="409"/>
      <c r="P347" s="409"/>
      <c r="Q347" s="409"/>
      <c r="R347" s="409"/>
      <c r="S347" s="409"/>
      <c r="T347" s="409"/>
      <c r="U347" s="409"/>
      <c r="V347" s="409"/>
      <c r="W347" s="409"/>
      <c r="X347" s="409"/>
      <c r="Y347" s="409"/>
      <c r="Z347" s="409"/>
      <c r="AA347" s="409"/>
      <c r="AB347" s="409"/>
      <c r="AC347" s="409"/>
      <c r="AD347" s="409"/>
      <c r="AE347" s="409"/>
      <c r="AF347" s="409"/>
      <c r="AG347" s="409"/>
      <c r="AH347" s="409"/>
      <c r="AI347" s="409"/>
      <c r="AJ347" s="409"/>
      <c r="AK347" s="409"/>
      <c r="AL347" s="409"/>
      <c r="AM347" s="409"/>
      <c r="AN347" s="409"/>
      <c r="AO347" s="409"/>
      <c r="AP347" s="409"/>
      <c r="AQ347" s="409"/>
      <c r="AR347" s="409"/>
      <c r="AS347" s="409"/>
      <c r="AT347" s="409"/>
      <c r="AU347" s="409"/>
      <c r="AV347" s="409">
        <f>'F-Cons Verif'!V21</f>
        <v>1</v>
      </c>
      <c r="AW347" s="419">
        <f t="shared" si="5"/>
        <v>1</v>
      </c>
    </row>
    <row r="348" spans="2:49" x14ac:dyDescent="0.2">
      <c r="B348" s="413" t="s">
        <v>4422</v>
      </c>
      <c r="C348" s="408" t="s">
        <v>4715</v>
      </c>
      <c r="D348" s="408" t="str">
        <f>'F-Cons Verif'!F22</f>
        <v>Stage 14: Pier &amp; Wall Caps &amp; Deep Grade Beams Complete</v>
      </c>
      <c r="E348" s="409"/>
      <c r="F348" s="409"/>
      <c r="G348" s="409"/>
      <c r="H348" s="409"/>
      <c r="I348" s="409"/>
      <c r="J348" s="409"/>
      <c r="K348" s="409"/>
      <c r="L348" s="409"/>
      <c r="M348" s="409"/>
      <c r="N348" s="409"/>
      <c r="O348" s="409"/>
      <c r="P348" s="409"/>
      <c r="Q348" s="409"/>
      <c r="R348" s="409"/>
      <c r="S348" s="409"/>
      <c r="T348" s="409"/>
      <c r="U348" s="409"/>
      <c r="V348" s="409"/>
      <c r="W348" s="409"/>
      <c r="X348" s="409"/>
      <c r="Y348" s="409"/>
      <c r="Z348" s="409"/>
      <c r="AA348" s="409"/>
      <c r="AB348" s="409"/>
      <c r="AC348" s="409"/>
      <c r="AD348" s="409"/>
      <c r="AE348" s="409"/>
      <c r="AF348" s="409"/>
      <c r="AG348" s="409"/>
      <c r="AH348" s="409"/>
      <c r="AI348" s="409"/>
      <c r="AJ348" s="409"/>
      <c r="AK348" s="409"/>
      <c r="AL348" s="409"/>
      <c r="AM348" s="409"/>
      <c r="AN348" s="409"/>
      <c r="AO348" s="409"/>
      <c r="AP348" s="409"/>
      <c r="AQ348" s="409"/>
      <c r="AR348" s="409"/>
      <c r="AS348" s="409"/>
      <c r="AT348" s="409"/>
      <c r="AU348" s="409"/>
      <c r="AV348" s="409">
        <f>'F-Cons Verif'!V22</f>
        <v>1</v>
      </c>
      <c r="AW348" s="419">
        <f t="shared" si="5"/>
        <v>1</v>
      </c>
    </row>
    <row r="349" spans="2:49" x14ac:dyDescent="0.2">
      <c r="B349" s="413" t="s">
        <v>4422</v>
      </c>
      <c r="C349" s="408" t="s">
        <v>4716</v>
      </c>
      <c r="D349" s="408" t="str">
        <f>'F-Cons Verif'!F23</f>
        <v>Not Used</v>
      </c>
      <c r="E349" s="409"/>
      <c r="F349" s="409"/>
      <c r="G349" s="409"/>
      <c r="H349" s="409"/>
      <c r="I349" s="409"/>
      <c r="J349" s="409"/>
      <c r="K349" s="409"/>
      <c r="L349" s="409"/>
      <c r="M349" s="409"/>
      <c r="N349" s="409"/>
      <c r="O349" s="409"/>
      <c r="P349" s="409"/>
      <c r="Q349" s="409"/>
      <c r="R349" s="409"/>
      <c r="S349" s="409"/>
      <c r="T349" s="409"/>
      <c r="U349" s="409"/>
      <c r="V349" s="409"/>
      <c r="W349" s="409"/>
      <c r="X349" s="409"/>
      <c r="Y349" s="409"/>
      <c r="Z349" s="409"/>
      <c r="AA349" s="409"/>
      <c r="AB349" s="409"/>
      <c r="AC349" s="409"/>
      <c r="AD349" s="409"/>
      <c r="AE349" s="409"/>
      <c r="AF349" s="409"/>
      <c r="AG349" s="409"/>
      <c r="AH349" s="409"/>
      <c r="AI349" s="409"/>
      <c r="AJ349" s="409"/>
      <c r="AK349" s="409"/>
      <c r="AL349" s="409"/>
      <c r="AM349" s="409"/>
      <c r="AN349" s="409"/>
      <c r="AO349" s="409"/>
      <c r="AP349" s="409"/>
      <c r="AQ349" s="409"/>
      <c r="AR349" s="409"/>
      <c r="AS349" s="409"/>
      <c r="AT349" s="409"/>
      <c r="AU349" s="409"/>
      <c r="AV349" s="409" t="str">
        <f>'F-Cons Verif'!V23</f>
        <v>NA</v>
      </c>
      <c r="AW349" s="419">
        <f t="shared" si="5"/>
        <v>0</v>
      </c>
    </row>
    <row r="350" spans="2:49" x14ac:dyDescent="0.2">
      <c r="B350" s="413" t="s">
        <v>4422</v>
      </c>
      <c r="C350" s="408" t="s">
        <v>4717</v>
      </c>
      <c r="D350" s="408" t="str">
        <f>'F-Cons Verif'!F24</f>
        <v>Not Used</v>
      </c>
      <c r="E350" s="409"/>
      <c r="F350" s="409"/>
      <c r="G350" s="409"/>
      <c r="H350" s="409"/>
      <c r="I350" s="409"/>
      <c r="J350" s="409"/>
      <c r="K350" s="409"/>
      <c r="L350" s="409"/>
      <c r="M350" s="409"/>
      <c r="N350" s="409"/>
      <c r="O350" s="409"/>
      <c r="P350" s="409"/>
      <c r="Q350" s="409"/>
      <c r="R350" s="409"/>
      <c r="S350" s="409"/>
      <c r="T350" s="409"/>
      <c r="U350" s="409"/>
      <c r="V350" s="409"/>
      <c r="W350" s="409"/>
      <c r="X350" s="409"/>
      <c r="Y350" s="409"/>
      <c r="Z350" s="409"/>
      <c r="AA350" s="409"/>
      <c r="AB350" s="409"/>
      <c r="AC350" s="409"/>
      <c r="AD350" s="409"/>
      <c r="AE350" s="409"/>
      <c r="AF350" s="409"/>
      <c r="AG350" s="409"/>
      <c r="AH350" s="409"/>
      <c r="AI350" s="409"/>
      <c r="AJ350" s="409"/>
      <c r="AK350" s="409"/>
      <c r="AL350" s="409"/>
      <c r="AM350" s="409"/>
      <c r="AN350" s="409"/>
      <c r="AO350" s="409"/>
      <c r="AP350" s="409"/>
      <c r="AQ350" s="409"/>
      <c r="AR350" s="409"/>
      <c r="AS350" s="409"/>
      <c r="AT350" s="409"/>
      <c r="AU350" s="409"/>
      <c r="AV350" s="409" t="str">
        <f>'F-Cons Verif'!V24</f>
        <v>NA</v>
      </c>
      <c r="AW350" s="419">
        <f t="shared" si="5"/>
        <v>0</v>
      </c>
    </row>
    <row r="351" spans="2:49" x14ac:dyDescent="0.2">
      <c r="B351" s="413" t="s">
        <v>4422</v>
      </c>
      <c r="C351" s="408" t="s">
        <v>4718</v>
      </c>
      <c r="D351" s="408" t="str">
        <f>'F-Cons Verif'!F25</f>
        <v>Not Used</v>
      </c>
      <c r="E351" s="409"/>
      <c r="F351" s="409"/>
      <c r="G351" s="409"/>
      <c r="H351" s="409"/>
      <c r="I351" s="409"/>
      <c r="J351" s="409"/>
      <c r="K351" s="409"/>
      <c r="L351" s="409"/>
      <c r="M351" s="409"/>
      <c r="N351" s="409"/>
      <c r="O351" s="409"/>
      <c r="P351" s="409"/>
      <c r="Q351" s="409"/>
      <c r="R351" s="409"/>
      <c r="S351" s="409"/>
      <c r="T351" s="409"/>
      <c r="U351" s="409"/>
      <c r="V351" s="409"/>
      <c r="W351" s="409"/>
      <c r="X351" s="409"/>
      <c r="Y351" s="409"/>
      <c r="Z351" s="409"/>
      <c r="AA351" s="409"/>
      <c r="AB351" s="409"/>
      <c r="AC351" s="409"/>
      <c r="AD351" s="409"/>
      <c r="AE351" s="409"/>
      <c r="AF351" s="409"/>
      <c r="AG351" s="409"/>
      <c r="AH351" s="409"/>
      <c r="AI351" s="409"/>
      <c r="AJ351" s="409"/>
      <c r="AK351" s="409"/>
      <c r="AL351" s="409"/>
      <c r="AM351" s="409"/>
      <c r="AN351" s="409"/>
      <c r="AO351" s="409"/>
      <c r="AP351" s="409"/>
      <c r="AQ351" s="409"/>
      <c r="AR351" s="409"/>
      <c r="AS351" s="409"/>
      <c r="AT351" s="409"/>
      <c r="AU351" s="409"/>
      <c r="AV351" s="409" t="str">
        <f>'F-Cons Verif'!V25</f>
        <v>NA</v>
      </c>
      <c r="AW351" s="419">
        <f t="shared" si="5"/>
        <v>0</v>
      </c>
    </row>
    <row r="352" spans="2:49" x14ac:dyDescent="0.2">
      <c r="B352" s="413" t="s">
        <v>4422</v>
      </c>
      <c r="C352" s="408" t="s">
        <v>4719</v>
      </c>
      <c r="D352" s="408" t="str">
        <f>'F-Cons Verif'!F26</f>
        <v>Stage 16 &amp; 36: Underslab Utilities (Area A &amp; B)</v>
      </c>
      <c r="E352" s="409"/>
      <c r="F352" s="409"/>
      <c r="G352" s="409"/>
      <c r="H352" s="409"/>
      <c r="I352" s="409"/>
      <c r="J352" s="409"/>
      <c r="K352" s="409"/>
      <c r="L352" s="409"/>
      <c r="M352" s="409"/>
      <c r="N352" s="409"/>
      <c r="O352" s="409"/>
      <c r="P352" s="409"/>
      <c r="Q352" s="409"/>
      <c r="R352" s="409"/>
      <c r="S352" s="409"/>
      <c r="T352" s="409"/>
      <c r="U352" s="409"/>
      <c r="V352" s="409"/>
      <c r="W352" s="409"/>
      <c r="X352" s="409"/>
      <c r="Y352" s="409"/>
      <c r="Z352" s="409"/>
      <c r="AA352" s="409"/>
      <c r="AB352" s="409"/>
      <c r="AC352" s="409"/>
      <c r="AD352" s="409"/>
      <c r="AE352" s="409"/>
      <c r="AF352" s="409"/>
      <c r="AG352" s="409"/>
      <c r="AH352" s="409"/>
      <c r="AI352" s="409"/>
      <c r="AJ352" s="409"/>
      <c r="AK352" s="409"/>
      <c r="AL352" s="409"/>
      <c r="AM352" s="409"/>
      <c r="AN352" s="409"/>
      <c r="AO352" s="409"/>
      <c r="AP352" s="409"/>
      <c r="AQ352" s="409"/>
      <c r="AR352" s="409"/>
      <c r="AS352" s="409"/>
      <c r="AT352" s="409"/>
      <c r="AU352" s="409"/>
      <c r="AV352" s="409">
        <f>'F-Cons Verif'!V26</f>
        <v>1</v>
      </c>
      <c r="AW352" s="419">
        <f t="shared" si="5"/>
        <v>1</v>
      </c>
    </row>
    <row r="353" spans="2:49" x14ac:dyDescent="0.2">
      <c r="B353" s="413" t="s">
        <v>4422</v>
      </c>
      <c r="C353" s="408" t="s">
        <v>4720</v>
      </c>
      <c r="D353" s="408" t="str">
        <f>'F-Cons Verif'!F27</f>
        <v>Stage 38 &amp; 40: Underslab Utilities (Area C &amp; D)</v>
      </c>
      <c r="E353" s="409"/>
      <c r="F353" s="409"/>
      <c r="G353" s="409"/>
      <c r="H353" s="409"/>
      <c r="I353" s="409"/>
      <c r="J353" s="409"/>
      <c r="K353" s="409"/>
      <c r="L353" s="409"/>
      <c r="M353" s="409"/>
      <c r="N353" s="409"/>
      <c r="O353" s="409"/>
      <c r="P353" s="409"/>
      <c r="Q353" s="409"/>
      <c r="R353" s="409"/>
      <c r="S353" s="409"/>
      <c r="T353" s="409"/>
      <c r="U353" s="409"/>
      <c r="V353" s="409"/>
      <c r="W353" s="409"/>
      <c r="X353" s="409"/>
      <c r="Y353" s="409"/>
      <c r="Z353" s="409"/>
      <c r="AA353" s="409"/>
      <c r="AB353" s="409"/>
      <c r="AC353" s="409"/>
      <c r="AD353" s="409"/>
      <c r="AE353" s="409"/>
      <c r="AF353" s="409"/>
      <c r="AG353" s="409"/>
      <c r="AH353" s="409"/>
      <c r="AI353" s="409"/>
      <c r="AJ353" s="409"/>
      <c r="AK353" s="409"/>
      <c r="AL353" s="409"/>
      <c r="AM353" s="409"/>
      <c r="AN353" s="409"/>
      <c r="AO353" s="409"/>
      <c r="AP353" s="409"/>
      <c r="AQ353" s="409"/>
      <c r="AR353" s="409"/>
      <c r="AS353" s="409"/>
      <c r="AT353" s="409"/>
      <c r="AU353" s="409"/>
      <c r="AV353" s="409">
        <f>'F-Cons Verif'!V27</f>
        <v>1</v>
      </c>
      <c r="AW353" s="419">
        <f t="shared" si="5"/>
        <v>1</v>
      </c>
    </row>
    <row r="354" spans="2:49" x14ac:dyDescent="0.2">
      <c r="B354" s="413" t="s">
        <v>4422</v>
      </c>
      <c r="C354" s="408" t="s">
        <v>4721</v>
      </c>
      <c r="D354" s="408" t="str">
        <f>'F-Cons Verif'!F28</f>
        <v>Not Used</v>
      </c>
      <c r="E354" s="409"/>
      <c r="F354" s="409"/>
      <c r="G354" s="409"/>
      <c r="H354" s="409"/>
      <c r="I354" s="409"/>
      <c r="J354" s="409"/>
      <c r="K354" s="409"/>
      <c r="L354" s="409"/>
      <c r="M354" s="409"/>
      <c r="N354" s="409"/>
      <c r="O354" s="409"/>
      <c r="P354" s="409"/>
      <c r="Q354" s="409"/>
      <c r="R354" s="409"/>
      <c r="S354" s="409"/>
      <c r="T354" s="409"/>
      <c r="U354" s="409"/>
      <c r="V354" s="409"/>
      <c r="W354" s="409"/>
      <c r="X354" s="409"/>
      <c r="Y354" s="409"/>
      <c r="Z354" s="409"/>
      <c r="AA354" s="409"/>
      <c r="AB354" s="409"/>
      <c r="AC354" s="409"/>
      <c r="AD354" s="409"/>
      <c r="AE354" s="409"/>
      <c r="AF354" s="409"/>
      <c r="AG354" s="409"/>
      <c r="AH354" s="409"/>
      <c r="AI354" s="409"/>
      <c r="AJ354" s="409"/>
      <c r="AK354" s="409"/>
      <c r="AL354" s="409"/>
      <c r="AM354" s="409"/>
      <c r="AN354" s="409"/>
      <c r="AO354" s="409"/>
      <c r="AP354" s="409"/>
      <c r="AQ354" s="409"/>
      <c r="AR354" s="409"/>
      <c r="AS354" s="409"/>
      <c r="AT354" s="409"/>
      <c r="AU354" s="409"/>
      <c r="AV354" s="409" t="str">
        <f>'F-Cons Verif'!V28</f>
        <v>NA</v>
      </c>
      <c r="AW354" s="419">
        <f t="shared" si="5"/>
        <v>0</v>
      </c>
    </row>
    <row r="355" spans="2:49" x14ac:dyDescent="0.2">
      <c r="B355" s="413" t="s">
        <v>4422</v>
      </c>
      <c r="C355" s="408" t="s">
        <v>4722</v>
      </c>
      <c r="D355" s="408" t="str">
        <f>'F-Cons Verif'!F29</f>
        <v xml:space="preserve">Stage 18: SOG &amp; Shallow Grade Beams </v>
      </c>
      <c r="E355" s="409"/>
      <c r="F355" s="409"/>
      <c r="G355" s="409"/>
      <c r="H355" s="409"/>
      <c r="I355" s="409"/>
      <c r="J355" s="409"/>
      <c r="K355" s="409"/>
      <c r="L355" s="409"/>
      <c r="M355" s="409"/>
      <c r="N355" s="409"/>
      <c r="O355" s="409"/>
      <c r="P355" s="409"/>
      <c r="Q355" s="409"/>
      <c r="R355" s="409"/>
      <c r="S355" s="409"/>
      <c r="T355" s="409"/>
      <c r="U355" s="409"/>
      <c r="V355" s="409"/>
      <c r="W355" s="409"/>
      <c r="X355" s="409"/>
      <c r="Y355" s="409"/>
      <c r="Z355" s="409"/>
      <c r="AA355" s="409"/>
      <c r="AB355" s="409"/>
      <c r="AC355" s="409"/>
      <c r="AD355" s="409"/>
      <c r="AE355" s="409"/>
      <c r="AF355" s="409"/>
      <c r="AG355" s="409"/>
      <c r="AH355" s="409"/>
      <c r="AI355" s="409"/>
      <c r="AJ355" s="409"/>
      <c r="AK355" s="409"/>
      <c r="AL355" s="409"/>
      <c r="AM355" s="409"/>
      <c r="AN355" s="409"/>
      <c r="AO355" s="409"/>
      <c r="AP355" s="409"/>
      <c r="AQ355" s="409"/>
      <c r="AR355" s="409"/>
      <c r="AS355" s="409"/>
      <c r="AT355" s="409"/>
      <c r="AU355" s="409"/>
      <c r="AV355" s="409">
        <f>'F-Cons Verif'!V29</f>
        <v>1</v>
      </c>
      <c r="AW355" s="419">
        <f t="shared" si="5"/>
        <v>1</v>
      </c>
    </row>
    <row r="356" spans="2:49" x14ac:dyDescent="0.2">
      <c r="B356" s="413" t="s">
        <v>4422</v>
      </c>
      <c r="C356" s="408" t="s">
        <v>4723</v>
      </c>
      <c r="D356" s="408" t="str">
        <f>'F-Cons Verif'!F30</f>
        <v>Not Used</v>
      </c>
      <c r="E356" s="409"/>
      <c r="F356" s="409"/>
      <c r="G356" s="409"/>
      <c r="H356" s="409"/>
      <c r="I356" s="409"/>
      <c r="J356" s="409"/>
      <c r="K356" s="409"/>
      <c r="L356" s="409"/>
      <c r="M356" s="409"/>
      <c r="N356" s="409"/>
      <c r="O356" s="409"/>
      <c r="P356" s="409"/>
      <c r="Q356" s="409"/>
      <c r="R356" s="409"/>
      <c r="S356" s="409"/>
      <c r="T356" s="409"/>
      <c r="U356" s="409"/>
      <c r="V356" s="409"/>
      <c r="W356" s="409"/>
      <c r="X356" s="409"/>
      <c r="Y356" s="409"/>
      <c r="Z356" s="409"/>
      <c r="AA356" s="409"/>
      <c r="AB356" s="409"/>
      <c r="AC356" s="409"/>
      <c r="AD356" s="409"/>
      <c r="AE356" s="409"/>
      <c r="AF356" s="409"/>
      <c r="AG356" s="409"/>
      <c r="AH356" s="409"/>
      <c r="AI356" s="409"/>
      <c r="AJ356" s="409"/>
      <c r="AK356" s="409"/>
      <c r="AL356" s="409"/>
      <c r="AM356" s="409"/>
      <c r="AN356" s="409"/>
      <c r="AO356" s="409"/>
      <c r="AP356" s="409"/>
      <c r="AQ356" s="409"/>
      <c r="AR356" s="409"/>
      <c r="AS356" s="409"/>
      <c r="AT356" s="409"/>
      <c r="AU356" s="409"/>
      <c r="AV356" s="409" t="str">
        <f>'F-Cons Verif'!V30</f>
        <v>NA</v>
      </c>
      <c r="AW356" s="419">
        <f t="shared" si="5"/>
        <v>0</v>
      </c>
    </row>
    <row r="357" spans="2:49" x14ac:dyDescent="0.2">
      <c r="B357" s="413" t="s">
        <v>4422</v>
      </c>
      <c r="C357" s="408" t="s">
        <v>4724</v>
      </c>
      <c r="D357" s="408" t="str">
        <f>'F-Cons Verif'!F31</f>
        <v>Stage 19: Perimeter Concrete Walls</v>
      </c>
      <c r="E357" s="409"/>
      <c r="F357" s="409"/>
      <c r="G357" s="409"/>
      <c r="H357" s="409"/>
      <c r="I357" s="409"/>
      <c r="J357" s="409"/>
      <c r="K357" s="409"/>
      <c r="L357" s="409"/>
      <c r="M357" s="409"/>
      <c r="N357" s="409"/>
      <c r="O357" s="409"/>
      <c r="P357" s="409"/>
      <c r="Q357" s="409"/>
      <c r="R357" s="409"/>
      <c r="S357" s="409"/>
      <c r="T357" s="409"/>
      <c r="U357" s="409"/>
      <c r="V357" s="409"/>
      <c r="W357" s="409"/>
      <c r="X357" s="409"/>
      <c r="Y357" s="409"/>
      <c r="Z357" s="409"/>
      <c r="AA357" s="409"/>
      <c r="AB357" s="409"/>
      <c r="AC357" s="409"/>
      <c r="AD357" s="409"/>
      <c r="AE357" s="409"/>
      <c r="AF357" s="409"/>
      <c r="AG357" s="409"/>
      <c r="AH357" s="409"/>
      <c r="AI357" s="409"/>
      <c r="AJ357" s="409"/>
      <c r="AK357" s="409"/>
      <c r="AL357" s="409"/>
      <c r="AM357" s="409"/>
      <c r="AN357" s="409"/>
      <c r="AO357" s="409"/>
      <c r="AP357" s="409"/>
      <c r="AQ357" s="409"/>
      <c r="AR357" s="409"/>
      <c r="AS357" s="409"/>
      <c r="AT357" s="409"/>
      <c r="AU357" s="409"/>
      <c r="AV357" s="409">
        <f>'F-Cons Verif'!V31</f>
        <v>1</v>
      </c>
      <c r="AW357" s="419">
        <f t="shared" si="5"/>
        <v>1</v>
      </c>
    </row>
    <row r="358" spans="2:49" x14ac:dyDescent="0.2">
      <c r="B358" s="413" t="s">
        <v>4422</v>
      </c>
      <c r="C358" s="408" t="s">
        <v>4725</v>
      </c>
      <c r="D358" s="408" t="str">
        <f>'F-Cons Verif'!F32</f>
        <v>Not Used</v>
      </c>
      <c r="E358" s="409"/>
      <c r="F358" s="409"/>
      <c r="G358" s="409"/>
      <c r="H358" s="409"/>
      <c r="I358" s="409"/>
      <c r="J358" s="409"/>
      <c r="K358" s="409"/>
      <c r="L358" s="409"/>
      <c r="M358" s="409"/>
      <c r="N358" s="409"/>
      <c r="O358" s="409"/>
      <c r="P358" s="409"/>
      <c r="Q358" s="409"/>
      <c r="R358" s="409"/>
      <c r="S358" s="409"/>
      <c r="T358" s="409"/>
      <c r="U358" s="409"/>
      <c r="V358" s="409"/>
      <c r="W358" s="409"/>
      <c r="X358" s="409"/>
      <c r="Y358" s="409"/>
      <c r="Z358" s="409"/>
      <c r="AA358" s="409"/>
      <c r="AB358" s="409"/>
      <c r="AC358" s="409"/>
      <c r="AD358" s="409"/>
      <c r="AE358" s="409"/>
      <c r="AF358" s="409"/>
      <c r="AG358" s="409"/>
      <c r="AH358" s="409"/>
      <c r="AI358" s="409"/>
      <c r="AJ358" s="409"/>
      <c r="AK358" s="409"/>
      <c r="AL358" s="409"/>
      <c r="AM358" s="409"/>
      <c r="AN358" s="409"/>
      <c r="AO358" s="409"/>
      <c r="AP358" s="409"/>
      <c r="AQ358" s="409"/>
      <c r="AR358" s="409"/>
      <c r="AS358" s="409"/>
      <c r="AT358" s="409"/>
      <c r="AU358" s="409"/>
      <c r="AV358" s="409" t="str">
        <f>'F-Cons Verif'!V32</f>
        <v>NA</v>
      </c>
      <c r="AW358" s="419">
        <f t="shared" si="5"/>
        <v>0</v>
      </c>
    </row>
    <row r="359" spans="2:49" x14ac:dyDescent="0.2">
      <c r="B359" s="413" t="s">
        <v>4422</v>
      </c>
      <c r="C359" s="408" t="s">
        <v>4726</v>
      </c>
      <c r="D359" s="408" t="str">
        <f>'F-Cons Verif'!F33</f>
        <v>Stage 20: Shear Walls</v>
      </c>
      <c r="E359" s="409"/>
      <c r="F359" s="409"/>
      <c r="G359" s="409"/>
      <c r="H359" s="409"/>
      <c r="I359" s="409"/>
      <c r="J359" s="409"/>
      <c r="K359" s="409"/>
      <c r="L359" s="409"/>
      <c r="M359" s="409"/>
      <c r="N359" s="409"/>
      <c r="O359" s="409"/>
      <c r="P359" s="409"/>
      <c r="Q359" s="409"/>
      <c r="R359" s="409"/>
      <c r="S359" s="409"/>
      <c r="T359" s="409"/>
      <c r="U359" s="409"/>
      <c r="V359" s="409"/>
      <c r="W359" s="409"/>
      <c r="X359" s="409"/>
      <c r="Y359" s="409"/>
      <c r="Z359" s="409"/>
      <c r="AA359" s="409"/>
      <c r="AB359" s="409"/>
      <c r="AC359" s="409"/>
      <c r="AD359" s="409"/>
      <c r="AE359" s="409"/>
      <c r="AF359" s="409"/>
      <c r="AG359" s="409"/>
      <c r="AH359" s="409"/>
      <c r="AI359" s="409"/>
      <c r="AJ359" s="409"/>
      <c r="AK359" s="409"/>
      <c r="AL359" s="409"/>
      <c r="AM359" s="409"/>
      <c r="AN359" s="409"/>
      <c r="AO359" s="409"/>
      <c r="AP359" s="409"/>
      <c r="AQ359" s="409"/>
      <c r="AR359" s="409"/>
      <c r="AS359" s="409"/>
      <c r="AT359" s="409"/>
      <c r="AU359" s="409"/>
      <c r="AV359" s="409">
        <f>'F-Cons Verif'!V33</f>
        <v>1</v>
      </c>
      <c r="AW359" s="419">
        <f t="shared" si="5"/>
        <v>1</v>
      </c>
    </row>
    <row r="360" spans="2:49" x14ac:dyDescent="0.2">
      <c r="B360" s="413" t="s">
        <v>4422</v>
      </c>
      <c r="C360" s="408" t="s">
        <v>4727</v>
      </c>
      <c r="D360" s="408" t="str">
        <f>'F-Cons Verif'!F34</f>
        <v>Not Used</v>
      </c>
      <c r="E360" s="409"/>
      <c r="F360" s="409"/>
      <c r="G360" s="409"/>
      <c r="H360" s="409"/>
      <c r="I360" s="409"/>
      <c r="J360" s="409"/>
      <c r="K360" s="409"/>
      <c r="L360" s="409"/>
      <c r="M360" s="409"/>
      <c r="N360" s="409"/>
      <c r="O360" s="409"/>
      <c r="P360" s="409"/>
      <c r="Q360" s="409"/>
      <c r="R360" s="409"/>
      <c r="S360" s="409"/>
      <c r="T360" s="409"/>
      <c r="U360" s="409"/>
      <c r="V360" s="409"/>
      <c r="W360" s="409"/>
      <c r="X360" s="409"/>
      <c r="Y360" s="409"/>
      <c r="Z360" s="409"/>
      <c r="AA360" s="409"/>
      <c r="AB360" s="409"/>
      <c r="AC360" s="409"/>
      <c r="AD360" s="409"/>
      <c r="AE360" s="409"/>
      <c r="AF360" s="409"/>
      <c r="AG360" s="409"/>
      <c r="AH360" s="409"/>
      <c r="AI360" s="409"/>
      <c r="AJ360" s="409"/>
      <c r="AK360" s="409"/>
      <c r="AL360" s="409"/>
      <c r="AM360" s="409"/>
      <c r="AN360" s="409"/>
      <c r="AO360" s="409"/>
      <c r="AP360" s="409"/>
      <c r="AQ360" s="409"/>
      <c r="AR360" s="409"/>
      <c r="AS360" s="409"/>
      <c r="AT360" s="409"/>
      <c r="AU360" s="409"/>
      <c r="AV360" s="409" t="str">
        <f>'F-Cons Verif'!V34</f>
        <v>NA</v>
      </c>
      <c r="AW360" s="419">
        <f t="shared" si="5"/>
        <v>0</v>
      </c>
    </row>
    <row r="361" spans="2:49" x14ac:dyDescent="0.2">
      <c r="B361" s="413" t="s">
        <v>4422</v>
      </c>
      <c r="C361" s="408" t="s">
        <v>4728</v>
      </c>
      <c r="D361" s="408" t="str">
        <f>'F-Cons Verif'!F35</f>
        <v>Stage 22: Tieback Cover</v>
      </c>
      <c r="E361" s="409"/>
      <c r="F361" s="409"/>
      <c r="G361" s="409"/>
      <c r="H361" s="409"/>
      <c r="I361" s="409"/>
      <c r="J361" s="409"/>
      <c r="K361" s="409"/>
      <c r="L361" s="409"/>
      <c r="M361" s="409"/>
      <c r="N361" s="409"/>
      <c r="O361" s="409"/>
      <c r="P361" s="409"/>
      <c r="Q361" s="409"/>
      <c r="R361" s="409"/>
      <c r="S361" s="409"/>
      <c r="T361" s="409"/>
      <c r="U361" s="409"/>
      <c r="V361" s="409"/>
      <c r="W361" s="409"/>
      <c r="X361" s="409"/>
      <c r="Y361" s="409"/>
      <c r="Z361" s="409"/>
      <c r="AA361" s="409"/>
      <c r="AB361" s="409"/>
      <c r="AC361" s="409"/>
      <c r="AD361" s="409"/>
      <c r="AE361" s="409"/>
      <c r="AF361" s="409"/>
      <c r="AG361" s="409"/>
      <c r="AH361" s="409"/>
      <c r="AI361" s="409"/>
      <c r="AJ361" s="409"/>
      <c r="AK361" s="409"/>
      <c r="AL361" s="409"/>
      <c r="AM361" s="409"/>
      <c r="AN361" s="409"/>
      <c r="AO361" s="409"/>
      <c r="AP361" s="409"/>
      <c r="AQ361" s="409"/>
      <c r="AR361" s="409"/>
      <c r="AS361" s="409"/>
      <c r="AT361" s="409"/>
      <c r="AU361" s="409"/>
      <c r="AV361" s="409">
        <f>'F-Cons Verif'!V35</f>
        <v>1</v>
      </c>
      <c r="AW361" s="419">
        <f t="shared" si="5"/>
        <v>1</v>
      </c>
    </row>
    <row r="362" spans="2:49" x14ac:dyDescent="0.2">
      <c r="B362" s="413" t="s">
        <v>4422</v>
      </c>
      <c r="C362" s="408" t="s">
        <v>4729</v>
      </c>
      <c r="D362" s="408" t="str">
        <f>'F-Cons Verif'!F36</f>
        <v>Below Grade Expansion Joint</v>
      </c>
      <c r="E362" s="409"/>
      <c r="F362" s="409"/>
      <c r="G362" s="409"/>
      <c r="H362" s="409"/>
      <c r="I362" s="409"/>
      <c r="J362" s="409"/>
      <c r="K362" s="409"/>
      <c r="L362" s="409"/>
      <c r="M362" s="409"/>
      <c r="N362" s="409"/>
      <c r="O362" s="409"/>
      <c r="P362" s="409"/>
      <c r="Q362" s="409"/>
      <c r="R362" s="409"/>
      <c r="S362" s="409"/>
      <c r="T362" s="409"/>
      <c r="U362" s="409"/>
      <c r="V362" s="409"/>
      <c r="W362" s="409"/>
      <c r="X362" s="409"/>
      <c r="Y362" s="409"/>
      <c r="Z362" s="409"/>
      <c r="AA362" s="409"/>
      <c r="AB362" s="409"/>
      <c r="AC362" s="409"/>
      <c r="AD362" s="409"/>
      <c r="AE362" s="409"/>
      <c r="AF362" s="409"/>
      <c r="AG362" s="409"/>
      <c r="AH362" s="409"/>
      <c r="AI362" s="409"/>
      <c r="AJ362" s="409"/>
      <c r="AK362" s="409"/>
      <c r="AL362" s="409"/>
      <c r="AM362" s="409"/>
      <c r="AN362" s="409"/>
      <c r="AO362" s="409"/>
      <c r="AP362" s="409"/>
      <c r="AQ362" s="409"/>
      <c r="AR362" s="409"/>
      <c r="AS362" s="409"/>
      <c r="AT362" s="409"/>
      <c r="AU362" s="409"/>
      <c r="AV362" s="409">
        <f>'F-Cons Verif'!V36</f>
        <v>1</v>
      </c>
      <c r="AW362" s="419">
        <f t="shared" si="5"/>
        <v>1</v>
      </c>
    </row>
    <row r="363" spans="2:49" x14ac:dyDescent="0.2">
      <c r="B363" s="413" t="s">
        <v>4422</v>
      </c>
      <c r="C363" s="408" t="s">
        <v>4730</v>
      </c>
      <c r="D363" s="408" t="str">
        <f>'F-Cons Verif'!F37</f>
        <v>Stage 24: Concrete Tank Floors</v>
      </c>
      <c r="E363" s="409"/>
      <c r="F363" s="409"/>
      <c r="G363" s="409"/>
      <c r="H363" s="409"/>
      <c r="I363" s="409"/>
      <c r="J363" s="409"/>
      <c r="K363" s="409"/>
      <c r="L363" s="409"/>
      <c r="M363" s="409"/>
      <c r="N363" s="409"/>
      <c r="O363" s="409"/>
      <c r="P363" s="409"/>
      <c r="Q363" s="409"/>
      <c r="R363" s="409"/>
      <c r="S363" s="409"/>
      <c r="T363" s="409"/>
      <c r="U363" s="409"/>
      <c r="V363" s="409"/>
      <c r="W363" s="409"/>
      <c r="X363" s="409"/>
      <c r="Y363" s="409"/>
      <c r="Z363" s="409"/>
      <c r="AA363" s="409"/>
      <c r="AB363" s="409"/>
      <c r="AC363" s="409"/>
      <c r="AD363" s="409"/>
      <c r="AE363" s="409"/>
      <c r="AF363" s="409"/>
      <c r="AG363" s="409"/>
      <c r="AH363" s="409"/>
      <c r="AI363" s="409"/>
      <c r="AJ363" s="409"/>
      <c r="AK363" s="409"/>
      <c r="AL363" s="409"/>
      <c r="AM363" s="409"/>
      <c r="AN363" s="409"/>
      <c r="AO363" s="409"/>
      <c r="AP363" s="409"/>
      <c r="AQ363" s="409"/>
      <c r="AR363" s="409"/>
      <c r="AS363" s="409"/>
      <c r="AT363" s="409"/>
      <c r="AU363" s="409"/>
      <c r="AV363" s="409">
        <f>'F-Cons Verif'!V37</f>
        <v>1</v>
      </c>
      <c r="AW363" s="419">
        <f t="shared" si="5"/>
        <v>1</v>
      </c>
    </row>
    <row r="364" spans="2:49" x14ac:dyDescent="0.2">
      <c r="B364" s="413" t="s">
        <v>4422</v>
      </c>
      <c r="C364" s="408" t="s">
        <v>4731</v>
      </c>
      <c r="D364" s="408" t="str">
        <f>'F-Cons Verif'!F38</f>
        <v>Stage 25: Interior Tank Shear Walls</v>
      </c>
      <c r="E364" s="409"/>
      <c r="F364" s="409"/>
      <c r="G364" s="409"/>
      <c r="H364" s="409"/>
      <c r="I364" s="409"/>
      <c r="J364" s="409"/>
      <c r="K364" s="409"/>
      <c r="L364" s="409"/>
      <c r="M364" s="409"/>
      <c r="N364" s="409"/>
      <c r="O364" s="409"/>
      <c r="P364" s="409"/>
      <c r="Q364" s="409"/>
      <c r="R364" s="409"/>
      <c r="S364" s="409"/>
      <c r="T364" s="409"/>
      <c r="U364" s="409"/>
      <c r="V364" s="409"/>
      <c r="W364" s="409"/>
      <c r="X364" s="409"/>
      <c r="Y364" s="409"/>
      <c r="Z364" s="409"/>
      <c r="AA364" s="409"/>
      <c r="AB364" s="409"/>
      <c r="AC364" s="409"/>
      <c r="AD364" s="409"/>
      <c r="AE364" s="409"/>
      <c r="AF364" s="409"/>
      <c r="AG364" s="409"/>
      <c r="AH364" s="409"/>
      <c r="AI364" s="409"/>
      <c r="AJ364" s="409"/>
      <c r="AK364" s="409"/>
      <c r="AL364" s="409"/>
      <c r="AM364" s="409"/>
      <c r="AN364" s="409"/>
      <c r="AO364" s="409"/>
      <c r="AP364" s="409"/>
      <c r="AQ364" s="409"/>
      <c r="AR364" s="409"/>
      <c r="AS364" s="409"/>
      <c r="AT364" s="409"/>
      <c r="AU364" s="409"/>
      <c r="AV364" s="409">
        <f>'F-Cons Verif'!V38</f>
        <v>1</v>
      </c>
      <c r="AW364" s="419">
        <f t="shared" si="5"/>
        <v>1</v>
      </c>
    </row>
    <row r="365" spans="2:49" x14ac:dyDescent="0.2">
      <c r="B365" s="413" t="s">
        <v>4422</v>
      </c>
      <c r="C365" s="408" t="s">
        <v>4732</v>
      </c>
      <c r="D365" s="408" t="str">
        <f>'F-Cons Verif'!F39</f>
        <v>Stage 26: Stub Columns</v>
      </c>
      <c r="E365" s="409"/>
      <c r="F365" s="409"/>
      <c r="G365" s="409"/>
      <c r="H365" s="409"/>
      <c r="I365" s="409"/>
      <c r="J365" s="409"/>
      <c r="K365" s="409"/>
      <c r="L365" s="409"/>
      <c r="M365" s="409"/>
      <c r="N365" s="409"/>
      <c r="O365" s="409"/>
      <c r="P365" s="409"/>
      <c r="Q365" s="409"/>
      <c r="R365" s="409"/>
      <c r="S365" s="409"/>
      <c r="T365" s="409"/>
      <c r="U365" s="409"/>
      <c r="V365" s="409"/>
      <c r="W365" s="409"/>
      <c r="X365" s="409"/>
      <c r="Y365" s="409"/>
      <c r="Z365" s="409"/>
      <c r="AA365" s="409"/>
      <c r="AB365" s="409"/>
      <c r="AC365" s="409"/>
      <c r="AD365" s="409"/>
      <c r="AE365" s="409"/>
      <c r="AF365" s="409"/>
      <c r="AG365" s="409"/>
      <c r="AH365" s="409"/>
      <c r="AI365" s="409"/>
      <c r="AJ365" s="409"/>
      <c r="AK365" s="409"/>
      <c r="AL365" s="409"/>
      <c r="AM365" s="409"/>
      <c r="AN365" s="409"/>
      <c r="AO365" s="409"/>
      <c r="AP365" s="409"/>
      <c r="AQ365" s="409"/>
      <c r="AR365" s="409"/>
      <c r="AS365" s="409"/>
      <c r="AT365" s="409"/>
      <c r="AU365" s="409"/>
      <c r="AV365" s="409" t="str">
        <f>'F-Cons Verif'!V39</f>
        <v>x</v>
      </c>
      <c r="AW365" s="419">
        <f t="shared" si="5"/>
        <v>0</v>
      </c>
    </row>
    <row r="366" spans="2:49" x14ac:dyDescent="0.2">
      <c r="B366" s="413" t="s">
        <v>4422</v>
      </c>
      <c r="C366" s="408" t="s">
        <v>4733</v>
      </c>
      <c r="D366" s="408" t="str">
        <f>'F-Cons Verif'!F40</f>
        <v>Stage 27: Trestle SOG Infills</v>
      </c>
      <c r="E366" s="409"/>
      <c r="F366" s="409"/>
      <c r="G366" s="409"/>
      <c r="H366" s="409"/>
      <c r="I366" s="409"/>
      <c r="J366" s="409"/>
      <c r="K366" s="409"/>
      <c r="L366" s="409"/>
      <c r="M366" s="409"/>
      <c r="N366" s="409"/>
      <c r="O366" s="409"/>
      <c r="P366" s="409"/>
      <c r="Q366" s="409"/>
      <c r="R366" s="409"/>
      <c r="S366" s="409"/>
      <c r="T366" s="409"/>
      <c r="U366" s="409"/>
      <c r="V366" s="409"/>
      <c r="W366" s="409"/>
      <c r="X366" s="409"/>
      <c r="Y366" s="409"/>
      <c r="Z366" s="409"/>
      <c r="AA366" s="409"/>
      <c r="AB366" s="409"/>
      <c r="AC366" s="409"/>
      <c r="AD366" s="409"/>
      <c r="AE366" s="409"/>
      <c r="AF366" s="409"/>
      <c r="AG366" s="409"/>
      <c r="AH366" s="409"/>
      <c r="AI366" s="409"/>
      <c r="AJ366" s="409"/>
      <c r="AK366" s="409"/>
      <c r="AL366" s="409"/>
      <c r="AM366" s="409"/>
      <c r="AN366" s="409"/>
      <c r="AO366" s="409"/>
      <c r="AP366" s="409"/>
      <c r="AQ366" s="409"/>
      <c r="AR366" s="409"/>
      <c r="AS366" s="409"/>
      <c r="AT366" s="409"/>
      <c r="AU366" s="409"/>
      <c r="AV366" s="409">
        <f>'F-Cons Verif'!V40</f>
        <v>1</v>
      </c>
      <c r="AW366" s="419">
        <f t="shared" si="5"/>
        <v>1</v>
      </c>
    </row>
    <row r="367" spans="2:49" x14ac:dyDescent="0.2">
      <c r="B367" s="413" t="s">
        <v>4422</v>
      </c>
      <c r="C367" s="408" t="s">
        <v>4734</v>
      </c>
      <c r="D367" s="408" t="str">
        <f>'F-Cons Verif'!F41</f>
        <v>Stage 28: Interior Shear Walls</v>
      </c>
      <c r="E367" s="409"/>
      <c r="F367" s="409"/>
      <c r="G367" s="409"/>
      <c r="H367" s="409"/>
      <c r="I367" s="409"/>
      <c r="J367" s="409"/>
      <c r="K367" s="409"/>
      <c r="L367" s="409"/>
      <c r="M367" s="409"/>
      <c r="N367" s="409"/>
      <c r="O367" s="409"/>
      <c r="P367" s="409"/>
      <c r="Q367" s="409"/>
      <c r="R367" s="409"/>
      <c r="S367" s="409"/>
      <c r="T367" s="409"/>
      <c r="U367" s="409"/>
      <c r="V367" s="409"/>
      <c r="W367" s="409"/>
      <c r="X367" s="409"/>
      <c r="Y367" s="409"/>
      <c r="Z367" s="409"/>
      <c r="AA367" s="409"/>
      <c r="AB367" s="409"/>
      <c r="AC367" s="409"/>
      <c r="AD367" s="409"/>
      <c r="AE367" s="409"/>
      <c r="AF367" s="409"/>
      <c r="AG367" s="409"/>
      <c r="AH367" s="409"/>
      <c r="AI367" s="409"/>
      <c r="AJ367" s="409"/>
      <c r="AK367" s="409"/>
      <c r="AL367" s="409"/>
      <c r="AM367" s="409"/>
      <c r="AN367" s="409"/>
      <c r="AO367" s="409"/>
      <c r="AP367" s="409"/>
      <c r="AQ367" s="409"/>
      <c r="AR367" s="409"/>
      <c r="AS367" s="409"/>
      <c r="AT367" s="409"/>
      <c r="AU367" s="409"/>
      <c r="AV367" s="409">
        <f>'F-Cons Verif'!V41</f>
        <v>1</v>
      </c>
      <c r="AW367" s="419">
        <f t="shared" si="5"/>
        <v>1</v>
      </c>
    </row>
    <row r="368" spans="2:49" x14ac:dyDescent="0.2">
      <c r="B368" s="413" t="s">
        <v>4422</v>
      </c>
      <c r="C368" s="408" t="s">
        <v>4735</v>
      </c>
      <c r="D368" s="408" t="str">
        <f>'F-Cons Verif'!F42</f>
        <v>Stage 29: SOG, Chiller Room, &amp; Tank Wall leave-outs</v>
      </c>
      <c r="E368" s="409"/>
      <c r="F368" s="409"/>
      <c r="G368" s="409"/>
      <c r="H368" s="409"/>
      <c r="I368" s="409"/>
      <c r="J368" s="409"/>
      <c r="K368" s="409"/>
      <c r="L368" s="409"/>
      <c r="M368" s="409"/>
      <c r="N368" s="409"/>
      <c r="O368" s="409"/>
      <c r="P368" s="409"/>
      <c r="Q368" s="409"/>
      <c r="R368" s="409"/>
      <c r="S368" s="409"/>
      <c r="T368" s="409"/>
      <c r="U368" s="409"/>
      <c r="V368" s="409"/>
      <c r="W368" s="409"/>
      <c r="X368" s="409"/>
      <c r="Y368" s="409"/>
      <c r="Z368" s="409"/>
      <c r="AA368" s="409"/>
      <c r="AB368" s="409"/>
      <c r="AC368" s="409"/>
      <c r="AD368" s="409"/>
      <c r="AE368" s="409"/>
      <c r="AF368" s="409"/>
      <c r="AG368" s="409"/>
      <c r="AH368" s="409"/>
      <c r="AI368" s="409"/>
      <c r="AJ368" s="409"/>
      <c r="AK368" s="409"/>
      <c r="AL368" s="409"/>
      <c r="AM368" s="409"/>
      <c r="AN368" s="409"/>
      <c r="AO368" s="409"/>
      <c r="AP368" s="409"/>
      <c r="AQ368" s="409"/>
      <c r="AR368" s="409"/>
      <c r="AS368" s="409"/>
      <c r="AT368" s="409"/>
      <c r="AU368" s="409"/>
      <c r="AV368" s="409">
        <f>'F-Cons Verif'!V42</f>
        <v>1</v>
      </c>
      <c r="AW368" s="419">
        <f t="shared" si="5"/>
        <v>1</v>
      </c>
    </row>
    <row r="369" spans="1:49" x14ac:dyDescent="0.2">
      <c r="B369" s="413" t="s">
        <v>4422</v>
      </c>
      <c r="C369" s="408" t="s">
        <v>4736</v>
      </c>
      <c r="D369" s="408" t="str">
        <f>'F-Cons Verif'!F43</f>
        <v>Not Used</v>
      </c>
      <c r="E369" s="409"/>
      <c r="F369" s="409"/>
      <c r="G369" s="409"/>
      <c r="H369" s="409"/>
      <c r="I369" s="409"/>
      <c r="J369" s="409"/>
      <c r="K369" s="409"/>
      <c r="L369" s="409"/>
      <c r="M369" s="409"/>
      <c r="N369" s="409"/>
      <c r="O369" s="409"/>
      <c r="P369" s="409"/>
      <c r="Q369" s="409"/>
      <c r="R369" s="409"/>
      <c r="S369" s="409"/>
      <c r="T369" s="409"/>
      <c r="U369" s="409"/>
      <c r="V369" s="409"/>
      <c r="W369" s="409"/>
      <c r="X369" s="409"/>
      <c r="Y369" s="409"/>
      <c r="Z369" s="409"/>
      <c r="AA369" s="409"/>
      <c r="AB369" s="409"/>
      <c r="AC369" s="409"/>
      <c r="AD369" s="409"/>
      <c r="AE369" s="409"/>
      <c r="AF369" s="409"/>
      <c r="AG369" s="409"/>
      <c r="AH369" s="409"/>
      <c r="AI369" s="409"/>
      <c r="AJ369" s="409"/>
      <c r="AK369" s="409"/>
      <c r="AL369" s="409"/>
      <c r="AM369" s="409"/>
      <c r="AN369" s="409"/>
      <c r="AO369" s="409"/>
      <c r="AP369" s="409"/>
      <c r="AQ369" s="409"/>
      <c r="AR369" s="409"/>
      <c r="AS369" s="409"/>
      <c r="AT369" s="409"/>
      <c r="AU369" s="409"/>
      <c r="AV369" s="409" t="str">
        <f>'F-Cons Verif'!V43</f>
        <v>NA</v>
      </c>
      <c r="AW369" s="419">
        <f t="shared" si="5"/>
        <v>0</v>
      </c>
    </row>
    <row r="370" spans="1:49" x14ac:dyDescent="0.2">
      <c r="B370" s="413" t="s">
        <v>4422</v>
      </c>
      <c r="C370" s="408" t="s">
        <v>4737</v>
      </c>
      <c r="D370" s="408" t="str">
        <f>'F-Cons Verif'!F44</f>
        <v>Not Used</v>
      </c>
      <c r="E370" s="409"/>
      <c r="F370" s="409"/>
      <c r="G370" s="409"/>
      <c r="H370" s="409"/>
      <c r="I370" s="409"/>
      <c r="J370" s="409"/>
      <c r="K370" s="409"/>
      <c r="L370" s="409"/>
      <c r="M370" s="409"/>
      <c r="N370" s="409"/>
      <c r="O370" s="409"/>
      <c r="P370" s="409"/>
      <c r="Q370" s="409"/>
      <c r="R370" s="409"/>
      <c r="S370" s="409"/>
      <c r="T370" s="409"/>
      <c r="U370" s="409"/>
      <c r="V370" s="409"/>
      <c r="W370" s="409"/>
      <c r="X370" s="409"/>
      <c r="Y370" s="409"/>
      <c r="Z370" s="409"/>
      <c r="AA370" s="409"/>
      <c r="AB370" s="409"/>
      <c r="AC370" s="409"/>
      <c r="AD370" s="409"/>
      <c r="AE370" s="409"/>
      <c r="AF370" s="409"/>
      <c r="AG370" s="409"/>
      <c r="AH370" s="409"/>
      <c r="AI370" s="409"/>
      <c r="AJ370" s="409"/>
      <c r="AK370" s="409"/>
      <c r="AL370" s="409"/>
      <c r="AM370" s="409"/>
      <c r="AN370" s="409"/>
      <c r="AO370" s="409"/>
      <c r="AP370" s="409"/>
      <c r="AQ370" s="409"/>
      <c r="AR370" s="409"/>
      <c r="AS370" s="409"/>
      <c r="AT370" s="409"/>
      <c r="AU370" s="409"/>
      <c r="AV370" s="409" t="str">
        <f>'F-Cons Verif'!V44</f>
        <v>NA</v>
      </c>
      <c r="AW370" s="419">
        <f t="shared" si="5"/>
        <v>0</v>
      </c>
    </row>
    <row r="371" spans="1:49" x14ac:dyDescent="0.2">
      <c r="B371" s="413" t="s">
        <v>4422</v>
      </c>
      <c r="C371" s="408" t="s">
        <v>4738</v>
      </c>
      <c r="D371" s="408" t="str">
        <f>'F-Cons Verif'!F45</f>
        <v>Not Used</v>
      </c>
      <c r="E371" s="409"/>
      <c r="F371" s="409"/>
      <c r="G371" s="409"/>
      <c r="H371" s="409"/>
      <c r="I371" s="409"/>
      <c r="J371" s="409"/>
      <c r="K371" s="409"/>
      <c r="L371" s="409"/>
      <c r="M371" s="409"/>
      <c r="N371" s="409"/>
      <c r="O371" s="409"/>
      <c r="P371" s="409"/>
      <c r="Q371" s="409"/>
      <c r="R371" s="409"/>
      <c r="S371" s="409"/>
      <c r="T371" s="409"/>
      <c r="U371" s="409"/>
      <c r="V371" s="409"/>
      <c r="W371" s="409"/>
      <c r="X371" s="409"/>
      <c r="Y371" s="409"/>
      <c r="Z371" s="409"/>
      <c r="AA371" s="409"/>
      <c r="AB371" s="409"/>
      <c r="AC371" s="409"/>
      <c r="AD371" s="409"/>
      <c r="AE371" s="409"/>
      <c r="AF371" s="409"/>
      <c r="AG371" s="409"/>
      <c r="AH371" s="409"/>
      <c r="AI371" s="409"/>
      <c r="AJ371" s="409"/>
      <c r="AK371" s="409"/>
      <c r="AL371" s="409"/>
      <c r="AM371" s="409"/>
      <c r="AN371" s="409"/>
      <c r="AO371" s="409"/>
      <c r="AP371" s="409"/>
      <c r="AQ371" s="409"/>
      <c r="AR371" s="409"/>
      <c r="AS371" s="409"/>
      <c r="AT371" s="409"/>
      <c r="AU371" s="409"/>
      <c r="AV371" s="409" t="str">
        <f>'F-Cons Verif'!V45</f>
        <v>NA</v>
      </c>
      <c r="AW371" s="419">
        <f t="shared" si="5"/>
        <v>0</v>
      </c>
    </row>
    <row r="372" spans="1:49" x14ac:dyDescent="0.2">
      <c r="B372" s="413" t="s">
        <v>4422</v>
      </c>
      <c r="C372" s="408" t="s">
        <v>4739</v>
      </c>
      <c r="D372" s="408" t="str">
        <f>'F-Cons Verif'!F46</f>
        <v>Stage 33: Tower Crane 1 SOG Infills</v>
      </c>
      <c r="E372" s="409"/>
      <c r="F372" s="409"/>
      <c r="G372" s="409"/>
      <c r="H372" s="409"/>
      <c r="I372" s="409"/>
      <c r="J372" s="409"/>
      <c r="K372" s="409"/>
      <c r="L372" s="409"/>
      <c r="M372" s="409"/>
      <c r="N372" s="409"/>
      <c r="O372" s="409"/>
      <c r="P372" s="409"/>
      <c r="Q372" s="409"/>
      <c r="R372" s="409"/>
      <c r="S372" s="409"/>
      <c r="T372" s="409"/>
      <c r="U372" s="409"/>
      <c r="V372" s="409"/>
      <c r="W372" s="409"/>
      <c r="X372" s="409"/>
      <c r="Y372" s="409"/>
      <c r="Z372" s="409"/>
      <c r="AA372" s="409"/>
      <c r="AB372" s="409"/>
      <c r="AC372" s="409"/>
      <c r="AD372" s="409"/>
      <c r="AE372" s="409"/>
      <c r="AF372" s="409"/>
      <c r="AG372" s="409"/>
      <c r="AH372" s="409"/>
      <c r="AI372" s="409"/>
      <c r="AJ372" s="409"/>
      <c r="AK372" s="409"/>
      <c r="AL372" s="409"/>
      <c r="AM372" s="409"/>
      <c r="AN372" s="409"/>
      <c r="AO372" s="409"/>
      <c r="AP372" s="409"/>
      <c r="AQ372" s="409"/>
      <c r="AR372" s="409"/>
      <c r="AS372" s="409"/>
      <c r="AT372" s="409"/>
      <c r="AU372" s="409"/>
      <c r="AV372" s="409">
        <f>'F-Cons Verif'!V46</f>
        <v>1</v>
      </c>
      <c r="AW372" s="419">
        <f t="shared" si="5"/>
        <v>1</v>
      </c>
    </row>
    <row r="373" spans="1:49" x14ac:dyDescent="0.2">
      <c r="B373" s="413" t="s">
        <v>4422</v>
      </c>
      <c r="C373" s="408" t="s">
        <v>4740</v>
      </c>
      <c r="D373" s="408" t="str">
        <f>'F-Cons Verif'!F47</f>
        <v>Not Used</v>
      </c>
      <c r="E373" s="409"/>
      <c r="F373" s="409"/>
      <c r="G373" s="409"/>
      <c r="H373" s="409"/>
      <c r="I373" s="409"/>
      <c r="J373" s="409"/>
      <c r="K373" s="409"/>
      <c r="L373" s="409"/>
      <c r="M373" s="409"/>
      <c r="N373" s="409"/>
      <c r="O373" s="409"/>
      <c r="P373" s="409"/>
      <c r="Q373" s="409"/>
      <c r="R373" s="409"/>
      <c r="S373" s="409"/>
      <c r="T373" s="409"/>
      <c r="U373" s="409"/>
      <c r="V373" s="409"/>
      <c r="W373" s="409"/>
      <c r="X373" s="409"/>
      <c r="Y373" s="409"/>
      <c r="Z373" s="409"/>
      <c r="AA373" s="409"/>
      <c r="AB373" s="409"/>
      <c r="AC373" s="409"/>
      <c r="AD373" s="409"/>
      <c r="AE373" s="409"/>
      <c r="AF373" s="409"/>
      <c r="AG373" s="409"/>
      <c r="AH373" s="409"/>
      <c r="AI373" s="409"/>
      <c r="AJ373" s="409"/>
      <c r="AK373" s="409"/>
      <c r="AL373" s="409"/>
      <c r="AM373" s="409"/>
      <c r="AN373" s="409"/>
      <c r="AO373" s="409"/>
      <c r="AP373" s="409"/>
      <c r="AQ373" s="409"/>
      <c r="AR373" s="409"/>
      <c r="AS373" s="409"/>
      <c r="AT373" s="409"/>
      <c r="AU373" s="409"/>
      <c r="AV373" s="409" t="str">
        <f>'F-Cons Verif'!V47</f>
        <v>NA</v>
      </c>
      <c r="AW373" s="419">
        <f t="shared" si="5"/>
        <v>0</v>
      </c>
    </row>
    <row r="374" spans="1:49" x14ac:dyDescent="0.2">
      <c r="B374" s="413" t="s">
        <v>4422</v>
      </c>
      <c r="C374" s="408" t="s">
        <v>4741</v>
      </c>
      <c r="D374" s="408" t="str">
        <f>'F-Cons Verif'!F48</f>
        <v>Not Used</v>
      </c>
      <c r="E374" s="409"/>
      <c r="F374" s="409"/>
      <c r="G374" s="409"/>
      <c r="H374" s="409"/>
      <c r="I374" s="409"/>
      <c r="J374" s="409"/>
      <c r="K374" s="409"/>
      <c r="L374" s="409"/>
      <c r="M374" s="409"/>
      <c r="N374" s="409"/>
      <c r="O374" s="409"/>
      <c r="P374" s="409"/>
      <c r="Q374" s="409"/>
      <c r="R374" s="409"/>
      <c r="S374" s="409"/>
      <c r="T374" s="409"/>
      <c r="U374" s="409"/>
      <c r="V374" s="409"/>
      <c r="W374" s="409"/>
      <c r="X374" s="409"/>
      <c r="Y374" s="409"/>
      <c r="Z374" s="409"/>
      <c r="AA374" s="409"/>
      <c r="AB374" s="409"/>
      <c r="AC374" s="409"/>
      <c r="AD374" s="409"/>
      <c r="AE374" s="409"/>
      <c r="AF374" s="409"/>
      <c r="AG374" s="409"/>
      <c r="AH374" s="409"/>
      <c r="AI374" s="409"/>
      <c r="AJ374" s="409"/>
      <c r="AK374" s="409"/>
      <c r="AL374" s="409"/>
      <c r="AM374" s="409"/>
      <c r="AN374" s="409"/>
      <c r="AO374" s="409"/>
      <c r="AP374" s="409"/>
      <c r="AQ374" s="409"/>
      <c r="AR374" s="409"/>
      <c r="AS374" s="409"/>
      <c r="AT374" s="409"/>
      <c r="AU374" s="409"/>
      <c r="AV374" s="409" t="str">
        <f>'F-Cons Verif'!V48</f>
        <v>NA</v>
      </c>
      <c r="AW374" s="419">
        <f t="shared" si="5"/>
        <v>0</v>
      </c>
    </row>
    <row r="375" spans="1:49" x14ac:dyDescent="0.2">
      <c r="B375" s="413" t="s">
        <v>4422</v>
      </c>
      <c r="C375" s="408" t="s">
        <v>4742</v>
      </c>
      <c r="D375" s="408" t="str">
        <f>'F-Cons Verif'!F49</f>
        <v>Stage 34: Temp Switchgear Conduit Grout</v>
      </c>
      <c r="E375" s="409"/>
      <c r="F375" s="409"/>
      <c r="G375" s="409"/>
      <c r="H375" s="409"/>
      <c r="I375" s="409"/>
      <c r="J375" s="409"/>
      <c r="K375" s="409"/>
      <c r="L375" s="409"/>
      <c r="M375" s="409"/>
      <c r="N375" s="409"/>
      <c r="O375" s="409"/>
      <c r="P375" s="409"/>
      <c r="Q375" s="409"/>
      <c r="R375" s="409"/>
      <c r="S375" s="409"/>
      <c r="T375" s="409"/>
      <c r="U375" s="409"/>
      <c r="V375" s="409"/>
      <c r="W375" s="409"/>
      <c r="X375" s="409"/>
      <c r="Y375" s="409"/>
      <c r="Z375" s="409"/>
      <c r="AA375" s="409"/>
      <c r="AB375" s="409"/>
      <c r="AC375" s="409"/>
      <c r="AD375" s="409"/>
      <c r="AE375" s="409"/>
      <c r="AF375" s="409"/>
      <c r="AG375" s="409"/>
      <c r="AH375" s="409"/>
      <c r="AI375" s="409"/>
      <c r="AJ375" s="409"/>
      <c r="AK375" s="409"/>
      <c r="AL375" s="409"/>
      <c r="AM375" s="409"/>
      <c r="AN375" s="409"/>
      <c r="AO375" s="409"/>
      <c r="AP375" s="409"/>
      <c r="AQ375" s="409"/>
      <c r="AR375" s="409"/>
      <c r="AS375" s="409"/>
      <c r="AT375" s="409"/>
      <c r="AU375" s="409"/>
      <c r="AV375" s="409">
        <f>'F-Cons Verif'!V49</f>
        <v>1</v>
      </c>
      <c r="AW375" s="419">
        <f t="shared" si="5"/>
        <v>1</v>
      </c>
    </row>
    <row r="376" spans="1:49" x14ac:dyDescent="0.2">
      <c r="B376" s="413" t="s">
        <v>4422</v>
      </c>
      <c r="C376" s="408" t="s">
        <v>4743</v>
      </c>
      <c r="D376" s="408" t="str">
        <f>'F-Cons Verif'!F86</f>
        <v>Substantial Compliance
(Remodel, Renovations, Maintenance projects, Equipment Replacement)</v>
      </c>
      <c r="E376" s="409"/>
      <c r="F376" s="409"/>
      <c r="G376" s="409"/>
      <c r="H376" s="409"/>
      <c r="I376" s="409"/>
      <c r="J376" s="409"/>
      <c r="K376" s="409"/>
      <c r="L376" s="409"/>
      <c r="M376" s="409"/>
      <c r="N376" s="409"/>
      <c r="O376" s="409"/>
      <c r="P376" s="409"/>
      <c r="Q376" s="409"/>
      <c r="R376" s="409"/>
      <c r="S376" s="409"/>
      <c r="T376" s="409"/>
      <c r="U376" s="409"/>
      <c r="V376" s="409"/>
      <c r="W376" s="409"/>
      <c r="X376" s="409"/>
      <c r="Y376" s="409"/>
      <c r="Z376" s="409"/>
      <c r="AA376" s="409"/>
      <c r="AB376" s="409"/>
      <c r="AC376" s="409"/>
      <c r="AD376" s="409"/>
      <c r="AE376" s="409"/>
      <c r="AF376" s="409"/>
      <c r="AG376" s="409"/>
      <c r="AH376" s="409"/>
      <c r="AI376" s="409"/>
      <c r="AJ376" s="409"/>
      <c r="AK376" s="409"/>
      <c r="AL376" s="409"/>
      <c r="AM376" s="409"/>
      <c r="AN376" s="409"/>
      <c r="AO376" s="409"/>
      <c r="AP376" s="409"/>
      <c r="AQ376" s="409"/>
      <c r="AR376" s="409"/>
      <c r="AS376" s="409"/>
      <c r="AT376" s="409"/>
      <c r="AU376" s="409"/>
      <c r="AV376" s="409" t="str">
        <f>'F-Cons Verif'!V86</f>
        <v>NA</v>
      </c>
      <c r="AW376" s="419">
        <f t="shared" si="5"/>
        <v>0</v>
      </c>
    </row>
    <row r="377" spans="1:49" x14ac:dyDescent="0.2">
      <c r="B377" s="413" t="s">
        <v>4422</v>
      </c>
      <c r="C377" s="408" t="s">
        <v>4744</v>
      </c>
      <c r="D377" s="408" t="str">
        <f>'F-Cons Verif'!F87</f>
        <v>NOT USED</v>
      </c>
      <c r="E377" s="409"/>
      <c r="F377" s="409"/>
      <c r="G377" s="409"/>
      <c r="H377" s="409"/>
      <c r="I377" s="409"/>
      <c r="J377" s="409"/>
      <c r="K377" s="409"/>
      <c r="L377" s="409"/>
      <c r="M377" s="409"/>
      <c r="N377" s="409"/>
      <c r="O377" s="409"/>
      <c r="P377" s="409"/>
      <c r="Q377" s="409"/>
      <c r="R377" s="409"/>
      <c r="S377" s="409"/>
      <c r="T377" s="409"/>
      <c r="U377" s="409"/>
      <c r="V377" s="409"/>
      <c r="W377" s="409"/>
      <c r="X377" s="409"/>
      <c r="Y377" s="409"/>
      <c r="Z377" s="409"/>
      <c r="AA377" s="409"/>
      <c r="AB377" s="409"/>
      <c r="AC377" s="409"/>
      <c r="AD377" s="409"/>
      <c r="AE377" s="409"/>
      <c r="AF377" s="409"/>
      <c r="AG377" s="409"/>
      <c r="AH377" s="409"/>
      <c r="AI377" s="409"/>
      <c r="AJ377" s="409"/>
      <c r="AK377" s="409"/>
      <c r="AL377" s="409"/>
      <c r="AM377" s="409"/>
      <c r="AN377" s="409"/>
      <c r="AO377" s="409"/>
      <c r="AP377" s="409"/>
      <c r="AQ377" s="409"/>
      <c r="AR377" s="409"/>
      <c r="AS377" s="409"/>
      <c r="AT377" s="409"/>
      <c r="AU377" s="409"/>
      <c r="AV377" s="409" t="str">
        <f>'F-Cons Verif'!V87</f>
        <v>NA</v>
      </c>
      <c r="AW377" s="419">
        <f t="shared" si="5"/>
        <v>0</v>
      </c>
    </row>
    <row r="378" spans="1:49" x14ac:dyDescent="0.2">
      <c r="B378" s="413" t="s">
        <v>4422</v>
      </c>
      <c r="C378" s="408" t="s">
        <v>4745</v>
      </c>
      <c r="D378" s="408" t="str">
        <f>'F-Cons Verif'!F88</f>
        <v>Stage 41: Column Base Plates</v>
      </c>
      <c r="E378" s="409"/>
      <c r="F378" s="409"/>
      <c r="G378" s="409"/>
      <c r="H378" s="409"/>
      <c r="I378" s="409"/>
      <c r="J378" s="409"/>
      <c r="K378" s="409"/>
      <c r="L378" s="409"/>
      <c r="M378" s="409"/>
      <c r="N378" s="409"/>
      <c r="O378" s="409"/>
      <c r="P378" s="409"/>
      <c r="Q378" s="409"/>
      <c r="R378" s="409"/>
      <c r="S378" s="409"/>
      <c r="T378" s="409"/>
      <c r="U378" s="409"/>
      <c r="V378" s="409"/>
      <c r="W378" s="409"/>
      <c r="X378" s="409"/>
      <c r="Y378" s="409"/>
      <c r="Z378" s="409"/>
      <c r="AA378" s="409"/>
      <c r="AB378" s="409"/>
      <c r="AC378" s="409"/>
      <c r="AD378" s="409"/>
      <c r="AE378" s="409"/>
      <c r="AF378" s="409"/>
      <c r="AG378" s="409"/>
      <c r="AH378" s="409"/>
      <c r="AI378" s="409"/>
      <c r="AJ378" s="409"/>
      <c r="AK378" s="409"/>
      <c r="AL378" s="409"/>
      <c r="AM378" s="409"/>
      <c r="AN378" s="409"/>
      <c r="AO378" s="409"/>
      <c r="AP378" s="409"/>
      <c r="AQ378" s="409"/>
      <c r="AR378" s="409"/>
      <c r="AS378" s="409"/>
      <c r="AT378" s="409"/>
      <c r="AU378" s="409"/>
      <c r="AV378" s="409">
        <f>'F-Cons Verif'!V88</f>
        <v>1</v>
      </c>
      <c r="AW378" s="419">
        <f t="shared" si="5"/>
        <v>1</v>
      </c>
    </row>
    <row r="379" spans="1:49" x14ac:dyDescent="0.2">
      <c r="B379" s="413" t="s">
        <v>4422</v>
      </c>
      <c r="C379" s="408" t="s">
        <v>4746</v>
      </c>
      <c r="D379" s="408" t="str">
        <f>'F-Cons Verif'!F89</f>
        <v>Stage 42: Construction Final</v>
      </c>
      <c r="E379" s="409"/>
      <c r="F379" s="409"/>
      <c r="G379" s="409"/>
      <c r="H379" s="409"/>
      <c r="I379" s="409"/>
      <c r="J379" s="409"/>
      <c r="K379" s="409"/>
      <c r="L379" s="409"/>
      <c r="M379" s="409"/>
      <c r="N379" s="409"/>
      <c r="O379" s="409"/>
      <c r="P379" s="409"/>
      <c r="Q379" s="409"/>
      <c r="R379" s="409"/>
      <c r="S379" s="409"/>
      <c r="T379" s="409"/>
      <c r="U379" s="409"/>
      <c r="V379" s="409"/>
      <c r="W379" s="409"/>
      <c r="X379" s="409"/>
      <c r="Y379" s="409"/>
      <c r="Z379" s="409"/>
      <c r="AA379" s="409"/>
      <c r="AB379" s="409"/>
      <c r="AC379" s="409"/>
      <c r="AD379" s="409"/>
      <c r="AE379" s="409"/>
      <c r="AF379" s="409"/>
      <c r="AG379" s="409"/>
      <c r="AH379" s="409"/>
      <c r="AI379" s="409"/>
      <c r="AJ379" s="409"/>
      <c r="AK379" s="409"/>
      <c r="AL379" s="409"/>
      <c r="AM379" s="409"/>
      <c r="AN379" s="409"/>
      <c r="AO379" s="409"/>
      <c r="AP379" s="409"/>
      <c r="AQ379" s="409"/>
      <c r="AR379" s="409"/>
      <c r="AS379" s="409"/>
      <c r="AT379" s="409"/>
      <c r="AU379" s="409"/>
      <c r="AV379" s="409">
        <f>'F-Cons Verif'!V89</f>
        <v>1</v>
      </c>
      <c r="AW379" s="419">
        <f>SUM(F379:AV379)</f>
        <v>1</v>
      </c>
    </row>
    <row r="380" spans="1:49" x14ac:dyDescent="0.2">
      <c r="B380" s="413"/>
      <c r="C380" s="408"/>
      <c r="D380" s="408"/>
      <c r="E380" s="409"/>
      <c r="F380" s="409"/>
      <c r="G380" s="409"/>
      <c r="H380" s="409"/>
      <c r="I380" s="409"/>
      <c r="J380" s="409"/>
      <c r="K380" s="409"/>
      <c r="L380" s="409"/>
      <c r="M380" s="409"/>
      <c r="N380" s="409"/>
      <c r="O380" s="409"/>
      <c r="P380" s="409"/>
      <c r="Q380" s="409"/>
      <c r="R380" s="409"/>
      <c r="S380" s="409"/>
      <c r="T380" s="409"/>
      <c r="U380" s="409"/>
      <c r="V380" s="409"/>
      <c r="W380" s="409"/>
      <c r="X380" s="409"/>
      <c r="Y380" s="409"/>
      <c r="Z380" s="409"/>
      <c r="AA380" s="409"/>
      <c r="AB380" s="409"/>
      <c r="AC380" s="409"/>
      <c r="AD380" s="409"/>
      <c r="AE380" s="409"/>
      <c r="AF380" s="409"/>
      <c r="AG380" s="409"/>
      <c r="AH380" s="409"/>
      <c r="AI380" s="409"/>
      <c r="AJ380" s="409"/>
      <c r="AK380" s="409"/>
      <c r="AL380" s="409"/>
      <c r="AM380" s="409"/>
      <c r="AN380" s="409"/>
      <c r="AO380" s="409"/>
      <c r="AP380" s="409"/>
      <c r="AQ380" s="409"/>
      <c r="AR380" s="409"/>
      <c r="AS380" s="409"/>
      <c r="AT380" s="409"/>
      <c r="AU380" s="409"/>
      <c r="AV380" s="409"/>
      <c r="AW380" s="419"/>
    </row>
    <row r="381" spans="1:49" s="149" customFormat="1" ht="16" thickBot="1" x14ac:dyDescent="0.25">
      <c r="A381" s="156"/>
      <c r="B381" s="421"/>
      <c r="C381" s="422"/>
      <c r="D381" s="422"/>
      <c r="E381" s="423"/>
      <c r="F381" s="423">
        <f t="shared" ref="F381:AV381" si="6">SUM(F3:F380)</f>
        <v>0</v>
      </c>
      <c r="G381" s="423">
        <f t="shared" si="6"/>
        <v>0</v>
      </c>
      <c r="H381" s="423">
        <f t="shared" si="6"/>
        <v>0</v>
      </c>
      <c r="I381" s="423">
        <f t="shared" si="6"/>
        <v>0</v>
      </c>
      <c r="J381" s="423">
        <f t="shared" si="6"/>
        <v>0</v>
      </c>
      <c r="K381" s="423">
        <f t="shared" si="6"/>
        <v>0</v>
      </c>
      <c r="L381" s="423">
        <f t="shared" si="6"/>
        <v>0</v>
      </c>
      <c r="M381" s="423">
        <f t="shared" si="6"/>
        <v>0</v>
      </c>
      <c r="N381" s="423">
        <f t="shared" si="6"/>
        <v>0</v>
      </c>
      <c r="O381" s="423">
        <f t="shared" si="6"/>
        <v>1</v>
      </c>
      <c r="P381" s="423">
        <f t="shared" si="6"/>
        <v>1</v>
      </c>
      <c r="Q381" s="423">
        <f t="shared" si="6"/>
        <v>1</v>
      </c>
      <c r="R381" s="423">
        <f t="shared" si="6"/>
        <v>0</v>
      </c>
      <c r="S381" s="423">
        <f t="shared" si="6"/>
        <v>28</v>
      </c>
      <c r="T381" s="423">
        <f t="shared" si="6"/>
        <v>4</v>
      </c>
      <c r="U381" s="423">
        <f t="shared" si="6"/>
        <v>0</v>
      </c>
      <c r="V381" s="423">
        <f t="shared" si="6"/>
        <v>1</v>
      </c>
      <c r="W381" s="423">
        <f t="shared" si="6"/>
        <v>26</v>
      </c>
      <c r="X381" s="423">
        <f t="shared" si="6"/>
        <v>31</v>
      </c>
      <c r="Y381" s="423">
        <f t="shared" si="6"/>
        <v>27</v>
      </c>
      <c r="Z381" s="423">
        <f t="shared" si="6"/>
        <v>0</v>
      </c>
      <c r="AA381" s="423">
        <f t="shared" si="6"/>
        <v>1</v>
      </c>
      <c r="AB381" s="423">
        <f t="shared" si="6"/>
        <v>0</v>
      </c>
      <c r="AC381" s="423">
        <f t="shared" si="6"/>
        <v>25</v>
      </c>
      <c r="AD381" s="423">
        <f t="shared" si="6"/>
        <v>24</v>
      </c>
      <c r="AE381" s="423">
        <f t="shared" si="6"/>
        <v>0</v>
      </c>
      <c r="AF381" s="423">
        <f t="shared" si="6"/>
        <v>21</v>
      </c>
      <c r="AG381" s="423">
        <f t="shared" si="6"/>
        <v>24</v>
      </c>
      <c r="AH381" s="423">
        <f t="shared" si="6"/>
        <v>21</v>
      </c>
      <c r="AI381" s="423">
        <f t="shared" si="6"/>
        <v>0</v>
      </c>
      <c r="AJ381" s="423">
        <f t="shared" si="6"/>
        <v>0</v>
      </c>
      <c r="AK381" s="423">
        <f t="shared" si="6"/>
        <v>0</v>
      </c>
      <c r="AL381" s="423">
        <f t="shared" si="6"/>
        <v>22</v>
      </c>
      <c r="AM381" s="423">
        <f t="shared" si="6"/>
        <v>0</v>
      </c>
      <c r="AN381" s="423">
        <f t="shared" si="6"/>
        <v>0</v>
      </c>
      <c r="AO381" s="423">
        <f t="shared" si="6"/>
        <v>0</v>
      </c>
      <c r="AP381" s="423">
        <f t="shared" si="6"/>
        <v>0</v>
      </c>
      <c r="AQ381" s="423">
        <f t="shared" si="6"/>
        <v>0</v>
      </c>
      <c r="AR381" s="423">
        <f t="shared" si="6"/>
        <v>0</v>
      </c>
      <c r="AS381" s="423">
        <f t="shared" si="6"/>
        <v>0</v>
      </c>
      <c r="AT381" s="423">
        <f t="shared" si="6"/>
        <v>7</v>
      </c>
      <c r="AU381" s="423">
        <f t="shared" si="6"/>
        <v>0</v>
      </c>
      <c r="AV381" s="423">
        <f t="shared" si="6"/>
        <v>26</v>
      </c>
      <c r="AW381" s="420">
        <f>SUM(AW3:AW380)</f>
        <v>291</v>
      </c>
    </row>
  </sheetData>
  <autoFilter ref="B2:AW379" xr:uid="{ED47772B-B506-441F-9476-3CF902AA2513}"/>
  <mergeCells count="1">
    <mergeCell ref="F1:AV1"/>
  </mergeCells>
  <conditionalFormatting sqref="F3:AV380">
    <cfRule type="containsText" dxfId="12" priority="2" operator="containsText" text="x">
      <formula>NOT(ISERROR(SEARCH("x",F3)))</formula>
    </cfRule>
    <cfRule type="containsText" dxfId="11" priority="3" operator="containsText" text="1">
      <formula>NOT(ISERROR(SEARCH("1",F3)))</formula>
    </cfRule>
  </conditionalFormatting>
  <conditionalFormatting sqref="A381:AV381 AX381:XFD381 AW1:AW1048576">
    <cfRule type="cellIs" dxfId="10" priority="1" operator="greaterThan">
      <formula>0.5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B5:U74"/>
  <sheetViews>
    <sheetView view="pageBreakPreview" zoomScaleNormal="100" zoomScaleSheetLayoutView="100" workbookViewId="0">
      <selection activeCell="D25" sqref="D25:E25"/>
    </sheetView>
  </sheetViews>
  <sheetFormatPr baseColWidth="10" defaultColWidth="9" defaultRowHeight="15" x14ac:dyDescent="0.2"/>
  <cols>
    <col min="1" max="1" width="3.6640625" customWidth="1"/>
    <col min="2" max="2" width="3.33203125" customWidth="1"/>
    <col min="3" max="3" width="1.33203125" customWidth="1"/>
    <col min="4" max="4" width="3.33203125" customWidth="1"/>
    <col min="5" max="5" width="8.6640625" customWidth="1"/>
    <col min="6" max="6" width="32" customWidth="1"/>
    <col min="7" max="7" width="20.6640625" customWidth="1"/>
    <col min="8" max="8" width="16.83203125" customWidth="1"/>
    <col min="9" max="9" width="16" customWidth="1"/>
    <col min="10" max="10" width="1" customWidth="1"/>
    <col min="11" max="11" width="4" customWidth="1"/>
    <col min="12" max="12" width="10.33203125" customWidth="1"/>
    <col min="13" max="16" width="9.1640625" customWidth="1"/>
    <col min="18" max="18" width="9" customWidth="1"/>
  </cols>
  <sheetData>
    <row r="5" spans="2:21" ht="12.75" customHeight="1" x14ac:dyDescent="0.2"/>
    <row r="6" spans="2:21" ht="6.75" customHeight="1" x14ac:dyDescent="0.2"/>
    <row r="7" spans="2:21" ht="25.25" customHeight="1" x14ac:dyDescent="0.3">
      <c r="D7" s="582" t="s">
        <v>0</v>
      </c>
      <c r="E7" s="582"/>
      <c r="F7" s="582"/>
      <c r="G7" s="582"/>
      <c r="H7" s="582"/>
      <c r="I7" s="582"/>
      <c r="J7" s="582"/>
      <c r="K7" s="582"/>
      <c r="L7" s="582"/>
      <c r="N7" s="160"/>
    </row>
    <row r="8" spans="2:21" ht="18" customHeight="1" x14ac:dyDescent="0.25">
      <c r="D8" s="583" t="s">
        <v>1</v>
      </c>
      <c r="E8" s="583"/>
      <c r="F8" s="583"/>
      <c r="G8" s="583"/>
      <c r="H8" s="583"/>
      <c r="I8" s="583"/>
      <c r="J8" s="583"/>
      <c r="K8" s="583"/>
      <c r="L8" s="583"/>
      <c r="N8" s="161"/>
    </row>
    <row r="9" spans="2:21" ht="40.25" customHeight="1" thickBot="1" x14ac:dyDescent="0.25">
      <c r="C9" s="8"/>
      <c r="D9" s="584" t="s">
        <v>4230</v>
      </c>
      <c r="E9" s="584"/>
      <c r="F9" s="584"/>
      <c r="G9" s="584"/>
      <c r="H9" s="584"/>
      <c r="I9" s="584"/>
      <c r="J9" s="584"/>
      <c r="K9" s="584"/>
      <c r="L9" s="584"/>
    </row>
    <row r="10" spans="2:21" ht="25.25" customHeight="1" thickBot="1" x14ac:dyDescent="0.25">
      <c r="C10" s="8"/>
      <c r="D10" s="524" t="s">
        <v>2</v>
      </c>
      <c r="E10" s="525"/>
      <c r="F10" s="585"/>
      <c r="G10" s="586" t="s">
        <v>3</v>
      </c>
      <c r="H10" s="587"/>
      <c r="I10" s="587"/>
      <c r="J10" s="587"/>
      <c r="K10" s="587"/>
      <c r="L10" s="588"/>
      <c r="S10" s="156"/>
    </row>
    <row r="11" spans="2:21" ht="25.25" customHeight="1" x14ac:dyDescent="0.2">
      <c r="C11" s="8"/>
      <c r="D11" s="580" t="s">
        <v>4</v>
      </c>
      <c r="E11" s="581"/>
      <c r="F11" s="570" t="s">
        <v>5</v>
      </c>
      <c r="G11" s="570"/>
      <c r="H11" s="570"/>
      <c r="I11" s="574" t="s">
        <v>6</v>
      </c>
      <c r="J11" s="575"/>
      <c r="K11" s="575"/>
      <c r="L11" s="576"/>
      <c r="N11" s="78"/>
      <c r="U11" s="181"/>
    </row>
    <row r="12" spans="2:21" ht="25.25" customHeight="1" thickBot="1" x14ac:dyDescent="0.25">
      <c r="C12" s="8"/>
      <c r="D12" s="571">
        <f>_xlfn.IFNA(INDEX(FacilityNbr,MATCH(Facility,FacilityName,0)),"")</f>
        <v>12476</v>
      </c>
      <c r="E12" s="572"/>
      <c r="F12" s="573" t="str">
        <f>IFERROR(TRIM(LEFT(Inputs!C5,FIND("(",Inputs!C5)-1)),"")</f>
        <v>UCSF Medical Center</v>
      </c>
      <c r="G12" s="573"/>
      <c r="H12" s="573"/>
      <c r="I12" s="577" t="s">
        <v>4421</v>
      </c>
      <c r="J12" s="578"/>
      <c r="K12" s="578"/>
      <c r="L12" s="579"/>
    </row>
    <row r="13" spans="2:21" ht="25.25" customHeight="1" x14ac:dyDescent="0.2">
      <c r="B13" s="9"/>
      <c r="D13" s="566" t="s">
        <v>7</v>
      </c>
      <c r="E13" s="567"/>
      <c r="F13" s="568" t="str">
        <f>_xlfn.IFNA(INDEX(StrAddress,MATCH(Facility,FacilityName,0)),"")</f>
        <v>505 Parnassus Avenue</v>
      </c>
      <c r="G13" s="568"/>
      <c r="H13" s="568"/>
      <c r="I13" s="568"/>
      <c r="J13" s="568"/>
      <c r="K13" s="568"/>
      <c r="L13" s="569"/>
    </row>
    <row r="14" spans="2:21" ht="25.25" customHeight="1" x14ac:dyDescent="0.2">
      <c r="B14" s="10"/>
      <c r="D14" s="561" t="s">
        <v>8</v>
      </c>
      <c r="E14" s="562"/>
      <c r="F14" s="188" t="str">
        <f>_xlfn.IFNA(INDEX(City,MATCH(Facility,FacilityName,0)),"")</f>
        <v>San Francisco</v>
      </c>
      <c r="G14" s="37" t="s">
        <v>9</v>
      </c>
      <c r="H14" s="558" t="str">
        <f>_xlfn.IFNA(INDEX(County,MATCH(Facility,FacilityName,0)),"")</f>
        <v>San Francisco</v>
      </c>
      <c r="I14" s="559"/>
      <c r="J14" s="559"/>
      <c r="K14" s="559"/>
      <c r="L14" s="560"/>
      <c r="O14" s="149"/>
    </row>
    <row r="15" spans="2:21" ht="25.25" customHeight="1" thickBot="1" x14ac:dyDescent="0.25">
      <c r="D15" s="552" t="s">
        <v>10</v>
      </c>
      <c r="E15" s="553"/>
      <c r="F15" s="554"/>
      <c r="G15" s="555" t="s">
        <v>4422</v>
      </c>
      <c r="H15" s="556"/>
      <c r="I15" s="556"/>
      <c r="J15" s="556"/>
      <c r="K15" s="556"/>
      <c r="L15" s="557"/>
    </row>
    <row r="16" spans="2:21" ht="15" customHeight="1" x14ac:dyDescent="0.2">
      <c r="D16" s="563" t="s">
        <v>11</v>
      </c>
      <c r="E16" s="564"/>
      <c r="F16" s="564"/>
      <c r="G16" s="564"/>
      <c r="H16" s="564"/>
      <c r="I16" s="564"/>
      <c r="J16" s="564"/>
      <c r="K16" s="564"/>
      <c r="L16" s="565"/>
    </row>
    <row r="17" spans="4:16" ht="15" customHeight="1" x14ac:dyDescent="0.2">
      <c r="D17" s="549" t="s">
        <v>12</v>
      </c>
      <c r="E17" s="550"/>
      <c r="F17" s="550"/>
      <c r="G17" s="550" t="s">
        <v>13</v>
      </c>
      <c r="H17" s="550"/>
      <c r="I17" s="550"/>
      <c r="J17" s="550"/>
      <c r="K17" s="550"/>
      <c r="L17" s="551"/>
    </row>
    <row r="18" spans="4:16" ht="15" customHeight="1" x14ac:dyDescent="0.2">
      <c r="D18" s="549" t="s">
        <v>14</v>
      </c>
      <c r="E18" s="550"/>
      <c r="F18" s="550"/>
      <c r="G18" s="550" t="s">
        <v>15</v>
      </c>
      <c r="H18" s="550"/>
      <c r="I18" s="550"/>
      <c r="J18" s="550"/>
      <c r="K18" s="550"/>
      <c r="L18" s="551"/>
    </row>
    <row r="19" spans="4:16" ht="15" customHeight="1" x14ac:dyDescent="0.2">
      <c r="D19" s="549" t="s">
        <v>16</v>
      </c>
      <c r="E19" s="550"/>
      <c r="F19" s="550"/>
      <c r="G19" s="550" t="s">
        <v>17</v>
      </c>
      <c r="H19" s="550"/>
      <c r="I19" s="550"/>
      <c r="J19" s="550"/>
      <c r="K19" s="550"/>
      <c r="L19" s="551"/>
    </row>
    <row r="20" spans="4:16" x14ac:dyDescent="0.2">
      <c r="D20" s="549" t="s">
        <v>18</v>
      </c>
      <c r="E20" s="550"/>
      <c r="F20" s="550"/>
      <c r="G20" s="550" t="s">
        <v>19</v>
      </c>
      <c r="H20" s="550"/>
      <c r="I20" s="550"/>
      <c r="J20" s="550"/>
      <c r="K20" s="550"/>
      <c r="L20" s="551"/>
    </row>
    <row r="21" spans="4:16" ht="16" thickBot="1" x14ac:dyDescent="0.25">
      <c r="D21" s="592" t="s">
        <v>20</v>
      </c>
      <c r="E21" s="593"/>
      <c r="F21" s="593"/>
      <c r="G21" s="593"/>
      <c r="H21" s="593"/>
      <c r="I21" s="593"/>
      <c r="J21" s="593"/>
      <c r="K21" s="593"/>
      <c r="L21" s="594"/>
      <c r="P21" s="156"/>
    </row>
    <row r="22" spans="4:16" x14ac:dyDescent="0.2">
      <c r="D22" s="157"/>
      <c r="E22" s="158"/>
      <c r="F22" s="158"/>
      <c r="G22" s="158"/>
      <c r="H22" s="158"/>
      <c r="I22" s="158"/>
      <c r="J22" s="158"/>
      <c r="K22" s="158"/>
      <c r="L22" s="159"/>
    </row>
    <row r="23" spans="4:16" ht="24" thickBot="1" x14ac:dyDescent="0.25">
      <c r="D23" s="595" t="s">
        <v>4234</v>
      </c>
      <c r="E23" s="596"/>
      <c r="F23" s="596"/>
      <c r="G23" s="596"/>
      <c r="H23" s="596"/>
      <c r="I23" s="596"/>
      <c r="J23" s="596"/>
      <c r="K23" s="596"/>
      <c r="L23" s="597"/>
    </row>
    <row r="24" spans="4:16" ht="16" thickBot="1" x14ac:dyDescent="0.25">
      <c r="D24" s="604" t="s">
        <v>4231</v>
      </c>
      <c r="E24" s="605"/>
      <c r="F24" s="180" t="s">
        <v>4232</v>
      </c>
      <c r="G24" s="606" t="s">
        <v>4233</v>
      </c>
      <c r="H24" s="605"/>
      <c r="I24" s="605"/>
      <c r="J24" s="605"/>
      <c r="K24" s="605"/>
      <c r="L24" s="607"/>
    </row>
    <row r="25" spans="4:16" ht="42" customHeight="1" x14ac:dyDescent="0.2">
      <c r="D25" s="608">
        <v>1</v>
      </c>
      <c r="E25" s="609"/>
      <c r="F25" s="273" t="s">
        <v>4442</v>
      </c>
      <c r="G25" s="610" t="s">
        <v>4471</v>
      </c>
      <c r="H25" s="610"/>
      <c r="I25" s="610"/>
      <c r="J25" s="610"/>
      <c r="K25" s="610"/>
      <c r="L25" s="611"/>
    </row>
    <row r="26" spans="4:16" ht="30" customHeight="1" x14ac:dyDescent="0.2">
      <c r="D26" s="545">
        <v>2</v>
      </c>
      <c r="E26" s="546"/>
      <c r="F26" s="274" t="s">
        <v>4443</v>
      </c>
      <c r="G26" s="547" t="s">
        <v>4460</v>
      </c>
      <c r="H26" s="547"/>
      <c r="I26" s="547"/>
      <c r="J26" s="547"/>
      <c r="K26" s="547"/>
      <c r="L26" s="548"/>
    </row>
    <row r="27" spans="4:16" ht="30" customHeight="1" x14ac:dyDescent="0.2">
      <c r="D27" s="545">
        <v>3</v>
      </c>
      <c r="E27" s="546"/>
      <c r="F27" s="274" t="s">
        <v>4469</v>
      </c>
      <c r="G27" s="547" t="s">
        <v>4506</v>
      </c>
      <c r="H27" s="547"/>
      <c r="I27" s="547"/>
      <c r="J27" s="547"/>
      <c r="K27" s="547"/>
      <c r="L27" s="548"/>
    </row>
    <row r="28" spans="4:16" ht="30" customHeight="1" x14ac:dyDescent="0.2">
      <c r="D28" s="545">
        <v>4</v>
      </c>
      <c r="E28" s="546"/>
      <c r="F28" s="274" t="s">
        <v>4470</v>
      </c>
      <c r="G28" s="547" t="s">
        <v>4507</v>
      </c>
      <c r="H28" s="547"/>
      <c r="I28" s="547"/>
      <c r="J28" s="547"/>
      <c r="K28" s="547"/>
      <c r="L28" s="548"/>
    </row>
    <row r="29" spans="4:16" ht="64.25" customHeight="1" x14ac:dyDescent="0.2">
      <c r="D29" s="545">
        <v>5</v>
      </c>
      <c r="E29" s="546"/>
      <c r="F29" s="274" t="s">
        <v>4645</v>
      </c>
      <c r="G29" s="547" t="s">
        <v>4646</v>
      </c>
      <c r="H29" s="547"/>
      <c r="I29" s="547"/>
      <c r="J29" s="547"/>
      <c r="K29" s="547"/>
      <c r="L29" s="548"/>
    </row>
    <row r="30" spans="4:16" ht="62.5" customHeight="1" x14ac:dyDescent="0.2">
      <c r="D30" s="545">
        <v>6</v>
      </c>
      <c r="E30" s="546"/>
      <c r="F30" s="274" t="s">
        <v>4644</v>
      </c>
      <c r="G30" s="547" t="s">
        <v>4555</v>
      </c>
      <c r="H30" s="547"/>
      <c r="I30" s="547"/>
      <c r="J30" s="547"/>
      <c r="K30" s="547"/>
      <c r="L30" s="548"/>
    </row>
    <row r="31" spans="4:16" ht="30" customHeight="1" x14ac:dyDescent="0.2">
      <c r="D31" s="545">
        <v>7</v>
      </c>
      <c r="E31" s="546"/>
      <c r="F31" s="275" t="s">
        <v>4551</v>
      </c>
      <c r="G31" s="547" t="s">
        <v>4552</v>
      </c>
      <c r="H31" s="547"/>
      <c r="I31" s="547"/>
      <c r="J31" s="547"/>
      <c r="K31" s="547"/>
      <c r="L31" s="548"/>
    </row>
    <row r="32" spans="4:16" ht="45.5" customHeight="1" x14ac:dyDescent="0.2">
      <c r="D32" s="545">
        <v>8</v>
      </c>
      <c r="E32" s="546"/>
      <c r="F32" s="274" t="s">
        <v>4478</v>
      </c>
      <c r="G32" s="547" t="s">
        <v>4508</v>
      </c>
      <c r="H32" s="547"/>
      <c r="I32" s="547"/>
      <c r="J32" s="547"/>
      <c r="K32" s="547"/>
      <c r="L32" s="548"/>
    </row>
    <row r="33" spans="4:12" ht="30" customHeight="1" x14ac:dyDescent="0.2">
      <c r="D33" s="545">
        <v>9</v>
      </c>
      <c r="E33" s="546"/>
      <c r="F33" s="274" t="s">
        <v>4473</v>
      </c>
      <c r="G33" s="547" t="s">
        <v>4635</v>
      </c>
      <c r="H33" s="547"/>
      <c r="I33" s="547"/>
      <c r="J33" s="547"/>
      <c r="K33" s="547"/>
      <c r="L33" s="548"/>
    </row>
    <row r="34" spans="4:12" ht="30" customHeight="1" x14ac:dyDescent="0.2">
      <c r="D34" s="545">
        <v>10</v>
      </c>
      <c r="E34" s="546"/>
      <c r="F34" s="274" t="s">
        <v>4474</v>
      </c>
      <c r="G34" s="547" t="s">
        <v>4635</v>
      </c>
      <c r="H34" s="547"/>
      <c r="I34" s="547"/>
      <c r="J34" s="547"/>
      <c r="K34" s="547"/>
      <c r="L34" s="548"/>
    </row>
    <row r="35" spans="4:12" ht="49.75" customHeight="1" x14ac:dyDescent="0.2">
      <c r="D35" s="545">
        <v>11</v>
      </c>
      <c r="E35" s="546"/>
      <c r="F35" s="274" t="s">
        <v>4475</v>
      </c>
      <c r="G35" s="547" t="s">
        <v>4509</v>
      </c>
      <c r="H35" s="547"/>
      <c r="I35" s="547"/>
      <c r="J35" s="547"/>
      <c r="K35" s="547"/>
      <c r="L35" s="548"/>
    </row>
    <row r="36" spans="4:12" ht="55.25" customHeight="1" x14ac:dyDescent="0.2">
      <c r="D36" s="545">
        <v>12</v>
      </c>
      <c r="E36" s="546"/>
      <c r="F36" s="274" t="s">
        <v>4613</v>
      </c>
      <c r="G36" s="547" t="s">
        <v>4639</v>
      </c>
      <c r="H36" s="547"/>
      <c r="I36" s="547"/>
      <c r="J36" s="547"/>
      <c r="K36" s="547"/>
      <c r="L36" s="548"/>
    </row>
    <row r="37" spans="4:12" ht="30" customHeight="1" x14ac:dyDescent="0.2">
      <c r="D37" s="545">
        <v>13</v>
      </c>
      <c r="E37" s="546"/>
      <c r="F37" s="274" t="s">
        <v>4476</v>
      </c>
      <c r="G37" s="547" t="s">
        <v>4477</v>
      </c>
      <c r="H37" s="547"/>
      <c r="I37" s="547"/>
      <c r="J37" s="547"/>
      <c r="K37" s="547"/>
      <c r="L37" s="548"/>
    </row>
    <row r="38" spans="4:12" ht="60.5" customHeight="1" x14ac:dyDescent="0.2">
      <c r="D38" s="545">
        <v>14</v>
      </c>
      <c r="E38" s="546"/>
      <c r="F38" s="274" t="s">
        <v>4614</v>
      </c>
      <c r="G38" s="547" t="s">
        <v>4641</v>
      </c>
      <c r="H38" s="547"/>
      <c r="I38" s="547"/>
      <c r="J38" s="547"/>
      <c r="K38" s="547"/>
      <c r="L38" s="548"/>
    </row>
    <row r="39" spans="4:12" ht="30" customHeight="1" x14ac:dyDescent="0.2">
      <c r="D39" s="545">
        <v>15</v>
      </c>
      <c r="E39" s="546"/>
      <c r="F39" s="274" t="s">
        <v>4652</v>
      </c>
      <c r="G39" s="547" t="s">
        <v>4653</v>
      </c>
      <c r="H39" s="547"/>
      <c r="I39" s="547"/>
      <c r="J39" s="547"/>
      <c r="K39" s="547"/>
      <c r="L39" s="548"/>
    </row>
    <row r="40" spans="4:12" ht="48.5" customHeight="1" x14ac:dyDescent="0.2">
      <c r="D40" s="545">
        <v>16</v>
      </c>
      <c r="E40" s="546"/>
      <c r="F40" s="274" t="s">
        <v>4523</v>
      </c>
      <c r="G40" s="547" t="s">
        <v>4543</v>
      </c>
      <c r="H40" s="547"/>
      <c r="I40" s="547"/>
      <c r="J40" s="547"/>
      <c r="K40" s="547"/>
      <c r="L40" s="548"/>
    </row>
    <row r="41" spans="4:12" ht="30" customHeight="1" x14ac:dyDescent="0.2">
      <c r="D41" s="545">
        <v>17</v>
      </c>
      <c r="E41" s="546"/>
      <c r="F41" s="274" t="s">
        <v>4612</v>
      </c>
      <c r="G41" s="547" t="s">
        <v>4612</v>
      </c>
      <c r="H41" s="547"/>
      <c r="I41" s="547"/>
      <c r="J41" s="547"/>
      <c r="K41" s="547"/>
      <c r="L41" s="548"/>
    </row>
    <row r="42" spans="4:12" ht="47.5" customHeight="1" x14ac:dyDescent="0.2">
      <c r="D42" s="545">
        <v>18</v>
      </c>
      <c r="E42" s="546"/>
      <c r="F42" s="274" t="s">
        <v>4498</v>
      </c>
      <c r="G42" s="547" t="s">
        <v>4638</v>
      </c>
      <c r="H42" s="547"/>
      <c r="I42" s="547"/>
      <c r="J42" s="547"/>
      <c r="K42" s="547"/>
      <c r="L42" s="548"/>
    </row>
    <row r="43" spans="4:12" ht="48.5" customHeight="1" x14ac:dyDescent="0.2">
      <c r="D43" s="545">
        <v>19</v>
      </c>
      <c r="E43" s="546"/>
      <c r="F43" s="274" t="s">
        <v>4615</v>
      </c>
      <c r="G43" s="547" t="s">
        <v>4544</v>
      </c>
      <c r="H43" s="547"/>
      <c r="I43" s="547"/>
      <c r="J43" s="547"/>
      <c r="K43" s="547"/>
      <c r="L43" s="548"/>
    </row>
    <row r="44" spans="4:12" ht="39.5" customHeight="1" x14ac:dyDescent="0.2">
      <c r="D44" s="545">
        <v>20</v>
      </c>
      <c r="E44" s="546"/>
      <c r="F44" s="274" t="s">
        <v>4458</v>
      </c>
      <c r="G44" s="547" t="s">
        <v>4459</v>
      </c>
      <c r="H44" s="547"/>
      <c r="I44" s="547"/>
      <c r="J44" s="547"/>
      <c r="K44" s="547"/>
      <c r="L44" s="548"/>
    </row>
    <row r="45" spans="4:12" ht="30" customHeight="1" x14ac:dyDescent="0.2">
      <c r="D45" s="545">
        <v>21</v>
      </c>
      <c r="E45" s="546"/>
      <c r="F45" s="274" t="s">
        <v>4612</v>
      </c>
      <c r="G45" s="547" t="s">
        <v>4612</v>
      </c>
      <c r="H45" s="547"/>
      <c r="I45" s="547"/>
      <c r="J45" s="547"/>
      <c r="K45" s="547"/>
      <c r="L45" s="548"/>
    </row>
    <row r="46" spans="4:12" ht="30" customHeight="1" x14ac:dyDescent="0.2">
      <c r="D46" s="545">
        <v>22</v>
      </c>
      <c r="E46" s="546"/>
      <c r="F46" s="274" t="s">
        <v>4592</v>
      </c>
      <c r="G46" s="547" t="s">
        <v>4594</v>
      </c>
      <c r="H46" s="547"/>
      <c r="I46" s="547"/>
      <c r="J46" s="547"/>
      <c r="K46" s="547"/>
      <c r="L46" s="548"/>
    </row>
    <row r="47" spans="4:12" ht="30" customHeight="1" x14ac:dyDescent="0.2">
      <c r="D47" s="545">
        <v>23</v>
      </c>
      <c r="E47" s="546"/>
      <c r="F47" s="274" t="s">
        <v>4612</v>
      </c>
      <c r="G47" s="547" t="s">
        <v>4612</v>
      </c>
      <c r="H47" s="547"/>
      <c r="I47" s="547"/>
      <c r="J47" s="547"/>
      <c r="K47" s="547"/>
      <c r="L47" s="548"/>
    </row>
    <row r="48" spans="4:12" ht="30" customHeight="1" x14ac:dyDescent="0.2">
      <c r="D48" s="545">
        <v>24</v>
      </c>
      <c r="E48" s="546"/>
      <c r="F48" s="274" t="s">
        <v>4484</v>
      </c>
      <c r="G48" s="547" t="s">
        <v>4485</v>
      </c>
      <c r="H48" s="547"/>
      <c r="I48" s="547"/>
      <c r="J48" s="547"/>
      <c r="K48" s="547"/>
      <c r="L48" s="548"/>
    </row>
    <row r="49" spans="4:12" ht="30" customHeight="1" x14ac:dyDescent="0.2">
      <c r="D49" s="545">
        <v>25</v>
      </c>
      <c r="E49" s="546"/>
      <c r="F49" s="274" t="s">
        <v>4486</v>
      </c>
      <c r="G49" s="547" t="s">
        <v>4487</v>
      </c>
      <c r="H49" s="547"/>
      <c r="I49" s="547"/>
      <c r="J49" s="547"/>
      <c r="K49" s="547"/>
      <c r="L49" s="548"/>
    </row>
    <row r="50" spans="4:12" ht="30" customHeight="1" x14ac:dyDescent="0.2">
      <c r="D50" s="545">
        <v>26</v>
      </c>
      <c r="E50" s="546"/>
      <c r="F50" s="274" t="s">
        <v>4488</v>
      </c>
      <c r="G50" s="547" t="s">
        <v>4489</v>
      </c>
      <c r="H50" s="547"/>
      <c r="I50" s="547"/>
      <c r="J50" s="547"/>
      <c r="K50" s="547"/>
      <c r="L50" s="548"/>
    </row>
    <row r="51" spans="4:12" ht="30" customHeight="1" x14ac:dyDescent="0.2">
      <c r="D51" s="545">
        <v>27</v>
      </c>
      <c r="E51" s="546"/>
      <c r="F51" s="274" t="s">
        <v>4461</v>
      </c>
      <c r="G51" s="547" t="s">
        <v>4457</v>
      </c>
      <c r="H51" s="547"/>
      <c r="I51" s="547"/>
      <c r="J51" s="547"/>
      <c r="K51" s="547"/>
      <c r="L51" s="548"/>
    </row>
    <row r="52" spans="4:12" ht="30" customHeight="1" x14ac:dyDescent="0.2">
      <c r="D52" s="545">
        <v>28</v>
      </c>
      <c r="E52" s="546"/>
      <c r="F52" s="274" t="s">
        <v>4462</v>
      </c>
      <c r="G52" s="547" t="s">
        <v>4456</v>
      </c>
      <c r="H52" s="547"/>
      <c r="I52" s="547"/>
      <c r="J52" s="547"/>
      <c r="K52" s="547"/>
      <c r="L52" s="548"/>
    </row>
    <row r="53" spans="4:12" ht="30" customHeight="1" x14ac:dyDescent="0.2">
      <c r="D53" s="545">
        <v>29</v>
      </c>
      <c r="E53" s="546"/>
      <c r="F53" s="275" t="s">
        <v>4616</v>
      </c>
      <c r="G53" s="547" t="s">
        <v>4617</v>
      </c>
      <c r="H53" s="547"/>
      <c r="I53" s="547"/>
      <c r="J53" s="547"/>
      <c r="K53" s="547"/>
      <c r="L53" s="548"/>
    </row>
    <row r="54" spans="4:12" ht="30" customHeight="1" x14ac:dyDescent="0.2">
      <c r="D54" s="545">
        <v>30</v>
      </c>
      <c r="E54" s="546"/>
      <c r="F54" s="274" t="s">
        <v>4612</v>
      </c>
      <c r="G54" s="547" t="s">
        <v>4612</v>
      </c>
      <c r="H54" s="547"/>
      <c r="I54" s="547"/>
      <c r="J54" s="547"/>
      <c r="K54" s="547"/>
      <c r="L54" s="548"/>
    </row>
    <row r="55" spans="4:12" ht="30" customHeight="1" x14ac:dyDescent="0.2">
      <c r="D55" s="545">
        <v>31</v>
      </c>
      <c r="E55" s="546"/>
      <c r="F55" s="274" t="s">
        <v>4612</v>
      </c>
      <c r="G55" s="547" t="s">
        <v>4612</v>
      </c>
      <c r="H55" s="547"/>
      <c r="I55" s="547"/>
      <c r="J55" s="547"/>
      <c r="K55" s="547"/>
      <c r="L55" s="548"/>
    </row>
    <row r="56" spans="4:12" ht="30" customHeight="1" x14ac:dyDescent="0.2">
      <c r="D56" s="545">
        <v>32</v>
      </c>
      <c r="E56" s="546"/>
      <c r="F56" s="274" t="s">
        <v>4612</v>
      </c>
      <c r="G56" s="547" t="s">
        <v>4612</v>
      </c>
      <c r="H56" s="547"/>
      <c r="I56" s="547"/>
      <c r="J56" s="547"/>
      <c r="K56" s="547"/>
      <c r="L56" s="548"/>
    </row>
    <row r="57" spans="4:12" ht="30" customHeight="1" x14ac:dyDescent="0.2">
      <c r="D57" s="545">
        <v>33</v>
      </c>
      <c r="E57" s="546"/>
      <c r="F57" s="274" t="s">
        <v>4463</v>
      </c>
      <c r="G57" s="547" t="s">
        <v>4455</v>
      </c>
      <c r="H57" s="547"/>
      <c r="I57" s="547"/>
      <c r="J57" s="547"/>
      <c r="K57" s="547"/>
      <c r="L57" s="548"/>
    </row>
    <row r="58" spans="4:12" ht="30" customHeight="1" x14ac:dyDescent="0.2">
      <c r="D58" s="545">
        <v>34</v>
      </c>
      <c r="E58" s="546"/>
      <c r="F58" s="274" t="s">
        <v>4464</v>
      </c>
      <c r="G58" s="547" t="s">
        <v>4454</v>
      </c>
      <c r="H58" s="547"/>
      <c r="I58" s="547"/>
      <c r="J58" s="547"/>
      <c r="K58" s="547"/>
      <c r="L58" s="548"/>
    </row>
    <row r="59" spans="4:12" ht="30" customHeight="1" x14ac:dyDescent="0.2">
      <c r="D59" s="545">
        <v>35</v>
      </c>
      <c r="E59" s="546"/>
      <c r="F59" s="274" t="s">
        <v>4612</v>
      </c>
      <c r="G59" s="547" t="s">
        <v>4612</v>
      </c>
      <c r="H59" s="547"/>
      <c r="I59" s="547"/>
      <c r="J59" s="547"/>
      <c r="K59" s="547"/>
      <c r="L59" s="548"/>
    </row>
    <row r="60" spans="4:12" ht="44.5" customHeight="1" x14ac:dyDescent="0.2">
      <c r="D60" s="545">
        <v>36</v>
      </c>
      <c r="E60" s="546"/>
      <c r="F60" s="274" t="s">
        <v>4530</v>
      </c>
      <c r="G60" s="547" t="s">
        <v>4543</v>
      </c>
      <c r="H60" s="547"/>
      <c r="I60" s="547"/>
      <c r="J60" s="547"/>
      <c r="K60" s="547"/>
      <c r="L60" s="548"/>
    </row>
    <row r="61" spans="4:12" ht="30" customHeight="1" x14ac:dyDescent="0.2">
      <c r="D61" s="545">
        <v>37</v>
      </c>
      <c r="E61" s="546"/>
      <c r="F61" s="274" t="s">
        <v>4612</v>
      </c>
      <c r="G61" s="547" t="s">
        <v>4612</v>
      </c>
      <c r="H61" s="547"/>
      <c r="I61" s="547"/>
      <c r="J61" s="547"/>
      <c r="K61" s="547"/>
      <c r="L61" s="548"/>
    </row>
    <row r="62" spans="4:12" ht="49.25" customHeight="1" x14ac:dyDescent="0.2">
      <c r="D62" s="545">
        <v>38</v>
      </c>
      <c r="E62" s="546"/>
      <c r="F62" s="274" t="s">
        <v>4531</v>
      </c>
      <c r="G62" s="547" t="s">
        <v>4543</v>
      </c>
      <c r="H62" s="547"/>
      <c r="I62" s="547"/>
      <c r="J62" s="547"/>
      <c r="K62" s="547"/>
      <c r="L62" s="548"/>
    </row>
    <row r="63" spans="4:12" ht="30" customHeight="1" x14ac:dyDescent="0.2">
      <c r="D63" s="545">
        <v>39</v>
      </c>
      <c r="E63" s="546"/>
      <c r="F63" s="274" t="s">
        <v>4612</v>
      </c>
      <c r="G63" s="547" t="s">
        <v>4612</v>
      </c>
      <c r="H63" s="547"/>
      <c r="I63" s="547"/>
      <c r="J63" s="547"/>
      <c r="K63" s="547"/>
      <c r="L63" s="548"/>
    </row>
    <row r="64" spans="4:12" ht="46.75" customHeight="1" x14ac:dyDescent="0.2">
      <c r="D64" s="545">
        <v>40</v>
      </c>
      <c r="E64" s="546"/>
      <c r="F64" s="274" t="s">
        <v>4532</v>
      </c>
      <c r="G64" s="547" t="s">
        <v>4543</v>
      </c>
      <c r="H64" s="547"/>
      <c r="I64" s="547"/>
      <c r="J64" s="547"/>
      <c r="K64" s="547"/>
      <c r="L64" s="548"/>
    </row>
    <row r="65" spans="4:12" ht="30" customHeight="1" x14ac:dyDescent="0.2">
      <c r="D65" s="545">
        <v>41</v>
      </c>
      <c r="E65" s="546"/>
      <c r="F65" s="274" t="s">
        <v>4564</v>
      </c>
      <c r="G65" s="547" t="s">
        <v>4565</v>
      </c>
      <c r="H65" s="547"/>
      <c r="I65" s="547"/>
      <c r="J65" s="547"/>
      <c r="K65" s="547"/>
      <c r="L65" s="548"/>
    </row>
    <row r="66" spans="4:12" ht="30" customHeight="1" x14ac:dyDescent="0.2">
      <c r="D66" s="545">
        <v>42</v>
      </c>
      <c r="E66" s="546"/>
      <c r="F66" s="274" t="s">
        <v>546</v>
      </c>
      <c r="G66" s="547" t="s">
        <v>4620</v>
      </c>
      <c r="H66" s="547"/>
      <c r="I66" s="547"/>
      <c r="J66" s="547"/>
      <c r="K66" s="547"/>
      <c r="L66" s="548"/>
    </row>
    <row r="67" spans="4:12" ht="23" x14ac:dyDescent="0.2">
      <c r="D67" s="595" t="s">
        <v>21</v>
      </c>
      <c r="E67" s="596"/>
      <c r="F67" s="596"/>
      <c r="G67" s="596"/>
      <c r="H67" s="596"/>
      <c r="I67" s="596"/>
      <c r="J67" s="596"/>
      <c r="K67" s="596"/>
      <c r="L67" s="597"/>
    </row>
    <row r="68" spans="4:12" ht="112.75" customHeight="1" x14ac:dyDescent="0.2">
      <c r="D68" s="598" t="s">
        <v>22</v>
      </c>
      <c r="E68" s="599"/>
      <c r="F68" s="599"/>
      <c r="G68" s="599"/>
      <c r="H68" s="599"/>
      <c r="I68" s="599"/>
      <c r="J68" s="599"/>
      <c r="K68" s="599"/>
      <c r="L68" s="600"/>
    </row>
    <row r="69" spans="4:12" x14ac:dyDescent="0.2">
      <c r="D69" s="154"/>
      <c r="L69" s="155"/>
    </row>
    <row r="70" spans="4:12" ht="49.75" customHeight="1" x14ac:dyDescent="0.2">
      <c r="D70" s="601" t="s">
        <v>23</v>
      </c>
      <c r="E70" s="602"/>
      <c r="F70" s="602"/>
      <c r="G70" s="602"/>
      <c r="H70" s="602"/>
      <c r="I70" s="602"/>
      <c r="J70" s="602"/>
      <c r="K70" s="602"/>
      <c r="L70" s="603"/>
    </row>
    <row r="71" spans="4:12" x14ac:dyDescent="0.2">
      <c r="D71" s="177"/>
      <c r="E71" s="178"/>
      <c r="F71" s="178"/>
      <c r="G71" s="178"/>
      <c r="H71" s="178"/>
      <c r="I71" s="178"/>
      <c r="J71" s="178"/>
      <c r="K71" s="178"/>
      <c r="L71" s="179"/>
    </row>
    <row r="72" spans="4:12" ht="33" customHeight="1" x14ac:dyDescent="0.2">
      <c r="D72" s="612" t="s">
        <v>24</v>
      </c>
      <c r="E72" s="613"/>
      <c r="F72" s="613"/>
      <c r="G72" s="613"/>
      <c r="H72" s="613"/>
      <c r="I72" s="613"/>
      <c r="J72" s="613"/>
      <c r="K72" s="613"/>
      <c r="L72" s="614"/>
    </row>
    <row r="73" spans="4:12" x14ac:dyDescent="0.2">
      <c r="D73" s="177"/>
      <c r="E73" s="178"/>
      <c r="F73" s="178"/>
      <c r="G73" s="178"/>
      <c r="H73" s="178"/>
      <c r="I73" s="178"/>
      <c r="J73" s="178"/>
      <c r="K73" s="178"/>
      <c r="L73" s="179"/>
    </row>
    <row r="74" spans="4:12" ht="36.75" customHeight="1" thickBot="1" x14ac:dyDescent="0.25">
      <c r="D74" s="589" t="s">
        <v>25</v>
      </c>
      <c r="E74" s="590"/>
      <c r="F74" s="590"/>
      <c r="G74" s="590"/>
      <c r="H74" s="590"/>
      <c r="I74" s="590"/>
      <c r="J74" s="590"/>
      <c r="K74" s="590"/>
      <c r="L74" s="591"/>
    </row>
  </sheetData>
  <sheetProtection algorithmName="SHA-512" hashValue="7hPh4h7D9amHuRatv10szLpPJXUYaL+ePO5uxYW+DbkhCS7VRKBkH9PbsgT4FMY8RNew/1KevkQzNhJ5xAn3Pw==" saltValue="/Q22i9IBnW9EKpwqLEd5Xg==" spinCount="100000" sheet="1" objects="1" formatCells="0" formatColumns="0" formatRows="0" insertRows="0" deleteRows="0"/>
  <dataConsolidate/>
  <mergeCells count="121">
    <mergeCell ref="D66:E66"/>
    <mergeCell ref="G66:L66"/>
    <mergeCell ref="D65:E65"/>
    <mergeCell ref="G65:L65"/>
    <mergeCell ref="D64:E64"/>
    <mergeCell ref="G64:L64"/>
    <mergeCell ref="D59:E59"/>
    <mergeCell ref="G59:L59"/>
    <mergeCell ref="D60:E60"/>
    <mergeCell ref="G60:L60"/>
    <mergeCell ref="D61:E61"/>
    <mergeCell ref="G61:L61"/>
    <mergeCell ref="D62:E62"/>
    <mergeCell ref="G62:L62"/>
    <mergeCell ref="D63:E63"/>
    <mergeCell ref="G63:L63"/>
    <mergeCell ref="D48:E48"/>
    <mergeCell ref="G48:L48"/>
    <mergeCell ref="D49:E49"/>
    <mergeCell ref="G49:L49"/>
    <mergeCell ref="D50:E50"/>
    <mergeCell ref="G50:L50"/>
    <mergeCell ref="D54:E54"/>
    <mergeCell ref="G54:L54"/>
    <mergeCell ref="D51:E51"/>
    <mergeCell ref="G51:L51"/>
    <mergeCell ref="D52:E52"/>
    <mergeCell ref="G52:L52"/>
    <mergeCell ref="D53:E53"/>
    <mergeCell ref="G53:L53"/>
    <mergeCell ref="D43:E43"/>
    <mergeCell ref="G43:L43"/>
    <mergeCell ref="D44:E44"/>
    <mergeCell ref="G44:L44"/>
    <mergeCell ref="D45:E45"/>
    <mergeCell ref="G45:L45"/>
    <mergeCell ref="D46:E46"/>
    <mergeCell ref="G46:L46"/>
    <mergeCell ref="D47:E47"/>
    <mergeCell ref="G47:L47"/>
    <mergeCell ref="D38:E38"/>
    <mergeCell ref="G38:L38"/>
    <mergeCell ref="D39:E39"/>
    <mergeCell ref="G39:L39"/>
    <mergeCell ref="D40:E40"/>
    <mergeCell ref="G40:L40"/>
    <mergeCell ref="D41:E41"/>
    <mergeCell ref="G41:L41"/>
    <mergeCell ref="D42:E42"/>
    <mergeCell ref="G42:L42"/>
    <mergeCell ref="G33:L33"/>
    <mergeCell ref="D34:E34"/>
    <mergeCell ref="G34:L34"/>
    <mergeCell ref="D35:E35"/>
    <mergeCell ref="G35:L35"/>
    <mergeCell ref="D36:E36"/>
    <mergeCell ref="G36:L36"/>
    <mergeCell ref="D37:E37"/>
    <mergeCell ref="G37:L37"/>
    <mergeCell ref="D7:L7"/>
    <mergeCell ref="D8:L8"/>
    <mergeCell ref="D9:L9"/>
    <mergeCell ref="D10:F10"/>
    <mergeCell ref="G10:L10"/>
    <mergeCell ref="D74:L74"/>
    <mergeCell ref="D21:F21"/>
    <mergeCell ref="G21:L21"/>
    <mergeCell ref="D19:F19"/>
    <mergeCell ref="D20:F20"/>
    <mergeCell ref="D67:L67"/>
    <mergeCell ref="D68:L68"/>
    <mergeCell ref="D70:L70"/>
    <mergeCell ref="D23:L23"/>
    <mergeCell ref="D24:E24"/>
    <mergeCell ref="G24:L24"/>
    <mergeCell ref="D25:E25"/>
    <mergeCell ref="G25:L25"/>
    <mergeCell ref="D72:L72"/>
    <mergeCell ref="D26:E26"/>
    <mergeCell ref="G26:L26"/>
    <mergeCell ref="D27:E27"/>
    <mergeCell ref="G27:L27"/>
    <mergeCell ref="D28:E28"/>
    <mergeCell ref="D15:F15"/>
    <mergeCell ref="G15:L15"/>
    <mergeCell ref="H14:L14"/>
    <mergeCell ref="D14:E14"/>
    <mergeCell ref="D16:F16"/>
    <mergeCell ref="G16:L16"/>
    <mergeCell ref="D13:E13"/>
    <mergeCell ref="F13:L13"/>
    <mergeCell ref="F11:H11"/>
    <mergeCell ref="D12:E12"/>
    <mergeCell ref="F12:H12"/>
    <mergeCell ref="I11:L11"/>
    <mergeCell ref="I12:L12"/>
    <mergeCell ref="D11:E11"/>
    <mergeCell ref="D58:E58"/>
    <mergeCell ref="G58:L58"/>
    <mergeCell ref="D55:E55"/>
    <mergeCell ref="G55:L55"/>
    <mergeCell ref="D56:E56"/>
    <mergeCell ref="G56:L56"/>
    <mergeCell ref="D57:E57"/>
    <mergeCell ref="G57:L57"/>
    <mergeCell ref="D17:F17"/>
    <mergeCell ref="G17:L17"/>
    <mergeCell ref="G18:L18"/>
    <mergeCell ref="G19:L19"/>
    <mergeCell ref="G20:L20"/>
    <mergeCell ref="D18:F18"/>
    <mergeCell ref="G28:L28"/>
    <mergeCell ref="D29:E29"/>
    <mergeCell ref="G29:L29"/>
    <mergeCell ref="D30:E30"/>
    <mergeCell ref="G30:L30"/>
    <mergeCell ref="D31:E31"/>
    <mergeCell ref="G31:L31"/>
    <mergeCell ref="D32:E32"/>
    <mergeCell ref="G32:L32"/>
    <mergeCell ref="D33:E33"/>
  </mergeCells>
  <dataValidations disablePrompts="1" count="1">
    <dataValidation allowBlank="1" showInputMessage="1" promptTitle="Select Facility from Drop Down" sqref="F12:H12" xr:uid="{2E1BEE3F-DD58-47DB-84A1-FAF3F2C78854}"/>
  </dataValidations>
  <printOptions horizontalCentered="1"/>
  <pageMargins left="0.3" right="0.3" top="1.7" bottom="0.5" header="0" footer="0"/>
  <pageSetup scale="84" fitToHeight="0" orientation="portrait" useFirstPageNumber="1" r:id="rId1"/>
  <headerFooter>
    <oddHeader>&amp;C&amp;G
&amp;"-,Bold"&amp;18Testing, Inspection, and Observation Program
&amp;"-,Regular"&amp;15 2019 California Building Standards Code - OSHPD 1</oddHeader>
    <oddFooter>&amp;CSTATE OF CALIFORNIA - HEALTH AND HUMAN SERVICES AGENCY&amp;RS-A&amp;P&amp;LOSH-FD-303A (R04.26)</oddFooter>
  </headerFooter>
  <colBreaks count="1" manualBreakCount="1">
    <brk id="12" max="36" man="1"/>
  </colBreaks>
  <drawing r:id="rId2"/>
  <legacyDrawing r:id="rId3"/>
  <legacyDrawingHF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H220"/>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AU30" sqref="AU30"/>
    </sheetView>
  </sheetViews>
  <sheetFormatPr baseColWidth="10" defaultColWidth="9" defaultRowHeight="15" x14ac:dyDescent="0.2"/>
  <cols>
    <col min="1" max="1" width="3.33203125" style="3" customWidth="1"/>
    <col min="2" max="2" width="3.33203125" style="54" customWidth="1"/>
    <col min="3" max="3" width="1.33203125" style="55" customWidth="1"/>
    <col min="4" max="46" width="5.1640625" style="2" customWidth="1"/>
    <col min="47" max="47" width="36" style="2" customWidth="1"/>
    <col min="48" max="48" width="8.6640625" style="52" customWidth="1"/>
    <col min="49" max="49" width="11.33203125" style="52" customWidth="1"/>
    <col min="50" max="50" width="25.6640625" style="2" customWidth="1"/>
    <col min="51" max="51" width="10.6640625" style="52" customWidth="1"/>
    <col min="52" max="52" width="10.6640625" style="2" customWidth="1"/>
    <col min="53" max="53" width="3.33203125" style="2" customWidth="1"/>
    <col min="54" max="54" width="34.83203125" style="2" customWidth="1"/>
    <col min="55" max="55" width="11.83203125" style="2" customWidth="1"/>
    <col min="56" max="56" width="9" style="2"/>
    <col min="57" max="57" width="9" style="385"/>
    <col min="58" max="58" width="41.1640625" style="385" customWidth="1"/>
    <col min="59" max="16384" width="9" style="2"/>
  </cols>
  <sheetData>
    <row r="1" spans="1:60" customFormat="1" ht="34.25" customHeight="1" thickTop="1" thickBot="1" x14ac:dyDescent="0.25">
      <c r="A1" s="1"/>
      <c r="B1" s="1"/>
      <c r="D1" s="617" t="s">
        <v>26</v>
      </c>
      <c r="E1" s="618"/>
      <c r="F1" s="618"/>
      <c r="G1" s="618"/>
      <c r="H1" s="618"/>
      <c r="I1" s="618"/>
      <c r="J1" s="618"/>
      <c r="K1" s="618"/>
      <c r="L1" s="618"/>
      <c r="M1" s="618"/>
      <c r="N1" s="618"/>
      <c r="O1" s="618"/>
      <c r="P1" s="618"/>
      <c r="Q1" s="618"/>
      <c r="R1" s="618"/>
      <c r="S1" s="618"/>
      <c r="T1" s="618"/>
      <c r="U1" s="618"/>
      <c r="V1" s="618"/>
      <c r="W1" s="618"/>
      <c r="X1" s="618"/>
      <c r="Y1" s="618"/>
      <c r="Z1" s="618"/>
      <c r="AA1" s="618"/>
      <c r="AB1" s="618"/>
      <c r="AC1" s="618"/>
      <c r="AD1" s="618"/>
      <c r="AE1" s="618"/>
      <c r="AF1" s="618"/>
      <c r="AG1" s="618"/>
      <c r="AH1" s="618"/>
      <c r="AI1" s="618"/>
      <c r="AJ1" s="618"/>
      <c r="AK1" s="618"/>
      <c r="AL1" s="618"/>
      <c r="AM1" s="618"/>
      <c r="AN1" s="618"/>
      <c r="AO1" s="618"/>
      <c r="AP1" s="618"/>
      <c r="AQ1" s="618"/>
      <c r="AR1" s="618"/>
      <c r="AS1" s="618"/>
      <c r="AT1" s="618"/>
      <c r="AU1" s="619"/>
      <c r="AV1" s="615" t="s">
        <v>27</v>
      </c>
      <c r="AW1" s="615"/>
      <c r="AX1" s="615"/>
      <c r="AY1" s="615"/>
      <c r="AZ1" s="616"/>
      <c r="BE1" s="392"/>
      <c r="BF1" s="392"/>
    </row>
    <row r="2" spans="1:60" customFormat="1" ht="11.25" customHeight="1" x14ac:dyDescent="0.2">
      <c r="A2" s="1"/>
      <c r="B2" s="1"/>
      <c r="D2" s="532" t="s">
        <v>4</v>
      </c>
      <c r="E2" s="533"/>
      <c r="F2" s="533"/>
      <c r="G2" s="533"/>
      <c r="H2" s="533"/>
      <c r="I2" s="533"/>
      <c r="J2" s="533"/>
      <c r="K2" s="533"/>
      <c r="L2" s="533"/>
      <c r="M2" s="533"/>
      <c r="N2" s="533"/>
      <c r="O2" s="533"/>
      <c r="P2" s="533"/>
      <c r="Q2" s="533"/>
      <c r="R2" s="533"/>
      <c r="S2" s="533"/>
      <c r="T2" s="533"/>
      <c r="U2" s="533"/>
      <c r="V2" s="533"/>
      <c r="W2" s="533"/>
      <c r="X2" s="533"/>
      <c r="Y2" s="533"/>
      <c r="Z2" s="533"/>
      <c r="AA2" s="533"/>
      <c r="AB2" s="533"/>
      <c r="AC2" s="533"/>
      <c r="AD2" s="533"/>
      <c r="AE2" s="533"/>
      <c r="AF2" s="533"/>
      <c r="AG2" s="533"/>
      <c r="AH2" s="533"/>
      <c r="AI2" s="533"/>
      <c r="AJ2" s="533"/>
      <c r="AK2" s="533"/>
      <c r="AL2" s="533"/>
      <c r="AM2" s="533"/>
      <c r="AN2" s="533"/>
      <c r="AO2" s="533"/>
      <c r="AP2" s="533"/>
      <c r="AQ2" s="533"/>
      <c r="AR2" s="533"/>
      <c r="AS2" s="533"/>
      <c r="AT2" s="538"/>
      <c r="AU2" s="56" t="s">
        <v>5</v>
      </c>
      <c r="AV2" s="532" t="s">
        <v>6</v>
      </c>
      <c r="AW2" s="533"/>
      <c r="AX2" s="533"/>
      <c r="AY2" s="533"/>
      <c r="AZ2" s="534"/>
      <c r="BE2" s="392"/>
      <c r="BF2" s="392"/>
    </row>
    <row r="3" spans="1:60" customFormat="1" ht="25.25" customHeight="1" thickBot="1" x14ac:dyDescent="0.25">
      <c r="A3" s="1"/>
      <c r="B3" s="1"/>
      <c r="D3" s="539">
        <f>IF('A-Project Info'!D12="","",'A-Project Info'!D12)</f>
        <v>12476</v>
      </c>
      <c r="E3" s="540"/>
      <c r="F3" s="540"/>
      <c r="G3" s="540"/>
      <c r="H3" s="540"/>
      <c r="I3" s="540"/>
      <c r="J3" s="540"/>
      <c r="K3" s="540"/>
      <c r="L3" s="540"/>
      <c r="M3" s="540"/>
      <c r="N3" s="540"/>
      <c r="O3" s="540"/>
      <c r="P3" s="540"/>
      <c r="Q3" s="540"/>
      <c r="R3" s="540"/>
      <c r="S3" s="540"/>
      <c r="T3" s="540"/>
      <c r="U3" s="540"/>
      <c r="V3" s="540"/>
      <c r="W3" s="540"/>
      <c r="X3" s="540"/>
      <c r="Y3" s="540"/>
      <c r="Z3" s="540"/>
      <c r="AA3" s="540"/>
      <c r="AB3" s="540"/>
      <c r="AC3" s="540"/>
      <c r="AD3" s="540"/>
      <c r="AE3" s="540"/>
      <c r="AF3" s="540"/>
      <c r="AG3" s="540"/>
      <c r="AH3" s="540"/>
      <c r="AI3" s="540"/>
      <c r="AJ3" s="540"/>
      <c r="AK3" s="540"/>
      <c r="AL3" s="540"/>
      <c r="AM3" s="540"/>
      <c r="AN3" s="540"/>
      <c r="AO3" s="540"/>
      <c r="AP3" s="540"/>
      <c r="AQ3" s="540"/>
      <c r="AR3" s="540"/>
      <c r="AS3" s="540"/>
      <c r="AT3" s="541"/>
      <c r="AU3" s="148" t="str">
        <f>IF('A-Project Info'!F12="","",'A-Project Info'!F12)</f>
        <v>UCSF Medical Center</v>
      </c>
      <c r="AV3" s="535" t="str">
        <f>IF('A-Project Info'!I12="","",'A-Project Info'!I12)</f>
        <v>I210012-38-02</v>
      </c>
      <c r="AW3" s="536"/>
      <c r="AX3" s="536"/>
      <c r="AY3" s="536"/>
      <c r="AZ3" s="537"/>
      <c r="BE3" s="392"/>
      <c r="BF3" s="392"/>
    </row>
    <row r="4" spans="1:60" s="32" customFormat="1" ht="35" customHeight="1" thickBot="1" x14ac:dyDescent="0.25">
      <c r="A4" s="94"/>
      <c r="B4" s="94"/>
      <c r="D4" s="620"/>
      <c r="E4" s="620"/>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0"/>
      <c r="AQ4" s="620"/>
      <c r="AR4" s="620"/>
      <c r="AS4" s="620"/>
      <c r="AT4" s="620"/>
      <c r="AU4" s="620"/>
      <c r="AV4" s="529" t="s">
        <v>4229</v>
      </c>
      <c r="AW4" s="529"/>
      <c r="AX4" s="530"/>
      <c r="AY4" s="529"/>
      <c r="AZ4" s="531"/>
      <c r="BE4" s="405"/>
      <c r="BF4" s="405"/>
    </row>
    <row r="5" spans="1:60" customFormat="1" ht="78.75" customHeight="1" thickBot="1" x14ac:dyDescent="0.25">
      <c r="A5" s="1"/>
      <c r="B5" s="1"/>
      <c r="D5" s="137" t="s">
        <v>28</v>
      </c>
      <c r="E5" s="57" t="s">
        <v>4236</v>
      </c>
      <c r="F5" s="57" t="s">
        <v>4423</v>
      </c>
      <c r="G5" s="57" t="s">
        <v>4424</v>
      </c>
      <c r="H5" s="57" t="s">
        <v>4425</v>
      </c>
      <c r="I5" s="57" t="s">
        <v>4426</v>
      </c>
      <c r="J5" s="57" t="s">
        <v>4427</v>
      </c>
      <c r="K5" s="57" t="s">
        <v>4428</v>
      </c>
      <c r="L5" s="57" t="s">
        <v>4429</v>
      </c>
      <c r="M5" s="57" t="s">
        <v>4430</v>
      </c>
      <c r="N5" s="57" t="s">
        <v>4431</v>
      </c>
      <c r="O5" s="57" t="s">
        <v>4432</v>
      </c>
      <c r="P5" s="57" t="s">
        <v>4433</v>
      </c>
      <c r="Q5" s="57" t="s">
        <v>4434</v>
      </c>
      <c r="R5" s="57" t="s">
        <v>4435</v>
      </c>
      <c r="S5" s="57" t="s">
        <v>4436</v>
      </c>
      <c r="T5" s="57" t="s">
        <v>4437</v>
      </c>
      <c r="U5" s="57" t="s">
        <v>4438</v>
      </c>
      <c r="V5" s="57" t="s">
        <v>4439</v>
      </c>
      <c r="W5" s="57" t="s">
        <v>4440</v>
      </c>
      <c r="X5" s="57" t="s">
        <v>4441</v>
      </c>
      <c r="Y5" s="57" t="s">
        <v>4444</v>
      </c>
      <c r="Z5" s="57" t="s">
        <v>4445</v>
      </c>
      <c r="AA5" s="57" t="s">
        <v>4446</v>
      </c>
      <c r="AB5" s="57" t="s">
        <v>4447</v>
      </c>
      <c r="AC5" s="57" t="s">
        <v>4448</v>
      </c>
      <c r="AD5" s="57" t="s">
        <v>4449</v>
      </c>
      <c r="AE5" s="57" t="s">
        <v>4450</v>
      </c>
      <c r="AF5" s="57" t="s">
        <v>4451</v>
      </c>
      <c r="AG5" s="57" t="s">
        <v>4452</v>
      </c>
      <c r="AH5" s="57" t="s">
        <v>4453</v>
      </c>
      <c r="AI5" s="57" t="s">
        <v>4479</v>
      </c>
      <c r="AJ5" s="57" t="s">
        <v>4481</v>
      </c>
      <c r="AK5" s="57" t="s">
        <v>4482</v>
      </c>
      <c r="AL5" s="57" t="s">
        <v>4483</v>
      </c>
      <c r="AM5" s="57" t="s">
        <v>4524</v>
      </c>
      <c r="AN5" s="57" t="s">
        <v>4525</v>
      </c>
      <c r="AO5" s="57" t="s">
        <v>4526</v>
      </c>
      <c r="AP5" s="57" t="s">
        <v>4527</v>
      </c>
      <c r="AQ5" s="57" t="s">
        <v>4528</v>
      </c>
      <c r="AR5" s="57" t="s">
        <v>4529</v>
      </c>
      <c r="AS5" s="57" t="s">
        <v>4563</v>
      </c>
      <c r="AT5" s="57" t="s">
        <v>4619</v>
      </c>
      <c r="AU5" s="11" t="s">
        <v>29</v>
      </c>
      <c r="AV5" s="147" t="s">
        <v>604</v>
      </c>
      <c r="AW5" s="57" t="s">
        <v>31</v>
      </c>
      <c r="AX5" s="124" t="s">
        <v>603</v>
      </c>
      <c r="AY5" s="70" t="s">
        <v>602</v>
      </c>
      <c r="AZ5" s="70" t="s">
        <v>601</v>
      </c>
      <c r="BB5" s="169"/>
      <c r="BC5" s="73"/>
      <c r="BD5" s="73"/>
      <c r="BE5" s="406"/>
      <c r="BF5" s="392"/>
    </row>
    <row r="6" spans="1:60" customFormat="1" ht="18" customHeight="1" thickBot="1" x14ac:dyDescent="0.25">
      <c r="A6" s="95" t="s">
        <v>34</v>
      </c>
      <c r="B6" s="38" t="s">
        <v>35</v>
      </c>
      <c r="C6" s="17"/>
      <c r="D6" s="17"/>
      <c r="E6" s="17"/>
      <c r="F6" s="227"/>
      <c r="G6" s="227"/>
      <c r="H6" s="227"/>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17"/>
      <c r="AV6" s="48"/>
      <c r="AW6" s="48"/>
      <c r="AX6" s="194"/>
      <c r="AY6" s="17"/>
      <c r="AZ6" s="18"/>
      <c r="BE6" s="392"/>
      <c r="BF6" s="392"/>
    </row>
    <row r="7" spans="1:60" customFormat="1" ht="18" customHeight="1" thickBot="1" x14ac:dyDescent="0.25">
      <c r="A7" s="3"/>
      <c r="B7" s="3" t="s">
        <v>36</v>
      </c>
      <c r="C7" s="162" t="s">
        <v>37</v>
      </c>
      <c r="D7" s="82"/>
      <c r="E7" s="165"/>
      <c r="F7" s="165"/>
      <c r="G7" s="165"/>
      <c r="H7" s="165"/>
      <c r="I7" s="165"/>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82"/>
      <c r="AV7" s="150"/>
      <c r="AW7" s="150"/>
      <c r="AX7" s="195"/>
      <c r="AY7" s="30"/>
      <c r="AZ7" s="31"/>
      <c r="BE7" s="392"/>
      <c r="BF7" s="392"/>
    </row>
    <row r="8" spans="1:60" customFormat="1" ht="37" thickBot="1" x14ac:dyDescent="0.25">
      <c r="A8" s="3"/>
      <c r="B8" s="3"/>
      <c r="C8" s="2"/>
      <c r="D8" s="136" t="s">
        <v>38</v>
      </c>
      <c r="E8" s="276"/>
      <c r="F8" s="277"/>
      <c r="G8" s="277"/>
      <c r="H8" s="277"/>
      <c r="I8" s="277"/>
      <c r="J8" s="277"/>
      <c r="K8" s="277"/>
      <c r="L8" s="277"/>
      <c r="M8" s="277" t="s">
        <v>4465</v>
      </c>
      <c r="N8" s="277" t="s">
        <v>4465</v>
      </c>
      <c r="O8" s="277" t="s">
        <v>4465</v>
      </c>
      <c r="P8" s="277"/>
      <c r="Q8" s="277"/>
      <c r="R8" s="277"/>
      <c r="S8" s="277"/>
      <c r="T8" s="277"/>
      <c r="U8" s="277"/>
      <c r="V8" s="277">
        <v>1</v>
      </c>
      <c r="W8" s="277"/>
      <c r="X8" s="277" t="s">
        <v>4465</v>
      </c>
      <c r="Y8" s="277"/>
      <c r="Z8" s="277"/>
      <c r="AA8" s="277"/>
      <c r="AB8" s="277">
        <v>1</v>
      </c>
      <c r="AC8" s="277"/>
      <c r="AD8" s="277"/>
      <c r="AE8" s="277"/>
      <c r="AF8" s="277"/>
      <c r="AG8" s="277"/>
      <c r="AH8" s="277"/>
      <c r="AI8" s="277"/>
      <c r="AJ8" s="277"/>
      <c r="AK8" s="277" t="s">
        <v>4465</v>
      </c>
      <c r="AL8" s="277"/>
      <c r="AM8" s="277"/>
      <c r="AN8" s="277"/>
      <c r="AO8" s="277"/>
      <c r="AP8" s="277"/>
      <c r="AQ8" s="277"/>
      <c r="AR8" s="277"/>
      <c r="AS8" s="277"/>
      <c r="AT8" s="278"/>
      <c r="AU8" s="285" t="s">
        <v>609</v>
      </c>
      <c r="AV8" s="260"/>
      <c r="AW8" s="260" t="s">
        <v>4578</v>
      </c>
      <c r="AX8" s="259" t="s">
        <v>4579</v>
      </c>
      <c r="AY8" s="286"/>
      <c r="AZ8" s="403"/>
      <c r="BD8" s="129"/>
      <c r="BE8" s="392"/>
      <c r="BF8" s="392"/>
    </row>
    <row r="9" spans="1:60" customFormat="1" ht="37" thickBot="1" x14ac:dyDescent="0.25">
      <c r="A9" s="3"/>
      <c r="B9" s="3"/>
      <c r="C9" s="2"/>
      <c r="D9" s="136" t="s">
        <v>39</v>
      </c>
      <c r="E9" s="279"/>
      <c r="F9" s="280"/>
      <c r="G9" s="280"/>
      <c r="H9" s="280"/>
      <c r="I9" s="280"/>
      <c r="J9" s="280"/>
      <c r="K9" s="280"/>
      <c r="L9" s="280"/>
      <c r="M9" s="280" t="s">
        <v>4465</v>
      </c>
      <c r="N9" s="280" t="s">
        <v>4465</v>
      </c>
      <c r="O9" s="280" t="s">
        <v>4465</v>
      </c>
      <c r="P9" s="280"/>
      <c r="Q9" s="280"/>
      <c r="R9" s="280"/>
      <c r="S9" s="280"/>
      <c r="T9" s="280"/>
      <c r="U9" s="280"/>
      <c r="V9" s="280">
        <v>1</v>
      </c>
      <c r="W9" s="280"/>
      <c r="X9" s="280" t="s">
        <v>4465</v>
      </c>
      <c r="Y9" s="280"/>
      <c r="Z9" s="280"/>
      <c r="AA9" s="280"/>
      <c r="AB9" s="280">
        <v>1</v>
      </c>
      <c r="AC9" s="280"/>
      <c r="AD9" s="280"/>
      <c r="AE9" s="280"/>
      <c r="AF9" s="280"/>
      <c r="AG9" s="280"/>
      <c r="AH9" s="280"/>
      <c r="AI9" s="280"/>
      <c r="AJ9" s="280"/>
      <c r="AK9" s="280" t="s">
        <v>4465</v>
      </c>
      <c r="AL9" s="280"/>
      <c r="AM9" s="280"/>
      <c r="AN9" s="280"/>
      <c r="AO9" s="280"/>
      <c r="AP9" s="280"/>
      <c r="AQ9" s="280"/>
      <c r="AR9" s="280"/>
      <c r="AS9" s="280"/>
      <c r="AT9" s="281"/>
      <c r="AU9" s="287" t="s">
        <v>610</v>
      </c>
      <c r="AV9" s="262"/>
      <c r="AW9" s="262" t="s">
        <v>4578</v>
      </c>
      <c r="AX9" s="261" t="s">
        <v>4579</v>
      </c>
      <c r="AY9" s="288"/>
      <c r="AZ9" s="400"/>
      <c r="BD9" s="129"/>
      <c r="BE9" s="511"/>
      <c r="BF9" s="392"/>
    </row>
    <row r="10" spans="1:60" customFormat="1" ht="37" hidden="1" thickBot="1" x14ac:dyDescent="0.25">
      <c r="A10" s="3"/>
      <c r="B10" s="3"/>
      <c r="C10" s="2"/>
      <c r="D10" s="136" t="s">
        <v>40</v>
      </c>
      <c r="E10" s="279"/>
      <c r="F10" s="280"/>
      <c r="G10" s="280"/>
      <c r="H10" s="280"/>
      <c r="I10" s="280"/>
      <c r="J10" s="280"/>
      <c r="K10" s="280"/>
      <c r="L10" s="280"/>
      <c r="M10" s="280"/>
      <c r="N10" s="280"/>
      <c r="O10" s="280"/>
      <c r="P10" s="280"/>
      <c r="Q10" s="280"/>
      <c r="R10" s="280"/>
      <c r="S10" s="280"/>
      <c r="T10" s="280"/>
      <c r="U10" s="280"/>
      <c r="V10" s="280"/>
      <c r="W10" s="280"/>
      <c r="X10" s="280"/>
      <c r="Y10" s="280"/>
      <c r="Z10" s="280"/>
      <c r="AA10" s="280"/>
      <c r="AB10" s="280"/>
      <c r="AC10" s="280"/>
      <c r="AD10" s="280"/>
      <c r="AE10" s="280"/>
      <c r="AF10" s="280"/>
      <c r="AG10" s="280"/>
      <c r="AH10" s="280"/>
      <c r="AI10" s="280"/>
      <c r="AJ10" s="280"/>
      <c r="AK10" s="280"/>
      <c r="AL10" s="280"/>
      <c r="AM10" s="280"/>
      <c r="AN10" s="280"/>
      <c r="AO10" s="280"/>
      <c r="AP10" s="280"/>
      <c r="AQ10" s="280"/>
      <c r="AR10" s="280"/>
      <c r="AS10" s="280"/>
      <c r="AT10" s="281"/>
      <c r="AU10" s="289" t="s">
        <v>611</v>
      </c>
      <c r="AV10" s="262"/>
      <c r="AW10" s="262"/>
      <c r="AX10" s="290"/>
      <c r="AY10" s="288"/>
      <c r="AZ10" s="4"/>
      <c r="BD10" s="129"/>
      <c r="BE10" s="392"/>
      <c r="BF10" s="392"/>
    </row>
    <row r="11" spans="1:60" customFormat="1" ht="49" hidden="1" thickBot="1" x14ac:dyDescent="0.25">
      <c r="A11" s="3"/>
      <c r="B11" s="3"/>
      <c r="C11" s="2"/>
      <c r="D11" s="136" t="s">
        <v>41</v>
      </c>
      <c r="E11" s="279"/>
      <c r="F11" s="280"/>
      <c r="G11" s="280"/>
      <c r="H11" s="280"/>
      <c r="I11" s="280"/>
      <c r="J11" s="280"/>
      <c r="K11" s="280"/>
      <c r="L11" s="280"/>
      <c r="M11" s="280"/>
      <c r="N11" s="280"/>
      <c r="O11" s="280"/>
      <c r="P11" s="280"/>
      <c r="Q11" s="280"/>
      <c r="R11" s="280"/>
      <c r="S11" s="280"/>
      <c r="T11" s="280"/>
      <c r="U11" s="280"/>
      <c r="V11" s="280"/>
      <c r="W11" s="280"/>
      <c r="X11" s="280"/>
      <c r="Y11" s="280"/>
      <c r="Z11" s="280"/>
      <c r="AA11" s="280"/>
      <c r="AB11" s="280"/>
      <c r="AC11" s="280"/>
      <c r="AD11" s="280"/>
      <c r="AE11" s="280"/>
      <c r="AF11" s="280"/>
      <c r="AG11" s="280"/>
      <c r="AH11" s="280"/>
      <c r="AI11" s="280"/>
      <c r="AJ11" s="280"/>
      <c r="AK11" s="280"/>
      <c r="AL11" s="280"/>
      <c r="AM11" s="280"/>
      <c r="AN11" s="280"/>
      <c r="AO11" s="280"/>
      <c r="AP11" s="280"/>
      <c r="AQ11" s="280"/>
      <c r="AR11" s="280"/>
      <c r="AS11" s="280"/>
      <c r="AT11" s="281"/>
      <c r="AU11" s="287" t="s">
        <v>612</v>
      </c>
      <c r="AV11" s="262"/>
      <c r="AW11" s="262" t="s">
        <v>4467</v>
      </c>
      <c r="AX11" s="261" t="s">
        <v>4466</v>
      </c>
      <c r="AY11" s="288"/>
      <c r="AZ11" s="4"/>
      <c r="BD11" s="129"/>
      <c r="BE11" s="392"/>
      <c r="BF11" s="392"/>
    </row>
    <row r="12" spans="1:60" ht="37" hidden="1" thickBot="1" x14ac:dyDescent="0.25">
      <c r="B12" s="3"/>
      <c r="C12" s="2"/>
      <c r="D12" s="136" t="s">
        <v>42</v>
      </c>
      <c r="E12" s="279"/>
      <c r="F12" s="280"/>
      <c r="G12" s="280"/>
      <c r="H12" s="280"/>
      <c r="I12" s="280"/>
      <c r="J12" s="280"/>
      <c r="K12" s="280"/>
      <c r="L12" s="280"/>
      <c r="M12" s="280"/>
      <c r="N12" s="280"/>
      <c r="O12" s="280"/>
      <c r="P12" s="280"/>
      <c r="Q12" s="280"/>
      <c r="R12" s="280"/>
      <c r="S12" s="280"/>
      <c r="T12" s="280"/>
      <c r="U12" s="280"/>
      <c r="V12" s="280"/>
      <c r="W12" s="280"/>
      <c r="X12" s="280"/>
      <c r="Y12" s="280"/>
      <c r="Z12" s="280"/>
      <c r="AA12" s="280"/>
      <c r="AB12" s="280"/>
      <c r="AC12" s="280"/>
      <c r="AD12" s="280"/>
      <c r="AE12" s="280"/>
      <c r="AF12" s="280"/>
      <c r="AG12" s="280"/>
      <c r="AH12" s="280"/>
      <c r="AI12" s="280"/>
      <c r="AJ12" s="280"/>
      <c r="AK12" s="280"/>
      <c r="AL12" s="280"/>
      <c r="AM12" s="280"/>
      <c r="AN12" s="280"/>
      <c r="AO12" s="280"/>
      <c r="AP12" s="280"/>
      <c r="AQ12" s="280"/>
      <c r="AR12" s="280"/>
      <c r="AS12" s="280"/>
      <c r="AT12" s="281"/>
      <c r="AU12" s="289" t="s">
        <v>613</v>
      </c>
      <c r="AV12" s="262"/>
      <c r="AW12" s="262"/>
      <c r="AX12" s="290"/>
      <c r="AY12" s="288"/>
      <c r="AZ12" s="4"/>
      <c r="BB12"/>
      <c r="BC12"/>
      <c r="BD12" s="129"/>
    </row>
    <row r="13" spans="1:60" ht="37" hidden="1" thickBot="1" x14ac:dyDescent="0.25">
      <c r="B13" s="3"/>
      <c r="C13" s="2"/>
      <c r="D13" s="136" t="s">
        <v>43</v>
      </c>
      <c r="E13" s="279"/>
      <c r="F13" s="280"/>
      <c r="G13" s="280"/>
      <c r="H13" s="280"/>
      <c r="I13" s="280"/>
      <c r="J13" s="280"/>
      <c r="K13" s="280"/>
      <c r="L13" s="280"/>
      <c r="M13" s="280"/>
      <c r="N13" s="280"/>
      <c r="O13" s="280"/>
      <c r="P13" s="280"/>
      <c r="Q13" s="280"/>
      <c r="R13" s="280"/>
      <c r="S13" s="280"/>
      <c r="T13" s="280"/>
      <c r="U13" s="280"/>
      <c r="V13" s="280"/>
      <c r="W13" s="280"/>
      <c r="X13" s="280"/>
      <c r="Y13" s="280"/>
      <c r="Z13" s="280"/>
      <c r="AA13" s="280"/>
      <c r="AB13" s="280"/>
      <c r="AC13" s="280"/>
      <c r="AD13" s="280"/>
      <c r="AE13" s="280"/>
      <c r="AF13" s="280"/>
      <c r="AG13" s="280"/>
      <c r="AH13" s="280"/>
      <c r="AI13" s="280"/>
      <c r="AJ13" s="280"/>
      <c r="AK13" s="280"/>
      <c r="AL13" s="280"/>
      <c r="AM13" s="280"/>
      <c r="AN13" s="280"/>
      <c r="AO13" s="280"/>
      <c r="AP13" s="280"/>
      <c r="AQ13" s="280"/>
      <c r="AR13" s="280"/>
      <c r="AS13" s="280"/>
      <c r="AT13" s="281"/>
      <c r="AU13" s="289" t="s">
        <v>614</v>
      </c>
      <c r="AV13" s="262"/>
      <c r="AW13" s="262"/>
      <c r="AX13" s="290"/>
      <c r="AY13" s="288"/>
      <c r="AZ13" s="6"/>
      <c r="BB13"/>
      <c r="BC13"/>
      <c r="BD13" s="129"/>
    </row>
    <row r="14" spans="1:60" ht="24" hidden="1" thickBot="1" x14ac:dyDescent="0.25">
      <c r="B14" s="3"/>
      <c r="C14" s="2"/>
      <c r="D14" s="136" t="s">
        <v>44</v>
      </c>
      <c r="E14" s="279"/>
      <c r="F14" s="280"/>
      <c r="G14" s="280"/>
      <c r="H14" s="280"/>
      <c r="I14" s="280"/>
      <c r="J14" s="280"/>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1"/>
      <c r="AU14" s="287"/>
      <c r="AV14" s="262"/>
      <c r="AW14" s="262"/>
      <c r="AX14" s="290"/>
      <c r="AY14" s="288"/>
      <c r="AZ14" s="6"/>
      <c r="BB14"/>
      <c r="BC14"/>
      <c r="BD14" s="126"/>
    </row>
    <row r="15" spans="1:60" ht="24" hidden="1" thickBot="1" x14ac:dyDescent="0.25">
      <c r="B15" s="3"/>
      <c r="C15" s="2"/>
      <c r="D15" s="136" t="s">
        <v>45</v>
      </c>
      <c r="E15" s="282"/>
      <c r="F15" s="283"/>
      <c r="G15" s="283"/>
      <c r="H15" s="283"/>
      <c r="I15" s="283"/>
      <c r="J15" s="283"/>
      <c r="K15" s="283"/>
      <c r="L15" s="283"/>
      <c r="M15" s="283"/>
      <c r="N15" s="283"/>
      <c r="O15" s="283"/>
      <c r="P15" s="283"/>
      <c r="Q15" s="283"/>
      <c r="R15" s="283"/>
      <c r="S15" s="283"/>
      <c r="T15" s="283"/>
      <c r="U15" s="283"/>
      <c r="V15" s="283"/>
      <c r="W15" s="283"/>
      <c r="X15" s="283"/>
      <c r="Y15" s="283"/>
      <c r="Z15" s="283"/>
      <c r="AA15" s="283"/>
      <c r="AB15" s="283"/>
      <c r="AC15" s="283"/>
      <c r="AD15" s="283"/>
      <c r="AE15" s="283"/>
      <c r="AF15" s="283"/>
      <c r="AG15" s="283"/>
      <c r="AH15" s="283"/>
      <c r="AI15" s="283"/>
      <c r="AJ15" s="283"/>
      <c r="AK15" s="283"/>
      <c r="AL15" s="283"/>
      <c r="AM15" s="283"/>
      <c r="AN15" s="283"/>
      <c r="AO15" s="283"/>
      <c r="AP15" s="283"/>
      <c r="AQ15" s="283"/>
      <c r="AR15" s="283"/>
      <c r="AS15" s="283"/>
      <c r="AT15" s="284"/>
      <c r="AU15" s="291"/>
      <c r="AV15" s="292"/>
      <c r="AW15" s="292"/>
      <c r="AX15" s="293"/>
      <c r="AY15" s="294"/>
      <c r="AZ15" s="6"/>
      <c r="BB15"/>
      <c r="BC15"/>
      <c r="BD15" s="126"/>
    </row>
    <row r="16" spans="1:60" ht="18" customHeight="1" thickBot="1" x14ac:dyDescent="0.25">
      <c r="B16" s="3" t="s">
        <v>46</v>
      </c>
      <c r="C16" s="19" t="s">
        <v>47</v>
      </c>
      <c r="D16" s="20"/>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20"/>
      <c r="AV16" s="49"/>
      <c r="AW16" s="49"/>
      <c r="AX16" s="196"/>
      <c r="AY16" s="49"/>
      <c r="AZ16" s="22"/>
      <c r="BB16"/>
      <c r="BC16"/>
      <c r="BD16" s="126"/>
      <c r="BF16" s="506"/>
      <c r="BG16" s="507"/>
      <c r="BH16" s="53"/>
    </row>
    <row r="17" spans="1:59" ht="37" thickBot="1" x14ac:dyDescent="0.25">
      <c r="B17" s="3"/>
      <c r="C17" s="2"/>
      <c r="D17" s="136" t="s">
        <v>48</v>
      </c>
      <c r="E17" s="276"/>
      <c r="F17" s="277"/>
      <c r="G17" s="277"/>
      <c r="H17" s="277"/>
      <c r="I17" s="277"/>
      <c r="J17" s="277"/>
      <c r="K17" s="277" t="s">
        <v>4465</v>
      </c>
      <c r="L17" s="277"/>
      <c r="M17" s="277" t="s">
        <v>4465</v>
      </c>
      <c r="N17" s="277" t="s">
        <v>4465</v>
      </c>
      <c r="O17" s="277"/>
      <c r="P17" s="277"/>
      <c r="Q17" s="277"/>
      <c r="R17" s="277">
        <v>1</v>
      </c>
      <c r="S17" s="277"/>
      <c r="T17" s="277"/>
      <c r="U17" s="277"/>
      <c r="V17" s="277">
        <v>1</v>
      </c>
      <c r="W17" s="277">
        <v>1</v>
      </c>
      <c r="X17" s="277">
        <v>1</v>
      </c>
      <c r="Y17" s="277"/>
      <c r="Z17" s="277"/>
      <c r="AA17" s="277"/>
      <c r="AB17" s="277">
        <v>1</v>
      </c>
      <c r="AC17" s="277">
        <v>1</v>
      </c>
      <c r="AD17" s="277"/>
      <c r="AE17" s="277">
        <v>1</v>
      </c>
      <c r="AF17" s="277">
        <v>1</v>
      </c>
      <c r="AG17" s="277">
        <v>1</v>
      </c>
      <c r="AH17" s="277"/>
      <c r="AI17" s="277"/>
      <c r="AJ17" s="277"/>
      <c r="AK17" s="277">
        <v>1</v>
      </c>
      <c r="AL17" s="277"/>
      <c r="AM17" s="277"/>
      <c r="AN17" s="277"/>
      <c r="AO17" s="277"/>
      <c r="AP17" s="277"/>
      <c r="AQ17" s="277"/>
      <c r="AR17" s="277"/>
      <c r="AS17" s="277"/>
      <c r="AT17" s="278"/>
      <c r="AU17" s="296" t="s">
        <v>615</v>
      </c>
      <c r="AV17" s="297"/>
      <c r="AW17" s="297" t="s">
        <v>4578</v>
      </c>
      <c r="AX17" s="298" t="s">
        <v>4579</v>
      </c>
      <c r="AY17" s="299"/>
      <c r="AZ17" s="403"/>
      <c r="BB17"/>
      <c r="BC17"/>
      <c r="BD17" s="129"/>
    </row>
    <row r="18" spans="1:59" ht="37" thickBot="1" x14ac:dyDescent="0.25">
      <c r="B18" s="3"/>
      <c r="C18" s="2"/>
      <c r="D18" s="136" t="s">
        <v>49</v>
      </c>
      <c r="E18" s="279"/>
      <c r="F18" s="280"/>
      <c r="G18" s="280"/>
      <c r="H18" s="280"/>
      <c r="I18" s="280"/>
      <c r="J18" s="280"/>
      <c r="K18" s="280" t="s">
        <v>4465</v>
      </c>
      <c r="L18" s="280"/>
      <c r="M18" s="280" t="s">
        <v>4465</v>
      </c>
      <c r="N18" s="280" t="s">
        <v>4465</v>
      </c>
      <c r="O18" s="280"/>
      <c r="P18" s="280"/>
      <c r="Q18" s="280"/>
      <c r="R18" s="280">
        <v>1</v>
      </c>
      <c r="S18" s="280"/>
      <c r="T18" s="280"/>
      <c r="U18" s="280"/>
      <c r="V18" s="280">
        <v>1</v>
      </c>
      <c r="W18" s="280">
        <v>1</v>
      </c>
      <c r="X18" s="280">
        <v>1</v>
      </c>
      <c r="Y18" s="280"/>
      <c r="Z18" s="280"/>
      <c r="AA18" s="280"/>
      <c r="AB18" s="280">
        <v>1</v>
      </c>
      <c r="AC18" s="280">
        <v>1</v>
      </c>
      <c r="AD18" s="280"/>
      <c r="AE18" s="280">
        <v>1</v>
      </c>
      <c r="AF18" s="280">
        <v>1</v>
      </c>
      <c r="AG18" s="280">
        <v>1</v>
      </c>
      <c r="AH18" s="280"/>
      <c r="AI18" s="280"/>
      <c r="AJ18" s="280"/>
      <c r="AK18" s="280">
        <v>1</v>
      </c>
      <c r="AL18" s="280"/>
      <c r="AM18" s="280"/>
      <c r="AN18" s="280"/>
      <c r="AO18" s="280"/>
      <c r="AP18" s="280"/>
      <c r="AQ18" s="280"/>
      <c r="AR18" s="280"/>
      <c r="AS18" s="280"/>
      <c r="AT18" s="281"/>
      <c r="AU18" s="300" t="s">
        <v>616</v>
      </c>
      <c r="AV18" s="301"/>
      <c r="AW18" s="301" t="s">
        <v>4578</v>
      </c>
      <c r="AX18" s="302" t="s">
        <v>4579</v>
      </c>
      <c r="AY18" s="303"/>
      <c r="AZ18" s="400"/>
      <c r="BB18"/>
      <c r="BC18"/>
      <c r="BD18" s="129"/>
      <c r="BG18" s="387"/>
    </row>
    <row r="19" spans="1:59" ht="37" thickBot="1" x14ac:dyDescent="0.25">
      <c r="B19" s="3"/>
      <c r="C19" s="2"/>
      <c r="D19" s="136" t="s">
        <v>50</v>
      </c>
      <c r="E19" s="279"/>
      <c r="F19" s="280"/>
      <c r="G19" s="280"/>
      <c r="H19" s="280"/>
      <c r="I19" s="280"/>
      <c r="J19" s="280"/>
      <c r="K19" s="280" t="s">
        <v>4465</v>
      </c>
      <c r="L19" s="280"/>
      <c r="M19" s="280" t="s">
        <v>4465</v>
      </c>
      <c r="N19" s="280" t="s">
        <v>4465</v>
      </c>
      <c r="O19" s="280"/>
      <c r="P19" s="280"/>
      <c r="Q19" s="280"/>
      <c r="R19" s="280">
        <v>1</v>
      </c>
      <c r="S19" s="280"/>
      <c r="T19" s="280"/>
      <c r="U19" s="280"/>
      <c r="V19" s="280">
        <v>1</v>
      </c>
      <c r="W19" s="280">
        <v>1</v>
      </c>
      <c r="X19" s="280">
        <v>1</v>
      </c>
      <c r="Y19" s="280"/>
      <c r="Z19" s="280"/>
      <c r="AA19" s="280"/>
      <c r="AB19" s="280">
        <v>1</v>
      </c>
      <c r="AC19" s="280">
        <v>1</v>
      </c>
      <c r="AD19" s="280"/>
      <c r="AE19" s="280">
        <v>1</v>
      </c>
      <c r="AF19" s="280">
        <v>1</v>
      </c>
      <c r="AG19" s="280">
        <v>1</v>
      </c>
      <c r="AH19" s="280"/>
      <c r="AI19" s="280"/>
      <c r="AJ19" s="280"/>
      <c r="AK19" s="280">
        <v>1</v>
      </c>
      <c r="AL19" s="280"/>
      <c r="AM19" s="280"/>
      <c r="AN19" s="280"/>
      <c r="AO19" s="280"/>
      <c r="AP19" s="280"/>
      <c r="AQ19" s="280"/>
      <c r="AR19" s="280"/>
      <c r="AS19" s="280"/>
      <c r="AT19" s="281"/>
      <c r="AU19" s="300" t="s">
        <v>617</v>
      </c>
      <c r="AV19" s="301"/>
      <c r="AW19" s="301" t="s">
        <v>4578</v>
      </c>
      <c r="AX19" s="302" t="s">
        <v>4579</v>
      </c>
      <c r="AY19" s="303"/>
      <c r="AZ19" s="400"/>
      <c r="BB19"/>
      <c r="BC19"/>
      <c r="BD19" s="129"/>
      <c r="BG19" s="387"/>
    </row>
    <row r="20" spans="1:59" ht="37" thickBot="1" x14ac:dyDescent="0.25">
      <c r="B20" s="3"/>
      <c r="C20" s="2"/>
      <c r="D20" s="136" t="s">
        <v>51</v>
      </c>
      <c r="E20" s="279" t="s">
        <v>4465</v>
      </c>
      <c r="F20" s="280"/>
      <c r="G20" s="280"/>
      <c r="H20" s="280"/>
      <c r="I20" s="280"/>
      <c r="J20" s="280"/>
      <c r="K20" s="280" t="s">
        <v>4465</v>
      </c>
      <c r="L20" s="280"/>
      <c r="M20" s="280" t="s">
        <v>4465</v>
      </c>
      <c r="N20" s="280" t="s">
        <v>4465</v>
      </c>
      <c r="O20" s="280"/>
      <c r="P20" s="280"/>
      <c r="Q20" s="280"/>
      <c r="R20" s="280">
        <v>1</v>
      </c>
      <c r="S20" s="280"/>
      <c r="T20" s="280"/>
      <c r="U20" s="280"/>
      <c r="V20" s="280">
        <v>1</v>
      </c>
      <c r="W20" s="280">
        <v>1</v>
      </c>
      <c r="X20" s="280">
        <v>1</v>
      </c>
      <c r="Y20" s="280"/>
      <c r="Z20" s="280"/>
      <c r="AA20" s="280"/>
      <c r="AB20" s="280">
        <v>1</v>
      </c>
      <c r="AC20" s="280">
        <v>1</v>
      </c>
      <c r="AD20" s="280"/>
      <c r="AE20" s="280">
        <v>1</v>
      </c>
      <c r="AF20" s="280">
        <v>1</v>
      </c>
      <c r="AG20" s="280">
        <v>1</v>
      </c>
      <c r="AH20" s="280"/>
      <c r="AI20" s="280"/>
      <c r="AJ20" s="280"/>
      <c r="AK20" s="280">
        <v>1</v>
      </c>
      <c r="AL20" s="280"/>
      <c r="AM20" s="280"/>
      <c r="AN20" s="280"/>
      <c r="AO20" s="280"/>
      <c r="AP20" s="280"/>
      <c r="AQ20" s="280"/>
      <c r="AR20" s="280"/>
      <c r="AS20" s="280"/>
      <c r="AT20" s="281"/>
      <c r="AU20" s="300" t="s">
        <v>618</v>
      </c>
      <c r="AV20" s="301"/>
      <c r="AW20" s="301" t="s">
        <v>4578</v>
      </c>
      <c r="AX20" s="302" t="s">
        <v>4579</v>
      </c>
      <c r="AY20" s="303"/>
      <c r="AZ20" s="400"/>
      <c r="BB20"/>
      <c r="BC20"/>
      <c r="BD20" s="129"/>
      <c r="BG20" s="387"/>
    </row>
    <row r="21" spans="1:59" ht="49" thickBot="1" x14ac:dyDescent="0.25">
      <c r="B21" s="3"/>
      <c r="C21" s="2"/>
      <c r="D21" s="136" t="s">
        <v>52</v>
      </c>
      <c r="E21" s="279"/>
      <c r="F21" s="280"/>
      <c r="G21" s="280" t="s">
        <v>4465</v>
      </c>
      <c r="H21" s="280" t="s">
        <v>4465</v>
      </c>
      <c r="I21" s="280"/>
      <c r="J21" s="280"/>
      <c r="K21" s="280" t="s">
        <v>4465</v>
      </c>
      <c r="L21" s="280" t="s">
        <v>4465</v>
      </c>
      <c r="M21" s="280" t="s">
        <v>4465</v>
      </c>
      <c r="N21" s="280" t="s">
        <v>4465</v>
      </c>
      <c r="O21" s="280" t="s">
        <v>4465</v>
      </c>
      <c r="P21" s="280" t="s">
        <v>4465</v>
      </c>
      <c r="Q21" s="280" t="s">
        <v>4465</v>
      </c>
      <c r="R21" s="280">
        <v>1</v>
      </c>
      <c r="S21" s="280"/>
      <c r="T21" s="280"/>
      <c r="U21" s="280"/>
      <c r="V21" s="280">
        <v>1</v>
      </c>
      <c r="W21" s="280">
        <v>1</v>
      </c>
      <c r="X21" s="280">
        <v>1</v>
      </c>
      <c r="Y21" s="280"/>
      <c r="Z21" s="280"/>
      <c r="AA21" s="280"/>
      <c r="AB21" s="280">
        <v>1</v>
      </c>
      <c r="AC21" s="280">
        <v>1</v>
      </c>
      <c r="AD21" s="280"/>
      <c r="AE21" s="280">
        <v>1</v>
      </c>
      <c r="AF21" s="280">
        <v>1</v>
      </c>
      <c r="AG21" s="280">
        <v>1</v>
      </c>
      <c r="AH21" s="280"/>
      <c r="AI21" s="280"/>
      <c r="AJ21" s="280"/>
      <c r="AK21" s="280">
        <v>1</v>
      </c>
      <c r="AL21" s="280"/>
      <c r="AM21" s="280"/>
      <c r="AN21" s="280"/>
      <c r="AO21" s="280"/>
      <c r="AP21" s="280"/>
      <c r="AQ21" s="280"/>
      <c r="AR21" s="280"/>
      <c r="AS21" s="280"/>
      <c r="AT21" s="281"/>
      <c r="AU21" s="300" t="s">
        <v>619</v>
      </c>
      <c r="AV21" s="301"/>
      <c r="AW21" s="301" t="s">
        <v>4578</v>
      </c>
      <c r="AX21" s="302" t="s">
        <v>4579</v>
      </c>
      <c r="AY21" s="303"/>
      <c r="AZ21" s="400"/>
      <c r="BB21"/>
      <c r="BC21"/>
      <c r="BD21" s="129"/>
      <c r="BG21" s="387"/>
    </row>
    <row r="22" spans="1:59" ht="37" hidden="1" thickBot="1" x14ac:dyDescent="0.25">
      <c r="B22" s="3"/>
      <c r="C22" s="2"/>
      <c r="D22" s="136" t="s">
        <v>53</v>
      </c>
      <c r="E22" s="279"/>
      <c r="F22" s="280"/>
      <c r="G22" s="280" t="s">
        <v>4465</v>
      </c>
      <c r="H22" s="280" t="s">
        <v>4465</v>
      </c>
      <c r="I22" s="280"/>
      <c r="J22" s="280"/>
      <c r="K22" s="280" t="s">
        <v>4465</v>
      </c>
      <c r="L22" s="280"/>
      <c r="M22" s="280"/>
      <c r="N22" s="280"/>
      <c r="O22" s="280" t="s">
        <v>4465</v>
      </c>
      <c r="P22" s="280" t="s">
        <v>4465</v>
      </c>
      <c r="Q22" s="280" t="s">
        <v>4465</v>
      </c>
      <c r="R22" s="280"/>
      <c r="S22" s="280"/>
      <c r="T22" s="280"/>
      <c r="U22" s="280"/>
      <c r="V22" s="280"/>
      <c r="W22" s="280"/>
      <c r="X22" s="280"/>
      <c r="Y22" s="280"/>
      <c r="Z22" s="280"/>
      <c r="AA22" s="280"/>
      <c r="AB22" s="280"/>
      <c r="AC22" s="280"/>
      <c r="AD22" s="280"/>
      <c r="AE22" s="280"/>
      <c r="AF22" s="280"/>
      <c r="AG22" s="280"/>
      <c r="AH22" s="280"/>
      <c r="AI22" s="280"/>
      <c r="AJ22" s="280"/>
      <c r="AK22" s="280"/>
      <c r="AL22" s="280"/>
      <c r="AM22" s="280"/>
      <c r="AN22" s="280"/>
      <c r="AO22" s="280"/>
      <c r="AP22" s="280"/>
      <c r="AQ22" s="280"/>
      <c r="AR22" s="280"/>
      <c r="AS22" s="280"/>
      <c r="AT22" s="281"/>
      <c r="AU22" s="300" t="s">
        <v>620</v>
      </c>
      <c r="AV22" s="301"/>
      <c r="AW22" s="301" t="s">
        <v>4467</v>
      </c>
      <c r="AX22" s="302" t="s">
        <v>4466</v>
      </c>
      <c r="AY22" s="303"/>
      <c r="AZ22" s="400"/>
      <c r="BB22"/>
      <c r="BC22"/>
      <c r="BD22" s="129"/>
      <c r="BG22" s="387"/>
    </row>
    <row r="23" spans="1:59" ht="37" thickBot="1" x14ac:dyDescent="0.25">
      <c r="B23" s="3"/>
      <c r="C23" s="2"/>
      <c r="D23" s="136" t="s">
        <v>54</v>
      </c>
      <c r="E23" s="279"/>
      <c r="F23" s="280"/>
      <c r="G23" s="280" t="s">
        <v>4465</v>
      </c>
      <c r="H23" s="280" t="s">
        <v>4465</v>
      </c>
      <c r="I23" s="280"/>
      <c r="J23" s="280"/>
      <c r="K23" s="280" t="s">
        <v>4465</v>
      </c>
      <c r="L23" s="280" t="s">
        <v>4465</v>
      </c>
      <c r="M23" s="280"/>
      <c r="N23" s="280"/>
      <c r="O23" s="280" t="s">
        <v>4465</v>
      </c>
      <c r="P23" s="280" t="s">
        <v>4465</v>
      </c>
      <c r="Q23" s="280" t="s">
        <v>4465</v>
      </c>
      <c r="R23" s="280">
        <v>1</v>
      </c>
      <c r="S23" s="280"/>
      <c r="T23" s="280"/>
      <c r="U23" s="280"/>
      <c r="V23" s="280">
        <v>1</v>
      </c>
      <c r="W23" s="280">
        <v>1</v>
      </c>
      <c r="X23" s="280">
        <v>1</v>
      </c>
      <c r="Y23" s="280"/>
      <c r="Z23" s="280"/>
      <c r="AA23" s="280"/>
      <c r="AB23" s="280">
        <v>1</v>
      </c>
      <c r="AC23" s="280">
        <v>1</v>
      </c>
      <c r="AD23" s="280"/>
      <c r="AE23" s="280">
        <v>1</v>
      </c>
      <c r="AF23" s="280">
        <v>1</v>
      </c>
      <c r="AG23" s="280">
        <v>1</v>
      </c>
      <c r="AH23" s="280"/>
      <c r="AI23" s="280"/>
      <c r="AJ23" s="280"/>
      <c r="AK23" s="280">
        <v>1</v>
      </c>
      <c r="AL23" s="280"/>
      <c r="AM23" s="280"/>
      <c r="AN23" s="280"/>
      <c r="AO23" s="280"/>
      <c r="AP23" s="280"/>
      <c r="AQ23" s="280"/>
      <c r="AR23" s="280"/>
      <c r="AS23" s="280"/>
      <c r="AT23" s="281"/>
      <c r="AU23" s="300" t="s">
        <v>621</v>
      </c>
      <c r="AV23" s="301"/>
      <c r="AW23" s="301" t="s">
        <v>4578</v>
      </c>
      <c r="AX23" s="302" t="s">
        <v>4579</v>
      </c>
      <c r="AY23" s="303"/>
      <c r="AZ23" s="400"/>
      <c r="BB23"/>
      <c r="BC23"/>
      <c r="BD23" s="129"/>
      <c r="BG23" s="387"/>
    </row>
    <row r="24" spans="1:59" ht="37" hidden="1" thickBot="1" x14ac:dyDescent="0.25">
      <c r="B24" s="3"/>
      <c r="C24" s="2"/>
      <c r="D24" s="136" t="s">
        <v>55</v>
      </c>
      <c r="E24" s="279"/>
      <c r="F24" s="280"/>
      <c r="G24" s="280"/>
      <c r="H24" s="280"/>
      <c r="I24" s="280"/>
      <c r="J24" s="280"/>
      <c r="K24" s="280"/>
      <c r="L24" s="280"/>
      <c r="M24" s="280"/>
      <c r="N24" s="280"/>
      <c r="O24" s="280"/>
      <c r="P24" s="280"/>
      <c r="Q24" s="280"/>
      <c r="R24" s="280"/>
      <c r="S24" s="280"/>
      <c r="T24" s="280"/>
      <c r="U24" s="280"/>
      <c r="V24" s="280"/>
      <c r="W24" s="280"/>
      <c r="X24" s="280"/>
      <c r="Y24" s="280"/>
      <c r="Z24" s="280"/>
      <c r="AA24" s="280"/>
      <c r="AB24" s="280"/>
      <c r="AC24" s="280"/>
      <c r="AD24" s="280"/>
      <c r="AE24" s="280"/>
      <c r="AF24" s="280"/>
      <c r="AG24" s="280"/>
      <c r="AH24" s="280"/>
      <c r="AI24" s="280"/>
      <c r="AJ24" s="280"/>
      <c r="AK24" s="280"/>
      <c r="AL24" s="280"/>
      <c r="AM24" s="280"/>
      <c r="AN24" s="280"/>
      <c r="AO24" s="280"/>
      <c r="AP24" s="280"/>
      <c r="AQ24" s="280"/>
      <c r="AR24" s="280"/>
      <c r="AS24" s="280"/>
      <c r="AT24" s="281"/>
      <c r="AU24" s="300" t="s">
        <v>622</v>
      </c>
      <c r="AV24" s="301"/>
      <c r="AW24" s="301" t="s">
        <v>4582</v>
      </c>
      <c r="AX24" s="302" t="s">
        <v>4466</v>
      </c>
      <c r="AY24" s="303"/>
      <c r="AZ24" s="4"/>
      <c r="BB24"/>
      <c r="BC24"/>
      <c r="BD24" s="129"/>
      <c r="BG24" s="387"/>
    </row>
    <row r="25" spans="1:59" ht="37" hidden="1" thickBot="1" x14ac:dyDescent="0.25">
      <c r="B25" s="3"/>
      <c r="C25" s="2"/>
      <c r="D25" s="136" t="s">
        <v>56</v>
      </c>
      <c r="E25" s="279"/>
      <c r="F25" s="280"/>
      <c r="G25" s="280"/>
      <c r="H25" s="280"/>
      <c r="I25" s="280"/>
      <c r="J25" s="280"/>
      <c r="K25" s="280"/>
      <c r="L25" s="280"/>
      <c r="M25" s="280"/>
      <c r="N25" s="280"/>
      <c r="O25" s="280"/>
      <c r="P25" s="280"/>
      <c r="Q25" s="280"/>
      <c r="R25" s="280"/>
      <c r="S25" s="280"/>
      <c r="T25" s="280"/>
      <c r="U25" s="280"/>
      <c r="V25" s="280"/>
      <c r="W25" s="280"/>
      <c r="X25" s="280"/>
      <c r="Y25" s="280"/>
      <c r="Z25" s="280"/>
      <c r="AA25" s="280"/>
      <c r="AB25" s="280"/>
      <c r="AC25" s="280"/>
      <c r="AD25" s="280"/>
      <c r="AE25" s="280"/>
      <c r="AF25" s="280"/>
      <c r="AG25" s="280"/>
      <c r="AH25" s="280"/>
      <c r="AI25" s="280"/>
      <c r="AJ25" s="280"/>
      <c r="AK25" s="280"/>
      <c r="AL25" s="280"/>
      <c r="AM25" s="280"/>
      <c r="AN25" s="280"/>
      <c r="AO25" s="280"/>
      <c r="AP25" s="280"/>
      <c r="AQ25" s="280"/>
      <c r="AR25" s="280"/>
      <c r="AS25" s="280"/>
      <c r="AT25" s="281"/>
      <c r="AU25" s="300" t="s">
        <v>623</v>
      </c>
      <c r="AV25" s="301"/>
      <c r="AW25" s="301" t="s">
        <v>4583</v>
      </c>
      <c r="AX25" s="302" t="s">
        <v>4466</v>
      </c>
      <c r="AY25" s="303"/>
      <c r="AZ25" s="4"/>
      <c r="BB25"/>
      <c r="BC25"/>
      <c r="BD25" s="129"/>
      <c r="BG25" s="387"/>
    </row>
    <row r="26" spans="1:59" ht="37" hidden="1" thickBot="1" x14ac:dyDescent="0.25">
      <c r="B26" s="3"/>
      <c r="C26" s="2"/>
      <c r="D26" s="136" t="s">
        <v>57</v>
      </c>
      <c r="E26" s="279"/>
      <c r="F26" s="280"/>
      <c r="G26" s="280"/>
      <c r="H26" s="280"/>
      <c r="I26" s="280"/>
      <c r="J26" s="280"/>
      <c r="K26" s="280"/>
      <c r="L26" s="280"/>
      <c r="M26" s="280"/>
      <c r="N26" s="280"/>
      <c r="O26" s="280"/>
      <c r="P26" s="280"/>
      <c r="Q26" s="280"/>
      <c r="R26" s="280"/>
      <c r="S26" s="280"/>
      <c r="T26" s="280"/>
      <c r="U26" s="280"/>
      <c r="V26" s="280"/>
      <c r="W26" s="280"/>
      <c r="X26" s="280"/>
      <c r="Y26" s="280"/>
      <c r="Z26" s="280"/>
      <c r="AA26" s="280"/>
      <c r="AB26" s="280"/>
      <c r="AC26" s="280"/>
      <c r="AD26" s="280"/>
      <c r="AE26" s="280"/>
      <c r="AF26" s="280"/>
      <c r="AG26" s="280"/>
      <c r="AH26" s="280"/>
      <c r="AI26" s="280"/>
      <c r="AJ26" s="280"/>
      <c r="AK26" s="280"/>
      <c r="AL26" s="280"/>
      <c r="AM26" s="280"/>
      <c r="AN26" s="280"/>
      <c r="AO26" s="280"/>
      <c r="AP26" s="280"/>
      <c r="AQ26" s="280"/>
      <c r="AR26" s="280"/>
      <c r="AS26" s="280"/>
      <c r="AT26" s="281"/>
      <c r="AU26" s="300" t="s">
        <v>624</v>
      </c>
      <c r="AV26" s="301"/>
      <c r="AW26" s="301" t="s">
        <v>4584</v>
      </c>
      <c r="AX26" s="304"/>
      <c r="AY26" s="303"/>
      <c r="AZ26" s="4"/>
      <c r="BB26"/>
      <c r="BC26"/>
      <c r="BD26" s="129"/>
      <c r="BG26" s="387"/>
    </row>
    <row r="27" spans="1:59" ht="37" thickBot="1" x14ac:dyDescent="0.25">
      <c r="B27" s="3"/>
      <c r="C27" s="2"/>
      <c r="D27" s="136" t="s">
        <v>58</v>
      </c>
      <c r="E27" s="279"/>
      <c r="F27" s="280"/>
      <c r="G27" s="280"/>
      <c r="H27" s="280"/>
      <c r="I27" s="280"/>
      <c r="J27" s="280"/>
      <c r="K27" s="280"/>
      <c r="L27" s="280"/>
      <c r="M27" s="280"/>
      <c r="N27" s="280"/>
      <c r="O27" s="280"/>
      <c r="P27" s="280"/>
      <c r="Q27" s="280"/>
      <c r="R27" s="280"/>
      <c r="S27" s="280"/>
      <c r="T27" s="280"/>
      <c r="U27" s="280"/>
      <c r="V27" s="280"/>
      <c r="W27" s="280">
        <v>1</v>
      </c>
      <c r="X27" s="280"/>
      <c r="Y27" s="280"/>
      <c r="Z27" s="280"/>
      <c r="AA27" s="280"/>
      <c r="AB27" s="280"/>
      <c r="AC27" s="280"/>
      <c r="AD27" s="280"/>
      <c r="AE27" s="280"/>
      <c r="AF27" s="280"/>
      <c r="AG27" s="280"/>
      <c r="AH27" s="280"/>
      <c r="AI27" s="280"/>
      <c r="AJ27" s="280"/>
      <c r="AK27" s="280"/>
      <c r="AL27" s="280"/>
      <c r="AM27" s="280"/>
      <c r="AN27" s="280"/>
      <c r="AO27" s="280"/>
      <c r="AP27" s="280"/>
      <c r="AQ27" s="280"/>
      <c r="AR27" s="280"/>
      <c r="AS27" s="280"/>
      <c r="AT27" s="281"/>
      <c r="AU27" s="300" t="s">
        <v>625</v>
      </c>
      <c r="AV27" s="301"/>
      <c r="AW27" s="301" t="s">
        <v>4578</v>
      </c>
      <c r="AX27" s="302" t="s">
        <v>4579</v>
      </c>
      <c r="AY27" s="303"/>
      <c r="AZ27" s="400"/>
      <c r="BB27"/>
      <c r="BC27"/>
      <c r="BD27" s="129"/>
      <c r="BG27" s="387"/>
    </row>
    <row r="28" spans="1:59" ht="37" thickBot="1" x14ac:dyDescent="0.25">
      <c r="B28" s="3"/>
      <c r="C28" s="2"/>
      <c r="D28" s="136" t="s">
        <v>59</v>
      </c>
      <c r="E28" s="279"/>
      <c r="F28" s="280"/>
      <c r="G28" s="280"/>
      <c r="H28" s="280"/>
      <c r="I28" s="280"/>
      <c r="J28" s="280"/>
      <c r="K28" s="280"/>
      <c r="L28" s="280"/>
      <c r="M28" s="280"/>
      <c r="N28" s="280"/>
      <c r="O28" s="280"/>
      <c r="P28" s="280"/>
      <c r="Q28" s="280"/>
      <c r="R28" s="280"/>
      <c r="S28" s="280"/>
      <c r="T28" s="280"/>
      <c r="U28" s="280"/>
      <c r="V28" s="280"/>
      <c r="W28" s="280">
        <v>1</v>
      </c>
      <c r="X28" s="280"/>
      <c r="Y28" s="280"/>
      <c r="Z28" s="280"/>
      <c r="AA28" s="280"/>
      <c r="AB28" s="280"/>
      <c r="AC28" s="280"/>
      <c r="AD28" s="280"/>
      <c r="AE28" s="280"/>
      <c r="AF28" s="280"/>
      <c r="AG28" s="280"/>
      <c r="AH28" s="280"/>
      <c r="AI28" s="280"/>
      <c r="AJ28" s="280"/>
      <c r="AK28" s="280"/>
      <c r="AL28" s="280"/>
      <c r="AM28" s="280"/>
      <c r="AN28" s="280"/>
      <c r="AO28" s="280"/>
      <c r="AP28" s="280"/>
      <c r="AQ28" s="280"/>
      <c r="AR28" s="280"/>
      <c r="AS28" s="280"/>
      <c r="AT28" s="281"/>
      <c r="AU28" s="300" t="s">
        <v>626</v>
      </c>
      <c r="AV28" s="301"/>
      <c r="AW28" s="301" t="s">
        <v>4578</v>
      </c>
      <c r="AX28" s="302" t="s">
        <v>4579</v>
      </c>
      <c r="AY28" s="303"/>
      <c r="AZ28" s="400"/>
      <c r="BB28"/>
      <c r="BC28"/>
      <c r="BD28" s="129"/>
      <c r="BG28" s="387"/>
    </row>
    <row r="29" spans="1:59" ht="37" thickBot="1" x14ac:dyDescent="0.25">
      <c r="B29" s="3"/>
      <c r="C29" s="2"/>
      <c r="D29" s="136" t="s">
        <v>60</v>
      </c>
      <c r="E29" s="279"/>
      <c r="F29" s="280"/>
      <c r="G29" s="280"/>
      <c r="H29" s="280"/>
      <c r="I29" s="280"/>
      <c r="J29" s="280"/>
      <c r="K29" s="280"/>
      <c r="L29" s="280"/>
      <c r="M29" s="280"/>
      <c r="N29" s="280"/>
      <c r="O29" s="280"/>
      <c r="P29" s="280"/>
      <c r="Q29" s="280"/>
      <c r="R29" s="280"/>
      <c r="S29" s="280"/>
      <c r="T29" s="280"/>
      <c r="U29" s="280"/>
      <c r="V29" s="280"/>
      <c r="W29" s="280">
        <v>1</v>
      </c>
      <c r="X29" s="280"/>
      <c r="Y29" s="280"/>
      <c r="Z29" s="280"/>
      <c r="AA29" s="280"/>
      <c r="AB29" s="280"/>
      <c r="AC29" s="280"/>
      <c r="AD29" s="280"/>
      <c r="AE29" s="280"/>
      <c r="AF29" s="280"/>
      <c r="AG29" s="280"/>
      <c r="AH29" s="280"/>
      <c r="AI29" s="280"/>
      <c r="AJ29" s="280"/>
      <c r="AK29" s="280"/>
      <c r="AL29" s="280"/>
      <c r="AM29" s="280"/>
      <c r="AN29" s="280"/>
      <c r="AO29" s="280"/>
      <c r="AP29" s="280"/>
      <c r="AQ29" s="280"/>
      <c r="AR29" s="280"/>
      <c r="AS29" s="280"/>
      <c r="AT29" s="281"/>
      <c r="AU29" s="300" t="s">
        <v>627</v>
      </c>
      <c r="AV29" s="301"/>
      <c r="AW29" s="301" t="s">
        <v>4578</v>
      </c>
      <c r="AX29" s="302" t="s">
        <v>4579</v>
      </c>
      <c r="AY29" s="303"/>
      <c r="AZ29" s="400"/>
      <c r="BB29"/>
      <c r="BC29"/>
      <c r="BD29" s="129"/>
      <c r="BG29" s="387"/>
    </row>
    <row r="30" spans="1:59" ht="49" thickBot="1" x14ac:dyDescent="0.25">
      <c r="A30" s="510"/>
      <c r="B30" s="3"/>
      <c r="C30" s="2"/>
      <c r="D30" s="136" t="s">
        <v>61</v>
      </c>
      <c r="E30" s="279"/>
      <c r="F30" s="280"/>
      <c r="G30" s="280"/>
      <c r="H30" s="280"/>
      <c r="I30" s="280"/>
      <c r="J30" s="280" t="s">
        <v>4465</v>
      </c>
      <c r="K30" s="280"/>
      <c r="L30" s="280"/>
      <c r="M30" s="280"/>
      <c r="N30" s="280"/>
      <c r="O30" s="280"/>
      <c r="P30" s="280"/>
      <c r="Q30" s="280"/>
      <c r="R30" s="280"/>
      <c r="S30" s="280"/>
      <c r="T30" s="280"/>
      <c r="U30" s="280"/>
      <c r="V30" s="280"/>
      <c r="W30" s="280"/>
      <c r="X30" s="280"/>
      <c r="Y30" s="280"/>
      <c r="Z30" s="280"/>
      <c r="AA30" s="280"/>
      <c r="AB30" s="280"/>
      <c r="AC30" s="280"/>
      <c r="AD30" s="280"/>
      <c r="AE30" s="280"/>
      <c r="AF30" s="280"/>
      <c r="AG30" s="280"/>
      <c r="AH30" s="280"/>
      <c r="AI30" s="280"/>
      <c r="AJ30" s="280"/>
      <c r="AK30" s="280"/>
      <c r="AL30" s="280"/>
      <c r="AM30" s="280"/>
      <c r="AN30" s="280"/>
      <c r="AO30" s="280"/>
      <c r="AP30" s="280"/>
      <c r="AQ30" s="280"/>
      <c r="AR30" s="280"/>
      <c r="AS30" s="280"/>
      <c r="AT30" s="281"/>
      <c r="AU30" s="300" t="s">
        <v>628</v>
      </c>
      <c r="AV30" s="301"/>
      <c r="AW30" s="301" t="s">
        <v>4578</v>
      </c>
      <c r="AX30" s="302" t="s">
        <v>4579</v>
      </c>
      <c r="AY30" s="303"/>
      <c r="AZ30" s="402"/>
      <c r="BB30"/>
      <c r="BC30"/>
      <c r="BD30" s="129"/>
      <c r="BG30" s="387"/>
    </row>
    <row r="31" spans="1:59" ht="37" hidden="1" thickBot="1" x14ac:dyDescent="0.25">
      <c r="B31" s="3"/>
      <c r="C31" s="2"/>
      <c r="D31" s="136" t="s">
        <v>62</v>
      </c>
      <c r="E31" s="279"/>
      <c r="F31" s="280"/>
      <c r="G31" s="280"/>
      <c r="H31" s="280"/>
      <c r="I31" s="280"/>
      <c r="J31" s="280"/>
      <c r="K31" s="280"/>
      <c r="L31" s="280"/>
      <c r="M31" s="280"/>
      <c r="N31" s="280"/>
      <c r="O31" s="280"/>
      <c r="P31" s="280"/>
      <c r="Q31" s="280"/>
      <c r="R31" s="280"/>
      <c r="S31" s="280"/>
      <c r="T31" s="280"/>
      <c r="U31" s="280"/>
      <c r="V31" s="280"/>
      <c r="W31" s="280"/>
      <c r="X31" s="280"/>
      <c r="Y31" s="280"/>
      <c r="Z31" s="280"/>
      <c r="AA31" s="280"/>
      <c r="AB31" s="280"/>
      <c r="AC31" s="280"/>
      <c r="AD31" s="280"/>
      <c r="AE31" s="280"/>
      <c r="AF31" s="280"/>
      <c r="AG31" s="280"/>
      <c r="AH31" s="280"/>
      <c r="AI31" s="280"/>
      <c r="AJ31" s="280"/>
      <c r="AK31" s="280"/>
      <c r="AL31" s="280"/>
      <c r="AM31" s="280"/>
      <c r="AN31" s="280"/>
      <c r="AO31" s="280"/>
      <c r="AP31" s="280"/>
      <c r="AQ31" s="280"/>
      <c r="AR31" s="280"/>
      <c r="AS31" s="280"/>
      <c r="AT31" s="281"/>
      <c r="AU31" s="300" t="s">
        <v>629</v>
      </c>
      <c r="AV31" s="301"/>
      <c r="AW31" s="301"/>
      <c r="AX31" s="304"/>
      <c r="AY31" s="303"/>
      <c r="AZ31" s="6"/>
      <c r="BB31"/>
      <c r="BC31"/>
      <c r="BD31" s="129"/>
      <c r="BG31" s="387"/>
    </row>
    <row r="32" spans="1:59" ht="61" hidden="1" thickBot="1" x14ac:dyDescent="0.25">
      <c r="B32" s="3"/>
      <c r="C32" s="2"/>
      <c r="D32" s="136" t="s">
        <v>63</v>
      </c>
      <c r="E32" s="279"/>
      <c r="F32" s="280"/>
      <c r="G32" s="280" t="s">
        <v>4465</v>
      </c>
      <c r="H32" s="280" t="s">
        <v>4465</v>
      </c>
      <c r="I32" s="280"/>
      <c r="J32" s="280"/>
      <c r="K32" s="280" t="s">
        <v>4465</v>
      </c>
      <c r="L32" s="280"/>
      <c r="M32" s="280"/>
      <c r="N32" s="280"/>
      <c r="O32" s="280"/>
      <c r="P32" s="280"/>
      <c r="Q32" s="280"/>
      <c r="R32" s="280">
        <v>1</v>
      </c>
      <c r="S32" s="280"/>
      <c r="T32" s="280"/>
      <c r="U32" s="280"/>
      <c r="V32" s="280"/>
      <c r="W32" s="280"/>
      <c r="X32" s="280"/>
      <c r="Y32" s="280"/>
      <c r="Z32" s="280"/>
      <c r="AA32" s="280"/>
      <c r="AB32" s="280"/>
      <c r="AC32" s="280"/>
      <c r="AD32" s="280"/>
      <c r="AE32" s="280"/>
      <c r="AF32" s="280"/>
      <c r="AG32" s="280"/>
      <c r="AH32" s="280"/>
      <c r="AI32" s="280"/>
      <c r="AJ32" s="280"/>
      <c r="AK32" s="280"/>
      <c r="AL32" s="280"/>
      <c r="AM32" s="280"/>
      <c r="AN32" s="280"/>
      <c r="AO32" s="280"/>
      <c r="AP32" s="280"/>
      <c r="AQ32" s="280"/>
      <c r="AR32" s="280"/>
      <c r="AS32" s="280"/>
      <c r="AT32" s="281"/>
      <c r="AU32" s="300" t="s">
        <v>4510</v>
      </c>
      <c r="AV32" s="301"/>
      <c r="AW32" s="301" t="s">
        <v>4580</v>
      </c>
      <c r="AX32" s="304" t="s">
        <v>4579</v>
      </c>
      <c r="AY32" s="303"/>
      <c r="AZ32" s="402"/>
      <c r="BB32"/>
      <c r="BC32"/>
      <c r="BD32" s="126"/>
      <c r="BG32" s="387"/>
    </row>
    <row r="33" spans="1:59" ht="29" hidden="1" thickBot="1" x14ac:dyDescent="0.25">
      <c r="B33" s="3"/>
      <c r="C33" s="2"/>
      <c r="D33" s="136" t="s">
        <v>64</v>
      </c>
      <c r="E33" s="282"/>
      <c r="F33" s="283"/>
      <c r="G33" s="283"/>
      <c r="H33" s="283"/>
      <c r="I33" s="283"/>
      <c r="J33" s="283"/>
      <c r="K33" s="283"/>
      <c r="L33" s="283"/>
      <c r="M33" s="283"/>
      <c r="N33" s="283"/>
      <c r="O33" s="283"/>
      <c r="P33" s="283"/>
      <c r="Q33" s="283"/>
      <c r="R33" s="283"/>
      <c r="S33" s="283"/>
      <c r="T33" s="283"/>
      <c r="U33" s="283"/>
      <c r="V33" s="283"/>
      <c r="W33" s="283"/>
      <c r="X33" s="283"/>
      <c r="Y33" s="283"/>
      <c r="Z33" s="283"/>
      <c r="AA33" s="283"/>
      <c r="AB33" s="283"/>
      <c r="AC33" s="283"/>
      <c r="AD33" s="283"/>
      <c r="AE33" s="283"/>
      <c r="AF33" s="283"/>
      <c r="AG33" s="283"/>
      <c r="AH33" s="283"/>
      <c r="AI33" s="283"/>
      <c r="AJ33" s="283"/>
      <c r="AK33" s="283"/>
      <c r="AL33" s="283"/>
      <c r="AM33" s="283"/>
      <c r="AN33" s="283"/>
      <c r="AO33" s="283"/>
      <c r="AP33" s="283"/>
      <c r="AQ33" s="283"/>
      <c r="AR33" s="283"/>
      <c r="AS33" s="283"/>
      <c r="AT33" s="284"/>
      <c r="AU33" s="305"/>
      <c r="AV33" s="306"/>
      <c r="AW33" s="306"/>
      <c r="AX33" s="307"/>
      <c r="AY33" s="308"/>
      <c r="AZ33" s="6"/>
      <c r="BB33"/>
      <c r="BC33"/>
      <c r="BD33" s="126"/>
      <c r="BG33" s="387"/>
    </row>
    <row r="34" spans="1:59" ht="18" hidden="1" customHeight="1" thickBot="1" x14ac:dyDescent="0.25">
      <c r="B34" s="3" t="s">
        <v>65</v>
      </c>
      <c r="C34" s="19" t="s">
        <v>66</v>
      </c>
      <c r="D34" s="20"/>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20"/>
      <c r="AV34" s="199"/>
      <c r="AW34" s="199"/>
      <c r="AX34" s="198"/>
      <c r="AY34" s="49"/>
      <c r="AZ34" s="22"/>
      <c r="BB34"/>
      <c r="BC34"/>
      <c r="BD34" s="126"/>
      <c r="BG34" s="387"/>
    </row>
    <row r="35" spans="1:59" ht="37" hidden="1" thickBot="1" x14ac:dyDescent="0.25">
      <c r="B35" s="3"/>
      <c r="C35" s="2"/>
      <c r="D35" s="136" t="s">
        <v>67</v>
      </c>
      <c r="E35" s="276"/>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77"/>
      <c r="AI35" s="277"/>
      <c r="AJ35" s="277"/>
      <c r="AK35" s="277"/>
      <c r="AL35" s="277"/>
      <c r="AM35" s="277"/>
      <c r="AN35" s="277"/>
      <c r="AO35" s="277"/>
      <c r="AP35" s="277"/>
      <c r="AQ35" s="277"/>
      <c r="AR35" s="277"/>
      <c r="AS35" s="277"/>
      <c r="AT35" s="278"/>
      <c r="AU35" s="285" t="s">
        <v>630</v>
      </c>
      <c r="AV35" s="260"/>
      <c r="AW35" s="260"/>
      <c r="AX35" s="263"/>
      <c r="AY35" s="286"/>
      <c r="AZ35" s="67"/>
      <c r="BB35"/>
      <c r="BC35"/>
      <c r="BD35" s="129"/>
      <c r="BG35" s="387"/>
    </row>
    <row r="36" spans="1:59" ht="37" hidden="1" thickBot="1" x14ac:dyDescent="0.25">
      <c r="B36" s="3"/>
      <c r="C36" s="2"/>
      <c r="D36" s="136" t="s">
        <v>68</v>
      </c>
      <c r="E36" s="279"/>
      <c r="F36" s="280"/>
      <c r="G36" s="280"/>
      <c r="H36" s="280"/>
      <c r="I36" s="280"/>
      <c r="J36" s="280"/>
      <c r="K36" s="280"/>
      <c r="L36" s="280"/>
      <c r="M36" s="280"/>
      <c r="N36" s="280"/>
      <c r="O36" s="280"/>
      <c r="P36" s="280"/>
      <c r="Q36" s="280"/>
      <c r="R36" s="280"/>
      <c r="S36" s="280"/>
      <c r="T36" s="280"/>
      <c r="U36" s="280"/>
      <c r="V36" s="280"/>
      <c r="W36" s="280"/>
      <c r="X36" s="280"/>
      <c r="Y36" s="280"/>
      <c r="Z36" s="280"/>
      <c r="AA36" s="280"/>
      <c r="AB36" s="280"/>
      <c r="AC36" s="280"/>
      <c r="AD36" s="280"/>
      <c r="AE36" s="280"/>
      <c r="AF36" s="280"/>
      <c r="AG36" s="280"/>
      <c r="AH36" s="280"/>
      <c r="AI36" s="280"/>
      <c r="AJ36" s="280"/>
      <c r="AK36" s="280"/>
      <c r="AL36" s="280"/>
      <c r="AM36" s="280"/>
      <c r="AN36" s="280"/>
      <c r="AO36" s="280"/>
      <c r="AP36" s="280"/>
      <c r="AQ36" s="280"/>
      <c r="AR36" s="280"/>
      <c r="AS36" s="280"/>
      <c r="AT36" s="281"/>
      <c r="AU36" s="287" t="s">
        <v>631</v>
      </c>
      <c r="AV36" s="262"/>
      <c r="AW36" s="262"/>
      <c r="AX36" s="264"/>
      <c r="AY36" s="288"/>
      <c r="AZ36" s="4"/>
      <c r="BB36"/>
      <c r="BC36"/>
      <c r="BD36" s="129"/>
      <c r="BG36" s="387"/>
    </row>
    <row r="37" spans="1:59" ht="37" hidden="1" thickBot="1" x14ac:dyDescent="0.25">
      <c r="B37" s="3"/>
      <c r="C37" s="2"/>
      <c r="D37" s="136" t="s">
        <v>69</v>
      </c>
      <c r="E37" s="279"/>
      <c r="F37" s="280"/>
      <c r="G37" s="280"/>
      <c r="H37" s="280"/>
      <c r="I37" s="280"/>
      <c r="J37" s="280"/>
      <c r="K37" s="280"/>
      <c r="L37" s="280"/>
      <c r="M37" s="280"/>
      <c r="N37" s="280"/>
      <c r="O37" s="280"/>
      <c r="P37" s="280"/>
      <c r="Q37" s="280"/>
      <c r="R37" s="280"/>
      <c r="S37" s="280"/>
      <c r="T37" s="280"/>
      <c r="U37" s="280"/>
      <c r="V37" s="280"/>
      <c r="W37" s="280"/>
      <c r="X37" s="280"/>
      <c r="Y37" s="280"/>
      <c r="Z37" s="280"/>
      <c r="AA37" s="280"/>
      <c r="AB37" s="280"/>
      <c r="AC37" s="280"/>
      <c r="AD37" s="280"/>
      <c r="AE37" s="280"/>
      <c r="AF37" s="280"/>
      <c r="AG37" s="280"/>
      <c r="AH37" s="280"/>
      <c r="AI37" s="280"/>
      <c r="AJ37" s="280"/>
      <c r="AK37" s="280"/>
      <c r="AL37" s="280"/>
      <c r="AM37" s="280"/>
      <c r="AN37" s="280"/>
      <c r="AO37" s="280"/>
      <c r="AP37" s="280"/>
      <c r="AQ37" s="280"/>
      <c r="AR37" s="280"/>
      <c r="AS37" s="280"/>
      <c r="AT37" s="281"/>
      <c r="AU37" s="287" t="s">
        <v>632</v>
      </c>
      <c r="AV37" s="262"/>
      <c r="AW37" s="262"/>
      <c r="AX37" s="264"/>
      <c r="AY37" s="288"/>
      <c r="AZ37" s="4"/>
      <c r="BB37"/>
      <c r="BC37"/>
      <c r="BD37" s="129"/>
      <c r="BG37" s="387"/>
    </row>
    <row r="38" spans="1:59" ht="37" hidden="1" thickBot="1" x14ac:dyDescent="0.25">
      <c r="B38" s="3"/>
      <c r="C38" s="2"/>
      <c r="D38" s="136" t="s">
        <v>70</v>
      </c>
      <c r="E38" s="279"/>
      <c r="F38" s="280"/>
      <c r="G38" s="280"/>
      <c r="H38" s="280"/>
      <c r="I38" s="280"/>
      <c r="J38" s="280"/>
      <c r="K38" s="280"/>
      <c r="L38" s="280"/>
      <c r="M38" s="280"/>
      <c r="N38" s="280"/>
      <c r="O38" s="280"/>
      <c r="P38" s="280"/>
      <c r="Q38" s="280"/>
      <c r="R38" s="280"/>
      <c r="S38" s="280"/>
      <c r="T38" s="280"/>
      <c r="U38" s="280"/>
      <c r="V38" s="280"/>
      <c r="W38" s="280"/>
      <c r="X38" s="280"/>
      <c r="Y38" s="280"/>
      <c r="Z38" s="280"/>
      <c r="AA38" s="280"/>
      <c r="AB38" s="280"/>
      <c r="AC38" s="280"/>
      <c r="AD38" s="280"/>
      <c r="AE38" s="280"/>
      <c r="AF38" s="280"/>
      <c r="AG38" s="280"/>
      <c r="AH38" s="280"/>
      <c r="AI38" s="280"/>
      <c r="AJ38" s="280"/>
      <c r="AK38" s="280"/>
      <c r="AL38" s="280"/>
      <c r="AM38" s="280"/>
      <c r="AN38" s="280"/>
      <c r="AO38" s="280"/>
      <c r="AP38" s="280"/>
      <c r="AQ38" s="280"/>
      <c r="AR38" s="280"/>
      <c r="AS38" s="280"/>
      <c r="AT38" s="281"/>
      <c r="AU38" s="287" t="s">
        <v>633</v>
      </c>
      <c r="AV38" s="262"/>
      <c r="AW38" s="262"/>
      <c r="AX38" s="264"/>
      <c r="AY38" s="288"/>
      <c r="AZ38" s="4"/>
      <c r="BB38"/>
      <c r="BC38"/>
      <c r="BD38" s="129"/>
      <c r="BG38" s="387"/>
    </row>
    <row r="39" spans="1:59" ht="37" hidden="1" thickBot="1" x14ac:dyDescent="0.25">
      <c r="B39" s="3"/>
      <c r="C39" s="2"/>
      <c r="D39" s="136" t="s">
        <v>71</v>
      </c>
      <c r="E39" s="279"/>
      <c r="F39" s="280"/>
      <c r="G39" s="280"/>
      <c r="H39" s="280"/>
      <c r="I39" s="280"/>
      <c r="J39" s="280"/>
      <c r="K39" s="280"/>
      <c r="L39" s="280"/>
      <c r="M39" s="280"/>
      <c r="N39" s="280"/>
      <c r="O39" s="280"/>
      <c r="P39" s="280"/>
      <c r="Q39" s="280"/>
      <c r="R39" s="280"/>
      <c r="S39" s="280"/>
      <c r="T39" s="280"/>
      <c r="U39" s="280"/>
      <c r="V39" s="280"/>
      <c r="W39" s="280"/>
      <c r="X39" s="280"/>
      <c r="Y39" s="280"/>
      <c r="Z39" s="280"/>
      <c r="AA39" s="280"/>
      <c r="AB39" s="280"/>
      <c r="AC39" s="280"/>
      <c r="AD39" s="280"/>
      <c r="AE39" s="280"/>
      <c r="AF39" s="280"/>
      <c r="AG39" s="280"/>
      <c r="AH39" s="280"/>
      <c r="AI39" s="280"/>
      <c r="AJ39" s="280"/>
      <c r="AK39" s="280"/>
      <c r="AL39" s="280"/>
      <c r="AM39" s="280"/>
      <c r="AN39" s="280"/>
      <c r="AO39" s="280"/>
      <c r="AP39" s="280"/>
      <c r="AQ39" s="280"/>
      <c r="AR39" s="280"/>
      <c r="AS39" s="280"/>
      <c r="AT39" s="281"/>
      <c r="AU39" s="287" t="s">
        <v>634</v>
      </c>
      <c r="AV39" s="262"/>
      <c r="AW39" s="262"/>
      <c r="AX39" s="264"/>
      <c r="AY39" s="288"/>
      <c r="AZ39" s="4"/>
      <c r="BB39"/>
      <c r="BC39"/>
      <c r="BD39" s="129"/>
      <c r="BG39" s="387"/>
    </row>
    <row r="40" spans="1:59" ht="37" hidden="1" thickBot="1" x14ac:dyDescent="0.25">
      <c r="B40" s="3"/>
      <c r="C40" s="2"/>
      <c r="D40" s="136" t="s">
        <v>72</v>
      </c>
      <c r="E40" s="279"/>
      <c r="F40" s="280"/>
      <c r="G40" s="280"/>
      <c r="H40" s="280"/>
      <c r="I40" s="280"/>
      <c r="J40" s="280"/>
      <c r="K40" s="280"/>
      <c r="L40" s="280"/>
      <c r="M40" s="280"/>
      <c r="N40" s="280"/>
      <c r="O40" s="280"/>
      <c r="P40" s="280"/>
      <c r="Q40" s="280"/>
      <c r="R40" s="280"/>
      <c r="S40" s="280"/>
      <c r="T40" s="280"/>
      <c r="U40" s="280"/>
      <c r="V40" s="280"/>
      <c r="W40" s="280"/>
      <c r="X40" s="280"/>
      <c r="Y40" s="280"/>
      <c r="Z40" s="280"/>
      <c r="AA40" s="280"/>
      <c r="AB40" s="280"/>
      <c r="AC40" s="280"/>
      <c r="AD40" s="280"/>
      <c r="AE40" s="280"/>
      <c r="AF40" s="280"/>
      <c r="AG40" s="280"/>
      <c r="AH40" s="280"/>
      <c r="AI40" s="280"/>
      <c r="AJ40" s="280"/>
      <c r="AK40" s="280"/>
      <c r="AL40" s="280"/>
      <c r="AM40" s="280"/>
      <c r="AN40" s="280"/>
      <c r="AO40" s="280"/>
      <c r="AP40" s="280"/>
      <c r="AQ40" s="280"/>
      <c r="AR40" s="280"/>
      <c r="AS40" s="280"/>
      <c r="AT40" s="281"/>
      <c r="AU40" s="309" t="s">
        <v>635</v>
      </c>
      <c r="AV40" s="262"/>
      <c r="AW40" s="262"/>
      <c r="AX40" s="264"/>
      <c r="AY40" s="288"/>
      <c r="AZ40" s="4"/>
      <c r="BB40"/>
      <c r="BC40"/>
      <c r="BD40" s="129"/>
      <c r="BG40" s="387"/>
    </row>
    <row r="41" spans="1:59" ht="37" hidden="1" thickBot="1" x14ac:dyDescent="0.25">
      <c r="B41" s="3"/>
      <c r="C41" s="2"/>
      <c r="D41" s="136" t="s">
        <v>73</v>
      </c>
      <c r="E41" s="279"/>
      <c r="F41" s="280"/>
      <c r="G41" s="280"/>
      <c r="H41" s="280"/>
      <c r="I41" s="280"/>
      <c r="J41" s="280"/>
      <c r="K41" s="280"/>
      <c r="L41" s="280"/>
      <c r="M41" s="280"/>
      <c r="N41" s="280"/>
      <c r="O41" s="280"/>
      <c r="P41" s="280"/>
      <c r="Q41" s="280"/>
      <c r="R41" s="280"/>
      <c r="S41" s="280"/>
      <c r="T41" s="280"/>
      <c r="U41" s="280"/>
      <c r="V41" s="280"/>
      <c r="W41" s="280"/>
      <c r="X41" s="280"/>
      <c r="Y41" s="280"/>
      <c r="Z41" s="280"/>
      <c r="AA41" s="280"/>
      <c r="AB41" s="280"/>
      <c r="AC41" s="280"/>
      <c r="AD41" s="280"/>
      <c r="AE41" s="280"/>
      <c r="AF41" s="280"/>
      <c r="AG41" s="280"/>
      <c r="AH41" s="280"/>
      <c r="AI41" s="280"/>
      <c r="AJ41" s="280"/>
      <c r="AK41" s="280"/>
      <c r="AL41" s="280"/>
      <c r="AM41" s="280"/>
      <c r="AN41" s="280"/>
      <c r="AO41" s="280"/>
      <c r="AP41" s="280"/>
      <c r="AQ41" s="280"/>
      <c r="AR41" s="280"/>
      <c r="AS41" s="280"/>
      <c r="AT41" s="281"/>
      <c r="AU41" s="287" t="s">
        <v>636</v>
      </c>
      <c r="AV41" s="262"/>
      <c r="AW41" s="262"/>
      <c r="AX41" s="264"/>
      <c r="AY41" s="288"/>
      <c r="AZ41" s="4"/>
      <c r="BB41"/>
      <c r="BC41"/>
      <c r="BD41" s="129"/>
      <c r="BG41" s="387"/>
    </row>
    <row r="42" spans="1:59" ht="37" hidden="1" thickBot="1" x14ac:dyDescent="0.25">
      <c r="B42" s="3"/>
      <c r="C42" s="2"/>
      <c r="D42" s="136" t="s">
        <v>74</v>
      </c>
      <c r="E42" s="279"/>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1"/>
      <c r="AU42" s="287" t="s">
        <v>637</v>
      </c>
      <c r="AV42" s="262"/>
      <c r="AW42" s="262"/>
      <c r="AX42" s="264"/>
      <c r="AY42" s="288"/>
      <c r="AZ42" s="6"/>
      <c r="BB42"/>
      <c r="BC42"/>
      <c r="BD42" s="129"/>
      <c r="BG42" s="387"/>
    </row>
    <row r="43" spans="1:59" ht="32" hidden="1" thickBot="1" x14ac:dyDescent="0.25">
      <c r="B43" s="3"/>
      <c r="C43" s="2"/>
      <c r="D43" s="136" t="s">
        <v>75</v>
      </c>
      <c r="E43" s="279"/>
      <c r="F43" s="280"/>
      <c r="G43" s="280"/>
      <c r="H43" s="280"/>
      <c r="I43" s="280"/>
      <c r="J43" s="280"/>
      <c r="K43" s="280"/>
      <c r="L43" s="280"/>
      <c r="M43" s="280"/>
      <c r="N43" s="280"/>
      <c r="O43" s="280"/>
      <c r="P43" s="280"/>
      <c r="Q43" s="280"/>
      <c r="R43" s="280"/>
      <c r="S43" s="280"/>
      <c r="T43" s="280"/>
      <c r="U43" s="280"/>
      <c r="V43" s="280"/>
      <c r="W43" s="280"/>
      <c r="X43" s="280"/>
      <c r="Y43" s="280"/>
      <c r="Z43" s="280"/>
      <c r="AA43" s="280"/>
      <c r="AB43" s="280"/>
      <c r="AC43" s="280"/>
      <c r="AD43" s="280"/>
      <c r="AE43" s="280"/>
      <c r="AF43" s="280"/>
      <c r="AG43" s="280"/>
      <c r="AH43" s="280"/>
      <c r="AI43" s="280"/>
      <c r="AJ43" s="280"/>
      <c r="AK43" s="280"/>
      <c r="AL43" s="280"/>
      <c r="AM43" s="280"/>
      <c r="AN43" s="280"/>
      <c r="AO43" s="280"/>
      <c r="AP43" s="280"/>
      <c r="AQ43" s="280"/>
      <c r="AR43" s="280"/>
      <c r="AS43" s="280"/>
      <c r="AT43" s="281"/>
      <c r="AU43" s="287"/>
      <c r="AV43" s="262"/>
      <c r="AW43" s="262"/>
      <c r="AX43" s="264"/>
      <c r="AY43" s="288"/>
      <c r="AZ43" s="4"/>
      <c r="BB43"/>
      <c r="BC43"/>
      <c r="BD43" s="126"/>
      <c r="BG43" s="387"/>
    </row>
    <row r="44" spans="1:59" ht="36" hidden="1" thickBot="1" x14ac:dyDescent="0.25">
      <c r="B44" s="3"/>
      <c r="C44" s="2"/>
      <c r="D44" s="136" t="s">
        <v>76</v>
      </c>
      <c r="E44" s="282"/>
      <c r="F44" s="283"/>
      <c r="G44" s="283"/>
      <c r="H44" s="283"/>
      <c r="I44" s="283"/>
      <c r="J44" s="283"/>
      <c r="K44" s="283"/>
      <c r="L44" s="283"/>
      <c r="M44" s="283"/>
      <c r="N44" s="283"/>
      <c r="O44" s="283"/>
      <c r="P44" s="283"/>
      <c r="Q44" s="283"/>
      <c r="R44" s="283"/>
      <c r="S44" s="283"/>
      <c r="T44" s="283"/>
      <c r="U44" s="283"/>
      <c r="V44" s="283"/>
      <c r="W44" s="283"/>
      <c r="X44" s="283"/>
      <c r="Y44" s="283"/>
      <c r="Z44" s="283"/>
      <c r="AA44" s="283"/>
      <c r="AB44" s="283"/>
      <c r="AC44" s="283"/>
      <c r="AD44" s="283"/>
      <c r="AE44" s="283"/>
      <c r="AF44" s="283"/>
      <c r="AG44" s="283"/>
      <c r="AH44" s="283"/>
      <c r="AI44" s="283"/>
      <c r="AJ44" s="283"/>
      <c r="AK44" s="283"/>
      <c r="AL44" s="283"/>
      <c r="AM44" s="283"/>
      <c r="AN44" s="283"/>
      <c r="AO44" s="283"/>
      <c r="AP44" s="283"/>
      <c r="AQ44" s="283"/>
      <c r="AR44" s="283"/>
      <c r="AS44" s="283"/>
      <c r="AT44" s="284"/>
      <c r="AU44" s="310"/>
      <c r="AV44" s="292"/>
      <c r="AW44" s="292"/>
      <c r="AX44" s="295"/>
      <c r="AY44" s="294"/>
      <c r="AZ44" s="4"/>
      <c r="BB44"/>
      <c r="BC44"/>
      <c r="BD44" s="126"/>
      <c r="BG44" s="387"/>
    </row>
    <row r="45" spans="1:59" ht="18" hidden="1" customHeight="1" thickBot="1" x14ac:dyDescent="0.25">
      <c r="A45" s="96"/>
      <c r="B45" s="3" t="s">
        <v>77</v>
      </c>
      <c r="C45" s="19" t="s">
        <v>78</v>
      </c>
      <c r="D45" s="20"/>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20"/>
      <c r="AV45" s="199"/>
      <c r="AW45" s="199"/>
      <c r="AX45" s="198"/>
      <c r="AY45" s="49"/>
      <c r="AZ45" s="22"/>
      <c r="BB45"/>
      <c r="BC45"/>
      <c r="BD45" s="126"/>
      <c r="BG45" s="387"/>
    </row>
    <row r="46" spans="1:59" ht="37" hidden="1" thickBot="1" x14ac:dyDescent="0.25">
      <c r="B46" s="3"/>
      <c r="C46" s="2"/>
      <c r="D46" s="136" t="s">
        <v>79</v>
      </c>
      <c r="E46" s="276"/>
      <c r="F46" s="277"/>
      <c r="G46" s="277" t="s">
        <v>4465</v>
      </c>
      <c r="H46" s="277"/>
      <c r="I46" s="277"/>
      <c r="J46" s="277"/>
      <c r="K46" s="277" t="s">
        <v>4465</v>
      </c>
      <c r="L46" s="277"/>
      <c r="M46" s="277" t="s">
        <v>4465</v>
      </c>
      <c r="N46" s="277" t="s">
        <v>4465</v>
      </c>
      <c r="O46" s="277" t="s">
        <v>4465</v>
      </c>
      <c r="P46" s="277" t="s">
        <v>4465</v>
      </c>
      <c r="Q46" s="277" t="s">
        <v>4465</v>
      </c>
      <c r="R46" s="277">
        <v>1</v>
      </c>
      <c r="S46" s="277">
        <v>1</v>
      </c>
      <c r="T46" s="277"/>
      <c r="U46" s="277"/>
      <c r="V46" s="277">
        <v>1</v>
      </c>
      <c r="W46" s="277">
        <v>1</v>
      </c>
      <c r="X46" s="277">
        <v>1</v>
      </c>
      <c r="Y46" s="277"/>
      <c r="Z46" s="277"/>
      <c r="AA46" s="277"/>
      <c r="AB46" s="277">
        <v>1</v>
      </c>
      <c r="AC46" s="277">
        <v>1</v>
      </c>
      <c r="AD46" s="277" t="s">
        <v>4465</v>
      </c>
      <c r="AE46" s="277">
        <v>1</v>
      </c>
      <c r="AF46" s="277">
        <v>1</v>
      </c>
      <c r="AG46" s="277">
        <v>1</v>
      </c>
      <c r="AH46" s="277"/>
      <c r="AI46" s="277"/>
      <c r="AJ46" s="277"/>
      <c r="AK46" s="277">
        <v>1</v>
      </c>
      <c r="AL46" s="277"/>
      <c r="AM46" s="277"/>
      <c r="AN46" s="277"/>
      <c r="AO46" s="277"/>
      <c r="AP46" s="277"/>
      <c r="AQ46" s="277"/>
      <c r="AR46" s="277"/>
      <c r="AS46" s="277">
        <v>1</v>
      </c>
      <c r="AT46" s="278"/>
      <c r="AU46" s="311" t="s">
        <v>638</v>
      </c>
      <c r="AV46" s="260"/>
      <c r="AW46" s="260" t="s">
        <v>4467</v>
      </c>
      <c r="AX46" s="263" t="s">
        <v>4466</v>
      </c>
      <c r="AY46" s="286"/>
      <c r="AZ46" s="441"/>
      <c r="BB46"/>
      <c r="BC46"/>
      <c r="BD46" s="129"/>
      <c r="BG46" s="387"/>
    </row>
    <row r="47" spans="1:59" ht="37" thickBot="1" x14ac:dyDescent="0.25">
      <c r="B47" s="3"/>
      <c r="C47" s="2"/>
      <c r="D47" s="136" t="s">
        <v>80</v>
      </c>
      <c r="E47" s="279"/>
      <c r="F47" s="280"/>
      <c r="G47" s="280" t="s">
        <v>4465</v>
      </c>
      <c r="H47" s="280"/>
      <c r="I47" s="280"/>
      <c r="J47" s="280"/>
      <c r="K47" s="280" t="s">
        <v>4465</v>
      </c>
      <c r="L47" s="280"/>
      <c r="M47" s="280"/>
      <c r="N47" s="280"/>
      <c r="O47" s="280"/>
      <c r="P47" s="280"/>
      <c r="Q47" s="280"/>
      <c r="R47" s="280">
        <v>1</v>
      </c>
      <c r="S47" s="280"/>
      <c r="T47" s="280"/>
      <c r="U47" s="280"/>
      <c r="V47" s="280"/>
      <c r="W47" s="280"/>
      <c r="X47" s="280"/>
      <c r="Y47" s="280"/>
      <c r="Z47" s="280"/>
      <c r="AA47" s="280"/>
      <c r="AB47" s="280"/>
      <c r="AC47" s="280"/>
      <c r="AD47" s="280" t="s">
        <v>4465</v>
      </c>
      <c r="AE47" s="280"/>
      <c r="AF47" s="280"/>
      <c r="AG47" s="280"/>
      <c r="AH47" s="280"/>
      <c r="AI47" s="280"/>
      <c r="AJ47" s="280"/>
      <c r="AK47" s="280"/>
      <c r="AL47" s="280"/>
      <c r="AM47" s="280"/>
      <c r="AN47" s="280"/>
      <c r="AO47" s="280"/>
      <c r="AP47" s="280"/>
      <c r="AQ47" s="280"/>
      <c r="AR47" s="280"/>
      <c r="AS47" s="280"/>
      <c r="AT47" s="281"/>
      <c r="AU47" s="287" t="s">
        <v>639</v>
      </c>
      <c r="AV47" s="262"/>
      <c r="AW47" s="262" t="s">
        <v>4467</v>
      </c>
      <c r="AX47" s="261" t="s">
        <v>4466</v>
      </c>
      <c r="AY47" s="288"/>
      <c r="AZ47" s="402"/>
      <c r="BB47"/>
      <c r="BC47"/>
      <c r="BD47" s="129"/>
      <c r="BG47" s="387"/>
    </row>
    <row r="48" spans="1:59" ht="37" thickBot="1" x14ac:dyDescent="0.25">
      <c r="B48" s="3"/>
      <c r="C48" s="2"/>
      <c r="D48" s="136" t="s">
        <v>81</v>
      </c>
      <c r="E48" s="279"/>
      <c r="F48" s="280"/>
      <c r="G48" s="280"/>
      <c r="H48" s="280"/>
      <c r="I48" s="280"/>
      <c r="J48" s="280"/>
      <c r="K48" s="280"/>
      <c r="L48" s="280"/>
      <c r="M48" s="280" t="s">
        <v>4465</v>
      </c>
      <c r="N48" s="280" t="s">
        <v>4465</v>
      </c>
      <c r="O48" s="280" t="s">
        <v>4465</v>
      </c>
      <c r="P48" s="280" t="s">
        <v>4465</v>
      </c>
      <c r="Q48" s="280" t="s">
        <v>4465</v>
      </c>
      <c r="R48" s="280">
        <v>1</v>
      </c>
      <c r="S48" s="280"/>
      <c r="T48" s="280"/>
      <c r="U48" s="280"/>
      <c r="V48" s="280">
        <v>1</v>
      </c>
      <c r="W48" s="280">
        <v>1</v>
      </c>
      <c r="X48" s="280">
        <v>1</v>
      </c>
      <c r="Y48" s="280"/>
      <c r="Z48" s="280"/>
      <c r="AA48" s="280"/>
      <c r="AB48" s="280">
        <v>1</v>
      </c>
      <c r="AC48" s="280">
        <v>1</v>
      </c>
      <c r="AD48" s="280" t="s">
        <v>4465</v>
      </c>
      <c r="AE48" s="280">
        <v>1</v>
      </c>
      <c r="AF48" s="280">
        <v>1</v>
      </c>
      <c r="AG48" s="280">
        <v>1</v>
      </c>
      <c r="AH48" s="280"/>
      <c r="AI48" s="280"/>
      <c r="AJ48" s="280"/>
      <c r="AK48" s="280">
        <v>1</v>
      </c>
      <c r="AL48" s="280"/>
      <c r="AM48" s="280"/>
      <c r="AN48" s="280"/>
      <c r="AO48" s="280"/>
      <c r="AP48" s="280"/>
      <c r="AQ48" s="280"/>
      <c r="AR48" s="280"/>
      <c r="AS48" s="280"/>
      <c r="AT48" s="281"/>
      <c r="AU48" s="312" t="s">
        <v>640</v>
      </c>
      <c r="AV48" s="262"/>
      <c r="AW48" s="262" t="s">
        <v>4581</v>
      </c>
      <c r="AX48" s="264" t="s">
        <v>4466</v>
      </c>
      <c r="AY48" s="288"/>
      <c r="AZ48" s="402"/>
      <c r="BB48"/>
      <c r="BC48"/>
      <c r="BD48" s="129"/>
      <c r="BG48" s="387"/>
    </row>
    <row r="49" spans="1:59" ht="45" customHeight="1" thickBot="1" x14ac:dyDescent="0.25">
      <c r="B49" s="3"/>
      <c r="C49" s="2"/>
      <c r="D49" s="136" t="s">
        <v>82</v>
      </c>
      <c r="E49" s="279"/>
      <c r="F49" s="280"/>
      <c r="G49" s="280"/>
      <c r="H49" s="280"/>
      <c r="I49" s="280"/>
      <c r="J49" s="280"/>
      <c r="K49" s="280"/>
      <c r="L49" s="280"/>
      <c r="M49" s="280"/>
      <c r="N49" s="280"/>
      <c r="O49" s="280"/>
      <c r="P49" s="280"/>
      <c r="Q49" s="280"/>
      <c r="R49" s="280"/>
      <c r="S49" s="280"/>
      <c r="T49" s="280"/>
      <c r="U49" s="280"/>
      <c r="V49" s="280"/>
      <c r="W49" s="280"/>
      <c r="X49" s="280"/>
      <c r="Y49" s="280"/>
      <c r="Z49" s="280"/>
      <c r="AA49" s="280"/>
      <c r="AB49" s="280"/>
      <c r="AC49" s="280"/>
      <c r="AD49" s="280" t="s">
        <v>4465</v>
      </c>
      <c r="AE49" s="280"/>
      <c r="AF49" s="280"/>
      <c r="AG49" s="280"/>
      <c r="AH49" s="280"/>
      <c r="AI49" s="280"/>
      <c r="AJ49" s="280"/>
      <c r="AK49" s="280"/>
      <c r="AL49" s="280"/>
      <c r="AM49" s="280"/>
      <c r="AN49" s="280"/>
      <c r="AO49" s="280"/>
      <c r="AP49" s="280"/>
      <c r="AQ49" s="280"/>
      <c r="AR49" s="280"/>
      <c r="AS49" s="280">
        <v>1</v>
      </c>
      <c r="AT49" s="281"/>
      <c r="AU49" s="287" t="s">
        <v>641</v>
      </c>
      <c r="AV49" s="262"/>
      <c r="AW49" s="262" t="s">
        <v>4585</v>
      </c>
      <c r="AX49" s="264" t="s">
        <v>4586</v>
      </c>
      <c r="AY49" s="288"/>
      <c r="AZ49" s="402"/>
      <c r="BB49"/>
      <c r="BC49"/>
      <c r="BD49" s="129"/>
      <c r="BG49" s="387"/>
    </row>
    <row r="50" spans="1:59" ht="37" thickBot="1" x14ac:dyDescent="0.25">
      <c r="B50" s="3"/>
      <c r="C50" s="2"/>
      <c r="D50" s="136" t="s">
        <v>83</v>
      </c>
      <c r="E50" s="279"/>
      <c r="F50" s="280"/>
      <c r="G50" s="280"/>
      <c r="H50" s="280"/>
      <c r="I50" s="280"/>
      <c r="J50" s="280"/>
      <c r="K50" s="280"/>
      <c r="L50" s="280"/>
      <c r="M50" s="280"/>
      <c r="N50" s="280"/>
      <c r="O50" s="280"/>
      <c r="P50" s="280"/>
      <c r="Q50" s="280"/>
      <c r="R50" s="280"/>
      <c r="S50" s="280"/>
      <c r="T50" s="280"/>
      <c r="U50" s="280"/>
      <c r="V50" s="280"/>
      <c r="W50" s="280"/>
      <c r="X50" s="280"/>
      <c r="Y50" s="280"/>
      <c r="Z50" s="280"/>
      <c r="AA50" s="280"/>
      <c r="AB50" s="280"/>
      <c r="AC50" s="280"/>
      <c r="AD50" s="280"/>
      <c r="AE50" s="280"/>
      <c r="AF50" s="280"/>
      <c r="AG50" s="280"/>
      <c r="AH50" s="280"/>
      <c r="AI50" s="280"/>
      <c r="AJ50" s="280"/>
      <c r="AK50" s="280"/>
      <c r="AL50" s="280"/>
      <c r="AM50" s="280"/>
      <c r="AN50" s="280"/>
      <c r="AO50" s="280"/>
      <c r="AP50" s="280"/>
      <c r="AQ50" s="280"/>
      <c r="AR50" s="280"/>
      <c r="AS50" s="280"/>
      <c r="AT50" s="281"/>
      <c r="AU50" s="289" t="s">
        <v>642</v>
      </c>
      <c r="AV50" s="262"/>
      <c r="AW50" s="262"/>
      <c r="AX50" s="264"/>
      <c r="AY50" s="288"/>
      <c r="AZ50" s="6"/>
      <c r="BB50"/>
      <c r="BC50"/>
      <c r="BD50" s="129"/>
      <c r="BG50" s="387"/>
    </row>
    <row r="51" spans="1:59" ht="37" thickBot="1" x14ac:dyDescent="0.25">
      <c r="B51" s="3"/>
      <c r="C51" s="2"/>
      <c r="D51" s="136" t="s">
        <v>84</v>
      </c>
      <c r="E51" s="279"/>
      <c r="F51" s="280"/>
      <c r="G51" s="280"/>
      <c r="H51" s="280"/>
      <c r="I51" s="280"/>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0"/>
      <c r="AG51" s="280"/>
      <c r="AH51" s="280"/>
      <c r="AI51" s="280"/>
      <c r="AJ51" s="280"/>
      <c r="AK51" s="280"/>
      <c r="AL51" s="280"/>
      <c r="AM51" s="280"/>
      <c r="AN51" s="280"/>
      <c r="AO51" s="280"/>
      <c r="AP51" s="280"/>
      <c r="AQ51" s="280"/>
      <c r="AR51" s="280"/>
      <c r="AS51" s="280"/>
      <c r="AT51" s="281"/>
      <c r="AU51" s="289" t="s">
        <v>643</v>
      </c>
      <c r="AV51" s="262"/>
      <c r="AW51" s="262"/>
      <c r="AX51" s="264"/>
      <c r="AY51" s="288"/>
      <c r="AZ51" s="6"/>
      <c r="BB51"/>
      <c r="BC51"/>
      <c r="BD51" s="129"/>
      <c r="BG51" s="387"/>
    </row>
    <row r="52" spans="1:59" ht="24" thickBot="1" x14ac:dyDescent="0.25">
      <c r="B52" s="3"/>
      <c r="C52" s="2"/>
      <c r="D52" s="136" t="s">
        <v>85</v>
      </c>
      <c r="E52" s="279"/>
      <c r="F52" s="280"/>
      <c r="G52" s="280"/>
      <c r="H52" s="280"/>
      <c r="I52" s="280"/>
      <c r="J52" s="280"/>
      <c r="K52" s="280"/>
      <c r="L52" s="280"/>
      <c r="M52" s="280"/>
      <c r="N52" s="280"/>
      <c r="O52" s="280"/>
      <c r="P52" s="280"/>
      <c r="Q52" s="280"/>
      <c r="R52" s="280"/>
      <c r="S52" s="280"/>
      <c r="T52" s="280"/>
      <c r="U52" s="280"/>
      <c r="V52" s="280"/>
      <c r="W52" s="280"/>
      <c r="X52" s="280"/>
      <c r="Y52" s="280"/>
      <c r="Z52" s="280"/>
      <c r="AA52" s="280"/>
      <c r="AB52" s="280"/>
      <c r="AC52" s="280"/>
      <c r="AD52" s="280"/>
      <c r="AE52" s="280"/>
      <c r="AF52" s="280"/>
      <c r="AG52" s="280"/>
      <c r="AH52" s="280"/>
      <c r="AI52" s="280"/>
      <c r="AJ52" s="280"/>
      <c r="AK52" s="280"/>
      <c r="AL52" s="280"/>
      <c r="AM52" s="280"/>
      <c r="AN52" s="280"/>
      <c r="AO52" s="280"/>
      <c r="AP52" s="280"/>
      <c r="AQ52" s="280"/>
      <c r="AR52" s="280"/>
      <c r="AS52" s="280"/>
      <c r="AT52" s="281"/>
      <c r="AU52" s="289"/>
      <c r="AV52" s="262"/>
      <c r="AW52" s="262"/>
      <c r="AX52" s="264"/>
      <c r="AY52" s="288"/>
      <c r="AZ52" s="6"/>
      <c r="BB52"/>
      <c r="BC52"/>
      <c r="BD52" s="126"/>
      <c r="BG52" s="387"/>
    </row>
    <row r="53" spans="1:59" ht="24" thickBot="1" x14ac:dyDescent="0.25">
      <c r="B53" s="3"/>
      <c r="C53" s="2"/>
      <c r="D53" s="136" t="s">
        <v>86</v>
      </c>
      <c r="E53" s="282"/>
      <c r="F53" s="283"/>
      <c r="G53" s="283"/>
      <c r="H53" s="283"/>
      <c r="I53" s="283"/>
      <c r="J53" s="283"/>
      <c r="K53" s="283"/>
      <c r="L53" s="283"/>
      <c r="M53" s="283"/>
      <c r="N53" s="283"/>
      <c r="O53" s="283"/>
      <c r="P53" s="283"/>
      <c r="Q53" s="283"/>
      <c r="R53" s="283"/>
      <c r="S53" s="283"/>
      <c r="T53" s="283"/>
      <c r="U53" s="283"/>
      <c r="V53" s="283"/>
      <c r="W53" s="283"/>
      <c r="X53" s="283"/>
      <c r="Y53" s="283"/>
      <c r="Z53" s="283"/>
      <c r="AA53" s="283"/>
      <c r="AB53" s="283"/>
      <c r="AC53" s="283"/>
      <c r="AD53" s="283"/>
      <c r="AE53" s="283"/>
      <c r="AF53" s="283"/>
      <c r="AG53" s="283"/>
      <c r="AH53" s="283"/>
      <c r="AI53" s="283"/>
      <c r="AJ53" s="283"/>
      <c r="AK53" s="283"/>
      <c r="AL53" s="283"/>
      <c r="AM53" s="283"/>
      <c r="AN53" s="283"/>
      <c r="AO53" s="283"/>
      <c r="AP53" s="283"/>
      <c r="AQ53" s="283"/>
      <c r="AR53" s="283"/>
      <c r="AS53" s="283"/>
      <c r="AT53" s="284"/>
      <c r="AU53" s="313"/>
      <c r="AV53" s="292"/>
      <c r="AW53" s="292"/>
      <c r="AX53" s="295"/>
      <c r="AY53" s="294"/>
      <c r="AZ53" s="6"/>
      <c r="BB53"/>
      <c r="BC53"/>
      <c r="BD53" s="126"/>
      <c r="BG53" s="387"/>
    </row>
    <row r="54" spans="1:59" ht="18" customHeight="1" thickBot="1" x14ac:dyDescent="0.25">
      <c r="A54" s="96"/>
      <c r="B54" s="3" t="s">
        <v>87</v>
      </c>
      <c r="C54" s="19" t="s">
        <v>88</v>
      </c>
      <c r="D54" s="20"/>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20"/>
      <c r="AV54" s="199"/>
      <c r="AW54" s="199"/>
      <c r="AX54" s="198"/>
      <c r="AY54" s="49"/>
      <c r="AZ54" s="22"/>
      <c r="BB54"/>
      <c r="BC54"/>
      <c r="BD54" s="126"/>
      <c r="BG54" s="387"/>
    </row>
    <row r="55" spans="1:59" ht="37" thickBot="1" x14ac:dyDescent="0.25">
      <c r="B55" s="3"/>
      <c r="C55" s="92"/>
      <c r="D55" s="136" t="s">
        <v>89</v>
      </c>
      <c r="E55" s="276"/>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77"/>
      <c r="AI55" s="277"/>
      <c r="AJ55" s="277"/>
      <c r="AK55" s="277"/>
      <c r="AL55" s="277"/>
      <c r="AM55" s="277"/>
      <c r="AN55" s="277"/>
      <c r="AO55" s="277"/>
      <c r="AP55" s="277"/>
      <c r="AQ55" s="277"/>
      <c r="AR55" s="277"/>
      <c r="AS55" s="277"/>
      <c r="AT55" s="278"/>
      <c r="AU55" s="311" t="s">
        <v>90</v>
      </c>
      <c r="AV55" s="260"/>
      <c r="AW55" s="260"/>
      <c r="AX55" s="263"/>
      <c r="AY55" s="286"/>
      <c r="AZ55" s="67"/>
      <c r="BB55"/>
      <c r="BC55"/>
      <c r="BD55" s="129"/>
      <c r="BG55" s="387"/>
    </row>
    <row r="56" spans="1:59" ht="37" thickBot="1" x14ac:dyDescent="0.25">
      <c r="B56" s="3"/>
      <c r="C56" s="92"/>
      <c r="D56" s="136" t="s">
        <v>91</v>
      </c>
      <c r="E56" s="279"/>
      <c r="F56" s="280"/>
      <c r="G56" s="280"/>
      <c r="H56" s="280"/>
      <c r="I56" s="280"/>
      <c r="J56" s="280"/>
      <c r="K56" s="280"/>
      <c r="L56" s="280"/>
      <c r="M56" s="280"/>
      <c r="N56" s="280"/>
      <c r="O56" s="280"/>
      <c r="P56" s="280"/>
      <c r="Q56" s="280"/>
      <c r="R56" s="280"/>
      <c r="S56" s="280"/>
      <c r="T56" s="280"/>
      <c r="U56" s="280"/>
      <c r="V56" s="280"/>
      <c r="W56" s="280"/>
      <c r="X56" s="280"/>
      <c r="Y56" s="280"/>
      <c r="Z56" s="280"/>
      <c r="AA56" s="280"/>
      <c r="AB56" s="280"/>
      <c r="AC56" s="280"/>
      <c r="AD56" s="280"/>
      <c r="AE56" s="280"/>
      <c r="AF56" s="280"/>
      <c r="AG56" s="280"/>
      <c r="AH56" s="280"/>
      <c r="AI56" s="280"/>
      <c r="AJ56" s="280"/>
      <c r="AK56" s="280"/>
      <c r="AL56" s="280"/>
      <c r="AM56" s="280"/>
      <c r="AN56" s="280"/>
      <c r="AO56" s="280"/>
      <c r="AP56" s="280"/>
      <c r="AQ56" s="280"/>
      <c r="AR56" s="280"/>
      <c r="AS56" s="280"/>
      <c r="AT56" s="281"/>
      <c r="AU56" s="287" t="s">
        <v>644</v>
      </c>
      <c r="AV56" s="262"/>
      <c r="AW56" s="262"/>
      <c r="AX56" s="264"/>
      <c r="AY56" s="288"/>
      <c r="AZ56" s="4"/>
      <c r="BB56"/>
      <c r="BC56"/>
      <c r="BD56" s="129"/>
      <c r="BG56" s="387"/>
    </row>
    <row r="57" spans="1:59" ht="32" thickBot="1" x14ac:dyDescent="0.25">
      <c r="B57" s="3"/>
      <c r="C57" s="92"/>
      <c r="D57" s="136" t="s">
        <v>92</v>
      </c>
      <c r="E57" s="279"/>
      <c r="F57" s="280"/>
      <c r="G57" s="280"/>
      <c r="H57" s="280"/>
      <c r="I57" s="280"/>
      <c r="J57" s="280"/>
      <c r="K57" s="280"/>
      <c r="L57" s="280"/>
      <c r="M57" s="280"/>
      <c r="N57" s="280"/>
      <c r="O57" s="280"/>
      <c r="P57" s="280"/>
      <c r="Q57" s="280"/>
      <c r="R57" s="280"/>
      <c r="S57" s="280"/>
      <c r="T57" s="280"/>
      <c r="U57" s="280"/>
      <c r="V57" s="280"/>
      <c r="W57" s="280"/>
      <c r="X57" s="280"/>
      <c r="Y57" s="280"/>
      <c r="Z57" s="280"/>
      <c r="AA57" s="280"/>
      <c r="AB57" s="280"/>
      <c r="AC57" s="280"/>
      <c r="AD57" s="280"/>
      <c r="AE57" s="280"/>
      <c r="AF57" s="280"/>
      <c r="AG57" s="280"/>
      <c r="AH57" s="280"/>
      <c r="AI57" s="280"/>
      <c r="AJ57" s="280"/>
      <c r="AK57" s="280"/>
      <c r="AL57" s="280"/>
      <c r="AM57" s="280"/>
      <c r="AN57" s="280"/>
      <c r="AO57" s="280"/>
      <c r="AP57" s="280"/>
      <c r="AQ57" s="280"/>
      <c r="AR57" s="280"/>
      <c r="AS57" s="280"/>
      <c r="AT57" s="281"/>
      <c r="AU57" s="287"/>
      <c r="AV57" s="262"/>
      <c r="AW57" s="262"/>
      <c r="AX57" s="264"/>
      <c r="AY57" s="288"/>
      <c r="AZ57" s="4"/>
      <c r="BB57"/>
      <c r="BC57"/>
      <c r="BD57" s="126"/>
      <c r="BG57" s="387"/>
    </row>
    <row r="58" spans="1:59" ht="32" thickBot="1" x14ac:dyDescent="0.25">
      <c r="B58" s="3"/>
      <c r="C58" s="2"/>
      <c r="D58" s="136" t="s">
        <v>93</v>
      </c>
      <c r="E58" s="282"/>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c r="AD58" s="283"/>
      <c r="AE58" s="283"/>
      <c r="AF58" s="283"/>
      <c r="AG58" s="283"/>
      <c r="AH58" s="283"/>
      <c r="AI58" s="283"/>
      <c r="AJ58" s="283"/>
      <c r="AK58" s="283"/>
      <c r="AL58" s="283"/>
      <c r="AM58" s="283"/>
      <c r="AN58" s="283"/>
      <c r="AO58" s="283"/>
      <c r="AP58" s="283"/>
      <c r="AQ58" s="283"/>
      <c r="AR58" s="283"/>
      <c r="AS58" s="283"/>
      <c r="AT58" s="284"/>
      <c r="AU58" s="291"/>
      <c r="AV58" s="292"/>
      <c r="AW58" s="292"/>
      <c r="AX58" s="295"/>
      <c r="AY58" s="294"/>
      <c r="AZ58" s="6"/>
      <c r="BB58"/>
      <c r="BC58"/>
      <c r="BD58" s="126"/>
      <c r="BG58" s="387"/>
    </row>
    <row r="59" spans="1:59" ht="18" customHeight="1" thickBot="1" x14ac:dyDescent="0.25">
      <c r="A59" s="96"/>
      <c r="B59" s="3" t="s">
        <v>94</v>
      </c>
      <c r="C59" s="69" t="s">
        <v>95</v>
      </c>
      <c r="D59" s="20"/>
      <c r="E59" s="163"/>
      <c r="F59" s="163"/>
      <c r="G59" s="163"/>
      <c r="H59" s="163"/>
      <c r="I59" s="163"/>
      <c r="J59" s="163"/>
      <c r="K59" s="163"/>
      <c r="L59" s="163"/>
      <c r="M59" s="163"/>
      <c r="N59" s="163"/>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20"/>
      <c r="AV59" s="199"/>
      <c r="AW59" s="199"/>
      <c r="AX59" s="198"/>
      <c r="AY59" s="49"/>
      <c r="AZ59" s="22"/>
      <c r="BB59"/>
      <c r="BC59"/>
      <c r="BD59" s="126"/>
      <c r="BG59" s="387"/>
    </row>
    <row r="60" spans="1:59" ht="37" thickBot="1" x14ac:dyDescent="0.25">
      <c r="B60" s="3"/>
      <c r="C60" s="2"/>
      <c r="D60" s="136" t="s">
        <v>96</v>
      </c>
      <c r="E60" s="276"/>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77"/>
      <c r="AI60" s="277"/>
      <c r="AJ60" s="277"/>
      <c r="AK60" s="277"/>
      <c r="AL60" s="277"/>
      <c r="AM60" s="277"/>
      <c r="AN60" s="277"/>
      <c r="AO60" s="277"/>
      <c r="AP60" s="277"/>
      <c r="AQ60" s="277"/>
      <c r="AR60" s="277"/>
      <c r="AS60" s="277"/>
      <c r="AT60" s="278"/>
      <c r="AU60" s="311" t="s">
        <v>645</v>
      </c>
      <c r="AV60" s="260"/>
      <c r="AW60" s="260"/>
      <c r="AX60" s="263"/>
      <c r="AY60" s="286"/>
      <c r="AZ60" s="67"/>
      <c r="BB60"/>
      <c r="BC60"/>
      <c r="BD60" s="129"/>
      <c r="BG60" s="387"/>
    </row>
    <row r="61" spans="1:59" ht="37" thickBot="1" x14ac:dyDescent="0.25">
      <c r="B61" s="3"/>
      <c r="C61" s="2"/>
      <c r="D61" s="136" t="s">
        <v>97</v>
      </c>
      <c r="E61" s="279"/>
      <c r="F61" s="280"/>
      <c r="G61" s="280"/>
      <c r="H61" s="280"/>
      <c r="I61" s="280"/>
      <c r="J61" s="280"/>
      <c r="K61" s="280"/>
      <c r="L61" s="280"/>
      <c r="M61" s="280"/>
      <c r="N61" s="280"/>
      <c r="O61" s="280"/>
      <c r="P61" s="280"/>
      <c r="Q61" s="280"/>
      <c r="R61" s="280"/>
      <c r="S61" s="280"/>
      <c r="T61" s="280"/>
      <c r="U61" s="280"/>
      <c r="V61" s="280"/>
      <c r="W61" s="280"/>
      <c r="X61" s="280"/>
      <c r="Y61" s="280"/>
      <c r="Z61" s="280"/>
      <c r="AA61" s="280"/>
      <c r="AB61" s="280"/>
      <c r="AC61" s="280"/>
      <c r="AD61" s="280"/>
      <c r="AE61" s="280"/>
      <c r="AF61" s="280"/>
      <c r="AG61" s="280"/>
      <c r="AH61" s="280"/>
      <c r="AI61" s="280"/>
      <c r="AJ61" s="280"/>
      <c r="AK61" s="280"/>
      <c r="AL61" s="280"/>
      <c r="AM61" s="280"/>
      <c r="AN61" s="280"/>
      <c r="AO61" s="280"/>
      <c r="AP61" s="280"/>
      <c r="AQ61" s="280"/>
      <c r="AR61" s="280"/>
      <c r="AS61" s="280"/>
      <c r="AT61" s="281"/>
      <c r="AU61" s="289" t="s">
        <v>646</v>
      </c>
      <c r="AV61" s="262"/>
      <c r="AW61" s="262"/>
      <c r="AX61" s="264"/>
      <c r="AY61" s="288"/>
      <c r="AZ61" s="4"/>
      <c r="BB61"/>
      <c r="BC61"/>
      <c r="BD61" s="129"/>
      <c r="BG61" s="387"/>
    </row>
    <row r="62" spans="1:59" ht="37" thickBot="1" x14ac:dyDescent="0.25">
      <c r="B62" s="3"/>
      <c r="C62" s="2"/>
      <c r="D62" s="136" t="s">
        <v>98</v>
      </c>
      <c r="E62" s="279"/>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c r="AD62" s="280"/>
      <c r="AE62" s="280"/>
      <c r="AF62" s="280"/>
      <c r="AG62" s="280"/>
      <c r="AH62" s="280"/>
      <c r="AI62" s="280"/>
      <c r="AJ62" s="280"/>
      <c r="AK62" s="280"/>
      <c r="AL62" s="280"/>
      <c r="AM62" s="280"/>
      <c r="AN62" s="280"/>
      <c r="AO62" s="280"/>
      <c r="AP62" s="280"/>
      <c r="AQ62" s="280"/>
      <c r="AR62" s="280"/>
      <c r="AS62" s="280"/>
      <c r="AT62" s="281"/>
      <c r="AU62" s="287" t="s">
        <v>647</v>
      </c>
      <c r="AV62" s="262"/>
      <c r="AW62" s="262"/>
      <c r="AX62" s="264"/>
      <c r="AY62" s="288"/>
      <c r="AZ62" s="4"/>
      <c r="BB62"/>
      <c r="BC62"/>
      <c r="BD62" s="129"/>
      <c r="BG62" s="387"/>
    </row>
    <row r="63" spans="1:59" ht="30" thickBot="1" x14ac:dyDescent="0.25">
      <c r="B63" s="3"/>
      <c r="C63" s="2"/>
      <c r="D63" s="136" t="s">
        <v>99</v>
      </c>
      <c r="E63" s="279"/>
      <c r="F63" s="280"/>
      <c r="G63" s="280"/>
      <c r="H63" s="280"/>
      <c r="I63" s="280"/>
      <c r="J63" s="280"/>
      <c r="K63" s="280"/>
      <c r="L63" s="280"/>
      <c r="M63" s="280"/>
      <c r="N63" s="280"/>
      <c r="O63" s="280"/>
      <c r="P63" s="280"/>
      <c r="Q63" s="280"/>
      <c r="R63" s="280"/>
      <c r="S63" s="280"/>
      <c r="T63" s="280"/>
      <c r="U63" s="280"/>
      <c r="V63" s="280"/>
      <c r="W63" s="280"/>
      <c r="X63" s="280"/>
      <c r="Y63" s="280"/>
      <c r="Z63" s="280"/>
      <c r="AA63" s="280"/>
      <c r="AB63" s="280"/>
      <c r="AC63" s="280"/>
      <c r="AD63" s="280"/>
      <c r="AE63" s="280"/>
      <c r="AF63" s="280"/>
      <c r="AG63" s="280"/>
      <c r="AH63" s="280"/>
      <c r="AI63" s="280"/>
      <c r="AJ63" s="280"/>
      <c r="AK63" s="280"/>
      <c r="AL63" s="280"/>
      <c r="AM63" s="280"/>
      <c r="AN63" s="280"/>
      <c r="AO63" s="280"/>
      <c r="AP63" s="280"/>
      <c r="AQ63" s="280"/>
      <c r="AR63" s="280"/>
      <c r="AS63" s="280"/>
      <c r="AT63" s="281"/>
      <c r="AU63" s="287"/>
      <c r="AV63" s="262"/>
      <c r="AW63" s="262"/>
      <c r="AX63" s="264"/>
      <c r="AY63" s="288"/>
      <c r="AZ63" s="4"/>
      <c r="BB63"/>
      <c r="BC63"/>
      <c r="BD63" s="129"/>
      <c r="BG63" s="387"/>
    </row>
    <row r="64" spans="1:59" ht="30" thickBot="1" x14ac:dyDescent="0.25">
      <c r="B64" s="3"/>
      <c r="C64" s="2"/>
      <c r="D64" s="136" t="s">
        <v>100</v>
      </c>
      <c r="E64" s="279"/>
      <c r="F64" s="280"/>
      <c r="G64" s="280"/>
      <c r="H64" s="280"/>
      <c r="I64" s="280"/>
      <c r="J64" s="280"/>
      <c r="K64" s="280"/>
      <c r="L64" s="280"/>
      <c r="M64" s="280"/>
      <c r="N64" s="280"/>
      <c r="O64" s="280"/>
      <c r="P64" s="280"/>
      <c r="Q64" s="280"/>
      <c r="R64" s="280"/>
      <c r="S64" s="280"/>
      <c r="T64" s="280"/>
      <c r="U64" s="280"/>
      <c r="V64" s="280"/>
      <c r="W64" s="280"/>
      <c r="X64" s="280"/>
      <c r="Y64" s="280"/>
      <c r="Z64" s="280"/>
      <c r="AA64" s="280"/>
      <c r="AB64" s="280"/>
      <c r="AC64" s="280"/>
      <c r="AD64" s="280"/>
      <c r="AE64" s="280"/>
      <c r="AF64" s="280"/>
      <c r="AG64" s="280"/>
      <c r="AH64" s="280"/>
      <c r="AI64" s="280"/>
      <c r="AJ64" s="280"/>
      <c r="AK64" s="280"/>
      <c r="AL64" s="280"/>
      <c r="AM64" s="280"/>
      <c r="AN64" s="280"/>
      <c r="AO64" s="280"/>
      <c r="AP64" s="280"/>
      <c r="AQ64" s="280"/>
      <c r="AR64" s="280"/>
      <c r="AS64" s="280"/>
      <c r="AT64" s="281"/>
      <c r="AU64" s="287"/>
      <c r="AV64" s="262"/>
      <c r="AW64" s="262"/>
      <c r="AX64" s="264"/>
      <c r="AY64" s="288"/>
      <c r="AZ64" s="4"/>
      <c r="BB64"/>
      <c r="BC64"/>
      <c r="BD64" s="126"/>
      <c r="BG64" s="387"/>
    </row>
    <row r="65" spans="1:59" ht="30" thickBot="1" x14ac:dyDescent="0.25">
      <c r="B65" s="3"/>
      <c r="C65" s="2"/>
      <c r="D65" s="136" t="s">
        <v>101</v>
      </c>
      <c r="E65" s="282"/>
      <c r="F65" s="283"/>
      <c r="G65" s="283"/>
      <c r="H65" s="283"/>
      <c r="I65" s="283"/>
      <c r="J65" s="283"/>
      <c r="K65" s="283"/>
      <c r="L65" s="283"/>
      <c r="M65" s="283"/>
      <c r="N65" s="283"/>
      <c r="O65" s="283"/>
      <c r="P65" s="283"/>
      <c r="Q65" s="283"/>
      <c r="R65" s="283"/>
      <c r="S65" s="283"/>
      <c r="T65" s="283"/>
      <c r="U65" s="283"/>
      <c r="V65" s="283"/>
      <c r="W65" s="283"/>
      <c r="X65" s="283"/>
      <c r="Y65" s="283"/>
      <c r="Z65" s="283"/>
      <c r="AA65" s="283"/>
      <c r="AB65" s="283"/>
      <c r="AC65" s="283"/>
      <c r="AD65" s="283"/>
      <c r="AE65" s="283"/>
      <c r="AF65" s="283"/>
      <c r="AG65" s="283"/>
      <c r="AH65" s="283"/>
      <c r="AI65" s="283"/>
      <c r="AJ65" s="283"/>
      <c r="AK65" s="283"/>
      <c r="AL65" s="283"/>
      <c r="AM65" s="283"/>
      <c r="AN65" s="283"/>
      <c r="AO65" s="283"/>
      <c r="AP65" s="283"/>
      <c r="AQ65" s="283"/>
      <c r="AR65" s="283"/>
      <c r="AS65" s="283"/>
      <c r="AT65" s="284"/>
      <c r="AU65" s="291"/>
      <c r="AV65" s="292"/>
      <c r="AW65" s="292"/>
      <c r="AX65" s="295"/>
      <c r="AY65" s="294"/>
      <c r="AZ65" s="72"/>
      <c r="BB65"/>
      <c r="BC65"/>
      <c r="BD65" s="126"/>
      <c r="BG65" s="387"/>
    </row>
    <row r="66" spans="1:59" ht="18" customHeight="1" thickBot="1" x14ac:dyDescent="0.25">
      <c r="A66" s="96"/>
      <c r="B66" s="97" t="s">
        <v>102</v>
      </c>
      <c r="C66" s="19" t="s">
        <v>103</v>
      </c>
      <c r="D66" s="20"/>
      <c r="E66" s="163"/>
      <c r="F66" s="163"/>
      <c r="G66" s="163"/>
      <c r="H66" s="163"/>
      <c r="I66" s="163"/>
      <c r="J66" s="163"/>
      <c r="K66" s="163"/>
      <c r="L66" s="163"/>
      <c r="M66" s="163"/>
      <c r="N66" s="163"/>
      <c r="O66" s="163"/>
      <c r="P66" s="163"/>
      <c r="Q66" s="163"/>
      <c r="R66" s="163"/>
      <c r="S66" s="163"/>
      <c r="T66" s="163"/>
      <c r="U66" s="163"/>
      <c r="V66" s="163"/>
      <c r="W66" s="163"/>
      <c r="X66" s="163"/>
      <c r="Y66" s="163"/>
      <c r="Z66" s="163"/>
      <c r="AA66" s="163"/>
      <c r="AB66" s="163"/>
      <c r="AC66" s="163"/>
      <c r="AD66" s="163"/>
      <c r="AE66" s="163"/>
      <c r="AF66" s="163"/>
      <c r="AG66" s="163"/>
      <c r="AH66" s="163"/>
      <c r="AI66" s="163"/>
      <c r="AJ66" s="163"/>
      <c r="AK66" s="163"/>
      <c r="AL66" s="163"/>
      <c r="AM66" s="163"/>
      <c r="AN66" s="163"/>
      <c r="AO66" s="163"/>
      <c r="AP66" s="163"/>
      <c r="AQ66" s="163"/>
      <c r="AR66" s="163"/>
      <c r="AS66" s="163"/>
      <c r="AT66" s="163"/>
      <c r="AU66" s="20"/>
      <c r="AV66" s="199"/>
      <c r="AW66" s="199"/>
      <c r="AX66" s="198"/>
      <c r="AY66" s="49"/>
      <c r="AZ66" s="22"/>
      <c r="BB66"/>
      <c r="BC66"/>
      <c r="BD66" s="126"/>
      <c r="BG66" s="387"/>
    </row>
    <row r="67" spans="1:59" ht="37" thickBot="1" x14ac:dyDescent="0.25">
      <c r="B67" s="97"/>
      <c r="C67" s="93"/>
      <c r="D67" s="136" t="s">
        <v>104</v>
      </c>
      <c r="E67" s="276"/>
      <c r="F67" s="277"/>
      <c r="G67" s="277"/>
      <c r="H67" s="277"/>
      <c r="I67" s="277"/>
      <c r="J67" s="277"/>
      <c r="K67" s="277"/>
      <c r="L67" s="277"/>
      <c r="M67" s="277"/>
      <c r="N67" s="277"/>
      <c r="O67" s="277"/>
      <c r="P67" s="277"/>
      <c r="Q67" s="277"/>
      <c r="R67" s="277"/>
      <c r="S67" s="277"/>
      <c r="T67" s="277"/>
      <c r="U67" s="277"/>
      <c r="V67" s="277"/>
      <c r="W67" s="277"/>
      <c r="X67" s="277"/>
      <c r="Y67" s="277"/>
      <c r="Z67" s="277"/>
      <c r="AA67" s="277"/>
      <c r="AB67" s="277"/>
      <c r="AC67" s="277"/>
      <c r="AD67" s="277"/>
      <c r="AE67" s="277"/>
      <c r="AF67" s="277"/>
      <c r="AG67" s="277"/>
      <c r="AH67" s="277"/>
      <c r="AI67" s="277"/>
      <c r="AJ67" s="277"/>
      <c r="AK67" s="277"/>
      <c r="AL67" s="277"/>
      <c r="AM67" s="277"/>
      <c r="AN67" s="277"/>
      <c r="AO67" s="277"/>
      <c r="AP67" s="277"/>
      <c r="AQ67" s="277"/>
      <c r="AR67" s="277"/>
      <c r="AS67" s="277"/>
      <c r="AT67" s="278"/>
      <c r="AU67" s="314" t="s">
        <v>105</v>
      </c>
      <c r="AV67" s="315"/>
      <c r="AW67" s="260"/>
      <c r="AX67" s="263"/>
      <c r="AY67" s="286"/>
      <c r="AZ67" s="67"/>
      <c r="BB67"/>
      <c r="BC67"/>
      <c r="BD67" s="129"/>
      <c r="BG67" s="387"/>
    </row>
    <row r="68" spans="1:59" ht="37" thickBot="1" x14ac:dyDescent="0.25">
      <c r="B68" s="97"/>
      <c r="C68" s="93"/>
      <c r="D68" s="136" t="s">
        <v>106</v>
      </c>
      <c r="E68" s="279"/>
      <c r="F68" s="280"/>
      <c r="G68" s="280"/>
      <c r="H68" s="280"/>
      <c r="I68" s="280"/>
      <c r="J68" s="280"/>
      <c r="K68" s="280"/>
      <c r="L68" s="280"/>
      <c r="M68" s="280"/>
      <c r="N68" s="280"/>
      <c r="O68" s="280"/>
      <c r="P68" s="280"/>
      <c r="Q68" s="280"/>
      <c r="R68" s="280"/>
      <c r="S68" s="280"/>
      <c r="T68" s="280"/>
      <c r="U68" s="280"/>
      <c r="V68" s="280"/>
      <c r="W68" s="280"/>
      <c r="X68" s="280"/>
      <c r="Y68" s="280"/>
      <c r="Z68" s="280"/>
      <c r="AA68" s="280"/>
      <c r="AB68" s="280"/>
      <c r="AC68" s="280"/>
      <c r="AD68" s="280"/>
      <c r="AE68" s="280"/>
      <c r="AF68" s="280"/>
      <c r="AG68" s="280"/>
      <c r="AH68" s="280"/>
      <c r="AI68" s="280"/>
      <c r="AJ68" s="280"/>
      <c r="AK68" s="280"/>
      <c r="AL68" s="280"/>
      <c r="AM68" s="280"/>
      <c r="AN68" s="280"/>
      <c r="AO68" s="280"/>
      <c r="AP68" s="280"/>
      <c r="AQ68" s="280"/>
      <c r="AR68" s="280"/>
      <c r="AS68" s="280"/>
      <c r="AT68" s="281"/>
      <c r="AU68" s="309" t="s">
        <v>107</v>
      </c>
      <c r="AV68" s="316"/>
      <c r="AW68" s="262"/>
      <c r="AX68" s="261"/>
      <c r="AY68" s="288"/>
      <c r="AZ68" s="4"/>
      <c r="BB68"/>
      <c r="BC68"/>
      <c r="BD68" s="129"/>
      <c r="BG68" s="387"/>
    </row>
    <row r="69" spans="1:59" ht="25" thickBot="1" x14ac:dyDescent="0.25">
      <c r="B69" s="97"/>
      <c r="C69" s="93"/>
      <c r="D69" s="136" t="s">
        <v>108</v>
      </c>
      <c r="E69" s="279"/>
      <c r="F69" s="280"/>
      <c r="G69" s="280"/>
      <c r="H69" s="280"/>
      <c r="I69" s="280"/>
      <c r="J69" s="280"/>
      <c r="K69" s="280"/>
      <c r="L69" s="280"/>
      <c r="M69" s="280"/>
      <c r="N69" s="280"/>
      <c r="O69" s="280"/>
      <c r="P69" s="280"/>
      <c r="Q69" s="280"/>
      <c r="R69" s="280"/>
      <c r="S69" s="280"/>
      <c r="T69" s="280"/>
      <c r="U69" s="280"/>
      <c r="V69" s="280"/>
      <c r="W69" s="280"/>
      <c r="X69" s="280"/>
      <c r="Y69" s="280"/>
      <c r="Z69" s="280"/>
      <c r="AA69" s="280"/>
      <c r="AB69" s="280"/>
      <c r="AC69" s="280"/>
      <c r="AD69" s="280"/>
      <c r="AE69" s="280"/>
      <c r="AF69" s="280"/>
      <c r="AG69" s="280"/>
      <c r="AH69" s="280"/>
      <c r="AI69" s="280"/>
      <c r="AJ69" s="280"/>
      <c r="AK69" s="280"/>
      <c r="AL69" s="280"/>
      <c r="AM69" s="280"/>
      <c r="AN69" s="280"/>
      <c r="AO69" s="280"/>
      <c r="AP69" s="280"/>
      <c r="AQ69" s="280"/>
      <c r="AR69" s="280"/>
      <c r="AS69" s="280"/>
      <c r="AT69" s="281"/>
      <c r="AU69" s="309"/>
      <c r="AV69" s="317"/>
      <c r="AW69" s="317"/>
      <c r="AX69" s="317"/>
      <c r="AY69" s="288"/>
      <c r="AZ69" s="4"/>
      <c r="BB69"/>
      <c r="BC69"/>
      <c r="BD69" s="126"/>
      <c r="BG69" s="387"/>
    </row>
    <row r="70" spans="1:59" ht="25" thickBot="1" x14ac:dyDescent="0.25">
      <c r="B70" s="97"/>
      <c r="C70" s="93"/>
      <c r="D70" s="136" t="s">
        <v>109</v>
      </c>
      <c r="E70" s="282"/>
      <c r="F70" s="283"/>
      <c r="G70" s="283"/>
      <c r="H70" s="283"/>
      <c r="I70" s="283"/>
      <c r="J70" s="283"/>
      <c r="K70" s="283"/>
      <c r="L70" s="283"/>
      <c r="M70" s="283"/>
      <c r="N70" s="283"/>
      <c r="O70" s="283"/>
      <c r="P70" s="283"/>
      <c r="Q70" s="283"/>
      <c r="R70" s="283"/>
      <c r="S70" s="283"/>
      <c r="T70" s="283"/>
      <c r="U70" s="283"/>
      <c r="V70" s="283"/>
      <c r="W70" s="283"/>
      <c r="X70" s="283"/>
      <c r="Y70" s="283"/>
      <c r="Z70" s="283"/>
      <c r="AA70" s="283"/>
      <c r="AB70" s="283"/>
      <c r="AC70" s="283"/>
      <c r="AD70" s="283"/>
      <c r="AE70" s="283"/>
      <c r="AF70" s="283"/>
      <c r="AG70" s="283"/>
      <c r="AH70" s="283"/>
      <c r="AI70" s="283"/>
      <c r="AJ70" s="283"/>
      <c r="AK70" s="283"/>
      <c r="AL70" s="283"/>
      <c r="AM70" s="283"/>
      <c r="AN70" s="283"/>
      <c r="AO70" s="283"/>
      <c r="AP70" s="283"/>
      <c r="AQ70" s="283"/>
      <c r="AR70" s="283"/>
      <c r="AS70" s="283"/>
      <c r="AT70" s="284"/>
      <c r="AU70" s="318"/>
      <c r="AV70" s="319"/>
      <c r="AW70" s="319"/>
      <c r="AX70" s="319"/>
      <c r="AY70" s="294"/>
      <c r="AZ70" s="6"/>
      <c r="BB70"/>
      <c r="BC70"/>
      <c r="BD70" s="126"/>
      <c r="BG70" s="387"/>
    </row>
    <row r="71" spans="1:59" ht="18" customHeight="1" thickBot="1" x14ac:dyDescent="0.25">
      <c r="A71" s="96" t="s">
        <v>110</v>
      </c>
      <c r="B71" s="23" t="s">
        <v>111</v>
      </c>
      <c r="C71" s="24"/>
      <c r="D71" s="24"/>
      <c r="E71" s="164"/>
      <c r="F71" s="164"/>
      <c r="G71" s="164"/>
      <c r="H71" s="164"/>
      <c r="I71" s="164"/>
      <c r="J71" s="164"/>
      <c r="K71" s="164"/>
      <c r="L71" s="164"/>
      <c r="M71" s="164"/>
      <c r="N71" s="164"/>
      <c r="O71" s="164"/>
      <c r="P71" s="164"/>
      <c r="Q71" s="164"/>
      <c r="R71" s="164"/>
      <c r="S71" s="164"/>
      <c r="T71" s="164"/>
      <c r="U71" s="164"/>
      <c r="V71" s="164"/>
      <c r="W71" s="164"/>
      <c r="X71" s="164"/>
      <c r="Y71" s="164"/>
      <c r="Z71" s="164"/>
      <c r="AA71" s="164"/>
      <c r="AB71" s="164"/>
      <c r="AC71" s="164"/>
      <c r="AD71" s="164"/>
      <c r="AE71" s="164"/>
      <c r="AF71" s="164"/>
      <c r="AG71" s="164"/>
      <c r="AH71" s="164"/>
      <c r="AI71" s="164"/>
      <c r="AJ71" s="164"/>
      <c r="AK71" s="164"/>
      <c r="AL71" s="164"/>
      <c r="AM71" s="164"/>
      <c r="AN71" s="164"/>
      <c r="AO71" s="164"/>
      <c r="AP71" s="164"/>
      <c r="AQ71" s="164"/>
      <c r="AR71" s="164"/>
      <c r="AS71" s="164"/>
      <c r="AT71" s="164"/>
      <c r="AU71" s="24"/>
      <c r="AV71" s="199"/>
      <c r="AW71" s="199"/>
      <c r="AX71" s="199"/>
      <c r="AY71" s="50"/>
      <c r="AZ71" s="25"/>
      <c r="BB71"/>
      <c r="BC71"/>
      <c r="BD71" s="126"/>
      <c r="BG71" s="387"/>
    </row>
    <row r="72" spans="1:59" ht="37" thickBot="1" x14ac:dyDescent="0.25">
      <c r="B72" s="3"/>
      <c r="C72" s="2"/>
      <c r="D72" s="136" t="s">
        <v>112</v>
      </c>
      <c r="E72" s="276"/>
      <c r="F72" s="277"/>
      <c r="G72" s="277"/>
      <c r="H72" s="277"/>
      <c r="I72" s="277"/>
      <c r="J72" s="277"/>
      <c r="K72" s="277"/>
      <c r="L72" s="277"/>
      <c r="M72" s="277"/>
      <c r="N72" s="277"/>
      <c r="O72" s="277"/>
      <c r="P72" s="277"/>
      <c r="Q72" s="277"/>
      <c r="R72" s="277"/>
      <c r="S72" s="277"/>
      <c r="T72" s="277"/>
      <c r="U72" s="277"/>
      <c r="V72" s="277"/>
      <c r="W72" s="277"/>
      <c r="X72" s="277"/>
      <c r="Y72" s="277"/>
      <c r="Z72" s="277"/>
      <c r="AA72" s="277"/>
      <c r="AB72" s="277"/>
      <c r="AC72" s="277"/>
      <c r="AD72" s="277"/>
      <c r="AE72" s="277"/>
      <c r="AF72" s="277"/>
      <c r="AG72" s="277"/>
      <c r="AH72" s="277"/>
      <c r="AI72" s="277"/>
      <c r="AJ72" s="277"/>
      <c r="AK72" s="277"/>
      <c r="AL72" s="277"/>
      <c r="AM72" s="277"/>
      <c r="AN72" s="277"/>
      <c r="AO72" s="277"/>
      <c r="AP72" s="277"/>
      <c r="AQ72" s="277"/>
      <c r="AR72" s="277"/>
      <c r="AS72" s="277"/>
      <c r="AT72" s="278"/>
      <c r="AU72" s="285" t="s">
        <v>113</v>
      </c>
      <c r="AV72" s="260"/>
      <c r="AW72" s="260"/>
      <c r="AX72" s="260"/>
      <c r="AY72" s="286"/>
      <c r="AZ72" s="67"/>
      <c r="BB72"/>
      <c r="BC72"/>
      <c r="BD72" s="129"/>
      <c r="BG72" s="387"/>
    </row>
    <row r="73" spans="1:59" ht="25" thickBot="1" x14ac:dyDescent="0.25">
      <c r="B73" s="3"/>
      <c r="C73" s="2"/>
      <c r="D73" s="136" t="s">
        <v>114</v>
      </c>
      <c r="E73" s="279"/>
      <c r="F73" s="280"/>
      <c r="G73" s="280"/>
      <c r="H73" s="280"/>
      <c r="I73" s="280"/>
      <c r="J73" s="280"/>
      <c r="K73" s="280"/>
      <c r="L73" s="280"/>
      <c r="M73" s="280"/>
      <c r="N73" s="280"/>
      <c r="O73" s="280"/>
      <c r="P73" s="280"/>
      <c r="Q73" s="280"/>
      <c r="R73" s="280"/>
      <c r="S73" s="280"/>
      <c r="T73" s="280"/>
      <c r="U73" s="280"/>
      <c r="V73" s="280"/>
      <c r="W73" s="280"/>
      <c r="X73" s="280"/>
      <c r="Y73" s="280"/>
      <c r="Z73" s="280"/>
      <c r="AA73" s="280"/>
      <c r="AB73" s="280"/>
      <c r="AC73" s="280"/>
      <c r="AD73" s="280"/>
      <c r="AE73" s="280"/>
      <c r="AF73" s="280"/>
      <c r="AG73" s="280"/>
      <c r="AH73" s="280"/>
      <c r="AI73" s="280"/>
      <c r="AJ73" s="280"/>
      <c r="AK73" s="280"/>
      <c r="AL73" s="280"/>
      <c r="AM73" s="280"/>
      <c r="AN73" s="280"/>
      <c r="AO73" s="280"/>
      <c r="AP73" s="280"/>
      <c r="AQ73" s="280"/>
      <c r="AR73" s="280"/>
      <c r="AS73" s="280"/>
      <c r="AT73" s="281"/>
      <c r="AU73" s="309" t="s">
        <v>115</v>
      </c>
      <c r="AV73" s="262"/>
      <c r="AW73" s="262"/>
      <c r="AX73" s="262"/>
      <c r="AY73" s="288"/>
      <c r="AZ73" s="4"/>
      <c r="BB73"/>
      <c r="BC73"/>
      <c r="BD73" s="129"/>
      <c r="BG73" s="387"/>
    </row>
    <row r="74" spans="1:59" ht="25" thickBot="1" x14ac:dyDescent="0.25">
      <c r="B74" s="3"/>
      <c r="C74" s="2"/>
      <c r="D74" s="136" t="s">
        <v>116</v>
      </c>
      <c r="E74" s="279"/>
      <c r="F74" s="280"/>
      <c r="G74" s="280"/>
      <c r="H74" s="280"/>
      <c r="I74" s="280"/>
      <c r="J74" s="280"/>
      <c r="K74" s="280"/>
      <c r="L74" s="280"/>
      <c r="M74" s="280"/>
      <c r="N74" s="280"/>
      <c r="O74" s="280"/>
      <c r="P74" s="280"/>
      <c r="Q74" s="280"/>
      <c r="R74" s="280"/>
      <c r="S74" s="280"/>
      <c r="T74" s="280"/>
      <c r="U74" s="280"/>
      <c r="V74" s="280"/>
      <c r="W74" s="280"/>
      <c r="X74" s="280"/>
      <c r="Y74" s="280"/>
      <c r="Z74" s="280"/>
      <c r="AA74" s="280"/>
      <c r="AB74" s="280"/>
      <c r="AC74" s="280"/>
      <c r="AD74" s="280"/>
      <c r="AE74" s="280"/>
      <c r="AF74" s="280"/>
      <c r="AG74" s="280"/>
      <c r="AH74" s="280"/>
      <c r="AI74" s="280"/>
      <c r="AJ74" s="280"/>
      <c r="AK74" s="280"/>
      <c r="AL74" s="280"/>
      <c r="AM74" s="280"/>
      <c r="AN74" s="280"/>
      <c r="AO74" s="280"/>
      <c r="AP74" s="280"/>
      <c r="AQ74" s="280"/>
      <c r="AR74" s="280"/>
      <c r="AS74" s="280"/>
      <c r="AT74" s="281"/>
      <c r="AU74" s="309" t="s">
        <v>117</v>
      </c>
      <c r="AV74" s="262"/>
      <c r="AW74" s="262"/>
      <c r="AX74" s="262"/>
      <c r="AY74" s="288"/>
      <c r="AZ74" s="4"/>
      <c r="BB74"/>
      <c r="BC74"/>
      <c r="BD74" s="129"/>
      <c r="BG74" s="387"/>
    </row>
    <row r="75" spans="1:59" ht="25" thickBot="1" x14ac:dyDescent="0.25">
      <c r="B75" s="3"/>
      <c r="C75" s="2"/>
      <c r="D75" s="136" t="s">
        <v>118</v>
      </c>
      <c r="E75" s="279"/>
      <c r="F75" s="280"/>
      <c r="G75" s="280"/>
      <c r="H75" s="280"/>
      <c r="I75" s="280"/>
      <c r="J75" s="280"/>
      <c r="K75" s="280"/>
      <c r="L75" s="280"/>
      <c r="M75" s="280"/>
      <c r="N75" s="280"/>
      <c r="O75" s="280"/>
      <c r="P75" s="280"/>
      <c r="Q75" s="280"/>
      <c r="R75" s="280"/>
      <c r="S75" s="280"/>
      <c r="T75" s="280"/>
      <c r="U75" s="280"/>
      <c r="V75" s="280"/>
      <c r="W75" s="280"/>
      <c r="X75" s="280"/>
      <c r="Y75" s="280"/>
      <c r="Z75" s="280"/>
      <c r="AA75" s="280"/>
      <c r="AB75" s="280"/>
      <c r="AC75" s="280"/>
      <c r="AD75" s="280"/>
      <c r="AE75" s="280"/>
      <c r="AF75" s="280"/>
      <c r="AG75" s="280"/>
      <c r="AH75" s="280"/>
      <c r="AI75" s="280"/>
      <c r="AJ75" s="280"/>
      <c r="AK75" s="280"/>
      <c r="AL75" s="280"/>
      <c r="AM75" s="280"/>
      <c r="AN75" s="280"/>
      <c r="AO75" s="280"/>
      <c r="AP75" s="280"/>
      <c r="AQ75" s="280"/>
      <c r="AR75" s="280"/>
      <c r="AS75" s="280"/>
      <c r="AT75" s="281"/>
      <c r="AU75" s="289" t="s">
        <v>119</v>
      </c>
      <c r="AV75" s="262"/>
      <c r="AW75" s="262"/>
      <c r="AX75" s="262"/>
      <c r="AY75" s="288"/>
      <c r="AZ75" s="4"/>
      <c r="BB75"/>
      <c r="BC75"/>
      <c r="BD75" s="129"/>
      <c r="BG75" s="387"/>
    </row>
    <row r="76" spans="1:59" ht="25" thickBot="1" x14ac:dyDescent="0.25">
      <c r="B76" s="3"/>
      <c r="C76" s="2"/>
      <c r="D76" s="136" t="s">
        <v>120</v>
      </c>
      <c r="E76" s="279"/>
      <c r="F76" s="280"/>
      <c r="G76" s="280"/>
      <c r="H76" s="280"/>
      <c r="I76" s="280"/>
      <c r="J76" s="280"/>
      <c r="K76" s="280"/>
      <c r="L76" s="280"/>
      <c r="M76" s="280"/>
      <c r="N76" s="280"/>
      <c r="O76" s="280"/>
      <c r="P76" s="280"/>
      <c r="Q76" s="280"/>
      <c r="R76" s="280"/>
      <c r="S76" s="280"/>
      <c r="T76" s="280"/>
      <c r="U76" s="280"/>
      <c r="V76" s="280"/>
      <c r="W76" s="280"/>
      <c r="X76" s="280"/>
      <c r="Y76" s="280"/>
      <c r="Z76" s="280"/>
      <c r="AA76" s="280"/>
      <c r="AB76" s="280"/>
      <c r="AC76" s="280"/>
      <c r="AD76" s="280"/>
      <c r="AE76" s="280"/>
      <c r="AF76" s="280"/>
      <c r="AG76" s="280"/>
      <c r="AH76" s="280"/>
      <c r="AI76" s="280"/>
      <c r="AJ76" s="280"/>
      <c r="AK76" s="280"/>
      <c r="AL76" s="280"/>
      <c r="AM76" s="280"/>
      <c r="AN76" s="280"/>
      <c r="AO76" s="280"/>
      <c r="AP76" s="280"/>
      <c r="AQ76" s="280"/>
      <c r="AR76" s="280"/>
      <c r="AS76" s="280"/>
      <c r="AT76" s="281"/>
      <c r="AU76" s="289" t="s">
        <v>121</v>
      </c>
      <c r="AV76" s="262"/>
      <c r="AW76" s="262"/>
      <c r="AX76" s="262"/>
      <c r="AY76" s="288"/>
      <c r="AZ76" s="4"/>
      <c r="BB76"/>
      <c r="BC76"/>
      <c r="BD76" s="129"/>
      <c r="BG76" s="387"/>
    </row>
    <row r="77" spans="1:59" ht="25" thickBot="1" x14ac:dyDescent="0.25">
      <c r="B77" s="3"/>
      <c r="C77" s="2"/>
      <c r="D77" s="136" t="s">
        <v>122</v>
      </c>
      <c r="E77" s="279"/>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c r="AD77" s="280"/>
      <c r="AE77" s="280"/>
      <c r="AF77" s="280"/>
      <c r="AG77" s="280"/>
      <c r="AH77" s="280"/>
      <c r="AI77" s="280"/>
      <c r="AJ77" s="280"/>
      <c r="AK77" s="280"/>
      <c r="AL77" s="280"/>
      <c r="AM77" s="280"/>
      <c r="AN77" s="280"/>
      <c r="AO77" s="280"/>
      <c r="AP77" s="280"/>
      <c r="AQ77" s="280"/>
      <c r="AR77" s="280"/>
      <c r="AS77" s="280"/>
      <c r="AT77" s="281"/>
      <c r="AU77" s="289" t="s">
        <v>123</v>
      </c>
      <c r="AV77" s="316"/>
      <c r="AW77" s="262"/>
      <c r="AX77" s="261"/>
      <c r="AY77" s="288"/>
      <c r="AZ77" s="4"/>
      <c r="BB77"/>
      <c r="BC77"/>
      <c r="BD77" s="129"/>
      <c r="BG77" s="387"/>
    </row>
    <row r="78" spans="1:59" ht="25" thickBot="1" x14ac:dyDescent="0.25">
      <c r="B78" s="3"/>
      <c r="C78" s="2"/>
      <c r="D78" s="136" t="s">
        <v>124</v>
      </c>
      <c r="E78" s="279"/>
      <c r="F78" s="280"/>
      <c r="G78" s="280"/>
      <c r="H78" s="280"/>
      <c r="I78" s="280"/>
      <c r="J78" s="280"/>
      <c r="K78" s="280"/>
      <c r="L78" s="280"/>
      <c r="M78" s="280"/>
      <c r="N78" s="280"/>
      <c r="O78" s="280"/>
      <c r="P78" s="280"/>
      <c r="Q78" s="280"/>
      <c r="R78" s="280"/>
      <c r="S78" s="280"/>
      <c r="T78" s="280"/>
      <c r="U78" s="280"/>
      <c r="V78" s="280"/>
      <c r="W78" s="280"/>
      <c r="X78" s="280"/>
      <c r="Y78" s="280"/>
      <c r="Z78" s="280"/>
      <c r="AA78" s="280"/>
      <c r="AB78" s="280"/>
      <c r="AC78" s="280"/>
      <c r="AD78" s="280"/>
      <c r="AE78" s="280"/>
      <c r="AF78" s="280"/>
      <c r="AG78" s="280"/>
      <c r="AH78" s="280"/>
      <c r="AI78" s="280"/>
      <c r="AJ78" s="280"/>
      <c r="AK78" s="280"/>
      <c r="AL78" s="280"/>
      <c r="AM78" s="280"/>
      <c r="AN78" s="280"/>
      <c r="AO78" s="280"/>
      <c r="AP78" s="280"/>
      <c r="AQ78" s="280"/>
      <c r="AR78" s="280"/>
      <c r="AS78" s="280"/>
      <c r="AT78" s="281"/>
      <c r="AU78" s="289" t="s">
        <v>125</v>
      </c>
      <c r="AV78" s="262"/>
      <c r="AW78" s="262"/>
      <c r="AX78" s="264"/>
      <c r="AY78" s="288"/>
      <c r="AZ78" s="4"/>
      <c r="BB78"/>
      <c r="BC78"/>
      <c r="BD78" s="129"/>
      <c r="BG78" s="387"/>
    </row>
    <row r="79" spans="1:59" ht="25" thickBot="1" x14ac:dyDescent="0.25">
      <c r="B79" s="3"/>
      <c r="C79" s="2"/>
      <c r="D79" s="136" t="s">
        <v>126</v>
      </c>
      <c r="E79" s="279"/>
      <c r="F79" s="280"/>
      <c r="G79" s="280"/>
      <c r="H79" s="280"/>
      <c r="I79" s="280"/>
      <c r="J79" s="280"/>
      <c r="K79" s="280"/>
      <c r="L79" s="280"/>
      <c r="M79" s="280"/>
      <c r="N79" s="280"/>
      <c r="O79" s="280"/>
      <c r="P79" s="280"/>
      <c r="Q79" s="280"/>
      <c r="R79" s="280"/>
      <c r="S79" s="280"/>
      <c r="T79" s="280"/>
      <c r="U79" s="280"/>
      <c r="V79" s="280"/>
      <c r="W79" s="280"/>
      <c r="X79" s="280"/>
      <c r="Y79" s="280"/>
      <c r="Z79" s="280"/>
      <c r="AA79" s="280"/>
      <c r="AB79" s="280"/>
      <c r="AC79" s="280"/>
      <c r="AD79" s="280"/>
      <c r="AE79" s="280"/>
      <c r="AF79" s="280"/>
      <c r="AG79" s="280"/>
      <c r="AH79" s="280"/>
      <c r="AI79" s="280"/>
      <c r="AJ79" s="280"/>
      <c r="AK79" s="280"/>
      <c r="AL79" s="280"/>
      <c r="AM79" s="280"/>
      <c r="AN79" s="280"/>
      <c r="AO79" s="280"/>
      <c r="AP79" s="280"/>
      <c r="AQ79" s="280"/>
      <c r="AR79" s="280"/>
      <c r="AS79" s="280"/>
      <c r="AT79" s="281"/>
      <c r="AU79" s="289" t="s">
        <v>127</v>
      </c>
      <c r="AV79" s="262"/>
      <c r="AW79" s="262"/>
      <c r="AX79" s="264"/>
      <c r="AY79" s="288"/>
      <c r="AZ79" s="4"/>
      <c r="BB79"/>
      <c r="BC79"/>
      <c r="BD79" s="129"/>
      <c r="BG79" s="387"/>
    </row>
    <row r="80" spans="1:59" ht="25" thickBot="1" x14ac:dyDescent="0.25">
      <c r="B80" s="3"/>
      <c r="C80" s="2"/>
      <c r="D80" s="136" t="s">
        <v>128</v>
      </c>
      <c r="E80" s="279"/>
      <c r="F80" s="280"/>
      <c r="G80" s="280"/>
      <c r="H80" s="280"/>
      <c r="I80" s="280"/>
      <c r="J80" s="280"/>
      <c r="K80" s="280"/>
      <c r="L80" s="280"/>
      <c r="M80" s="280"/>
      <c r="N80" s="280"/>
      <c r="O80" s="280"/>
      <c r="P80" s="280"/>
      <c r="Q80" s="280"/>
      <c r="R80" s="280"/>
      <c r="S80" s="280"/>
      <c r="T80" s="280"/>
      <c r="U80" s="280"/>
      <c r="V80" s="280"/>
      <c r="W80" s="280"/>
      <c r="X80" s="280"/>
      <c r="Y80" s="280"/>
      <c r="Z80" s="280"/>
      <c r="AA80" s="280"/>
      <c r="AB80" s="280"/>
      <c r="AC80" s="280"/>
      <c r="AD80" s="280"/>
      <c r="AE80" s="280"/>
      <c r="AF80" s="280"/>
      <c r="AG80" s="280"/>
      <c r="AH80" s="280"/>
      <c r="AI80" s="280"/>
      <c r="AJ80" s="280"/>
      <c r="AK80" s="280"/>
      <c r="AL80" s="280"/>
      <c r="AM80" s="280"/>
      <c r="AN80" s="280"/>
      <c r="AO80" s="280"/>
      <c r="AP80" s="280"/>
      <c r="AQ80" s="280"/>
      <c r="AR80" s="280"/>
      <c r="AS80" s="280"/>
      <c r="AT80" s="281"/>
      <c r="AU80" s="289" t="s">
        <v>129</v>
      </c>
      <c r="AV80" s="262"/>
      <c r="AW80" s="262"/>
      <c r="AX80" s="264"/>
      <c r="AY80" s="288"/>
      <c r="AZ80" s="4"/>
      <c r="BB80"/>
      <c r="BC80"/>
      <c r="BD80" s="129"/>
      <c r="BG80" s="387"/>
    </row>
    <row r="81" spans="1:59" ht="28" thickBot="1" x14ac:dyDescent="0.25">
      <c r="B81" s="3"/>
      <c r="C81" s="2"/>
      <c r="D81" s="136" t="s">
        <v>130</v>
      </c>
      <c r="E81" s="279"/>
      <c r="F81" s="280"/>
      <c r="G81" s="280"/>
      <c r="H81" s="280"/>
      <c r="I81" s="280"/>
      <c r="J81" s="280"/>
      <c r="K81" s="280"/>
      <c r="L81" s="280"/>
      <c r="M81" s="280"/>
      <c r="N81" s="280"/>
      <c r="O81" s="280"/>
      <c r="P81" s="280"/>
      <c r="Q81" s="280"/>
      <c r="R81" s="280"/>
      <c r="S81" s="280"/>
      <c r="T81" s="280"/>
      <c r="U81" s="280"/>
      <c r="V81" s="280"/>
      <c r="W81" s="280"/>
      <c r="X81" s="280"/>
      <c r="Y81" s="280"/>
      <c r="Z81" s="280"/>
      <c r="AA81" s="280"/>
      <c r="AB81" s="280"/>
      <c r="AC81" s="280"/>
      <c r="AD81" s="280"/>
      <c r="AE81" s="280"/>
      <c r="AF81" s="280"/>
      <c r="AG81" s="280"/>
      <c r="AH81" s="280"/>
      <c r="AI81" s="280"/>
      <c r="AJ81" s="280"/>
      <c r="AK81" s="280"/>
      <c r="AL81" s="280"/>
      <c r="AM81" s="280"/>
      <c r="AN81" s="280"/>
      <c r="AO81" s="280"/>
      <c r="AP81" s="280"/>
      <c r="AQ81" s="280"/>
      <c r="AR81" s="280"/>
      <c r="AS81" s="280"/>
      <c r="AT81" s="281"/>
      <c r="AU81" s="289" t="s">
        <v>131</v>
      </c>
      <c r="AV81" s="262"/>
      <c r="AW81" s="262"/>
      <c r="AX81" s="264"/>
      <c r="AY81" s="288"/>
      <c r="AZ81" s="4"/>
      <c r="BB81"/>
      <c r="BC81"/>
      <c r="BD81" s="129"/>
      <c r="BG81" s="387"/>
    </row>
    <row r="82" spans="1:59" ht="37" thickBot="1" x14ac:dyDescent="0.25">
      <c r="B82" s="3"/>
      <c r="C82" s="2"/>
      <c r="D82" s="136" t="s">
        <v>132</v>
      </c>
      <c r="E82" s="279"/>
      <c r="F82" s="280"/>
      <c r="G82" s="280"/>
      <c r="H82" s="280"/>
      <c r="I82" s="280"/>
      <c r="J82" s="280"/>
      <c r="K82" s="280"/>
      <c r="L82" s="280"/>
      <c r="M82" s="280"/>
      <c r="N82" s="280"/>
      <c r="O82" s="280"/>
      <c r="P82" s="280"/>
      <c r="Q82" s="280"/>
      <c r="R82" s="280"/>
      <c r="S82" s="280"/>
      <c r="T82" s="280"/>
      <c r="U82" s="280"/>
      <c r="V82" s="280"/>
      <c r="W82" s="280"/>
      <c r="X82" s="280"/>
      <c r="Y82" s="280"/>
      <c r="Z82" s="280"/>
      <c r="AA82" s="280"/>
      <c r="AB82" s="280"/>
      <c r="AC82" s="280"/>
      <c r="AD82" s="280"/>
      <c r="AE82" s="280"/>
      <c r="AF82" s="280"/>
      <c r="AG82" s="280"/>
      <c r="AH82" s="280"/>
      <c r="AI82" s="280"/>
      <c r="AJ82" s="280"/>
      <c r="AK82" s="280"/>
      <c r="AL82" s="280"/>
      <c r="AM82" s="280"/>
      <c r="AN82" s="280"/>
      <c r="AO82" s="280"/>
      <c r="AP82" s="280"/>
      <c r="AQ82" s="280"/>
      <c r="AR82" s="280"/>
      <c r="AS82" s="280"/>
      <c r="AT82" s="281"/>
      <c r="AU82" s="289" t="s">
        <v>133</v>
      </c>
      <c r="AV82" s="262"/>
      <c r="AW82" s="262"/>
      <c r="AX82" s="264"/>
      <c r="AY82" s="288"/>
      <c r="AZ82" s="4"/>
      <c r="BB82"/>
      <c r="BC82"/>
      <c r="BD82" s="129"/>
      <c r="BG82" s="387"/>
    </row>
    <row r="83" spans="1:59" ht="49" thickBot="1" x14ac:dyDescent="0.25">
      <c r="B83" s="3"/>
      <c r="C83" s="2"/>
      <c r="D83" s="136" t="s">
        <v>134</v>
      </c>
      <c r="E83" s="279"/>
      <c r="F83" s="280"/>
      <c r="G83" s="280"/>
      <c r="H83" s="280"/>
      <c r="I83" s="280"/>
      <c r="J83" s="280"/>
      <c r="K83" s="280"/>
      <c r="L83" s="280"/>
      <c r="M83" s="280"/>
      <c r="N83" s="280"/>
      <c r="O83" s="280"/>
      <c r="P83" s="280"/>
      <c r="Q83" s="280"/>
      <c r="R83" s="280"/>
      <c r="S83" s="280"/>
      <c r="T83" s="280"/>
      <c r="U83" s="280"/>
      <c r="V83" s="280"/>
      <c r="W83" s="280"/>
      <c r="X83" s="280"/>
      <c r="Y83" s="280"/>
      <c r="Z83" s="280"/>
      <c r="AA83" s="280"/>
      <c r="AB83" s="280"/>
      <c r="AC83" s="280"/>
      <c r="AD83" s="280"/>
      <c r="AE83" s="280"/>
      <c r="AF83" s="280"/>
      <c r="AG83" s="280"/>
      <c r="AH83" s="280"/>
      <c r="AI83" s="280"/>
      <c r="AJ83" s="280"/>
      <c r="AK83" s="280"/>
      <c r="AL83" s="280"/>
      <c r="AM83" s="280"/>
      <c r="AN83" s="280"/>
      <c r="AO83" s="280"/>
      <c r="AP83" s="280"/>
      <c r="AQ83" s="280"/>
      <c r="AR83" s="280"/>
      <c r="AS83" s="280"/>
      <c r="AT83" s="281"/>
      <c r="AU83" s="289" t="s">
        <v>135</v>
      </c>
      <c r="AV83" s="262"/>
      <c r="AW83" s="262"/>
      <c r="AX83" s="264"/>
      <c r="AY83" s="288"/>
      <c r="AZ83" s="4"/>
      <c r="BB83"/>
      <c r="BC83"/>
      <c r="BD83" s="129"/>
      <c r="BG83" s="387"/>
    </row>
    <row r="84" spans="1:59" ht="28" thickBot="1" x14ac:dyDescent="0.25">
      <c r="B84" s="3"/>
      <c r="C84" s="2"/>
      <c r="D84" s="136" t="s">
        <v>136</v>
      </c>
      <c r="E84" s="279"/>
      <c r="F84" s="280"/>
      <c r="G84" s="280"/>
      <c r="H84" s="280"/>
      <c r="I84" s="280"/>
      <c r="J84" s="280"/>
      <c r="K84" s="280"/>
      <c r="L84" s="280"/>
      <c r="M84" s="280"/>
      <c r="N84" s="280"/>
      <c r="O84" s="280"/>
      <c r="P84" s="280"/>
      <c r="Q84" s="280"/>
      <c r="R84" s="280"/>
      <c r="S84" s="280"/>
      <c r="T84" s="280"/>
      <c r="U84" s="280"/>
      <c r="V84" s="280"/>
      <c r="W84" s="280"/>
      <c r="X84" s="280"/>
      <c r="Y84" s="280"/>
      <c r="Z84" s="280"/>
      <c r="AA84" s="280"/>
      <c r="AB84" s="280"/>
      <c r="AC84" s="280"/>
      <c r="AD84" s="280"/>
      <c r="AE84" s="280"/>
      <c r="AF84" s="280"/>
      <c r="AG84" s="280"/>
      <c r="AH84" s="280"/>
      <c r="AI84" s="280"/>
      <c r="AJ84" s="280"/>
      <c r="AK84" s="280"/>
      <c r="AL84" s="280"/>
      <c r="AM84" s="280"/>
      <c r="AN84" s="280"/>
      <c r="AO84" s="280"/>
      <c r="AP84" s="280"/>
      <c r="AQ84" s="280"/>
      <c r="AR84" s="280"/>
      <c r="AS84" s="280"/>
      <c r="AT84" s="281"/>
      <c r="AU84" s="289" t="s">
        <v>137</v>
      </c>
      <c r="AV84" s="262"/>
      <c r="AW84" s="262"/>
      <c r="AX84" s="264"/>
      <c r="AY84" s="288"/>
      <c r="AZ84" s="4"/>
      <c r="BB84"/>
      <c r="BC84"/>
      <c r="BD84" s="129"/>
      <c r="BG84" s="387"/>
    </row>
    <row r="85" spans="1:59" ht="28" thickBot="1" x14ac:dyDescent="0.25">
      <c r="B85" s="3"/>
      <c r="C85" s="2"/>
      <c r="D85" s="136" t="s">
        <v>138</v>
      </c>
      <c r="E85" s="279"/>
      <c r="F85" s="280"/>
      <c r="G85" s="280"/>
      <c r="H85" s="280"/>
      <c r="I85" s="280"/>
      <c r="J85" s="280"/>
      <c r="K85" s="280"/>
      <c r="L85" s="280"/>
      <c r="M85" s="280"/>
      <c r="N85" s="280"/>
      <c r="O85" s="280"/>
      <c r="P85" s="280"/>
      <c r="Q85" s="280"/>
      <c r="R85" s="280"/>
      <c r="S85" s="280"/>
      <c r="T85" s="280"/>
      <c r="U85" s="280"/>
      <c r="V85" s="280"/>
      <c r="W85" s="280"/>
      <c r="X85" s="280"/>
      <c r="Y85" s="280"/>
      <c r="Z85" s="280"/>
      <c r="AA85" s="280"/>
      <c r="AB85" s="280"/>
      <c r="AC85" s="280"/>
      <c r="AD85" s="280"/>
      <c r="AE85" s="280"/>
      <c r="AF85" s="280"/>
      <c r="AG85" s="280"/>
      <c r="AH85" s="280"/>
      <c r="AI85" s="280"/>
      <c r="AJ85" s="280"/>
      <c r="AK85" s="280"/>
      <c r="AL85" s="280"/>
      <c r="AM85" s="280"/>
      <c r="AN85" s="280"/>
      <c r="AO85" s="280"/>
      <c r="AP85" s="280"/>
      <c r="AQ85" s="280"/>
      <c r="AR85" s="280"/>
      <c r="AS85" s="280"/>
      <c r="AT85" s="281"/>
      <c r="AU85" s="289" t="s">
        <v>139</v>
      </c>
      <c r="AV85" s="262"/>
      <c r="AW85" s="262"/>
      <c r="AX85" s="264"/>
      <c r="AY85" s="288"/>
      <c r="AZ85" s="4"/>
      <c r="BB85"/>
      <c r="BC85"/>
      <c r="BD85" s="129"/>
      <c r="BG85" s="387"/>
    </row>
    <row r="86" spans="1:59" ht="28" thickBot="1" x14ac:dyDescent="0.25">
      <c r="B86" s="3"/>
      <c r="C86" s="2"/>
      <c r="D86" s="136" t="s">
        <v>140</v>
      </c>
      <c r="E86" s="279"/>
      <c r="F86" s="280"/>
      <c r="G86" s="280"/>
      <c r="H86" s="280"/>
      <c r="I86" s="280"/>
      <c r="J86" s="280"/>
      <c r="K86" s="280"/>
      <c r="L86" s="280"/>
      <c r="M86" s="280"/>
      <c r="N86" s="280"/>
      <c r="O86" s="280"/>
      <c r="P86" s="280"/>
      <c r="Q86" s="280"/>
      <c r="R86" s="280"/>
      <c r="S86" s="280"/>
      <c r="T86" s="280"/>
      <c r="U86" s="280"/>
      <c r="V86" s="280"/>
      <c r="W86" s="280"/>
      <c r="X86" s="280"/>
      <c r="Y86" s="280"/>
      <c r="Z86" s="280"/>
      <c r="AA86" s="280"/>
      <c r="AB86" s="280"/>
      <c r="AC86" s="280"/>
      <c r="AD86" s="280"/>
      <c r="AE86" s="280"/>
      <c r="AF86" s="280"/>
      <c r="AG86" s="280"/>
      <c r="AH86" s="280"/>
      <c r="AI86" s="280"/>
      <c r="AJ86" s="280"/>
      <c r="AK86" s="280"/>
      <c r="AL86" s="280"/>
      <c r="AM86" s="280"/>
      <c r="AN86" s="320"/>
      <c r="AO86" s="320"/>
      <c r="AP86" s="320"/>
      <c r="AQ86" s="320"/>
      <c r="AR86" s="320"/>
      <c r="AS86" s="320"/>
      <c r="AT86" s="321"/>
      <c r="AU86" s="289" t="s">
        <v>141</v>
      </c>
      <c r="AV86" s="262" t="s">
        <v>4465</v>
      </c>
      <c r="AW86" s="262"/>
      <c r="AX86" s="264" t="s">
        <v>4468</v>
      </c>
      <c r="AY86" s="288"/>
      <c r="AZ86" s="4"/>
      <c r="BB86"/>
      <c r="BC86"/>
      <c r="BD86" s="129"/>
      <c r="BG86" s="387"/>
    </row>
    <row r="87" spans="1:59" ht="28" thickBot="1" x14ac:dyDescent="0.25">
      <c r="B87" s="3"/>
      <c r="C87" s="2"/>
      <c r="D87" s="136" t="s">
        <v>142</v>
      </c>
      <c r="E87" s="279"/>
      <c r="F87" s="280"/>
      <c r="G87" s="280"/>
      <c r="H87" s="280"/>
      <c r="I87" s="280"/>
      <c r="J87" s="280"/>
      <c r="K87" s="280"/>
      <c r="L87" s="280"/>
      <c r="M87" s="280"/>
      <c r="N87" s="280"/>
      <c r="O87" s="280"/>
      <c r="P87" s="280"/>
      <c r="Q87" s="280"/>
      <c r="R87" s="280"/>
      <c r="S87" s="280"/>
      <c r="T87" s="280"/>
      <c r="U87" s="280"/>
      <c r="V87" s="280"/>
      <c r="W87" s="280"/>
      <c r="X87" s="280"/>
      <c r="Y87" s="280"/>
      <c r="Z87" s="280"/>
      <c r="AA87" s="280"/>
      <c r="AB87" s="280"/>
      <c r="AC87" s="280"/>
      <c r="AD87" s="280"/>
      <c r="AE87" s="280"/>
      <c r="AF87" s="280"/>
      <c r="AG87" s="280"/>
      <c r="AH87" s="280"/>
      <c r="AI87" s="280"/>
      <c r="AJ87" s="280"/>
      <c r="AK87" s="280"/>
      <c r="AL87" s="280"/>
      <c r="AM87" s="280"/>
      <c r="AN87" s="280"/>
      <c r="AO87" s="280"/>
      <c r="AP87" s="280"/>
      <c r="AQ87" s="280"/>
      <c r="AR87" s="280"/>
      <c r="AS87" s="280"/>
      <c r="AT87" s="281"/>
      <c r="AU87" s="289" t="s">
        <v>143</v>
      </c>
      <c r="AV87" s="262"/>
      <c r="AW87" s="262"/>
      <c r="AX87" s="264"/>
      <c r="AY87" s="288"/>
      <c r="AZ87" s="4"/>
      <c r="BB87"/>
      <c r="BC87"/>
      <c r="BD87" s="129"/>
      <c r="BG87" s="387"/>
    </row>
    <row r="88" spans="1:59" ht="28" thickBot="1" x14ac:dyDescent="0.25">
      <c r="B88" s="3"/>
      <c r="C88" s="2"/>
      <c r="D88" s="136" t="s">
        <v>144</v>
      </c>
      <c r="E88" s="279"/>
      <c r="F88" s="280"/>
      <c r="G88" s="280"/>
      <c r="H88" s="280"/>
      <c r="I88" s="280"/>
      <c r="J88" s="280"/>
      <c r="K88" s="280"/>
      <c r="L88" s="280"/>
      <c r="M88" s="280"/>
      <c r="N88" s="280"/>
      <c r="O88" s="280"/>
      <c r="P88" s="280"/>
      <c r="Q88" s="280"/>
      <c r="R88" s="280"/>
      <c r="S88" s="280"/>
      <c r="T88" s="280"/>
      <c r="U88" s="280"/>
      <c r="V88" s="280"/>
      <c r="W88" s="280"/>
      <c r="X88" s="280"/>
      <c r="Y88" s="280"/>
      <c r="Z88" s="280"/>
      <c r="AA88" s="280"/>
      <c r="AB88" s="280"/>
      <c r="AC88" s="280"/>
      <c r="AD88" s="280"/>
      <c r="AE88" s="280"/>
      <c r="AF88" s="280"/>
      <c r="AG88" s="280"/>
      <c r="AH88" s="280"/>
      <c r="AI88" s="280"/>
      <c r="AJ88" s="280"/>
      <c r="AK88" s="280"/>
      <c r="AL88" s="280"/>
      <c r="AM88" s="280"/>
      <c r="AN88" s="280"/>
      <c r="AO88" s="280"/>
      <c r="AP88" s="280"/>
      <c r="AQ88" s="280"/>
      <c r="AR88" s="280"/>
      <c r="AS88" s="280"/>
      <c r="AT88" s="281"/>
      <c r="AU88" s="289" t="s">
        <v>145</v>
      </c>
      <c r="AV88" s="262"/>
      <c r="AW88" s="262"/>
      <c r="AX88" s="264"/>
      <c r="AY88" s="288"/>
      <c r="AZ88" s="4"/>
      <c r="BB88"/>
      <c r="BC88"/>
      <c r="BD88" s="129"/>
      <c r="BG88" s="387"/>
    </row>
    <row r="89" spans="1:59" ht="28" thickBot="1" x14ac:dyDescent="0.25">
      <c r="B89" s="3"/>
      <c r="C89" s="2"/>
      <c r="D89" s="136" t="s">
        <v>146</v>
      </c>
      <c r="E89" s="279"/>
      <c r="F89" s="280"/>
      <c r="G89" s="280"/>
      <c r="H89" s="280"/>
      <c r="I89" s="280"/>
      <c r="J89" s="280"/>
      <c r="K89" s="280"/>
      <c r="L89" s="280"/>
      <c r="M89" s="280"/>
      <c r="N89" s="280"/>
      <c r="O89" s="280"/>
      <c r="P89" s="280"/>
      <c r="Q89" s="280"/>
      <c r="R89" s="280"/>
      <c r="S89" s="280"/>
      <c r="T89" s="280"/>
      <c r="U89" s="280"/>
      <c r="V89" s="280"/>
      <c r="W89" s="280"/>
      <c r="X89" s="280"/>
      <c r="Y89" s="280"/>
      <c r="Z89" s="280"/>
      <c r="AA89" s="280"/>
      <c r="AB89" s="280"/>
      <c r="AC89" s="280"/>
      <c r="AD89" s="280"/>
      <c r="AE89" s="280"/>
      <c r="AF89" s="280"/>
      <c r="AG89" s="280"/>
      <c r="AH89" s="280"/>
      <c r="AI89" s="280"/>
      <c r="AJ89" s="280"/>
      <c r="AK89" s="280"/>
      <c r="AL89" s="280"/>
      <c r="AM89" s="280"/>
      <c r="AN89" s="280"/>
      <c r="AO89" s="280"/>
      <c r="AP89" s="280"/>
      <c r="AQ89" s="280"/>
      <c r="AR89" s="280"/>
      <c r="AS89" s="280"/>
      <c r="AT89" s="281"/>
      <c r="AU89" s="289" t="s">
        <v>147</v>
      </c>
      <c r="AV89" s="262"/>
      <c r="AW89" s="262"/>
      <c r="AX89" s="264"/>
      <c r="AY89" s="288"/>
      <c r="AZ89" s="4"/>
      <c r="BB89"/>
      <c r="BC89"/>
      <c r="BD89" s="129"/>
      <c r="BG89" s="387"/>
    </row>
    <row r="90" spans="1:59" ht="28" thickBot="1" x14ac:dyDescent="0.25">
      <c r="B90" s="3"/>
      <c r="C90" s="2"/>
      <c r="D90" s="136" t="s">
        <v>148</v>
      </c>
      <c r="E90" s="279"/>
      <c r="F90" s="280"/>
      <c r="G90" s="280"/>
      <c r="H90" s="280"/>
      <c r="I90" s="280"/>
      <c r="J90" s="280"/>
      <c r="K90" s="280"/>
      <c r="L90" s="280"/>
      <c r="M90" s="280"/>
      <c r="N90" s="280"/>
      <c r="O90" s="280"/>
      <c r="P90" s="280"/>
      <c r="Q90" s="280"/>
      <c r="R90" s="280"/>
      <c r="S90" s="280"/>
      <c r="T90" s="280"/>
      <c r="U90" s="280"/>
      <c r="V90" s="280"/>
      <c r="W90" s="280"/>
      <c r="X90" s="280"/>
      <c r="Y90" s="280"/>
      <c r="Z90" s="280"/>
      <c r="AA90" s="280"/>
      <c r="AB90" s="280"/>
      <c r="AC90" s="280"/>
      <c r="AD90" s="280"/>
      <c r="AE90" s="280"/>
      <c r="AF90" s="280"/>
      <c r="AG90" s="280"/>
      <c r="AH90" s="280"/>
      <c r="AI90" s="280"/>
      <c r="AJ90" s="280"/>
      <c r="AK90" s="280"/>
      <c r="AL90" s="280"/>
      <c r="AM90" s="280"/>
      <c r="AN90" s="280"/>
      <c r="AO90" s="280"/>
      <c r="AP90" s="280"/>
      <c r="AQ90" s="280"/>
      <c r="AR90" s="280"/>
      <c r="AS90" s="280"/>
      <c r="AT90" s="281"/>
      <c r="AU90" s="289" t="s">
        <v>149</v>
      </c>
      <c r="AV90" s="262"/>
      <c r="AW90" s="262"/>
      <c r="AX90" s="264"/>
      <c r="AY90" s="288"/>
      <c r="AZ90" s="4"/>
      <c r="BB90"/>
      <c r="BC90"/>
      <c r="BD90" s="129"/>
      <c r="BG90" s="387"/>
    </row>
    <row r="91" spans="1:59" ht="37" thickBot="1" x14ac:dyDescent="0.25">
      <c r="B91" s="3"/>
      <c r="C91" s="2"/>
      <c r="D91" s="136" t="s">
        <v>150</v>
      </c>
      <c r="E91" s="279"/>
      <c r="F91" s="280"/>
      <c r="G91" s="280"/>
      <c r="H91" s="280"/>
      <c r="I91" s="280"/>
      <c r="J91" s="280"/>
      <c r="K91" s="280"/>
      <c r="L91" s="280"/>
      <c r="M91" s="280"/>
      <c r="N91" s="280"/>
      <c r="O91" s="280"/>
      <c r="P91" s="280"/>
      <c r="Q91" s="280"/>
      <c r="R91" s="280"/>
      <c r="S91" s="280"/>
      <c r="T91" s="280"/>
      <c r="U91" s="280"/>
      <c r="V91" s="280"/>
      <c r="W91" s="280"/>
      <c r="X91" s="280"/>
      <c r="Y91" s="280"/>
      <c r="Z91" s="280"/>
      <c r="AA91" s="280"/>
      <c r="AB91" s="280"/>
      <c r="AC91" s="280"/>
      <c r="AD91" s="280"/>
      <c r="AE91" s="280"/>
      <c r="AF91" s="280"/>
      <c r="AG91" s="280"/>
      <c r="AH91" s="280"/>
      <c r="AI91" s="280"/>
      <c r="AJ91" s="280"/>
      <c r="AK91" s="280"/>
      <c r="AL91" s="280"/>
      <c r="AM91" s="280"/>
      <c r="AN91" s="280"/>
      <c r="AO91" s="280"/>
      <c r="AP91" s="280"/>
      <c r="AQ91" s="280"/>
      <c r="AR91" s="280"/>
      <c r="AS91" s="280"/>
      <c r="AT91" s="281"/>
      <c r="AU91" s="289" t="s">
        <v>151</v>
      </c>
      <c r="AV91" s="262"/>
      <c r="AW91" s="262"/>
      <c r="AX91" s="264"/>
      <c r="AY91" s="288"/>
      <c r="AZ91" s="4"/>
      <c r="BB91"/>
      <c r="BC91"/>
      <c r="BD91" s="126"/>
      <c r="BG91" s="387"/>
    </row>
    <row r="92" spans="1:59" ht="37" thickBot="1" x14ac:dyDescent="0.25">
      <c r="B92" s="3"/>
      <c r="C92" s="2"/>
      <c r="D92" s="136" t="s">
        <v>152</v>
      </c>
      <c r="E92" s="279"/>
      <c r="F92" s="280"/>
      <c r="G92" s="280"/>
      <c r="H92" s="280"/>
      <c r="I92" s="280"/>
      <c r="J92" s="280"/>
      <c r="K92" s="280"/>
      <c r="L92" s="280"/>
      <c r="M92" s="280"/>
      <c r="N92" s="280"/>
      <c r="O92" s="280"/>
      <c r="P92" s="280"/>
      <c r="Q92" s="280"/>
      <c r="R92" s="280"/>
      <c r="S92" s="280"/>
      <c r="T92" s="280"/>
      <c r="U92" s="280"/>
      <c r="V92" s="280"/>
      <c r="W92" s="280"/>
      <c r="X92" s="280"/>
      <c r="Y92" s="280"/>
      <c r="Z92" s="280"/>
      <c r="AA92" s="280"/>
      <c r="AB92" s="280"/>
      <c r="AC92" s="280"/>
      <c r="AD92" s="280"/>
      <c r="AE92" s="280"/>
      <c r="AF92" s="280"/>
      <c r="AG92" s="280"/>
      <c r="AH92" s="280"/>
      <c r="AI92" s="280"/>
      <c r="AJ92" s="280"/>
      <c r="AK92" s="280"/>
      <c r="AL92" s="280"/>
      <c r="AM92" s="280"/>
      <c r="AN92" s="280"/>
      <c r="AO92" s="280"/>
      <c r="AP92" s="280"/>
      <c r="AQ92" s="280"/>
      <c r="AR92" s="280"/>
      <c r="AS92" s="280"/>
      <c r="AT92" s="281"/>
      <c r="AU92" s="289" t="s">
        <v>153</v>
      </c>
      <c r="AV92" s="322"/>
      <c r="AW92" s="322"/>
      <c r="AX92" s="264"/>
      <c r="AY92" s="288"/>
      <c r="AZ92" s="6"/>
      <c r="BB92"/>
      <c r="BC92"/>
      <c r="BD92" s="126"/>
      <c r="BG92" s="387"/>
    </row>
    <row r="93" spans="1:59" ht="28" thickBot="1" x14ac:dyDescent="0.25">
      <c r="B93" s="3"/>
      <c r="C93" s="2"/>
      <c r="D93" s="136" t="s">
        <v>154</v>
      </c>
      <c r="E93" s="279"/>
      <c r="F93" s="280"/>
      <c r="G93" s="280"/>
      <c r="H93" s="280"/>
      <c r="I93" s="280"/>
      <c r="J93" s="280"/>
      <c r="K93" s="280"/>
      <c r="L93" s="280"/>
      <c r="M93" s="280"/>
      <c r="N93" s="280"/>
      <c r="O93" s="280"/>
      <c r="P93" s="280"/>
      <c r="Q93" s="280"/>
      <c r="R93" s="280"/>
      <c r="S93" s="280"/>
      <c r="T93" s="280"/>
      <c r="U93" s="280"/>
      <c r="V93" s="280"/>
      <c r="W93" s="280"/>
      <c r="X93" s="280"/>
      <c r="Y93" s="280"/>
      <c r="Z93" s="280"/>
      <c r="AA93" s="280"/>
      <c r="AB93" s="280"/>
      <c r="AC93" s="280"/>
      <c r="AD93" s="280"/>
      <c r="AE93" s="280"/>
      <c r="AF93" s="280"/>
      <c r="AG93" s="280"/>
      <c r="AH93" s="280"/>
      <c r="AI93" s="280"/>
      <c r="AJ93" s="280"/>
      <c r="AK93" s="280"/>
      <c r="AL93" s="280"/>
      <c r="AM93" s="280"/>
      <c r="AN93" s="280"/>
      <c r="AO93" s="280"/>
      <c r="AP93" s="280"/>
      <c r="AQ93" s="280"/>
      <c r="AR93" s="280"/>
      <c r="AS93" s="280"/>
      <c r="AT93" s="281"/>
      <c r="AU93" s="289"/>
      <c r="AV93" s="262"/>
      <c r="AW93" s="262"/>
      <c r="AX93" s="264"/>
      <c r="AY93" s="288"/>
      <c r="AZ93" s="4"/>
      <c r="BB93"/>
      <c r="BC93"/>
      <c r="BD93" s="126"/>
    </row>
    <row r="94" spans="1:59" ht="28" thickBot="1" x14ac:dyDescent="0.25">
      <c r="B94" s="3"/>
      <c r="C94" s="2"/>
      <c r="D94" s="136" t="s">
        <v>155</v>
      </c>
      <c r="E94" s="282"/>
      <c r="F94" s="283"/>
      <c r="G94" s="283"/>
      <c r="H94" s="283"/>
      <c r="I94" s="283"/>
      <c r="J94" s="283"/>
      <c r="K94" s="283"/>
      <c r="L94" s="283"/>
      <c r="M94" s="283"/>
      <c r="N94" s="283"/>
      <c r="O94" s="283"/>
      <c r="P94" s="283"/>
      <c r="Q94" s="283"/>
      <c r="R94" s="283"/>
      <c r="S94" s="283"/>
      <c r="T94" s="283"/>
      <c r="U94" s="283"/>
      <c r="V94" s="283"/>
      <c r="W94" s="283"/>
      <c r="X94" s="283"/>
      <c r="Y94" s="283"/>
      <c r="Z94" s="283"/>
      <c r="AA94" s="283"/>
      <c r="AB94" s="283"/>
      <c r="AC94" s="283"/>
      <c r="AD94" s="283"/>
      <c r="AE94" s="283"/>
      <c r="AF94" s="283"/>
      <c r="AG94" s="283"/>
      <c r="AH94" s="283"/>
      <c r="AI94" s="283"/>
      <c r="AJ94" s="283"/>
      <c r="AK94" s="283"/>
      <c r="AL94" s="283"/>
      <c r="AM94" s="283"/>
      <c r="AN94" s="283"/>
      <c r="AO94" s="283"/>
      <c r="AP94" s="283"/>
      <c r="AQ94" s="283"/>
      <c r="AR94" s="283"/>
      <c r="AS94" s="283"/>
      <c r="AT94" s="284"/>
      <c r="AU94" s="323"/>
      <c r="AV94" s="292"/>
      <c r="AW94" s="292"/>
      <c r="AX94" s="295"/>
      <c r="AY94" s="294"/>
      <c r="AZ94" s="4"/>
      <c r="BB94"/>
      <c r="BC94"/>
      <c r="BD94" s="126"/>
    </row>
    <row r="95" spans="1:59" ht="18" customHeight="1" thickBot="1" x14ac:dyDescent="0.25">
      <c r="A95" s="96" t="s">
        <v>156</v>
      </c>
      <c r="B95" s="23" t="s">
        <v>157</v>
      </c>
      <c r="C95" s="24"/>
      <c r="D95" s="24"/>
      <c r="E95" s="164"/>
      <c r="F95" s="164"/>
      <c r="G95" s="164"/>
      <c r="H95" s="164"/>
      <c r="I95" s="164"/>
      <c r="J95" s="164"/>
      <c r="K95" s="164"/>
      <c r="L95" s="164"/>
      <c r="M95" s="164"/>
      <c r="N95" s="164"/>
      <c r="O95" s="164"/>
      <c r="P95" s="164"/>
      <c r="Q95" s="164"/>
      <c r="R95" s="164"/>
      <c r="S95" s="164"/>
      <c r="T95" s="164"/>
      <c r="U95" s="164"/>
      <c r="V95" s="164"/>
      <c r="W95" s="164"/>
      <c r="X95" s="164"/>
      <c r="Y95" s="164"/>
      <c r="Z95" s="164"/>
      <c r="AA95" s="164"/>
      <c r="AB95" s="164"/>
      <c r="AC95" s="164"/>
      <c r="AD95" s="164"/>
      <c r="AE95" s="164"/>
      <c r="AF95" s="164"/>
      <c r="AG95" s="164"/>
      <c r="AH95" s="164"/>
      <c r="AI95" s="164"/>
      <c r="AJ95" s="164"/>
      <c r="AK95" s="164"/>
      <c r="AL95" s="164"/>
      <c r="AM95" s="164"/>
      <c r="AN95" s="164"/>
      <c r="AO95" s="164"/>
      <c r="AP95" s="164"/>
      <c r="AQ95" s="164"/>
      <c r="AR95" s="164"/>
      <c r="AS95" s="164"/>
      <c r="AT95" s="164"/>
      <c r="AU95" s="24"/>
      <c r="AV95" s="201"/>
      <c r="AW95" s="201"/>
      <c r="AX95" s="198"/>
      <c r="AY95" s="24"/>
      <c r="AZ95" s="24"/>
      <c r="BB95"/>
      <c r="BC95"/>
      <c r="BD95" s="126"/>
    </row>
    <row r="96" spans="1:59" ht="31" hidden="1" thickBot="1" x14ac:dyDescent="0.25">
      <c r="B96" s="3"/>
      <c r="C96" s="2"/>
      <c r="D96" s="136" t="s">
        <v>158</v>
      </c>
      <c r="E96" s="276"/>
      <c r="F96" s="277"/>
      <c r="G96" s="277"/>
      <c r="H96" s="277"/>
      <c r="I96" s="277"/>
      <c r="J96" s="277"/>
      <c r="K96" s="277"/>
      <c r="L96" s="277"/>
      <c r="M96" s="277"/>
      <c r="N96" s="277"/>
      <c r="O96" s="277"/>
      <c r="P96" s="277"/>
      <c r="Q96" s="277"/>
      <c r="R96" s="277"/>
      <c r="S96" s="277"/>
      <c r="T96" s="277"/>
      <c r="U96" s="277"/>
      <c r="V96" s="277"/>
      <c r="W96" s="277"/>
      <c r="X96" s="277"/>
      <c r="Y96" s="277"/>
      <c r="Z96" s="277"/>
      <c r="AA96" s="277"/>
      <c r="AB96" s="277"/>
      <c r="AC96" s="277"/>
      <c r="AD96" s="277"/>
      <c r="AE96" s="277"/>
      <c r="AF96" s="277"/>
      <c r="AG96" s="277"/>
      <c r="AH96" s="277"/>
      <c r="AI96" s="277"/>
      <c r="AJ96" s="277"/>
      <c r="AK96" s="277"/>
      <c r="AL96" s="277"/>
      <c r="AM96" s="277"/>
      <c r="AN96" s="277"/>
      <c r="AO96" s="277"/>
      <c r="AP96" s="277"/>
      <c r="AQ96" s="277"/>
      <c r="AR96" s="277"/>
      <c r="AS96" s="277"/>
      <c r="AT96" s="278"/>
      <c r="AU96" s="311" t="s">
        <v>159</v>
      </c>
      <c r="AV96" s="260"/>
      <c r="AW96" s="260"/>
      <c r="AX96" s="263"/>
      <c r="AY96" s="286"/>
      <c r="AZ96" s="4"/>
      <c r="BB96"/>
      <c r="BC96"/>
      <c r="BD96" s="129"/>
    </row>
    <row r="97" spans="1:56" ht="37" hidden="1" thickBot="1" x14ac:dyDescent="0.25">
      <c r="B97" s="3"/>
      <c r="C97" s="2"/>
      <c r="D97" s="136" t="s">
        <v>160</v>
      </c>
      <c r="E97" s="279"/>
      <c r="F97" s="280"/>
      <c r="G97" s="280"/>
      <c r="H97" s="280"/>
      <c r="I97" s="280"/>
      <c r="J97" s="280"/>
      <c r="K97" s="280"/>
      <c r="L97" s="280"/>
      <c r="M97" s="280"/>
      <c r="N97" s="280"/>
      <c r="O97" s="280"/>
      <c r="P97" s="280"/>
      <c r="Q97" s="280"/>
      <c r="R97" s="280"/>
      <c r="S97" s="280"/>
      <c r="T97" s="280"/>
      <c r="U97" s="280"/>
      <c r="V97" s="280"/>
      <c r="W97" s="280"/>
      <c r="X97" s="280"/>
      <c r="Y97" s="280"/>
      <c r="Z97" s="280"/>
      <c r="AA97" s="280"/>
      <c r="AB97" s="280"/>
      <c r="AC97" s="280"/>
      <c r="AD97" s="280"/>
      <c r="AE97" s="280"/>
      <c r="AF97" s="280"/>
      <c r="AG97" s="280"/>
      <c r="AH97" s="280"/>
      <c r="AI97" s="280"/>
      <c r="AJ97" s="280"/>
      <c r="AK97" s="280"/>
      <c r="AL97" s="280"/>
      <c r="AM97" s="280"/>
      <c r="AN97" s="280"/>
      <c r="AO97" s="280"/>
      <c r="AP97" s="280"/>
      <c r="AQ97" s="280"/>
      <c r="AR97" s="280"/>
      <c r="AS97" s="280"/>
      <c r="AT97" s="281"/>
      <c r="AU97" s="287" t="s">
        <v>161</v>
      </c>
      <c r="AV97" s="262"/>
      <c r="AW97" s="262"/>
      <c r="AX97" s="264"/>
      <c r="AY97" s="288"/>
      <c r="AZ97" s="4"/>
      <c r="BB97"/>
      <c r="BC97"/>
      <c r="BD97" s="129"/>
    </row>
    <row r="98" spans="1:56" ht="31" hidden="1" thickBot="1" x14ac:dyDescent="0.25">
      <c r="B98" s="3"/>
      <c r="C98" s="2"/>
      <c r="D98" s="136" t="s">
        <v>162</v>
      </c>
      <c r="E98" s="279"/>
      <c r="F98" s="280"/>
      <c r="G98" s="280"/>
      <c r="H98" s="280"/>
      <c r="I98" s="280"/>
      <c r="J98" s="280"/>
      <c r="K98" s="280"/>
      <c r="L98" s="280"/>
      <c r="M98" s="280"/>
      <c r="N98" s="280"/>
      <c r="O98" s="280"/>
      <c r="P98" s="280"/>
      <c r="Q98" s="280"/>
      <c r="R98" s="280"/>
      <c r="S98" s="280"/>
      <c r="T98" s="280"/>
      <c r="U98" s="280"/>
      <c r="V98" s="280"/>
      <c r="W98" s="280"/>
      <c r="X98" s="280"/>
      <c r="Y98" s="280"/>
      <c r="Z98" s="280"/>
      <c r="AA98" s="280"/>
      <c r="AB98" s="280"/>
      <c r="AC98" s="280"/>
      <c r="AD98" s="280"/>
      <c r="AE98" s="280"/>
      <c r="AF98" s="280"/>
      <c r="AG98" s="280"/>
      <c r="AH98" s="280"/>
      <c r="AI98" s="280"/>
      <c r="AJ98" s="280"/>
      <c r="AK98" s="280"/>
      <c r="AL98" s="280"/>
      <c r="AM98" s="280"/>
      <c r="AN98" s="280"/>
      <c r="AO98" s="280"/>
      <c r="AP98" s="280"/>
      <c r="AQ98" s="280"/>
      <c r="AR98" s="280"/>
      <c r="AS98" s="280"/>
      <c r="AT98" s="281"/>
      <c r="AU98" s="289" t="s">
        <v>163</v>
      </c>
      <c r="AV98" s="262"/>
      <c r="AW98" s="262"/>
      <c r="AX98" s="264"/>
      <c r="AY98" s="288"/>
      <c r="AZ98" s="4"/>
      <c r="BB98"/>
      <c r="BC98"/>
      <c r="BD98" s="129"/>
    </row>
    <row r="99" spans="1:56" ht="37" hidden="1" thickBot="1" x14ac:dyDescent="0.25">
      <c r="B99" s="3"/>
      <c r="C99" s="2"/>
      <c r="D99" s="136" t="s">
        <v>164</v>
      </c>
      <c r="E99" s="279"/>
      <c r="F99" s="280"/>
      <c r="G99" s="280"/>
      <c r="H99" s="280"/>
      <c r="I99" s="280"/>
      <c r="J99" s="280"/>
      <c r="K99" s="280"/>
      <c r="L99" s="280"/>
      <c r="M99" s="280"/>
      <c r="N99" s="280"/>
      <c r="O99" s="280"/>
      <c r="P99" s="280"/>
      <c r="Q99" s="280"/>
      <c r="R99" s="280"/>
      <c r="S99" s="280"/>
      <c r="T99" s="280"/>
      <c r="U99" s="280"/>
      <c r="V99" s="280"/>
      <c r="W99" s="280"/>
      <c r="X99" s="280"/>
      <c r="Y99" s="280"/>
      <c r="Z99" s="280"/>
      <c r="AA99" s="280"/>
      <c r="AB99" s="280"/>
      <c r="AC99" s="280"/>
      <c r="AD99" s="280"/>
      <c r="AE99" s="280"/>
      <c r="AF99" s="280"/>
      <c r="AG99" s="280"/>
      <c r="AH99" s="280"/>
      <c r="AI99" s="280"/>
      <c r="AJ99" s="280"/>
      <c r="AK99" s="280"/>
      <c r="AL99" s="280"/>
      <c r="AM99" s="280"/>
      <c r="AN99" s="280"/>
      <c r="AO99" s="280"/>
      <c r="AP99" s="280"/>
      <c r="AQ99" s="280"/>
      <c r="AR99" s="280"/>
      <c r="AS99" s="280"/>
      <c r="AT99" s="281"/>
      <c r="AU99" s="289" t="s">
        <v>165</v>
      </c>
      <c r="AV99" s="262"/>
      <c r="AW99" s="262"/>
      <c r="AX99" s="264"/>
      <c r="AY99" s="288"/>
      <c r="AZ99" s="4"/>
      <c r="BB99"/>
      <c r="BC99"/>
      <c r="BD99" s="129"/>
    </row>
    <row r="100" spans="1:56" ht="37" hidden="1" thickBot="1" x14ac:dyDescent="0.25">
      <c r="B100" s="3"/>
      <c r="C100" s="2"/>
      <c r="D100" s="136" t="s">
        <v>166</v>
      </c>
      <c r="E100" s="279"/>
      <c r="F100" s="280"/>
      <c r="G100" s="280"/>
      <c r="H100" s="280"/>
      <c r="I100" s="280"/>
      <c r="J100" s="280"/>
      <c r="K100" s="280"/>
      <c r="L100" s="280"/>
      <c r="M100" s="280"/>
      <c r="N100" s="280"/>
      <c r="O100" s="280"/>
      <c r="P100" s="280"/>
      <c r="Q100" s="280"/>
      <c r="R100" s="280"/>
      <c r="S100" s="280"/>
      <c r="T100" s="280"/>
      <c r="U100" s="280"/>
      <c r="V100" s="280"/>
      <c r="W100" s="280"/>
      <c r="X100" s="280"/>
      <c r="Y100" s="280"/>
      <c r="Z100" s="280"/>
      <c r="AA100" s="280"/>
      <c r="AB100" s="280"/>
      <c r="AC100" s="280"/>
      <c r="AD100" s="280"/>
      <c r="AE100" s="280"/>
      <c r="AF100" s="280"/>
      <c r="AG100" s="280"/>
      <c r="AH100" s="280"/>
      <c r="AI100" s="280"/>
      <c r="AJ100" s="280"/>
      <c r="AK100" s="280"/>
      <c r="AL100" s="280"/>
      <c r="AM100" s="280"/>
      <c r="AN100" s="280"/>
      <c r="AO100" s="280"/>
      <c r="AP100" s="280"/>
      <c r="AQ100" s="280"/>
      <c r="AR100" s="280"/>
      <c r="AS100" s="280"/>
      <c r="AT100" s="281"/>
      <c r="AU100" s="289" t="s">
        <v>167</v>
      </c>
      <c r="AV100" s="262"/>
      <c r="AW100" s="262"/>
      <c r="AX100" s="264"/>
      <c r="AY100" s="288"/>
      <c r="AZ100" s="4"/>
      <c r="BB100"/>
      <c r="BC100"/>
      <c r="BD100" s="129"/>
    </row>
    <row r="101" spans="1:56" ht="31" hidden="1" thickBot="1" x14ac:dyDescent="0.25">
      <c r="B101" s="3"/>
      <c r="C101" s="2"/>
      <c r="D101" s="136" t="s">
        <v>168</v>
      </c>
      <c r="E101" s="279"/>
      <c r="F101" s="280"/>
      <c r="G101" s="280"/>
      <c r="H101" s="280"/>
      <c r="I101" s="280"/>
      <c r="J101" s="280"/>
      <c r="K101" s="280"/>
      <c r="L101" s="280"/>
      <c r="M101" s="280"/>
      <c r="N101" s="280"/>
      <c r="O101" s="280"/>
      <c r="P101" s="280"/>
      <c r="Q101" s="280"/>
      <c r="R101" s="280"/>
      <c r="S101" s="280"/>
      <c r="T101" s="280"/>
      <c r="U101" s="280"/>
      <c r="V101" s="280"/>
      <c r="W101" s="280"/>
      <c r="X101" s="280"/>
      <c r="Y101" s="280"/>
      <c r="Z101" s="280"/>
      <c r="AA101" s="280"/>
      <c r="AB101" s="280"/>
      <c r="AC101" s="280"/>
      <c r="AD101" s="280"/>
      <c r="AE101" s="280"/>
      <c r="AF101" s="280"/>
      <c r="AG101" s="280"/>
      <c r="AH101" s="280"/>
      <c r="AI101" s="280"/>
      <c r="AJ101" s="280"/>
      <c r="AK101" s="280"/>
      <c r="AL101" s="280"/>
      <c r="AM101" s="280"/>
      <c r="AN101" s="280"/>
      <c r="AO101" s="280"/>
      <c r="AP101" s="280"/>
      <c r="AQ101" s="280"/>
      <c r="AR101" s="280"/>
      <c r="AS101" s="280"/>
      <c r="AT101" s="281"/>
      <c r="AU101" s="289" t="s">
        <v>169</v>
      </c>
      <c r="AV101" s="262"/>
      <c r="AW101" s="262"/>
      <c r="AX101" s="264"/>
      <c r="AY101" s="288"/>
      <c r="AZ101" s="4"/>
      <c r="BB101"/>
      <c r="BC101"/>
      <c r="BD101" s="129"/>
    </row>
    <row r="102" spans="1:56" ht="37" thickBot="1" x14ac:dyDescent="0.25">
      <c r="B102" s="3"/>
      <c r="C102" s="2"/>
      <c r="D102" s="136" t="s">
        <v>170</v>
      </c>
      <c r="E102" s="279"/>
      <c r="F102" s="280"/>
      <c r="G102" s="280"/>
      <c r="H102" s="280"/>
      <c r="I102" s="280"/>
      <c r="J102" s="280"/>
      <c r="K102" s="280"/>
      <c r="L102" s="280"/>
      <c r="M102" s="280"/>
      <c r="N102" s="280"/>
      <c r="O102" s="280"/>
      <c r="P102" s="280"/>
      <c r="Q102" s="280"/>
      <c r="R102" s="280"/>
      <c r="S102" s="280"/>
      <c r="T102" s="280" t="s">
        <v>4465</v>
      </c>
      <c r="U102" s="280"/>
      <c r="V102" s="280"/>
      <c r="W102" s="280"/>
      <c r="X102" s="280"/>
      <c r="Y102" s="280"/>
      <c r="Z102" s="280"/>
      <c r="AA102" s="280"/>
      <c r="AB102" s="280"/>
      <c r="AC102" s="280"/>
      <c r="AD102" s="280"/>
      <c r="AE102" s="280"/>
      <c r="AF102" s="280"/>
      <c r="AG102" s="280"/>
      <c r="AH102" s="280"/>
      <c r="AI102" s="280"/>
      <c r="AJ102" s="280"/>
      <c r="AK102" s="280"/>
      <c r="AL102" s="280"/>
      <c r="AM102" s="280"/>
      <c r="AN102" s="320"/>
      <c r="AO102" s="320"/>
      <c r="AP102" s="320"/>
      <c r="AQ102" s="320"/>
      <c r="AR102" s="320" t="s">
        <v>4465</v>
      </c>
      <c r="AS102" s="320"/>
      <c r="AT102" s="321"/>
      <c r="AU102" s="289" t="s">
        <v>171</v>
      </c>
      <c r="AV102" s="316" t="s">
        <v>4465</v>
      </c>
      <c r="AW102" s="262"/>
      <c r="AX102" s="261" t="s">
        <v>3572</v>
      </c>
      <c r="AY102" s="288"/>
      <c r="AZ102" s="442"/>
      <c r="BB102"/>
      <c r="BC102"/>
      <c r="BD102" s="129"/>
    </row>
    <row r="103" spans="1:56" ht="37" hidden="1" thickBot="1" x14ac:dyDescent="0.25">
      <c r="B103" s="3"/>
      <c r="C103" s="2"/>
      <c r="D103" s="136" t="s">
        <v>172</v>
      </c>
      <c r="E103" s="279"/>
      <c r="F103" s="280"/>
      <c r="G103" s="280"/>
      <c r="H103" s="280"/>
      <c r="I103" s="280"/>
      <c r="J103" s="280"/>
      <c r="K103" s="280"/>
      <c r="L103" s="280"/>
      <c r="M103" s="280"/>
      <c r="N103" s="280"/>
      <c r="O103" s="280"/>
      <c r="P103" s="280"/>
      <c r="Q103" s="280"/>
      <c r="R103" s="280"/>
      <c r="S103" s="280"/>
      <c r="T103" s="280"/>
      <c r="U103" s="280"/>
      <c r="V103" s="280"/>
      <c r="W103" s="280"/>
      <c r="X103" s="280"/>
      <c r="Y103" s="280"/>
      <c r="Z103" s="280"/>
      <c r="AA103" s="280"/>
      <c r="AB103" s="280"/>
      <c r="AC103" s="280"/>
      <c r="AD103" s="280"/>
      <c r="AE103" s="280"/>
      <c r="AF103" s="280"/>
      <c r="AG103" s="280"/>
      <c r="AH103" s="280"/>
      <c r="AI103" s="280"/>
      <c r="AJ103" s="280"/>
      <c r="AK103" s="280"/>
      <c r="AL103" s="280"/>
      <c r="AM103" s="280"/>
      <c r="AN103" s="280"/>
      <c r="AO103" s="280"/>
      <c r="AP103" s="280"/>
      <c r="AQ103" s="280"/>
      <c r="AR103" s="280"/>
      <c r="AS103" s="280"/>
      <c r="AT103" s="281"/>
      <c r="AU103" s="287" t="s">
        <v>173</v>
      </c>
      <c r="AV103" s="316"/>
      <c r="AW103" s="262"/>
      <c r="AX103" s="261"/>
      <c r="AY103" s="288"/>
      <c r="AZ103" s="4"/>
      <c r="BB103"/>
      <c r="BC103"/>
      <c r="BD103" s="129"/>
    </row>
    <row r="104" spans="1:56" ht="37" hidden="1" thickBot="1" x14ac:dyDescent="0.25">
      <c r="B104" s="3"/>
      <c r="C104" s="2"/>
      <c r="D104" s="136" t="s">
        <v>174</v>
      </c>
      <c r="E104" s="279"/>
      <c r="F104" s="280"/>
      <c r="G104" s="280"/>
      <c r="H104" s="280"/>
      <c r="I104" s="280"/>
      <c r="J104" s="280"/>
      <c r="K104" s="280"/>
      <c r="L104" s="280"/>
      <c r="M104" s="280"/>
      <c r="N104" s="280"/>
      <c r="O104" s="280"/>
      <c r="P104" s="280"/>
      <c r="Q104" s="280"/>
      <c r="R104" s="280"/>
      <c r="S104" s="280"/>
      <c r="T104" s="280"/>
      <c r="U104" s="280"/>
      <c r="V104" s="280"/>
      <c r="W104" s="280"/>
      <c r="X104" s="280"/>
      <c r="Y104" s="280"/>
      <c r="Z104" s="280"/>
      <c r="AA104" s="280"/>
      <c r="AB104" s="280"/>
      <c r="AC104" s="280"/>
      <c r="AD104" s="280"/>
      <c r="AE104" s="280"/>
      <c r="AF104" s="280"/>
      <c r="AG104" s="280"/>
      <c r="AH104" s="280"/>
      <c r="AI104" s="280"/>
      <c r="AJ104" s="280"/>
      <c r="AK104" s="280"/>
      <c r="AL104" s="280"/>
      <c r="AM104" s="280"/>
      <c r="AN104" s="280"/>
      <c r="AO104" s="280"/>
      <c r="AP104" s="280"/>
      <c r="AQ104" s="280"/>
      <c r="AR104" s="280"/>
      <c r="AS104" s="280"/>
      <c r="AT104" s="281"/>
      <c r="AU104" s="287" t="s">
        <v>4260</v>
      </c>
      <c r="AV104" s="316"/>
      <c r="AW104" s="262"/>
      <c r="AX104" s="261"/>
      <c r="AY104" s="288"/>
      <c r="AZ104" s="4"/>
      <c r="BB104"/>
      <c r="BC104"/>
      <c r="BD104" s="129"/>
    </row>
    <row r="105" spans="1:56" ht="37" hidden="1" thickBot="1" x14ac:dyDescent="0.25">
      <c r="B105" s="3"/>
      <c r="C105" s="2"/>
      <c r="D105" s="136" t="s">
        <v>175</v>
      </c>
      <c r="E105" s="279"/>
      <c r="F105" s="280"/>
      <c r="G105" s="280"/>
      <c r="H105" s="280"/>
      <c r="I105" s="280"/>
      <c r="J105" s="280"/>
      <c r="K105" s="280"/>
      <c r="L105" s="280"/>
      <c r="M105" s="280"/>
      <c r="N105" s="280"/>
      <c r="O105" s="280"/>
      <c r="P105" s="280"/>
      <c r="Q105" s="280"/>
      <c r="R105" s="280"/>
      <c r="S105" s="280"/>
      <c r="T105" s="280"/>
      <c r="U105" s="280"/>
      <c r="V105" s="280"/>
      <c r="W105" s="280"/>
      <c r="X105" s="280"/>
      <c r="Y105" s="280"/>
      <c r="Z105" s="280"/>
      <c r="AA105" s="280"/>
      <c r="AB105" s="280"/>
      <c r="AC105" s="280"/>
      <c r="AD105" s="280"/>
      <c r="AE105" s="280"/>
      <c r="AF105" s="280"/>
      <c r="AG105" s="280"/>
      <c r="AH105" s="280"/>
      <c r="AI105" s="280"/>
      <c r="AJ105" s="280"/>
      <c r="AK105" s="280"/>
      <c r="AL105" s="280"/>
      <c r="AM105" s="280"/>
      <c r="AN105" s="280"/>
      <c r="AO105" s="280"/>
      <c r="AP105" s="280"/>
      <c r="AQ105" s="280"/>
      <c r="AR105" s="280"/>
      <c r="AS105" s="280"/>
      <c r="AT105" s="281"/>
      <c r="AU105" s="287" t="s">
        <v>4261</v>
      </c>
      <c r="AV105" s="316"/>
      <c r="AW105" s="262"/>
      <c r="AX105" s="261"/>
      <c r="AY105" s="288"/>
      <c r="AZ105" s="4"/>
      <c r="BB105"/>
      <c r="BC105"/>
      <c r="BD105" s="129"/>
    </row>
    <row r="106" spans="1:56" ht="37" hidden="1" thickBot="1" x14ac:dyDescent="0.25">
      <c r="B106" s="3"/>
      <c r="C106" s="2"/>
      <c r="D106" s="136" t="s">
        <v>176</v>
      </c>
      <c r="E106" s="279"/>
      <c r="F106" s="280"/>
      <c r="G106" s="280"/>
      <c r="H106" s="280"/>
      <c r="I106" s="280"/>
      <c r="J106" s="280"/>
      <c r="K106" s="280"/>
      <c r="L106" s="280"/>
      <c r="M106" s="280"/>
      <c r="N106" s="280"/>
      <c r="O106" s="280"/>
      <c r="P106" s="280"/>
      <c r="Q106" s="280"/>
      <c r="R106" s="280"/>
      <c r="S106" s="280"/>
      <c r="T106" s="280"/>
      <c r="U106" s="280"/>
      <c r="V106" s="280"/>
      <c r="W106" s="280"/>
      <c r="X106" s="280"/>
      <c r="Y106" s="280"/>
      <c r="Z106" s="280"/>
      <c r="AA106" s="280"/>
      <c r="AB106" s="280"/>
      <c r="AC106" s="280"/>
      <c r="AD106" s="280"/>
      <c r="AE106" s="280"/>
      <c r="AF106" s="280"/>
      <c r="AG106" s="280"/>
      <c r="AH106" s="280"/>
      <c r="AI106" s="280"/>
      <c r="AJ106" s="280"/>
      <c r="AK106" s="280"/>
      <c r="AL106" s="280"/>
      <c r="AM106" s="280"/>
      <c r="AN106" s="280"/>
      <c r="AO106" s="280"/>
      <c r="AP106" s="280"/>
      <c r="AQ106" s="280"/>
      <c r="AR106" s="280"/>
      <c r="AS106" s="280"/>
      <c r="AT106" s="281"/>
      <c r="AU106" s="287" t="s">
        <v>177</v>
      </c>
      <c r="AV106" s="316"/>
      <c r="AW106" s="262"/>
      <c r="AX106" s="261"/>
      <c r="AY106" s="288"/>
      <c r="AZ106" s="4"/>
      <c r="BB106"/>
      <c r="BC106"/>
      <c r="BD106" s="129"/>
    </row>
    <row r="107" spans="1:56" ht="37" hidden="1" thickBot="1" x14ac:dyDescent="0.25">
      <c r="B107" s="3"/>
      <c r="C107" s="2"/>
      <c r="D107" s="136" t="s">
        <v>178</v>
      </c>
      <c r="E107" s="279"/>
      <c r="F107" s="280"/>
      <c r="G107" s="280"/>
      <c r="H107" s="280"/>
      <c r="I107" s="280"/>
      <c r="J107" s="280"/>
      <c r="K107" s="280"/>
      <c r="L107" s="280"/>
      <c r="M107" s="280"/>
      <c r="N107" s="280"/>
      <c r="O107" s="280"/>
      <c r="P107" s="280"/>
      <c r="Q107" s="280"/>
      <c r="R107" s="280"/>
      <c r="S107" s="280"/>
      <c r="T107" s="280"/>
      <c r="U107" s="280"/>
      <c r="V107" s="280"/>
      <c r="W107" s="280"/>
      <c r="X107" s="280"/>
      <c r="Y107" s="280"/>
      <c r="Z107" s="280"/>
      <c r="AA107" s="280"/>
      <c r="AB107" s="280"/>
      <c r="AC107" s="280"/>
      <c r="AD107" s="280"/>
      <c r="AE107" s="280"/>
      <c r="AF107" s="280"/>
      <c r="AG107" s="280"/>
      <c r="AH107" s="280"/>
      <c r="AI107" s="280"/>
      <c r="AJ107" s="280"/>
      <c r="AK107" s="280"/>
      <c r="AL107" s="280"/>
      <c r="AM107" s="280"/>
      <c r="AN107" s="280"/>
      <c r="AO107" s="280"/>
      <c r="AP107" s="280"/>
      <c r="AQ107" s="280"/>
      <c r="AR107" s="280"/>
      <c r="AS107" s="280"/>
      <c r="AT107" s="281"/>
      <c r="AU107" s="287" t="s">
        <v>179</v>
      </c>
      <c r="AV107" s="316"/>
      <c r="AW107" s="262"/>
      <c r="AX107" s="261"/>
      <c r="AY107" s="324"/>
      <c r="AZ107" s="4"/>
      <c r="BB107"/>
      <c r="BC107"/>
      <c r="BD107" s="129"/>
    </row>
    <row r="108" spans="1:56" ht="37" hidden="1" thickBot="1" x14ac:dyDescent="0.25">
      <c r="B108" s="3"/>
      <c r="C108" s="2"/>
      <c r="D108" s="136" t="s">
        <v>180</v>
      </c>
      <c r="E108" s="279"/>
      <c r="F108" s="280"/>
      <c r="G108" s="280"/>
      <c r="H108" s="280"/>
      <c r="I108" s="280"/>
      <c r="J108" s="280"/>
      <c r="K108" s="280"/>
      <c r="L108" s="280"/>
      <c r="M108" s="280"/>
      <c r="N108" s="280"/>
      <c r="O108" s="280"/>
      <c r="P108" s="280"/>
      <c r="Q108" s="280"/>
      <c r="R108" s="280"/>
      <c r="S108" s="280"/>
      <c r="T108" s="280"/>
      <c r="U108" s="280"/>
      <c r="V108" s="280"/>
      <c r="W108" s="280"/>
      <c r="X108" s="280"/>
      <c r="Y108" s="280"/>
      <c r="Z108" s="280"/>
      <c r="AA108" s="280"/>
      <c r="AB108" s="280"/>
      <c r="AC108" s="280"/>
      <c r="AD108" s="280"/>
      <c r="AE108" s="280"/>
      <c r="AF108" s="280"/>
      <c r="AG108" s="280"/>
      <c r="AH108" s="280"/>
      <c r="AI108" s="280"/>
      <c r="AJ108" s="280"/>
      <c r="AK108" s="280"/>
      <c r="AL108" s="280"/>
      <c r="AM108" s="280"/>
      <c r="AN108" s="280"/>
      <c r="AO108" s="280"/>
      <c r="AP108" s="280"/>
      <c r="AQ108" s="280"/>
      <c r="AR108" s="280"/>
      <c r="AS108" s="280"/>
      <c r="AT108" s="281"/>
      <c r="AU108" s="287" t="s">
        <v>181</v>
      </c>
      <c r="AV108" s="316"/>
      <c r="AW108" s="262"/>
      <c r="AX108" s="261"/>
      <c r="AY108" s="288"/>
      <c r="AZ108" s="4"/>
      <c r="BB108"/>
      <c r="BC108"/>
      <c r="BD108" s="129"/>
    </row>
    <row r="109" spans="1:56" ht="49" hidden="1" thickBot="1" x14ac:dyDescent="0.25">
      <c r="B109" s="3"/>
      <c r="C109" s="2"/>
      <c r="D109" s="136" t="s">
        <v>182</v>
      </c>
      <c r="E109" s="279"/>
      <c r="F109" s="280"/>
      <c r="G109" s="280"/>
      <c r="H109" s="280"/>
      <c r="I109" s="280"/>
      <c r="J109" s="280"/>
      <c r="K109" s="280"/>
      <c r="L109" s="280"/>
      <c r="M109" s="280"/>
      <c r="N109" s="280"/>
      <c r="O109" s="280"/>
      <c r="P109" s="280"/>
      <c r="Q109" s="280"/>
      <c r="R109" s="280"/>
      <c r="S109" s="280"/>
      <c r="T109" s="280"/>
      <c r="U109" s="280"/>
      <c r="V109" s="280"/>
      <c r="W109" s="280"/>
      <c r="X109" s="280"/>
      <c r="Y109" s="280"/>
      <c r="Z109" s="280"/>
      <c r="AA109" s="280"/>
      <c r="AB109" s="280"/>
      <c r="AC109" s="280"/>
      <c r="AD109" s="280"/>
      <c r="AE109" s="280"/>
      <c r="AF109" s="280"/>
      <c r="AG109" s="280"/>
      <c r="AH109" s="280"/>
      <c r="AI109" s="280"/>
      <c r="AJ109" s="280"/>
      <c r="AK109" s="280"/>
      <c r="AL109" s="280"/>
      <c r="AM109" s="280"/>
      <c r="AN109" s="280"/>
      <c r="AO109" s="280"/>
      <c r="AP109" s="280"/>
      <c r="AQ109" s="280"/>
      <c r="AR109" s="280"/>
      <c r="AS109" s="280"/>
      <c r="AT109" s="281"/>
      <c r="AU109" s="287" t="s">
        <v>183</v>
      </c>
      <c r="AV109" s="316"/>
      <c r="AW109" s="262"/>
      <c r="AX109" s="261"/>
      <c r="AY109" s="288"/>
      <c r="AZ109" s="4"/>
      <c r="BB109"/>
      <c r="BC109"/>
      <c r="BD109" s="126"/>
    </row>
    <row r="110" spans="1:56" ht="35" hidden="1" thickBot="1" x14ac:dyDescent="0.25">
      <c r="B110" s="3"/>
      <c r="C110" s="2"/>
      <c r="D110" s="136" t="s">
        <v>607</v>
      </c>
      <c r="E110" s="279"/>
      <c r="F110" s="280"/>
      <c r="G110" s="280"/>
      <c r="H110" s="280"/>
      <c r="I110" s="280"/>
      <c r="J110" s="280"/>
      <c r="K110" s="280"/>
      <c r="L110" s="280"/>
      <c r="M110" s="280"/>
      <c r="N110" s="280"/>
      <c r="O110" s="280"/>
      <c r="P110" s="280"/>
      <c r="Q110" s="280"/>
      <c r="R110" s="280"/>
      <c r="S110" s="280"/>
      <c r="T110" s="280"/>
      <c r="U110" s="280"/>
      <c r="V110" s="280"/>
      <c r="W110" s="280"/>
      <c r="X110" s="280"/>
      <c r="Y110" s="280"/>
      <c r="Z110" s="280"/>
      <c r="AA110" s="280"/>
      <c r="AB110" s="280"/>
      <c r="AC110" s="280"/>
      <c r="AD110" s="280"/>
      <c r="AE110" s="280"/>
      <c r="AF110" s="280"/>
      <c r="AG110" s="280"/>
      <c r="AH110" s="280"/>
      <c r="AI110" s="280"/>
      <c r="AJ110" s="280"/>
      <c r="AK110" s="280"/>
      <c r="AL110" s="280"/>
      <c r="AM110" s="280"/>
      <c r="AN110" s="280"/>
      <c r="AO110" s="280"/>
      <c r="AP110" s="280"/>
      <c r="AQ110" s="280"/>
      <c r="AR110" s="280"/>
      <c r="AS110" s="280"/>
      <c r="AT110" s="281"/>
      <c r="AU110" s="325"/>
      <c r="AV110" s="262"/>
      <c r="AW110" s="262"/>
      <c r="AX110" s="264"/>
      <c r="AY110" s="288"/>
      <c r="AZ110" s="4"/>
      <c r="BB110"/>
      <c r="BC110"/>
      <c r="BD110" s="126"/>
    </row>
    <row r="111" spans="1:56" ht="35" hidden="1" thickBot="1" x14ac:dyDescent="0.25">
      <c r="B111" s="3"/>
      <c r="C111" s="2"/>
      <c r="D111" s="136" t="s">
        <v>608</v>
      </c>
      <c r="E111" s="282"/>
      <c r="F111" s="283"/>
      <c r="G111" s="283"/>
      <c r="H111" s="283"/>
      <c r="I111" s="283"/>
      <c r="J111" s="283"/>
      <c r="K111" s="283"/>
      <c r="L111" s="283"/>
      <c r="M111" s="283"/>
      <c r="N111" s="283"/>
      <c r="O111" s="283"/>
      <c r="P111" s="283"/>
      <c r="Q111" s="283"/>
      <c r="R111" s="283"/>
      <c r="S111" s="283"/>
      <c r="T111" s="283"/>
      <c r="U111" s="283"/>
      <c r="V111" s="283"/>
      <c r="W111" s="283"/>
      <c r="X111" s="283"/>
      <c r="Y111" s="283"/>
      <c r="Z111" s="283"/>
      <c r="AA111" s="283"/>
      <c r="AB111" s="283"/>
      <c r="AC111" s="283"/>
      <c r="AD111" s="283"/>
      <c r="AE111" s="283"/>
      <c r="AF111" s="283"/>
      <c r="AG111" s="283"/>
      <c r="AH111" s="283"/>
      <c r="AI111" s="283"/>
      <c r="AJ111" s="283"/>
      <c r="AK111" s="283"/>
      <c r="AL111" s="283"/>
      <c r="AM111" s="283"/>
      <c r="AN111" s="283"/>
      <c r="AO111" s="283"/>
      <c r="AP111" s="283"/>
      <c r="AQ111" s="283"/>
      <c r="AR111" s="283"/>
      <c r="AS111" s="283"/>
      <c r="AT111" s="284"/>
      <c r="AU111" s="326"/>
      <c r="AV111" s="292"/>
      <c r="AW111" s="292"/>
      <c r="AX111" s="295"/>
      <c r="AY111" s="294"/>
      <c r="AZ111" s="4"/>
      <c r="BB111"/>
      <c r="BC111"/>
      <c r="BD111" s="126"/>
    </row>
    <row r="112" spans="1:56" ht="18" customHeight="1" thickBot="1" x14ac:dyDescent="0.3">
      <c r="A112" s="96" t="s">
        <v>184</v>
      </c>
      <c r="B112" s="26" t="s">
        <v>185</v>
      </c>
      <c r="C112" s="27"/>
      <c r="D112" s="27"/>
      <c r="E112" s="166"/>
      <c r="F112" s="166"/>
      <c r="G112" s="166"/>
      <c r="H112" s="166"/>
      <c r="I112" s="166"/>
      <c r="J112" s="166"/>
      <c r="K112" s="166"/>
      <c r="L112" s="166"/>
      <c r="M112" s="166"/>
      <c r="N112" s="166"/>
      <c r="O112" s="166"/>
      <c r="P112" s="166"/>
      <c r="Q112" s="166"/>
      <c r="R112" s="166"/>
      <c r="S112" s="166"/>
      <c r="T112" s="166"/>
      <c r="U112" s="166"/>
      <c r="V112" s="166"/>
      <c r="W112" s="166"/>
      <c r="X112" s="166"/>
      <c r="Y112" s="166"/>
      <c r="Z112" s="166"/>
      <c r="AA112" s="166"/>
      <c r="AB112" s="166"/>
      <c r="AC112" s="166"/>
      <c r="AD112" s="166"/>
      <c r="AE112" s="166"/>
      <c r="AF112" s="166"/>
      <c r="AG112" s="166"/>
      <c r="AH112" s="166"/>
      <c r="AI112" s="166"/>
      <c r="AJ112" s="166"/>
      <c r="AK112" s="166"/>
      <c r="AL112" s="166"/>
      <c r="AM112" s="166"/>
      <c r="AN112" s="166"/>
      <c r="AO112" s="166"/>
      <c r="AP112" s="166"/>
      <c r="AQ112" s="166"/>
      <c r="AR112" s="166"/>
      <c r="AS112" s="166"/>
      <c r="AT112" s="166"/>
      <c r="AU112" s="27"/>
      <c r="AV112" s="202"/>
      <c r="AW112" s="202"/>
      <c r="AX112" s="200"/>
      <c r="AY112" s="51"/>
      <c r="AZ112" s="28"/>
      <c r="BB112"/>
      <c r="BC112"/>
      <c r="BD112" s="126"/>
    </row>
    <row r="113" spans="2:56" ht="25" hidden="1" thickBot="1" x14ac:dyDescent="0.25">
      <c r="B113" s="3"/>
      <c r="C113" s="2"/>
      <c r="D113" s="136" t="s">
        <v>186</v>
      </c>
      <c r="E113" s="276"/>
      <c r="F113" s="277"/>
      <c r="G113" s="277"/>
      <c r="H113" s="277"/>
      <c r="I113" s="277"/>
      <c r="J113" s="277"/>
      <c r="K113" s="277"/>
      <c r="L113" s="277"/>
      <c r="M113" s="277"/>
      <c r="N113" s="277"/>
      <c r="O113" s="277"/>
      <c r="P113" s="277"/>
      <c r="Q113" s="277"/>
      <c r="R113" s="277"/>
      <c r="S113" s="277"/>
      <c r="T113" s="277"/>
      <c r="U113" s="277"/>
      <c r="V113" s="277"/>
      <c r="W113" s="277"/>
      <c r="X113" s="277"/>
      <c r="Y113" s="277"/>
      <c r="Z113" s="277"/>
      <c r="AA113" s="277"/>
      <c r="AB113" s="277"/>
      <c r="AC113" s="277"/>
      <c r="AD113" s="277"/>
      <c r="AE113" s="277"/>
      <c r="AF113" s="277"/>
      <c r="AG113" s="277"/>
      <c r="AH113" s="277"/>
      <c r="AI113" s="277"/>
      <c r="AJ113" s="277"/>
      <c r="AK113" s="277"/>
      <c r="AL113" s="277"/>
      <c r="AM113" s="277"/>
      <c r="AN113" s="277"/>
      <c r="AO113" s="277"/>
      <c r="AP113" s="277"/>
      <c r="AQ113" s="277"/>
      <c r="AR113" s="277"/>
      <c r="AS113" s="277"/>
      <c r="AT113" s="278"/>
      <c r="AU113" s="285" t="s">
        <v>187</v>
      </c>
      <c r="AV113" s="327"/>
      <c r="AW113" s="260"/>
      <c r="AX113" s="259"/>
      <c r="AY113" s="286"/>
      <c r="AZ113" s="67"/>
      <c r="BB113"/>
      <c r="BC113"/>
      <c r="BD113" s="129"/>
    </row>
    <row r="114" spans="2:56" ht="37" hidden="1" thickBot="1" x14ac:dyDescent="0.25">
      <c r="B114" s="3"/>
      <c r="C114" s="2"/>
      <c r="D114" s="136" t="s">
        <v>188</v>
      </c>
      <c r="E114" s="279"/>
      <c r="F114" s="280"/>
      <c r="G114" s="280"/>
      <c r="H114" s="280"/>
      <c r="I114" s="280"/>
      <c r="J114" s="280"/>
      <c r="K114" s="280"/>
      <c r="L114" s="280"/>
      <c r="M114" s="280"/>
      <c r="N114" s="280"/>
      <c r="O114" s="280"/>
      <c r="P114" s="280"/>
      <c r="Q114" s="280"/>
      <c r="R114" s="280"/>
      <c r="S114" s="280"/>
      <c r="T114" s="280"/>
      <c r="U114" s="280"/>
      <c r="V114" s="280"/>
      <c r="W114" s="280"/>
      <c r="X114" s="280"/>
      <c r="Y114" s="280"/>
      <c r="Z114" s="280"/>
      <c r="AA114" s="280"/>
      <c r="AB114" s="280"/>
      <c r="AC114" s="280"/>
      <c r="AD114" s="280"/>
      <c r="AE114" s="280"/>
      <c r="AF114" s="280"/>
      <c r="AG114" s="280"/>
      <c r="AH114" s="280"/>
      <c r="AI114" s="280"/>
      <c r="AJ114" s="280"/>
      <c r="AK114" s="280"/>
      <c r="AL114" s="280"/>
      <c r="AM114" s="280"/>
      <c r="AN114" s="280"/>
      <c r="AO114" s="280"/>
      <c r="AP114" s="280"/>
      <c r="AQ114" s="280"/>
      <c r="AR114" s="280"/>
      <c r="AS114" s="280"/>
      <c r="AT114" s="281"/>
      <c r="AU114" s="289" t="s">
        <v>189</v>
      </c>
      <c r="AV114" s="316"/>
      <c r="AW114" s="262"/>
      <c r="AX114" s="261"/>
      <c r="AY114" s="288"/>
      <c r="AZ114" s="4"/>
      <c r="BB114"/>
      <c r="BC114"/>
      <c r="BD114" s="129"/>
    </row>
    <row r="115" spans="2:56" ht="37" hidden="1" thickBot="1" x14ac:dyDescent="0.25">
      <c r="B115" s="3"/>
      <c r="C115" s="2"/>
      <c r="D115" s="136" t="s">
        <v>190</v>
      </c>
      <c r="E115" s="279"/>
      <c r="F115" s="280"/>
      <c r="G115" s="280"/>
      <c r="H115" s="280"/>
      <c r="I115" s="280"/>
      <c r="J115" s="280"/>
      <c r="K115" s="280"/>
      <c r="L115" s="280"/>
      <c r="M115" s="280"/>
      <c r="N115" s="280"/>
      <c r="O115" s="280"/>
      <c r="P115" s="280"/>
      <c r="Q115" s="280"/>
      <c r="R115" s="280"/>
      <c r="S115" s="280"/>
      <c r="T115" s="280"/>
      <c r="U115" s="280"/>
      <c r="V115" s="280"/>
      <c r="W115" s="280"/>
      <c r="X115" s="280"/>
      <c r="Y115" s="280"/>
      <c r="Z115" s="280"/>
      <c r="AA115" s="280"/>
      <c r="AB115" s="280"/>
      <c r="AC115" s="280"/>
      <c r="AD115" s="280"/>
      <c r="AE115" s="280"/>
      <c r="AF115" s="280"/>
      <c r="AG115" s="280"/>
      <c r="AH115" s="280"/>
      <c r="AI115" s="280"/>
      <c r="AJ115" s="280"/>
      <c r="AK115" s="280"/>
      <c r="AL115" s="280"/>
      <c r="AM115" s="280"/>
      <c r="AN115" s="280"/>
      <c r="AO115" s="280"/>
      <c r="AP115" s="280"/>
      <c r="AQ115" s="280"/>
      <c r="AR115" s="280"/>
      <c r="AS115" s="280"/>
      <c r="AT115" s="281"/>
      <c r="AU115" s="289" t="s">
        <v>191</v>
      </c>
      <c r="AV115" s="316"/>
      <c r="AW115" s="262"/>
      <c r="AX115" s="261"/>
      <c r="AY115" s="288"/>
      <c r="AZ115" s="4"/>
      <c r="BB115"/>
      <c r="BC115"/>
      <c r="BD115" s="129"/>
    </row>
    <row r="116" spans="2:56" ht="37" hidden="1" thickBot="1" x14ac:dyDescent="0.25">
      <c r="B116" s="3"/>
      <c r="C116" s="2"/>
      <c r="D116" s="136" t="s">
        <v>192</v>
      </c>
      <c r="E116" s="279"/>
      <c r="F116" s="280"/>
      <c r="G116" s="280"/>
      <c r="H116" s="280"/>
      <c r="I116" s="280"/>
      <c r="J116" s="280"/>
      <c r="K116" s="280"/>
      <c r="L116" s="280"/>
      <c r="M116" s="280"/>
      <c r="N116" s="280"/>
      <c r="O116" s="280"/>
      <c r="P116" s="280"/>
      <c r="Q116" s="280"/>
      <c r="R116" s="280"/>
      <c r="S116" s="280"/>
      <c r="T116" s="280"/>
      <c r="U116" s="280"/>
      <c r="V116" s="280"/>
      <c r="W116" s="280"/>
      <c r="X116" s="280"/>
      <c r="Y116" s="280"/>
      <c r="Z116" s="280"/>
      <c r="AA116" s="280"/>
      <c r="AB116" s="280"/>
      <c r="AC116" s="280"/>
      <c r="AD116" s="280"/>
      <c r="AE116" s="280"/>
      <c r="AF116" s="280"/>
      <c r="AG116" s="280"/>
      <c r="AH116" s="280"/>
      <c r="AI116" s="280"/>
      <c r="AJ116" s="280"/>
      <c r="AK116" s="280"/>
      <c r="AL116" s="280"/>
      <c r="AM116" s="280"/>
      <c r="AN116" s="280"/>
      <c r="AO116" s="280"/>
      <c r="AP116" s="280"/>
      <c r="AQ116" s="280"/>
      <c r="AR116" s="280"/>
      <c r="AS116" s="280"/>
      <c r="AT116" s="281"/>
      <c r="AU116" s="289" t="s">
        <v>193</v>
      </c>
      <c r="AV116" s="316"/>
      <c r="AW116" s="262"/>
      <c r="AX116" s="261"/>
      <c r="AY116" s="288"/>
      <c r="AZ116" s="4"/>
      <c r="BB116"/>
      <c r="BC116"/>
      <c r="BD116" s="129"/>
    </row>
    <row r="117" spans="2:56" ht="37" hidden="1" thickBot="1" x14ac:dyDescent="0.25">
      <c r="B117" s="3"/>
      <c r="C117" s="2"/>
      <c r="D117" s="136" t="s">
        <v>194</v>
      </c>
      <c r="E117" s="279"/>
      <c r="F117" s="280"/>
      <c r="G117" s="280"/>
      <c r="H117" s="280"/>
      <c r="I117" s="280"/>
      <c r="J117" s="280"/>
      <c r="K117" s="280"/>
      <c r="L117" s="280"/>
      <c r="M117" s="280"/>
      <c r="N117" s="280"/>
      <c r="O117" s="280"/>
      <c r="P117" s="280"/>
      <c r="Q117" s="280"/>
      <c r="R117" s="280"/>
      <c r="S117" s="280"/>
      <c r="T117" s="280"/>
      <c r="U117" s="280"/>
      <c r="V117" s="280"/>
      <c r="W117" s="280"/>
      <c r="X117" s="280"/>
      <c r="Y117" s="280"/>
      <c r="Z117" s="280"/>
      <c r="AA117" s="280"/>
      <c r="AB117" s="280"/>
      <c r="AC117" s="280"/>
      <c r="AD117" s="280"/>
      <c r="AE117" s="280"/>
      <c r="AF117" s="280"/>
      <c r="AG117" s="280"/>
      <c r="AH117" s="280"/>
      <c r="AI117" s="280"/>
      <c r="AJ117" s="280"/>
      <c r="AK117" s="280"/>
      <c r="AL117" s="280"/>
      <c r="AM117" s="280"/>
      <c r="AN117" s="280"/>
      <c r="AO117" s="280"/>
      <c r="AP117" s="280"/>
      <c r="AQ117" s="280"/>
      <c r="AR117" s="280"/>
      <c r="AS117" s="280"/>
      <c r="AT117" s="281"/>
      <c r="AU117" s="289" t="s">
        <v>195</v>
      </c>
      <c r="AV117" s="316"/>
      <c r="AW117" s="262"/>
      <c r="AX117" s="261"/>
      <c r="AY117" s="288"/>
      <c r="AZ117" s="4"/>
      <c r="BB117"/>
      <c r="BC117"/>
      <c r="BD117" s="129"/>
    </row>
    <row r="118" spans="2:56" ht="49" thickBot="1" x14ac:dyDescent="0.25">
      <c r="B118" s="3"/>
      <c r="C118" s="2"/>
      <c r="D118" s="136" t="s">
        <v>196</v>
      </c>
      <c r="E118" s="279"/>
      <c r="F118" s="280"/>
      <c r="G118" s="280"/>
      <c r="H118" s="280"/>
      <c r="I118" s="280"/>
      <c r="J118" s="280" t="s">
        <v>4465</v>
      </c>
      <c r="K118" s="280"/>
      <c r="L118" s="280"/>
      <c r="M118" s="280"/>
      <c r="N118" s="280"/>
      <c r="O118" s="280"/>
      <c r="P118" s="280"/>
      <c r="Q118" s="280"/>
      <c r="R118" s="280"/>
      <c r="S118" s="280"/>
      <c r="T118" s="280" t="s">
        <v>4465</v>
      </c>
      <c r="U118" s="280"/>
      <c r="V118" s="280"/>
      <c r="W118" s="280"/>
      <c r="X118" s="280"/>
      <c r="Y118" s="280"/>
      <c r="Z118" s="280"/>
      <c r="AA118" s="280"/>
      <c r="AB118" s="280"/>
      <c r="AC118" s="280"/>
      <c r="AD118" s="280"/>
      <c r="AE118" s="280"/>
      <c r="AF118" s="280"/>
      <c r="AG118" s="280"/>
      <c r="AH118" s="280"/>
      <c r="AI118" s="280"/>
      <c r="AJ118" s="280"/>
      <c r="AK118" s="280"/>
      <c r="AL118" s="280"/>
      <c r="AM118" s="280"/>
      <c r="AN118" s="320" t="s">
        <v>4465</v>
      </c>
      <c r="AO118" s="320"/>
      <c r="AP118" s="320" t="s">
        <v>4465</v>
      </c>
      <c r="AQ118" s="320"/>
      <c r="AR118" s="320" t="s">
        <v>4465</v>
      </c>
      <c r="AS118" s="320"/>
      <c r="AT118" s="321"/>
      <c r="AU118" s="289" t="s">
        <v>197</v>
      </c>
      <c r="AV118" s="316" t="s">
        <v>4465</v>
      </c>
      <c r="AW118" s="262"/>
      <c r="AX118" s="261" t="s">
        <v>3572</v>
      </c>
      <c r="AY118" s="288"/>
      <c r="AZ118" s="442"/>
      <c r="BB118"/>
      <c r="BC118"/>
      <c r="BD118" s="129"/>
    </row>
    <row r="119" spans="2:56" ht="49" hidden="1" thickBot="1" x14ac:dyDescent="0.25">
      <c r="B119" s="3"/>
      <c r="C119" s="2"/>
      <c r="D119" s="136" t="s">
        <v>198</v>
      </c>
      <c r="E119" s="279"/>
      <c r="F119" s="280"/>
      <c r="G119" s="280"/>
      <c r="H119" s="280"/>
      <c r="I119" s="280"/>
      <c r="J119" s="280"/>
      <c r="K119" s="280"/>
      <c r="L119" s="280"/>
      <c r="M119" s="280"/>
      <c r="N119" s="280"/>
      <c r="O119" s="280"/>
      <c r="P119" s="280"/>
      <c r="Q119" s="280"/>
      <c r="R119" s="280"/>
      <c r="S119" s="280"/>
      <c r="T119" s="280"/>
      <c r="U119" s="280"/>
      <c r="V119" s="280"/>
      <c r="W119" s="280"/>
      <c r="X119" s="280"/>
      <c r="Y119" s="280"/>
      <c r="Z119" s="280"/>
      <c r="AA119" s="280"/>
      <c r="AB119" s="280"/>
      <c r="AC119" s="280"/>
      <c r="AD119" s="280"/>
      <c r="AE119" s="280"/>
      <c r="AF119" s="280"/>
      <c r="AG119" s="280"/>
      <c r="AH119" s="280"/>
      <c r="AI119" s="280"/>
      <c r="AJ119" s="280"/>
      <c r="AK119" s="280"/>
      <c r="AL119" s="280"/>
      <c r="AM119" s="280"/>
      <c r="AN119" s="280"/>
      <c r="AO119" s="280"/>
      <c r="AP119" s="280"/>
      <c r="AQ119" s="280"/>
      <c r="AR119" s="280"/>
      <c r="AS119" s="280"/>
      <c r="AT119" s="281"/>
      <c r="AU119" s="289" t="s">
        <v>199</v>
      </c>
      <c r="AV119" s="316"/>
      <c r="AW119" s="262"/>
      <c r="AX119" s="261"/>
      <c r="AY119" s="288"/>
      <c r="AZ119" s="4"/>
      <c r="BB119"/>
      <c r="BC119"/>
      <c r="BD119" s="129"/>
    </row>
    <row r="120" spans="2:56" ht="37" hidden="1" thickBot="1" x14ac:dyDescent="0.25">
      <c r="B120" s="3"/>
      <c r="C120" s="2"/>
      <c r="D120" s="136" t="s">
        <v>200</v>
      </c>
      <c r="E120" s="279"/>
      <c r="F120" s="280"/>
      <c r="G120" s="280"/>
      <c r="H120" s="280"/>
      <c r="I120" s="280"/>
      <c r="J120" s="280"/>
      <c r="K120" s="280"/>
      <c r="L120" s="280"/>
      <c r="M120" s="280"/>
      <c r="N120" s="280"/>
      <c r="O120" s="280"/>
      <c r="P120" s="280"/>
      <c r="Q120" s="280"/>
      <c r="R120" s="280"/>
      <c r="S120" s="280"/>
      <c r="T120" s="280"/>
      <c r="U120" s="280"/>
      <c r="V120" s="280"/>
      <c r="W120" s="280"/>
      <c r="X120" s="280"/>
      <c r="Y120" s="280"/>
      <c r="Z120" s="280"/>
      <c r="AA120" s="280"/>
      <c r="AB120" s="280"/>
      <c r="AC120" s="280"/>
      <c r="AD120" s="280"/>
      <c r="AE120" s="280"/>
      <c r="AF120" s="280"/>
      <c r="AG120" s="280"/>
      <c r="AH120" s="280"/>
      <c r="AI120" s="280"/>
      <c r="AJ120" s="280"/>
      <c r="AK120" s="280"/>
      <c r="AL120" s="280"/>
      <c r="AM120" s="280"/>
      <c r="AN120" s="280"/>
      <c r="AO120" s="280"/>
      <c r="AP120" s="280"/>
      <c r="AQ120" s="280"/>
      <c r="AR120" s="280"/>
      <c r="AS120" s="280"/>
      <c r="AT120" s="281"/>
      <c r="AU120" s="289" t="s">
        <v>201</v>
      </c>
      <c r="AV120" s="316"/>
      <c r="AW120" s="262"/>
      <c r="AX120" s="261"/>
      <c r="AY120" s="288"/>
      <c r="AZ120" s="4"/>
      <c r="BB120"/>
      <c r="BC120"/>
      <c r="BD120" s="129"/>
    </row>
    <row r="121" spans="2:56" ht="49" hidden="1" thickBot="1" x14ac:dyDescent="0.25">
      <c r="B121" s="3"/>
      <c r="C121" s="2"/>
      <c r="D121" s="136" t="s">
        <v>202</v>
      </c>
      <c r="E121" s="279"/>
      <c r="F121" s="280"/>
      <c r="G121" s="280"/>
      <c r="H121" s="280"/>
      <c r="I121" s="280"/>
      <c r="J121" s="280"/>
      <c r="K121" s="280"/>
      <c r="L121" s="280"/>
      <c r="M121" s="280"/>
      <c r="N121" s="280"/>
      <c r="O121" s="280"/>
      <c r="P121" s="280"/>
      <c r="Q121" s="280"/>
      <c r="R121" s="280"/>
      <c r="S121" s="280"/>
      <c r="T121" s="280"/>
      <c r="U121" s="280"/>
      <c r="V121" s="280"/>
      <c r="W121" s="280"/>
      <c r="X121" s="280"/>
      <c r="Y121" s="280"/>
      <c r="Z121" s="280"/>
      <c r="AA121" s="280"/>
      <c r="AB121" s="280"/>
      <c r="AC121" s="280"/>
      <c r="AD121" s="280"/>
      <c r="AE121" s="280"/>
      <c r="AF121" s="280"/>
      <c r="AG121" s="280"/>
      <c r="AH121" s="280"/>
      <c r="AI121" s="280"/>
      <c r="AJ121" s="280"/>
      <c r="AK121" s="280"/>
      <c r="AL121" s="280"/>
      <c r="AM121" s="280"/>
      <c r="AN121" s="280"/>
      <c r="AO121" s="280"/>
      <c r="AP121" s="280"/>
      <c r="AQ121" s="280"/>
      <c r="AR121" s="280"/>
      <c r="AS121" s="280"/>
      <c r="AT121" s="281"/>
      <c r="AU121" s="287" t="s">
        <v>203</v>
      </c>
      <c r="AV121" s="316"/>
      <c r="AW121" s="262"/>
      <c r="AX121" s="261"/>
      <c r="AY121" s="288"/>
      <c r="AZ121" s="4"/>
      <c r="BB121"/>
      <c r="BC121"/>
      <c r="BD121" s="129"/>
    </row>
    <row r="122" spans="2:56" ht="37" hidden="1" thickBot="1" x14ac:dyDescent="0.25">
      <c r="B122" s="3"/>
      <c r="C122" s="2"/>
      <c r="D122" s="136" t="s">
        <v>204</v>
      </c>
      <c r="E122" s="279"/>
      <c r="F122" s="280"/>
      <c r="G122" s="280"/>
      <c r="H122" s="280"/>
      <c r="I122" s="280"/>
      <c r="J122" s="280"/>
      <c r="K122" s="280"/>
      <c r="L122" s="280"/>
      <c r="M122" s="280"/>
      <c r="N122" s="280"/>
      <c r="O122" s="280"/>
      <c r="P122" s="280"/>
      <c r="Q122" s="280"/>
      <c r="R122" s="280"/>
      <c r="S122" s="280"/>
      <c r="T122" s="280"/>
      <c r="U122" s="280"/>
      <c r="V122" s="280"/>
      <c r="W122" s="280"/>
      <c r="X122" s="280"/>
      <c r="Y122" s="280"/>
      <c r="Z122" s="280"/>
      <c r="AA122" s="280"/>
      <c r="AB122" s="280"/>
      <c r="AC122" s="280"/>
      <c r="AD122" s="280"/>
      <c r="AE122" s="280"/>
      <c r="AF122" s="280"/>
      <c r="AG122" s="280"/>
      <c r="AH122" s="280"/>
      <c r="AI122" s="280"/>
      <c r="AJ122" s="280"/>
      <c r="AK122" s="280"/>
      <c r="AL122" s="280"/>
      <c r="AM122" s="280"/>
      <c r="AN122" s="280"/>
      <c r="AO122" s="280"/>
      <c r="AP122" s="280"/>
      <c r="AQ122" s="280"/>
      <c r="AR122" s="280"/>
      <c r="AS122" s="280"/>
      <c r="AT122" s="281"/>
      <c r="AU122" s="289" t="s">
        <v>205</v>
      </c>
      <c r="AV122" s="316"/>
      <c r="AW122" s="262"/>
      <c r="AX122" s="261"/>
      <c r="AY122" s="288"/>
      <c r="AZ122" s="4"/>
      <c r="BB122"/>
      <c r="BC122"/>
      <c r="BD122" s="129"/>
    </row>
    <row r="123" spans="2:56" ht="37" hidden="1" thickBot="1" x14ac:dyDescent="0.25">
      <c r="B123" s="3"/>
      <c r="C123" s="2"/>
      <c r="D123" s="136" t="s">
        <v>206</v>
      </c>
      <c r="E123" s="279"/>
      <c r="F123" s="280"/>
      <c r="G123" s="280"/>
      <c r="H123" s="280"/>
      <c r="I123" s="280"/>
      <c r="J123" s="280"/>
      <c r="K123" s="280"/>
      <c r="L123" s="280"/>
      <c r="M123" s="280"/>
      <c r="N123" s="280"/>
      <c r="O123" s="280"/>
      <c r="P123" s="280"/>
      <c r="Q123" s="280"/>
      <c r="R123" s="280"/>
      <c r="S123" s="280"/>
      <c r="T123" s="280"/>
      <c r="U123" s="280"/>
      <c r="V123" s="280"/>
      <c r="W123" s="280"/>
      <c r="X123" s="280"/>
      <c r="Y123" s="280"/>
      <c r="Z123" s="280"/>
      <c r="AA123" s="280"/>
      <c r="AB123" s="280"/>
      <c r="AC123" s="280"/>
      <c r="AD123" s="280"/>
      <c r="AE123" s="280"/>
      <c r="AF123" s="280"/>
      <c r="AG123" s="280"/>
      <c r="AH123" s="280"/>
      <c r="AI123" s="280"/>
      <c r="AJ123" s="280"/>
      <c r="AK123" s="280"/>
      <c r="AL123" s="280"/>
      <c r="AM123" s="280"/>
      <c r="AN123" s="280"/>
      <c r="AO123" s="280"/>
      <c r="AP123" s="280"/>
      <c r="AQ123" s="280"/>
      <c r="AR123" s="280"/>
      <c r="AS123" s="280"/>
      <c r="AT123" s="281"/>
      <c r="AU123" s="287" t="s">
        <v>207</v>
      </c>
      <c r="AV123" s="316"/>
      <c r="AW123" s="262"/>
      <c r="AX123" s="261"/>
      <c r="AY123" s="288"/>
      <c r="AZ123" s="4"/>
      <c r="BB123"/>
      <c r="BC123"/>
      <c r="BD123" s="129"/>
    </row>
    <row r="124" spans="2:56" ht="37" hidden="1" thickBot="1" x14ac:dyDescent="0.25">
      <c r="B124" s="3"/>
      <c r="C124" s="2"/>
      <c r="D124" s="136" t="s">
        <v>208</v>
      </c>
      <c r="E124" s="279"/>
      <c r="F124" s="280"/>
      <c r="G124" s="280"/>
      <c r="H124" s="280"/>
      <c r="I124" s="280"/>
      <c r="J124" s="280"/>
      <c r="K124" s="280"/>
      <c r="L124" s="280"/>
      <c r="M124" s="280"/>
      <c r="N124" s="280"/>
      <c r="O124" s="280"/>
      <c r="P124" s="280"/>
      <c r="Q124" s="280"/>
      <c r="R124" s="280"/>
      <c r="S124" s="280"/>
      <c r="T124" s="280"/>
      <c r="U124" s="280"/>
      <c r="V124" s="280"/>
      <c r="W124" s="280"/>
      <c r="X124" s="280"/>
      <c r="Y124" s="280"/>
      <c r="Z124" s="280"/>
      <c r="AA124" s="280"/>
      <c r="AB124" s="280"/>
      <c r="AC124" s="280"/>
      <c r="AD124" s="280"/>
      <c r="AE124" s="280"/>
      <c r="AF124" s="280"/>
      <c r="AG124" s="280"/>
      <c r="AH124" s="280"/>
      <c r="AI124" s="280"/>
      <c r="AJ124" s="280"/>
      <c r="AK124" s="280"/>
      <c r="AL124" s="280"/>
      <c r="AM124" s="280"/>
      <c r="AN124" s="280"/>
      <c r="AO124" s="280"/>
      <c r="AP124" s="280"/>
      <c r="AQ124" s="280"/>
      <c r="AR124" s="280"/>
      <c r="AS124" s="280"/>
      <c r="AT124" s="281"/>
      <c r="AU124" s="289" t="s">
        <v>209</v>
      </c>
      <c r="AV124" s="316"/>
      <c r="AW124" s="262"/>
      <c r="AX124" s="261"/>
      <c r="AY124" s="288"/>
      <c r="AZ124" s="4"/>
      <c r="BB124"/>
      <c r="BC124"/>
      <c r="BD124" s="129"/>
    </row>
    <row r="125" spans="2:56" ht="28" hidden="1" thickBot="1" x14ac:dyDescent="0.25">
      <c r="B125" s="3"/>
      <c r="C125" s="2"/>
      <c r="D125" s="136" t="s">
        <v>210</v>
      </c>
      <c r="E125" s="279"/>
      <c r="F125" s="280"/>
      <c r="G125" s="280"/>
      <c r="H125" s="280"/>
      <c r="I125" s="280"/>
      <c r="J125" s="280"/>
      <c r="K125" s="280"/>
      <c r="L125" s="280"/>
      <c r="M125" s="280"/>
      <c r="N125" s="280"/>
      <c r="O125" s="280"/>
      <c r="P125" s="280"/>
      <c r="Q125" s="280"/>
      <c r="R125" s="280"/>
      <c r="S125" s="280"/>
      <c r="T125" s="280"/>
      <c r="U125" s="280"/>
      <c r="V125" s="280"/>
      <c r="W125" s="280"/>
      <c r="X125" s="280"/>
      <c r="Y125" s="280"/>
      <c r="Z125" s="280"/>
      <c r="AA125" s="280"/>
      <c r="AB125" s="280"/>
      <c r="AC125" s="280"/>
      <c r="AD125" s="280"/>
      <c r="AE125" s="280"/>
      <c r="AF125" s="280"/>
      <c r="AG125" s="280"/>
      <c r="AH125" s="280"/>
      <c r="AI125" s="280"/>
      <c r="AJ125" s="280"/>
      <c r="AK125" s="280"/>
      <c r="AL125" s="280"/>
      <c r="AM125" s="280"/>
      <c r="AN125" s="280"/>
      <c r="AO125" s="280"/>
      <c r="AP125" s="280"/>
      <c r="AQ125" s="280"/>
      <c r="AR125" s="280"/>
      <c r="AS125" s="280"/>
      <c r="AT125" s="281"/>
      <c r="AU125" s="289" t="s">
        <v>211</v>
      </c>
      <c r="AV125" s="316"/>
      <c r="AW125" s="262"/>
      <c r="AX125" s="261"/>
      <c r="AY125" s="288"/>
      <c r="AZ125" s="4"/>
      <c r="BB125"/>
      <c r="BC125"/>
      <c r="BD125" s="129"/>
    </row>
    <row r="126" spans="2:56" ht="37" hidden="1" thickBot="1" x14ac:dyDescent="0.25">
      <c r="B126" s="3"/>
      <c r="C126" s="2"/>
      <c r="D126" s="136" t="s">
        <v>212</v>
      </c>
      <c r="E126" s="279"/>
      <c r="F126" s="280"/>
      <c r="G126" s="280"/>
      <c r="H126" s="280"/>
      <c r="I126" s="280"/>
      <c r="J126" s="280"/>
      <c r="K126" s="280"/>
      <c r="L126" s="280"/>
      <c r="M126" s="280"/>
      <c r="N126" s="280"/>
      <c r="O126" s="280"/>
      <c r="P126" s="280"/>
      <c r="Q126" s="280"/>
      <c r="R126" s="280"/>
      <c r="S126" s="280"/>
      <c r="T126" s="280"/>
      <c r="U126" s="280"/>
      <c r="V126" s="280"/>
      <c r="W126" s="280"/>
      <c r="X126" s="280"/>
      <c r="Y126" s="280"/>
      <c r="Z126" s="280"/>
      <c r="AA126" s="280"/>
      <c r="AB126" s="280"/>
      <c r="AC126" s="280"/>
      <c r="AD126" s="280"/>
      <c r="AE126" s="280"/>
      <c r="AF126" s="280"/>
      <c r="AG126" s="280"/>
      <c r="AH126" s="280"/>
      <c r="AI126" s="280"/>
      <c r="AJ126" s="280"/>
      <c r="AK126" s="280"/>
      <c r="AL126" s="280"/>
      <c r="AM126" s="280"/>
      <c r="AN126" s="280"/>
      <c r="AO126" s="280"/>
      <c r="AP126" s="280"/>
      <c r="AQ126" s="280"/>
      <c r="AR126" s="280"/>
      <c r="AS126" s="280"/>
      <c r="AT126" s="281"/>
      <c r="AU126" s="287" t="s">
        <v>213</v>
      </c>
      <c r="AV126" s="316"/>
      <c r="AW126" s="262"/>
      <c r="AX126" s="261"/>
      <c r="AY126" s="288"/>
      <c r="AZ126" s="4"/>
      <c r="BB126"/>
      <c r="BC126"/>
      <c r="BD126" s="129"/>
    </row>
    <row r="127" spans="2:56" ht="37" hidden="1" thickBot="1" x14ac:dyDescent="0.25">
      <c r="B127" s="3"/>
      <c r="C127" s="2"/>
      <c r="D127" s="136" t="s">
        <v>214</v>
      </c>
      <c r="E127" s="279"/>
      <c r="F127" s="280"/>
      <c r="G127" s="280"/>
      <c r="H127" s="280"/>
      <c r="I127" s="280"/>
      <c r="J127" s="280"/>
      <c r="K127" s="280"/>
      <c r="L127" s="280"/>
      <c r="M127" s="280"/>
      <c r="N127" s="280"/>
      <c r="O127" s="280"/>
      <c r="P127" s="280"/>
      <c r="Q127" s="280"/>
      <c r="R127" s="280"/>
      <c r="S127" s="280"/>
      <c r="T127" s="280"/>
      <c r="U127" s="280"/>
      <c r="V127" s="280"/>
      <c r="W127" s="280"/>
      <c r="X127" s="280"/>
      <c r="Y127" s="280"/>
      <c r="Z127" s="280"/>
      <c r="AA127" s="280"/>
      <c r="AB127" s="280"/>
      <c r="AC127" s="280"/>
      <c r="AD127" s="280"/>
      <c r="AE127" s="280"/>
      <c r="AF127" s="280"/>
      <c r="AG127" s="280"/>
      <c r="AH127" s="280"/>
      <c r="AI127" s="280"/>
      <c r="AJ127" s="280"/>
      <c r="AK127" s="280"/>
      <c r="AL127" s="280"/>
      <c r="AM127" s="280"/>
      <c r="AN127" s="280"/>
      <c r="AO127" s="280"/>
      <c r="AP127" s="280"/>
      <c r="AQ127" s="280"/>
      <c r="AR127" s="280"/>
      <c r="AS127" s="280"/>
      <c r="AT127" s="281"/>
      <c r="AU127" s="287" t="s">
        <v>215</v>
      </c>
      <c r="AV127" s="316"/>
      <c r="AW127" s="262"/>
      <c r="AX127" s="261"/>
      <c r="AY127" s="288"/>
      <c r="AZ127" s="4"/>
      <c r="BB127"/>
      <c r="BC127"/>
      <c r="BD127" s="129"/>
    </row>
    <row r="128" spans="2:56" ht="49" hidden="1" thickBot="1" x14ac:dyDescent="0.25">
      <c r="B128" s="3"/>
      <c r="C128" s="2"/>
      <c r="D128" s="136" t="s">
        <v>216</v>
      </c>
      <c r="E128" s="279"/>
      <c r="F128" s="280"/>
      <c r="G128" s="280"/>
      <c r="H128" s="280"/>
      <c r="I128" s="280"/>
      <c r="J128" s="280"/>
      <c r="K128" s="280"/>
      <c r="L128" s="280"/>
      <c r="M128" s="280"/>
      <c r="N128" s="280"/>
      <c r="O128" s="280"/>
      <c r="P128" s="280"/>
      <c r="Q128" s="280"/>
      <c r="R128" s="280"/>
      <c r="S128" s="280"/>
      <c r="T128" s="280"/>
      <c r="U128" s="280"/>
      <c r="V128" s="280"/>
      <c r="W128" s="280"/>
      <c r="X128" s="280"/>
      <c r="Y128" s="280"/>
      <c r="Z128" s="280"/>
      <c r="AA128" s="280"/>
      <c r="AB128" s="280"/>
      <c r="AC128" s="280"/>
      <c r="AD128" s="280"/>
      <c r="AE128" s="280"/>
      <c r="AF128" s="280"/>
      <c r="AG128" s="280"/>
      <c r="AH128" s="280"/>
      <c r="AI128" s="280"/>
      <c r="AJ128" s="280"/>
      <c r="AK128" s="280"/>
      <c r="AL128" s="280"/>
      <c r="AM128" s="280"/>
      <c r="AN128" s="280"/>
      <c r="AO128" s="280"/>
      <c r="AP128" s="280"/>
      <c r="AQ128" s="280"/>
      <c r="AR128" s="280"/>
      <c r="AS128" s="280"/>
      <c r="AT128" s="281"/>
      <c r="AU128" s="287" t="s">
        <v>217</v>
      </c>
      <c r="AV128" s="316"/>
      <c r="AW128" s="262"/>
      <c r="AX128" s="261"/>
      <c r="AY128" s="288"/>
      <c r="AZ128" s="4"/>
      <c r="BB128"/>
      <c r="BC128"/>
      <c r="BD128" s="129"/>
    </row>
    <row r="129" spans="1:57" ht="49" hidden="1" thickBot="1" x14ac:dyDescent="0.25">
      <c r="B129" s="3"/>
      <c r="C129" s="2"/>
      <c r="D129" s="136" t="s">
        <v>218</v>
      </c>
      <c r="E129" s="279"/>
      <c r="F129" s="280"/>
      <c r="G129" s="280"/>
      <c r="H129" s="280"/>
      <c r="I129" s="280"/>
      <c r="J129" s="280"/>
      <c r="K129" s="280"/>
      <c r="L129" s="280"/>
      <c r="M129" s="280"/>
      <c r="N129" s="280"/>
      <c r="O129" s="280"/>
      <c r="P129" s="280"/>
      <c r="Q129" s="280"/>
      <c r="R129" s="280"/>
      <c r="S129" s="280"/>
      <c r="T129" s="280"/>
      <c r="U129" s="280"/>
      <c r="V129" s="280"/>
      <c r="W129" s="280"/>
      <c r="X129" s="280"/>
      <c r="Y129" s="280"/>
      <c r="Z129" s="280"/>
      <c r="AA129" s="280"/>
      <c r="AB129" s="280"/>
      <c r="AC129" s="280"/>
      <c r="AD129" s="280"/>
      <c r="AE129" s="280"/>
      <c r="AF129" s="280"/>
      <c r="AG129" s="280"/>
      <c r="AH129" s="280"/>
      <c r="AI129" s="280"/>
      <c r="AJ129" s="280"/>
      <c r="AK129" s="280"/>
      <c r="AL129" s="280"/>
      <c r="AM129" s="280"/>
      <c r="AN129" s="280"/>
      <c r="AO129" s="280"/>
      <c r="AP129" s="280"/>
      <c r="AQ129" s="280"/>
      <c r="AR129" s="280"/>
      <c r="AS129" s="280"/>
      <c r="AT129" s="281"/>
      <c r="AU129" s="287" t="s">
        <v>219</v>
      </c>
      <c r="AV129" s="262"/>
      <c r="AW129" s="262"/>
      <c r="AX129" s="264"/>
      <c r="AY129" s="288"/>
      <c r="AZ129" s="4"/>
      <c r="BB129"/>
      <c r="BC129"/>
      <c r="BD129" s="129"/>
    </row>
    <row r="130" spans="1:57" ht="37" hidden="1" thickBot="1" x14ac:dyDescent="0.25">
      <c r="B130" s="3"/>
      <c r="C130" s="2"/>
      <c r="D130" s="136" t="s">
        <v>220</v>
      </c>
      <c r="E130" s="279"/>
      <c r="F130" s="280"/>
      <c r="G130" s="280"/>
      <c r="H130" s="280"/>
      <c r="I130" s="280"/>
      <c r="J130" s="280"/>
      <c r="K130" s="280"/>
      <c r="L130" s="280"/>
      <c r="M130" s="280"/>
      <c r="N130" s="280"/>
      <c r="O130" s="280"/>
      <c r="P130" s="280"/>
      <c r="Q130" s="280"/>
      <c r="R130" s="280"/>
      <c r="S130" s="280"/>
      <c r="T130" s="280"/>
      <c r="U130" s="280"/>
      <c r="V130" s="280"/>
      <c r="W130" s="280"/>
      <c r="X130" s="280"/>
      <c r="Y130" s="280"/>
      <c r="Z130" s="280"/>
      <c r="AA130" s="280"/>
      <c r="AB130" s="280"/>
      <c r="AC130" s="280"/>
      <c r="AD130" s="280"/>
      <c r="AE130" s="280"/>
      <c r="AF130" s="280"/>
      <c r="AG130" s="280"/>
      <c r="AH130" s="280"/>
      <c r="AI130" s="280"/>
      <c r="AJ130" s="280"/>
      <c r="AK130" s="280"/>
      <c r="AL130" s="280"/>
      <c r="AM130" s="280"/>
      <c r="AN130" s="280"/>
      <c r="AO130" s="280"/>
      <c r="AP130" s="280"/>
      <c r="AQ130" s="280"/>
      <c r="AR130" s="280"/>
      <c r="AS130" s="280"/>
      <c r="AT130" s="281"/>
      <c r="AU130" s="379" t="s">
        <v>4654</v>
      </c>
      <c r="AV130" s="262" t="s">
        <v>4465</v>
      </c>
      <c r="AW130" s="262"/>
      <c r="AX130" s="264" t="s">
        <v>3572</v>
      </c>
      <c r="AY130" s="288"/>
      <c r="AZ130" s="4"/>
      <c r="BB130"/>
      <c r="BC130"/>
      <c r="BD130" s="129"/>
    </row>
    <row r="131" spans="1:57" ht="28" hidden="1" thickBot="1" x14ac:dyDescent="0.25">
      <c r="B131" s="3"/>
      <c r="C131" s="2"/>
      <c r="D131" s="136" t="s">
        <v>221</v>
      </c>
      <c r="E131" s="282"/>
      <c r="F131" s="283"/>
      <c r="G131" s="283"/>
      <c r="H131" s="283"/>
      <c r="I131" s="283"/>
      <c r="J131" s="283"/>
      <c r="K131" s="283"/>
      <c r="L131" s="283"/>
      <c r="M131" s="283"/>
      <c r="N131" s="283"/>
      <c r="O131" s="283"/>
      <c r="P131" s="283"/>
      <c r="Q131" s="283"/>
      <c r="R131" s="283"/>
      <c r="S131" s="283"/>
      <c r="T131" s="283"/>
      <c r="U131" s="283"/>
      <c r="V131" s="283"/>
      <c r="W131" s="283"/>
      <c r="X131" s="283"/>
      <c r="Y131" s="283"/>
      <c r="Z131" s="283"/>
      <c r="AA131" s="283"/>
      <c r="AB131" s="283"/>
      <c r="AC131" s="283"/>
      <c r="AD131" s="283"/>
      <c r="AE131" s="283"/>
      <c r="AF131" s="283"/>
      <c r="AG131" s="283"/>
      <c r="AH131" s="283"/>
      <c r="AI131" s="283"/>
      <c r="AJ131" s="283"/>
      <c r="AK131" s="283"/>
      <c r="AL131" s="283"/>
      <c r="AM131" s="283"/>
      <c r="AN131" s="283"/>
      <c r="AO131" s="283"/>
      <c r="AP131" s="283"/>
      <c r="AQ131" s="283"/>
      <c r="AR131" s="283"/>
      <c r="AS131" s="283"/>
      <c r="AT131" s="284"/>
      <c r="AU131" s="291"/>
      <c r="AV131" s="292"/>
      <c r="AW131" s="292"/>
      <c r="AX131" s="295"/>
      <c r="AY131" s="294"/>
      <c r="AZ131" s="4"/>
      <c r="BB131"/>
      <c r="BC131"/>
      <c r="BD131" s="126"/>
    </row>
    <row r="132" spans="1:57" ht="18" hidden="1" customHeight="1" thickBot="1" x14ac:dyDescent="0.3">
      <c r="A132" s="96" t="s">
        <v>222</v>
      </c>
      <c r="B132" s="26" t="s">
        <v>223</v>
      </c>
      <c r="C132" s="27"/>
      <c r="D132" s="27"/>
      <c r="E132" s="166"/>
      <c r="F132" s="166"/>
      <c r="G132" s="166"/>
      <c r="H132" s="166"/>
      <c r="I132" s="166"/>
      <c r="J132" s="166"/>
      <c r="K132" s="166"/>
      <c r="L132" s="166"/>
      <c r="M132" s="166"/>
      <c r="N132" s="166"/>
      <c r="O132" s="166"/>
      <c r="P132" s="166"/>
      <c r="Q132" s="166"/>
      <c r="R132" s="166"/>
      <c r="S132" s="166"/>
      <c r="T132" s="166"/>
      <c r="U132" s="166"/>
      <c r="V132" s="166"/>
      <c r="W132" s="166"/>
      <c r="X132" s="166"/>
      <c r="Y132" s="166"/>
      <c r="Z132" s="166"/>
      <c r="AA132" s="166"/>
      <c r="AB132" s="166"/>
      <c r="AC132" s="166"/>
      <c r="AD132" s="166"/>
      <c r="AE132" s="166"/>
      <c r="AF132" s="166"/>
      <c r="AG132" s="166"/>
      <c r="AH132" s="166"/>
      <c r="AI132" s="166"/>
      <c r="AJ132" s="166"/>
      <c r="AK132" s="166"/>
      <c r="AL132" s="166"/>
      <c r="AM132" s="166"/>
      <c r="AN132" s="166"/>
      <c r="AO132" s="166"/>
      <c r="AP132" s="166"/>
      <c r="AQ132" s="166"/>
      <c r="AR132" s="166"/>
      <c r="AS132" s="166"/>
      <c r="AT132" s="166"/>
      <c r="AU132" s="27"/>
      <c r="AV132" s="202"/>
      <c r="AW132" s="202"/>
      <c r="AX132" s="200"/>
      <c r="AY132" s="51"/>
      <c r="AZ132" s="28"/>
      <c r="BB132"/>
      <c r="BC132"/>
      <c r="BD132" s="130"/>
      <c r="BE132" s="508"/>
    </row>
    <row r="133" spans="1:57" ht="37" hidden="1" thickBot="1" x14ac:dyDescent="0.25">
      <c r="B133" s="3"/>
      <c r="C133" s="2"/>
      <c r="D133" s="136" t="s">
        <v>224</v>
      </c>
      <c r="E133" s="276"/>
      <c r="F133" s="277"/>
      <c r="G133" s="277"/>
      <c r="H133" s="277"/>
      <c r="I133" s="277"/>
      <c r="J133" s="277"/>
      <c r="K133" s="277"/>
      <c r="L133" s="277"/>
      <c r="M133" s="277"/>
      <c r="N133" s="277"/>
      <c r="O133" s="277"/>
      <c r="P133" s="277"/>
      <c r="Q133" s="277"/>
      <c r="R133" s="277"/>
      <c r="S133" s="277"/>
      <c r="T133" s="277"/>
      <c r="U133" s="277"/>
      <c r="V133" s="277"/>
      <c r="W133" s="277"/>
      <c r="X133" s="277"/>
      <c r="Y133" s="277"/>
      <c r="Z133" s="277"/>
      <c r="AA133" s="277"/>
      <c r="AB133" s="277"/>
      <c r="AC133" s="277"/>
      <c r="AD133" s="277"/>
      <c r="AE133" s="277"/>
      <c r="AF133" s="277"/>
      <c r="AG133" s="277"/>
      <c r="AH133" s="277"/>
      <c r="AI133" s="277"/>
      <c r="AJ133" s="277"/>
      <c r="AK133" s="277"/>
      <c r="AL133" s="277"/>
      <c r="AM133" s="277"/>
      <c r="AN133" s="277"/>
      <c r="AO133" s="277"/>
      <c r="AP133" s="277"/>
      <c r="AQ133" s="277"/>
      <c r="AR133" s="277"/>
      <c r="AS133" s="277"/>
      <c r="AT133" s="278"/>
      <c r="AU133" s="314" t="s">
        <v>225</v>
      </c>
      <c r="AV133" s="327"/>
      <c r="AW133" s="260"/>
      <c r="AX133" s="259"/>
      <c r="AY133" s="286"/>
      <c r="AZ133" s="67"/>
      <c r="BB133"/>
      <c r="BC133"/>
      <c r="BD133" s="129"/>
    </row>
    <row r="134" spans="1:57" ht="37" hidden="1" thickBot="1" x14ac:dyDescent="0.25">
      <c r="B134" s="3"/>
      <c r="C134" s="2"/>
      <c r="D134" s="136" t="s">
        <v>226</v>
      </c>
      <c r="E134" s="279"/>
      <c r="F134" s="280"/>
      <c r="G134" s="280"/>
      <c r="H134" s="280"/>
      <c r="I134" s="280"/>
      <c r="J134" s="280"/>
      <c r="K134" s="280"/>
      <c r="L134" s="280"/>
      <c r="M134" s="280"/>
      <c r="N134" s="280"/>
      <c r="O134" s="280"/>
      <c r="P134" s="280"/>
      <c r="Q134" s="280"/>
      <c r="R134" s="280"/>
      <c r="S134" s="280"/>
      <c r="T134" s="280"/>
      <c r="U134" s="280"/>
      <c r="V134" s="280"/>
      <c r="W134" s="280"/>
      <c r="X134" s="280"/>
      <c r="Y134" s="280"/>
      <c r="Z134" s="280"/>
      <c r="AA134" s="280"/>
      <c r="AB134" s="280"/>
      <c r="AC134" s="280"/>
      <c r="AD134" s="280"/>
      <c r="AE134" s="280"/>
      <c r="AF134" s="280"/>
      <c r="AG134" s="280"/>
      <c r="AH134" s="280"/>
      <c r="AI134" s="280"/>
      <c r="AJ134" s="280"/>
      <c r="AK134" s="280"/>
      <c r="AL134" s="280"/>
      <c r="AM134" s="280"/>
      <c r="AN134" s="280"/>
      <c r="AO134" s="280"/>
      <c r="AP134" s="280"/>
      <c r="AQ134" s="280"/>
      <c r="AR134" s="280"/>
      <c r="AS134" s="280"/>
      <c r="AT134" s="281"/>
      <c r="AU134" s="287" t="s">
        <v>227</v>
      </c>
      <c r="AV134" s="316"/>
      <c r="AW134" s="262"/>
      <c r="AX134" s="261"/>
      <c r="AY134" s="288"/>
      <c r="AZ134" s="4"/>
      <c r="BB134"/>
      <c r="BC134"/>
      <c r="BD134" s="129"/>
    </row>
    <row r="135" spans="1:57" ht="37" hidden="1" thickBot="1" x14ac:dyDescent="0.25">
      <c r="B135" s="3"/>
      <c r="C135" s="2"/>
      <c r="D135" s="136" t="s">
        <v>228</v>
      </c>
      <c r="E135" s="279"/>
      <c r="F135" s="280"/>
      <c r="G135" s="280"/>
      <c r="H135" s="280"/>
      <c r="I135" s="280"/>
      <c r="J135" s="280"/>
      <c r="K135" s="280"/>
      <c r="L135" s="280"/>
      <c r="M135" s="280"/>
      <c r="N135" s="280"/>
      <c r="O135" s="280"/>
      <c r="P135" s="280"/>
      <c r="Q135" s="280"/>
      <c r="R135" s="280"/>
      <c r="S135" s="280"/>
      <c r="T135" s="280"/>
      <c r="U135" s="280"/>
      <c r="V135" s="280"/>
      <c r="W135" s="280"/>
      <c r="X135" s="280"/>
      <c r="Y135" s="280"/>
      <c r="Z135" s="280"/>
      <c r="AA135" s="280"/>
      <c r="AB135" s="280"/>
      <c r="AC135" s="280"/>
      <c r="AD135" s="280"/>
      <c r="AE135" s="280"/>
      <c r="AF135" s="280"/>
      <c r="AG135" s="280"/>
      <c r="AH135" s="280"/>
      <c r="AI135" s="280"/>
      <c r="AJ135" s="280"/>
      <c r="AK135" s="280"/>
      <c r="AL135" s="280"/>
      <c r="AM135" s="280"/>
      <c r="AN135" s="280"/>
      <c r="AO135" s="280"/>
      <c r="AP135" s="280"/>
      <c r="AQ135" s="280"/>
      <c r="AR135" s="280"/>
      <c r="AS135" s="280"/>
      <c r="AT135" s="281"/>
      <c r="AU135" s="309" t="s">
        <v>229</v>
      </c>
      <c r="AV135" s="316"/>
      <c r="AW135" s="262"/>
      <c r="AX135" s="261"/>
      <c r="AY135" s="288"/>
      <c r="AZ135" s="67"/>
      <c r="BB135"/>
      <c r="BC135"/>
      <c r="BD135" s="129"/>
    </row>
    <row r="136" spans="1:57" ht="37" hidden="1" thickBot="1" x14ac:dyDescent="0.25">
      <c r="B136" s="3"/>
      <c r="C136" s="2"/>
      <c r="D136" s="136" t="s">
        <v>230</v>
      </c>
      <c r="E136" s="279"/>
      <c r="F136" s="280"/>
      <c r="G136" s="280"/>
      <c r="H136" s="280"/>
      <c r="I136" s="280"/>
      <c r="J136" s="280"/>
      <c r="K136" s="280"/>
      <c r="L136" s="280"/>
      <c r="M136" s="280"/>
      <c r="N136" s="280"/>
      <c r="O136" s="280"/>
      <c r="P136" s="280"/>
      <c r="Q136" s="280"/>
      <c r="R136" s="280"/>
      <c r="S136" s="280"/>
      <c r="T136" s="280"/>
      <c r="U136" s="280"/>
      <c r="V136" s="280"/>
      <c r="W136" s="280"/>
      <c r="X136" s="280"/>
      <c r="Y136" s="280"/>
      <c r="Z136" s="280"/>
      <c r="AA136" s="280"/>
      <c r="AB136" s="280"/>
      <c r="AC136" s="280"/>
      <c r="AD136" s="280"/>
      <c r="AE136" s="280"/>
      <c r="AF136" s="280"/>
      <c r="AG136" s="280"/>
      <c r="AH136" s="280"/>
      <c r="AI136" s="280"/>
      <c r="AJ136" s="280"/>
      <c r="AK136" s="280"/>
      <c r="AL136" s="280"/>
      <c r="AM136" s="280"/>
      <c r="AN136" s="280"/>
      <c r="AO136" s="280"/>
      <c r="AP136" s="280"/>
      <c r="AQ136" s="280"/>
      <c r="AR136" s="280"/>
      <c r="AS136" s="280"/>
      <c r="AT136" s="281"/>
      <c r="AU136" s="287" t="s">
        <v>231</v>
      </c>
      <c r="AV136" s="316"/>
      <c r="AW136" s="262"/>
      <c r="AX136" s="261"/>
      <c r="AY136" s="288"/>
      <c r="AZ136" s="4"/>
      <c r="BB136"/>
      <c r="BC136"/>
      <c r="BD136" s="129"/>
    </row>
    <row r="137" spans="1:57" ht="37" hidden="1" thickBot="1" x14ac:dyDescent="0.25">
      <c r="B137" s="3"/>
      <c r="C137" s="2"/>
      <c r="D137" s="136" t="s">
        <v>232</v>
      </c>
      <c r="E137" s="279"/>
      <c r="F137" s="280"/>
      <c r="G137" s="280"/>
      <c r="H137" s="280"/>
      <c r="I137" s="280"/>
      <c r="J137" s="280"/>
      <c r="K137" s="280"/>
      <c r="L137" s="280"/>
      <c r="M137" s="280"/>
      <c r="N137" s="280"/>
      <c r="O137" s="280"/>
      <c r="P137" s="280"/>
      <c r="Q137" s="280"/>
      <c r="R137" s="280"/>
      <c r="S137" s="280"/>
      <c r="T137" s="280"/>
      <c r="U137" s="280"/>
      <c r="V137" s="280"/>
      <c r="W137" s="280"/>
      <c r="X137" s="280"/>
      <c r="Y137" s="280"/>
      <c r="Z137" s="280"/>
      <c r="AA137" s="280"/>
      <c r="AB137" s="280"/>
      <c r="AC137" s="280"/>
      <c r="AD137" s="280"/>
      <c r="AE137" s="280"/>
      <c r="AF137" s="280"/>
      <c r="AG137" s="280"/>
      <c r="AH137" s="280"/>
      <c r="AI137" s="280"/>
      <c r="AJ137" s="280"/>
      <c r="AK137" s="280"/>
      <c r="AL137" s="280"/>
      <c r="AM137" s="280"/>
      <c r="AN137" s="280"/>
      <c r="AO137" s="280"/>
      <c r="AP137" s="280"/>
      <c r="AQ137" s="280"/>
      <c r="AR137" s="280"/>
      <c r="AS137" s="280"/>
      <c r="AT137" s="281"/>
      <c r="AU137" s="287" t="s">
        <v>233</v>
      </c>
      <c r="AV137" s="316"/>
      <c r="AW137" s="262"/>
      <c r="AX137" s="261"/>
      <c r="AY137" s="288"/>
      <c r="AZ137" s="4"/>
      <c r="BB137"/>
      <c r="BC137"/>
      <c r="BD137" s="129"/>
    </row>
    <row r="138" spans="1:57" ht="37" hidden="1" thickBot="1" x14ac:dyDescent="0.25">
      <c r="B138" s="3"/>
      <c r="C138" s="2"/>
      <c r="D138" s="136" t="s">
        <v>234</v>
      </c>
      <c r="E138" s="279"/>
      <c r="F138" s="280"/>
      <c r="G138" s="280"/>
      <c r="H138" s="280"/>
      <c r="I138" s="280"/>
      <c r="J138" s="280"/>
      <c r="K138" s="280"/>
      <c r="L138" s="280"/>
      <c r="M138" s="280"/>
      <c r="N138" s="280"/>
      <c r="O138" s="280"/>
      <c r="P138" s="280"/>
      <c r="Q138" s="280"/>
      <c r="R138" s="280"/>
      <c r="S138" s="280"/>
      <c r="T138" s="280"/>
      <c r="U138" s="280"/>
      <c r="V138" s="280"/>
      <c r="W138" s="280"/>
      <c r="X138" s="280"/>
      <c r="Y138" s="280"/>
      <c r="Z138" s="280"/>
      <c r="AA138" s="280"/>
      <c r="AB138" s="280"/>
      <c r="AC138" s="280"/>
      <c r="AD138" s="280"/>
      <c r="AE138" s="280"/>
      <c r="AF138" s="280"/>
      <c r="AG138" s="280"/>
      <c r="AH138" s="280"/>
      <c r="AI138" s="280"/>
      <c r="AJ138" s="280"/>
      <c r="AK138" s="280"/>
      <c r="AL138" s="280"/>
      <c r="AM138" s="280"/>
      <c r="AN138" s="280"/>
      <c r="AO138" s="280"/>
      <c r="AP138" s="280"/>
      <c r="AQ138" s="280"/>
      <c r="AR138" s="280"/>
      <c r="AS138" s="280"/>
      <c r="AT138" s="281"/>
      <c r="AU138" s="287" t="s">
        <v>235</v>
      </c>
      <c r="AV138" s="262"/>
      <c r="AW138" s="262"/>
      <c r="AX138" s="262"/>
      <c r="AY138" s="288"/>
      <c r="AZ138" s="4"/>
      <c r="BB138"/>
      <c r="BC138"/>
      <c r="BD138" s="129"/>
    </row>
    <row r="139" spans="1:57" ht="37" hidden="1" thickBot="1" x14ac:dyDescent="0.25">
      <c r="B139" s="3"/>
      <c r="C139" s="2"/>
      <c r="D139" s="136" t="s">
        <v>236</v>
      </c>
      <c r="E139" s="279"/>
      <c r="F139" s="280"/>
      <c r="G139" s="280"/>
      <c r="H139" s="280"/>
      <c r="I139" s="280"/>
      <c r="J139" s="280"/>
      <c r="K139" s="280"/>
      <c r="L139" s="280"/>
      <c r="M139" s="280"/>
      <c r="N139" s="280"/>
      <c r="O139" s="280"/>
      <c r="P139" s="280"/>
      <c r="Q139" s="280"/>
      <c r="R139" s="280"/>
      <c r="S139" s="280"/>
      <c r="T139" s="280"/>
      <c r="U139" s="280"/>
      <c r="V139" s="280"/>
      <c r="W139" s="280"/>
      <c r="X139" s="280"/>
      <c r="Y139" s="280"/>
      <c r="Z139" s="280"/>
      <c r="AA139" s="280"/>
      <c r="AB139" s="280"/>
      <c r="AC139" s="280"/>
      <c r="AD139" s="280"/>
      <c r="AE139" s="280"/>
      <c r="AF139" s="280"/>
      <c r="AG139" s="280"/>
      <c r="AH139" s="280"/>
      <c r="AI139" s="280"/>
      <c r="AJ139" s="280"/>
      <c r="AK139" s="280"/>
      <c r="AL139" s="280"/>
      <c r="AM139" s="280"/>
      <c r="AN139" s="280"/>
      <c r="AO139" s="280"/>
      <c r="AP139" s="280"/>
      <c r="AQ139" s="280"/>
      <c r="AR139" s="280"/>
      <c r="AS139" s="280"/>
      <c r="AT139" s="281"/>
      <c r="AU139" s="287" t="s">
        <v>237</v>
      </c>
      <c r="AV139" s="262"/>
      <c r="AW139" s="262"/>
      <c r="AX139" s="262"/>
      <c r="AY139" s="288"/>
      <c r="AZ139" s="4"/>
      <c r="BB139"/>
      <c r="BC139"/>
      <c r="BD139" s="129"/>
    </row>
    <row r="140" spans="1:57" ht="37" hidden="1" thickBot="1" x14ac:dyDescent="0.25">
      <c r="B140" s="3"/>
      <c r="C140" s="2"/>
      <c r="D140" s="136" t="s">
        <v>238</v>
      </c>
      <c r="E140" s="279"/>
      <c r="F140" s="280"/>
      <c r="G140" s="280"/>
      <c r="H140" s="280"/>
      <c r="I140" s="280"/>
      <c r="J140" s="280"/>
      <c r="K140" s="280"/>
      <c r="L140" s="280"/>
      <c r="M140" s="280"/>
      <c r="N140" s="280"/>
      <c r="O140" s="280"/>
      <c r="P140" s="280"/>
      <c r="Q140" s="280"/>
      <c r="R140" s="280"/>
      <c r="S140" s="280"/>
      <c r="T140" s="280"/>
      <c r="U140" s="280"/>
      <c r="V140" s="280"/>
      <c r="W140" s="280"/>
      <c r="X140" s="280"/>
      <c r="Y140" s="280"/>
      <c r="Z140" s="280"/>
      <c r="AA140" s="280"/>
      <c r="AB140" s="280"/>
      <c r="AC140" s="280"/>
      <c r="AD140" s="280"/>
      <c r="AE140" s="280"/>
      <c r="AF140" s="280"/>
      <c r="AG140" s="280"/>
      <c r="AH140" s="280"/>
      <c r="AI140" s="280"/>
      <c r="AJ140" s="280"/>
      <c r="AK140" s="280"/>
      <c r="AL140" s="280"/>
      <c r="AM140" s="280"/>
      <c r="AN140" s="280"/>
      <c r="AO140" s="280"/>
      <c r="AP140" s="280"/>
      <c r="AQ140" s="280"/>
      <c r="AR140" s="280"/>
      <c r="AS140" s="280"/>
      <c r="AT140" s="281"/>
      <c r="AU140" s="287" t="s">
        <v>239</v>
      </c>
      <c r="AV140" s="262"/>
      <c r="AW140" s="262"/>
      <c r="AX140" s="262"/>
      <c r="AY140" s="288"/>
      <c r="AZ140" s="4"/>
      <c r="BB140"/>
      <c r="BC140"/>
      <c r="BD140" s="129"/>
    </row>
    <row r="141" spans="1:57" ht="37" hidden="1" thickBot="1" x14ac:dyDescent="0.25">
      <c r="B141" s="3"/>
      <c r="C141" s="2"/>
      <c r="D141" s="136" t="s">
        <v>240</v>
      </c>
      <c r="E141" s="279"/>
      <c r="F141" s="280"/>
      <c r="G141" s="280"/>
      <c r="H141" s="280"/>
      <c r="I141" s="280"/>
      <c r="J141" s="280"/>
      <c r="K141" s="280"/>
      <c r="L141" s="280"/>
      <c r="M141" s="280"/>
      <c r="N141" s="280"/>
      <c r="O141" s="280"/>
      <c r="P141" s="280"/>
      <c r="Q141" s="280"/>
      <c r="R141" s="280"/>
      <c r="S141" s="280"/>
      <c r="T141" s="280"/>
      <c r="U141" s="280"/>
      <c r="V141" s="280"/>
      <c r="W141" s="280"/>
      <c r="X141" s="280"/>
      <c r="Y141" s="280"/>
      <c r="Z141" s="280"/>
      <c r="AA141" s="280"/>
      <c r="AB141" s="280"/>
      <c r="AC141" s="280"/>
      <c r="AD141" s="280"/>
      <c r="AE141" s="280"/>
      <c r="AF141" s="280"/>
      <c r="AG141" s="280"/>
      <c r="AH141" s="280"/>
      <c r="AI141" s="280"/>
      <c r="AJ141" s="280"/>
      <c r="AK141" s="280"/>
      <c r="AL141" s="280"/>
      <c r="AM141" s="280"/>
      <c r="AN141" s="280"/>
      <c r="AO141" s="280"/>
      <c r="AP141" s="280"/>
      <c r="AQ141" s="280"/>
      <c r="AR141" s="280"/>
      <c r="AS141" s="280"/>
      <c r="AT141" s="281"/>
      <c r="AU141" s="287" t="s">
        <v>241</v>
      </c>
      <c r="AV141" s="262"/>
      <c r="AW141" s="262"/>
      <c r="AX141" s="262"/>
      <c r="AY141" s="288"/>
      <c r="AZ141" s="4"/>
      <c r="BB141"/>
      <c r="BC141"/>
      <c r="BD141" s="129"/>
    </row>
    <row r="142" spans="1:57" ht="37" hidden="1" thickBot="1" x14ac:dyDescent="0.25">
      <c r="B142" s="3"/>
      <c r="C142" s="2"/>
      <c r="D142" s="136" t="s">
        <v>242</v>
      </c>
      <c r="E142" s="279"/>
      <c r="F142" s="280"/>
      <c r="G142" s="280"/>
      <c r="H142" s="280"/>
      <c r="I142" s="280"/>
      <c r="J142" s="280"/>
      <c r="K142" s="280"/>
      <c r="L142" s="280"/>
      <c r="M142" s="280"/>
      <c r="N142" s="280"/>
      <c r="O142" s="280"/>
      <c r="P142" s="280"/>
      <c r="Q142" s="280"/>
      <c r="R142" s="280"/>
      <c r="S142" s="280"/>
      <c r="T142" s="280"/>
      <c r="U142" s="280"/>
      <c r="V142" s="280"/>
      <c r="W142" s="280"/>
      <c r="X142" s="280"/>
      <c r="Y142" s="280"/>
      <c r="Z142" s="280"/>
      <c r="AA142" s="280"/>
      <c r="AB142" s="280"/>
      <c r="AC142" s="280"/>
      <c r="AD142" s="280"/>
      <c r="AE142" s="280"/>
      <c r="AF142" s="280"/>
      <c r="AG142" s="280"/>
      <c r="AH142" s="280"/>
      <c r="AI142" s="280"/>
      <c r="AJ142" s="280"/>
      <c r="AK142" s="280"/>
      <c r="AL142" s="280"/>
      <c r="AM142" s="280"/>
      <c r="AN142" s="280"/>
      <c r="AO142" s="280"/>
      <c r="AP142" s="280"/>
      <c r="AQ142" s="280"/>
      <c r="AR142" s="280"/>
      <c r="AS142" s="280"/>
      <c r="AT142" s="281"/>
      <c r="AU142" s="287" t="s">
        <v>243</v>
      </c>
      <c r="AV142" s="262"/>
      <c r="AW142" s="262"/>
      <c r="AX142" s="262"/>
      <c r="AY142" s="288"/>
      <c r="AZ142" s="4"/>
      <c r="BB142"/>
      <c r="BC142"/>
      <c r="BD142" s="129"/>
    </row>
    <row r="143" spans="1:57" ht="37" hidden="1" thickBot="1" x14ac:dyDescent="0.25">
      <c r="B143" s="3"/>
      <c r="C143" s="2"/>
      <c r="D143" s="136" t="s">
        <v>244</v>
      </c>
      <c r="E143" s="279"/>
      <c r="F143" s="280"/>
      <c r="G143" s="280"/>
      <c r="H143" s="280"/>
      <c r="I143" s="280"/>
      <c r="J143" s="280"/>
      <c r="K143" s="280"/>
      <c r="L143" s="280"/>
      <c r="M143" s="280"/>
      <c r="N143" s="280"/>
      <c r="O143" s="280"/>
      <c r="P143" s="280"/>
      <c r="Q143" s="280"/>
      <c r="R143" s="280"/>
      <c r="S143" s="280"/>
      <c r="T143" s="280"/>
      <c r="U143" s="280"/>
      <c r="V143" s="280"/>
      <c r="W143" s="280"/>
      <c r="X143" s="280"/>
      <c r="Y143" s="280"/>
      <c r="Z143" s="280"/>
      <c r="AA143" s="280"/>
      <c r="AB143" s="280"/>
      <c r="AC143" s="280"/>
      <c r="AD143" s="280"/>
      <c r="AE143" s="280"/>
      <c r="AF143" s="280"/>
      <c r="AG143" s="280"/>
      <c r="AH143" s="280"/>
      <c r="AI143" s="280"/>
      <c r="AJ143" s="280"/>
      <c r="AK143" s="280"/>
      <c r="AL143" s="280"/>
      <c r="AM143" s="280"/>
      <c r="AN143" s="280"/>
      <c r="AO143" s="280"/>
      <c r="AP143" s="280"/>
      <c r="AQ143" s="280"/>
      <c r="AR143" s="280"/>
      <c r="AS143" s="280"/>
      <c r="AT143" s="281"/>
      <c r="AU143" s="287" t="s">
        <v>245</v>
      </c>
      <c r="AV143" s="262"/>
      <c r="AW143" s="262"/>
      <c r="AX143" s="328"/>
      <c r="AY143" s="288"/>
      <c r="AZ143" s="4"/>
      <c r="BB143"/>
      <c r="BC143"/>
      <c r="BD143" s="129"/>
    </row>
    <row r="144" spans="1:57" ht="37" hidden="1" thickBot="1" x14ac:dyDescent="0.25">
      <c r="B144" s="3"/>
      <c r="C144" s="2"/>
      <c r="D144" s="136" t="s">
        <v>246</v>
      </c>
      <c r="E144" s="279"/>
      <c r="F144" s="280"/>
      <c r="G144" s="280"/>
      <c r="H144" s="280"/>
      <c r="I144" s="280"/>
      <c r="J144" s="280"/>
      <c r="K144" s="280"/>
      <c r="L144" s="280"/>
      <c r="M144" s="280"/>
      <c r="N144" s="280"/>
      <c r="O144" s="280"/>
      <c r="P144" s="280"/>
      <c r="Q144" s="280"/>
      <c r="R144" s="280"/>
      <c r="S144" s="280"/>
      <c r="T144" s="280"/>
      <c r="U144" s="280"/>
      <c r="V144" s="280"/>
      <c r="W144" s="280"/>
      <c r="X144" s="280"/>
      <c r="Y144" s="280"/>
      <c r="Z144" s="280"/>
      <c r="AA144" s="280"/>
      <c r="AB144" s="280"/>
      <c r="AC144" s="280"/>
      <c r="AD144" s="280"/>
      <c r="AE144" s="280"/>
      <c r="AF144" s="280"/>
      <c r="AG144" s="280"/>
      <c r="AH144" s="280"/>
      <c r="AI144" s="280"/>
      <c r="AJ144" s="280"/>
      <c r="AK144" s="280"/>
      <c r="AL144" s="280"/>
      <c r="AM144" s="280"/>
      <c r="AN144" s="280"/>
      <c r="AO144" s="280"/>
      <c r="AP144" s="280"/>
      <c r="AQ144" s="280"/>
      <c r="AR144" s="280"/>
      <c r="AS144" s="280"/>
      <c r="AT144" s="281"/>
      <c r="AU144" s="287" t="s">
        <v>247</v>
      </c>
      <c r="AV144" s="262"/>
      <c r="AW144" s="262"/>
      <c r="AX144" s="328"/>
      <c r="AY144" s="288"/>
      <c r="AZ144" s="4"/>
      <c r="BB144"/>
      <c r="BC144"/>
      <c r="BD144" s="129"/>
    </row>
    <row r="145" spans="1:56" ht="37" hidden="1" thickBot="1" x14ac:dyDescent="0.25">
      <c r="B145" s="3"/>
      <c r="C145" s="2"/>
      <c r="D145" s="136" t="s">
        <v>248</v>
      </c>
      <c r="E145" s="279"/>
      <c r="F145" s="280"/>
      <c r="G145" s="280"/>
      <c r="H145" s="280"/>
      <c r="I145" s="280"/>
      <c r="J145" s="280"/>
      <c r="K145" s="280"/>
      <c r="L145" s="280"/>
      <c r="M145" s="280"/>
      <c r="N145" s="280"/>
      <c r="O145" s="280"/>
      <c r="P145" s="280"/>
      <c r="Q145" s="280"/>
      <c r="R145" s="280"/>
      <c r="S145" s="280"/>
      <c r="T145" s="280"/>
      <c r="U145" s="280"/>
      <c r="V145" s="280"/>
      <c r="W145" s="280"/>
      <c r="X145" s="280"/>
      <c r="Y145" s="280"/>
      <c r="Z145" s="280"/>
      <c r="AA145" s="280"/>
      <c r="AB145" s="280"/>
      <c r="AC145" s="280"/>
      <c r="AD145" s="280"/>
      <c r="AE145" s="280"/>
      <c r="AF145" s="280"/>
      <c r="AG145" s="280"/>
      <c r="AH145" s="280"/>
      <c r="AI145" s="280"/>
      <c r="AJ145" s="280"/>
      <c r="AK145" s="280"/>
      <c r="AL145" s="280"/>
      <c r="AM145" s="280"/>
      <c r="AN145" s="280"/>
      <c r="AO145" s="280"/>
      <c r="AP145" s="280"/>
      <c r="AQ145" s="280"/>
      <c r="AR145" s="280"/>
      <c r="AS145" s="280"/>
      <c r="AT145" s="281"/>
      <c r="AU145" s="287" t="s">
        <v>249</v>
      </c>
      <c r="AV145" s="262"/>
      <c r="AW145" s="262"/>
      <c r="AX145" s="328"/>
      <c r="AY145" s="288"/>
      <c r="AZ145" s="4"/>
      <c r="BB145"/>
      <c r="BC145"/>
      <c r="BD145" s="129"/>
    </row>
    <row r="146" spans="1:56" ht="37" hidden="1" thickBot="1" x14ac:dyDescent="0.25">
      <c r="B146" s="3"/>
      <c r="C146" s="2"/>
      <c r="D146" s="136" t="s">
        <v>250</v>
      </c>
      <c r="E146" s="279"/>
      <c r="F146" s="280"/>
      <c r="G146" s="280"/>
      <c r="H146" s="280"/>
      <c r="I146" s="280"/>
      <c r="J146" s="280"/>
      <c r="K146" s="280"/>
      <c r="L146" s="280"/>
      <c r="M146" s="280"/>
      <c r="N146" s="280"/>
      <c r="O146" s="280"/>
      <c r="P146" s="280"/>
      <c r="Q146" s="280"/>
      <c r="R146" s="280"/>
      <c r="S146" s="280"/>
      <c r="T146" s="280"/>
      <c r="U146" s="280"/>
      <c r="V146" s="280"/>
      <c r="W146" s="280"/>
      <c r="X146" s="280"/>
      <c r="Y146" s="280"/>
      <c r="Z146" s="280"/>
      <c r="AA146" s="280"/>
      <c r="AB146" s="280"/>
      <c r="AC146" s="280"/>
      <c r="AD146" s="280"/>
      <c r="AE146" s="280"/>
      <c r="AF146" s="280"/>
      <c r="AG146" s="280"/>
      <c r="AH146" s="280"/>
      <c r="AI146" s="280"/>
      <c r="AJ146" s="280"/>
      <c r="AK146" s="280"/>
      <c r="AL146" s="280"/>
      <c r="AM146" s="280"/>
      <c r="AN146" s="280"/>
      <c r="AO146" s="280"/>
      <c r="AP146" s="280"/>
      <c r="AQ146" s="280"/>
      <c r="AR146" s="280"/>
      <c r="AS146" s="280"/>
      <c r="AT146" s="281"/>
      <c r="AU146" s="289" t="s">
        <v>251</v>
      </c>
      <c r="AV146" s="262"/>
      <c r="AW146" s="262"/>
      <c r="AX146" s="328"/>
      <c r="AY146" s="288"/>
      <c r="AZ146" s="4"/>
      <c r="BB146"/>
      <c r="BC146"/>
      <c r="BD146" s="129"/>
    </row>
    <row r="147" spans="1:56" ht="37" hidden="1" thickBot="1" x14ac:dyDescent="0.25">
      <c r="B147" s="3"/>
      <c r="C147" s="2"/>
      <c r="D147" s="136" t="s">
        <v>252</v>
      </c>
      <c r="E147" s="279"/>
      <c r="F147" s="280"/>
      <c r="G147" s="280"/>
      <c r="H147" s="280"/>
      <c r="I147" s="280"/>
      <c r="J147" s="280"/>
      <c r="K147" s="280"/>
      <c r="L147" s="280"/>
      <c r="M147" s="280"/>
      <c r="N147" s="280"/>
      <c r="O147" s="280"/>
      <c r="P147" s="280"/>
      <c r="Q147" s="280"/>
      <c r="R147" s="280"/>
      <c r="S147" s="280"/>
      <c r="T147" s="280"/>
      <c r="U147" s="280"/>
      <c r="V147" s="280"/>
      <c r="W147" s="280"/>
      <c r="X147" s="280"/>
      <c r="Y147" s="280"/>
      <c r="Z147" s="280"/>
      <c r="AA147" s="280"/>
      <c r="AB147" s="280"/>
      <c r="AC147" s="280"/>
      <c r="AD147" s="280"/>
      <c r="AE147" s="280"/>
      <c r="AF147" s="280"/>
      <c r="AG147" s="280"/>
      <c r="AH147" s="280"/>
      <c r="AI147" s="280"/>
      <c r="AJ147" s="280"/>
      <c r="AK147" s="280"/>
      <c r="AL147" s="280"/>
      <c r="AM147" s="280"/>
      <c r="AN147" s="280"/>
      <c r="AO147" s="280"/>
      <c r="AP147" s="280"/>
      <c r="AQ147" s="280"/>
      <c r="AR147" s="280"/>
      <c r="AS147" s="280"/>
      <c r="AT147" s="281"/>
      <c r="AU147" s="287" t="s">
        <v>253</v>
      </c>
      <c r="AV147" s="262"/>
      <c r="AW147" s="262"/>
      <c r="AX147" s="328"/>
      <c r="AY147" s="288"/>
      <c r="AZ147" s="4"/>
      <c r="BB147"/>
      <c r="BC147"/>
      <c r="BD147" s="129"/>
    </row>
    <row r="148" spans="1:56" ht="37" hidden="1" thickBot="1" x14ac:dyDescent="0.25">
      <c r="B148" s="3"/>
      <c r="C148" s="2"/>
      <c r="D148" s="136" t="s">
        <v>254</v>
      </c>
      <c r="E148" s="279"/>
      <c r="F148" s="280"/>
      <c r="G148" s="280"/>
      <c r="H148" s="280"/>
      <c r="I148" s="280"/>
      <c r="J148" s="280"/>
      <c r="K148" s="280"/>
      <c r="L148" s="280"/>
      <c r="M148" s="280"/>
      <c r="N148" s="280"/>
      <c r="O148" s="280"/>
      <c r="P148" s="280"/>
      <c r="Q148" s="280"/>
      <c r="R148" s="280"/>
      <c r="S148" s="280"/>
      <c r="T148" s="280"/>
      <c r="U148" s="280"/>
      <c r="V148" s="280"/>
      <c r="W148" s="280"/>
      <c r="X148" s="280"/>
      <c r="Y148" s="280"/>
      <c r="Z148" s="280"/>
      <c r="AA148" s="280"/>
      <c r="AB148" s="280"/>
      <c r="AC148" s="280"/>
      <c r="AD148" s="280"/>
      <c r="AE148" s="280"/>
      <c r="AF148" s="280"/>
      <c r="AG148" s="280"/>
      <c r="AH148" s="280"/>
      <c r="AI148" s="280"/>
      <c r="AJ148" s="280"/>
      <c r="AK148" s="280"/>
      <c r="AL148" s="280"/>
      <c r="AM148" s="280"/>
      <c r="AN148" s="280"/>
      <c r="AO148" s="280"/>
      <c r="AP148" s="280"/>
      <c r="AQ148" s="280"/>
      <c r="AR148" s="280"/>
      <c r="AS148" s="280"/>
      <c r="AT148" s="281"/>
      <c r="AU148" s="287" t="s">
        <v>255</v>
      </c>
      <c r="AV148" s="262"/>
      <c r="AW148" s="262"/>
      <c r="AX148" s="328"/>
      <c r="AY148" s="288"/>
      <c r="AZ148" s="4"/>
      <c r="BB148"/>
      <c r="BC148"/>
      <c r="BD148" s="129"/>
    </row>
    <row r="149" spans="1:56" ht="37" hidden="1" thickBot="1" x14ac:dyDescent="0.25">
      <c r="B149" s="3"/>
      <c r="C149" s="2"/>
      <c r="D149" s="136" t="s">
        <v>256</v>
      </c>
      <c r="E149" s="279"/>
      <c r="F149" s="280"/>
      <c r="G149" s="280"/>
      <c r="H149" s="280"/>
      <c r="I149" s="280"/>
      <c r="J149" s="280"/>
      <c r="K149" s="280"/>
      <c r="L149" s="280"/>
      <c r="M149" s="280"/>
      <c r="N149" s="280"/>
      <c r="O149" s="280"/>
      <c r="P149" s="280"/>
      <c r="Q149" s="280"/>
      <c r="R149" s="280"/>
      <c r="S149" s="280"/>
      <c r="T149" s="280"/>
      <c r="U149" s="280"/>
      <c r="V149" s="280"/>
      <c r="W149" s="280"/>
      <c r="X149" s="280"/>
      <c r="Y149" s="280"/>
      <c r="Z149" s="280"/>
      <c r="AA149" s="280"/>
      <c r="AB149" s="280"/>
      <c r="AC149" s="280"/>
      <c r="AD149" s="280"/>
      <c r="AE149" s="280"/>
      <c r="AF149" s="280"/>
      <c r="AG149" s="280"/>
      <c r="AH149" s="280"/>
      <c r="AI149" s="280"/>
      <c r="AJ149" s="280"/>
      <c r="AK149" s="280"/>
      <c r="AL149" s="280"/>
      <c r="AM149" s="280"/>
      <c r="AN149" s="280"/>
      <c r="AO149" s="280"/>
      <c r="AP149" s="280"/>
      <c r="AQ149" s="280"/>
      <c r="AR149" s="280"/>
      <c r="AS149" s="280"/>
      <c r="AT149" s="281"/>
      <c r="AU149" s="287" t="s">
        <v>257</v>
      </c>
      <c r="AV149" s="262"/>
      <c r="AW149" s="262"/>
      <c r="AX149" s="328"/>
      <c r="AY149" s="288"/>
      <c r="AZ149" s="4"/>
      <c r="BB149"/>
      <c r="BC149"/>
      <c r="BD149" s="129"/>
    </row>
    <row r="150" spans="1:56" ht="37" hidden="1" thickBot="1" x14ac:dyDescent="0.25">
      <c r="B150" s="3"/>
      <c r="C150" s="2"/>
      <c r="D150" s="136" t="s">
        <v>258</v>
      </c>
      <c r="E150" s="279"/>
      <c r="F150" s="280"/>
      <c r="G150" s="280"/>
      <c r="H150" s="280"/>
      <c r="I150" s="280"/>
      <c r="J150" s="280"/>
      <c r="K150" s="280"/>
      <c r="L150" s="280"/>
      <c r="M150" s="280"/>
      <c r="N150" s="280"/>
      <c r="O150" s="280"/>
      <c r="P150" s="280"/>
      <c r="Q150" s="280"/>
      <c r="R150" s="280"/>
      <c r="S150" s="280"/>
      <c r="T150" s="280"/>
      <c r="U150" s="280"/>
      <c r="V150" s="280"/>
      <c r="W150" s="280"/>
      <c r="X150" s="280"/>
      <c r="Y150" s="280"/>
      <c r="Z150" s="280"/>
      <c r="AA150" s="280"/>
      <c r="AB150" s="280"/>
      <c r="AC150" s="280"/>
      <c r="AD150" s="280"/>
      <c r="AE150" s="280"/>
      <c r="AF150" s="280"/>
      <c r="AG150" s="280"/>
      <c r="AH150" s="280"/>
      <c r="AI150" s="280"/>
      <c r="AJ150" s="280"/>
      <c r="AK150" s="280"/>
      <c r="AL150" s="280"/>
      <c r="AM150" s="280"/>
      <c r="AN150" s="280"/>
      <c r="AO150" s="280"/>
      <c r="AP150" s="280"/>
      <c r="AQ150" s="280"/>
      <c r="AR150" s="280"/>
      <c r="AS150" s="280"/>
      <c r="AT150" s="281"/>
      <c r="AU150" s="287" t="s">
        <v>259</v>
      </c>
      <c r="AV150" s="262"/>
      <c r="AW150" s="262"/>
      <c r="AX150" s="328"/>
      <c r="AY150" s="288"/>
      <c r="AZ150" s="4"/>
      <c r="BB150"/>
      <c r="BC150"/>
      <c r="BD150" s="129"/>
    </row>
    <row r="151" spans="1:56" ht="37" hidden="1" thickBot="1" x14ac:dyDescent="0.25">
      <c r="B151" s="3"/>
      <c r="C151" s="2"/>
      <c r="D151" s="136" t="s">
        <v>260</v>
      </c>
      <c r="E151" s="279"/>
      <c r="F151" s="280"/>
      <c r="G151" s="280"/>
      <c r="H151" s="280"/>
      <c r="I151" s="280"/>
      <c r="J151" s="280"/>
      <c r="K151" s="280"/>
      <c r="L151" s="280"/>
      <c r="M151" s="280"/>
      <c r="N151" s="280"/>
      <c r="O151" s="280"/>
      <c r="P151" s="280"/>
      <c r="Q151" s="280"/>
      <c r="R151" s="280"/>
      <c r="S151" s="280"/>
      <c r="T151" s="280"/>
      <c r="U151" s="280"/>
      <c r="V151" s="280"/>
      <c r="W151" s="280"/>
      <c r="X151" s="280"/>
      <c r="Y151" s="280"/>
      <c r="Z151" s="280"/>
      <c r="AA151" s="280"/>
      <c r="AB151" s="280"/>
      <c r="AC151" s="280"/>
      <c r="AD151" s="280"/>
      <c r="AE151" s="280"/>
      <c r="AF151" s="280"/>
      <c r="AG151" s="280"/>
      <c r="AH151" s="280"/>
      <c r="AI151" s="280"/>
      <c r="AJ151" s="280"/>
      <c r="AK151" s="280"/>
      <c r="AL151" s="280"/>
      <c r="AM151" s="280"/>
      <c r="AN151" s="280"/>
      <c r="AO151" s="280"/>
      <c r="AP151" s="280"/>
      <c r="AQ151" s="280"/>
      <c r="AR151" s="280"/>
      <c r="AS151" s="280"/>
      <c r="AT151" s="281"/>
      <c r="AU151" s="287" t="s">
        <v>261</v>
      </c>
      <c r="AV151" s="262"/>
      <c r="AW151" s="262"/>
      <c r="AX151" s="328"/>
      <c r="AY151" s="288"/>
      <c r="AZ151" s="4"/>
      <c r="BB151"/>
      <c r="BC151"/>
      <c r="BD151" s="129"/>
    </row>
    <row r="152" spans="1:56" ht="37" hidden="1" thickBot="1" x14ac:dyDescent="0.25">
      <c r="B152" s="3"/>
      <c r="C152" s="2"/>
      <c r="D152" s="136" t="s">
        <v>262</v>
      </c>
      <c r="E152" s="279"/>
      <c r="F152" s="280"/>
      <c r="G152" s="280"/>
      <c r="H152" s="280"/>
      <c r="I152" s="280"/>
      <c r="J152" s="280"/>
      <c r="K152" s="280"/>
      <c r="L152" s="280"/>
      <c r="M152" s="280"/>
      <c r="N152" s="280"/>
      <c r="O152" s="280"/>
      <c r="P152" s="280"/>
      <c r="Q152" s="280"/>
      <c r="R152" s="280"/>
      <c r="S152" s="280"/>
      <c r="T152" s="280"/>
      <c r="U152" s="280"/>
      <c r="V152" s="280"/>
      <c r="W152" s="280"/>
      <c r="X152" s="280"/>
      <c r="Y152" s="280"/>
      <c r="Z152" s="280"/>
      <c r="AA152" s="280"/>
      <c r="AB152" s="280"/>
      <c r="AC152" s="280"/>
      <c r="AD152" s="280"/>
      <c r="AE152" s="280"/>
      <c r="AF152" s="280"/>
      <c r="AG152" s="280"/>
      <c r="AH152" s="280"/>
      <c r="AI152" s="280"/>
      <c r="AJ152" s="280"/>
      <c r="AK152" s="280"/>
      <c r="AL152" s="280"/>
      <c r="AM152" s="280"/>
      <c r="AN152" s="280"/>
      <c r="AO152" s="280"/>
      <c r="AP152" s="280"/>
      <c r="AQ152" s="280"/>
      <c r="AR152" s="280"/>
      <c r="AS152" s="280"/>
      <c r="AT152" s="281"/>
      <c r="AU152" s="287" t="s">
        <v>263</v>
      </c>
      <c r="AV152" s="262"/>
      <c r="AW152" s="262"/>
      <c r="AX152" s="328"/>
      <c r="AY152" s="288"/>
      <c r="AZ152" s="4"/>
      <c r="BB152"/>
      <c r="BC152"/>
      <c r="BD152" s="129"/>
    </row>
    <row r="153" spans="1:56" ht="37" hidden="1" thickBot="1" x14ac:dyDescent="0.25">
      <c r="B153" s="3"/>
      <c r="C153" s="2"/>
      <c r="D153" s="136" t="s">
        <v>264</v>
      </c>
      <c r="E153" s="279"/>
      <c r="F153" s="280"/>
      <c r="G153" s="280"/>
      <c r="H153" s="280"/>
      <c r="I153" s="280"/>
      <c r="J153" s="280"/>
      <c r="K153" s="280"/>
      <c r="L153" s="280"/>
      <c r="M153" s="280"/>
      <c r="N153" s="280"/>
      <c r="O153" s="280"/>
      <c r="P153" s="280"/>
      <c r="Q153" s="280"/>
      <c r="R153" s="280"/>
      <c r="S153" s="280"/>
      <c r="T153" s="280"/>
      <c r="U153" s="280"/>
      <c r="V153" s="280"/>
      <c r="W153" s="280"/>
      <c r="X153" s="280"/>
      <c r="Y153" s="280"/>
      <c r="Z153" s="280"/>
      <c r="AA153" s="280"/>
      <c r="AB153" s="280"/>
      <c r="AC153" s="280"/>
      <c r="AD153" s="280"/>
      <c r="AE153" s="280"/>
      <c r="AF153" s="280"/>
      <c r="AG153" s="280"/>
      <c r="AH153" s="280"/>
      <c r="AI153" s="280"/>
      <c r="AJ153" s="280"/>
      <c r="AK153" s="280"/>
      <c r="AL153" s="280"/>
      <c r="AM153" s="280"/>
      <c r="AN153" s="280"/>
      <c r="AO153" s="280"/>
      <c r="AP153" s="280"/>
      <c r="AQ153" s="280"/>
      <c r="AR153" s="280"/>
      <c r="AS153" s="280"/>
      <c r="AT153" s="281"/>
      <c r="AU153" s="287" t="s">
        <v>265</v>
      </c>
      <c r="AV153" s="262"/>
      <c r="AW153" s="262"/>
      <c r="AX153" s="328"/>
      <c r="AY153" s="288"/>
      <c r="AZ153" s="4"/>
      <c r="BB153"/>
      <c r="BC153"/>
      <c r="BD153" s="129"/>
    </row>
    <row r="154" spans="1:56" ht="37" hidden="1" thickBot="1" x14ac:dyDescent="0.25">
      <c r="B154" s="3"/>
      <c r="C154" s="2"/>
      <c r="D154" s="136" t="s">
        <v>266</v>
      </c>
      <c r="E154" s="279"/>
      <c r="F154" s="280"/>
      <c r="G154" s="280"/>
      <c r="H154" s="280"/>
      <c r="I154" s="280"/>
      <c r="J154" s="280"/>
      <c r="K154" s="280"/>
      <c r="L154" s="280"/>
      <c r="M154" s="280"/>
      <c r="N154" s="280"/>
      <c r="O154" s="280"/>
      <c r="P154" s="280"/>
      <c r="Q154" s="280"/>
      <c r="R154" s="280"/>
      <c r="S154" s="280"/>
      <c r="T154" s="280"/>
      <c r="U154" s="280"/>
      <c r="V154" s="280"/>
      <c r="W154" s="280"/>
      <c r="X154" s="280"/>
      <c r="Y154" s="280"/>
      <c r="Z154" s="280"/>
      <c r="AA154" s="280"/>
      <c r="AB154" s="280"/>
      <c r="AC154" s="280"/>
      <c r="AD154" s="280"/>
      <c r="AE154" s="280"/>
      <c r="AF154" s="280"/>
      <c r="AG154" s="280"/>
      <c r="AH154" s="280"/>
      <c r="AI154" s="280"/>
      <c r="AJ154" s="280"/>
      <c r="AK154" s="280"/>
      <c r="AL154" s="280"/>
      <c r="AM154" s="280"/>
      <c r="AN154" s="280"/>
      <c r="AO154" s="280"/>
      <c r="AP154" s="280"/>
      <c r="AQ154" s="280"/>
      <c r="AR154" s="280"/>
      <c r="AS154" s="280"/>
      <c r="AT154" s="281"/>
      <c r="AU154" s="287" t="s">
        <v>267</v>
      </c>
      <c r="AV154" s="262"/>
      <c r="AW154" s="262"/>
      <c r="AX154" s="328"/>
      <c r="AY154" s="288"/>
      <c r="AZ154" s="4"/>
      <c r="BB154"/>
      <c r="BC154"/>
      <c r="BD154" s="126"/>
    </row>
    <row r="155" spans="1:56" ht="37" hidden="1" thickBot="1" x14ac:dyDescent="0.25">
      <c r="B155" s="3"/>
      <c r="C155" s="2"/>
      <c r="D155" s="136" t="s">
        <v>268</v>
      </c>
      <c r="E155" s="279"/>
      <c r="F155" s="280"/>
      <c r="G155" s="280"/>
      <c r="H155" s="280"/>
      <c r="I155" s="280"/>
      <c r="J155" s="280"/>
      <c r="K155" s="280"/>
      <c r="L155" s="280"/>
      <c r="M155" s="280"/>
      <c r="N155" s="280"/>
      <c r="O155" s="280"/>
      <c r="P155" s="280"/>
      <c r="Q155" s="280"/>
      <c r="R155" s="280"/>
      <c r="S155" s="280"/>
      <c r="T155" s="280"/>
      <c r="U155" s="280"/>
      <c r="V155" s="280"/>
      <c r="W155" s="280"/>
      <c r="X155" s="280"/>
      <c r="Y155" s="280"/>
      <c r="Z155" s="280"/>
      <c r="AA155" s="280"/>
      <c r="AB155" s="280"/>
      <c r="AC155" s="280"/>
      <c r="AD155" s="280"/>
      <c r="AE155" s="280"/>
      <c r="AF155" s="280"/>
      <c r="AG155" s="280"/>
      <c r="AH155" s="280"/>
      <c r="AI155" s="280"/>
      <c r="AJ155" s="280"/>
      <c r="AK155" s="280"/>
      <c r="AL155" s="280"/>
      <c r="AM155" s="280"/>
      <c r="AN155" s="280"/>
      <c r="AO155" s="280"/>
      <c r="AP155" s="280"/>
      <c r="AQ155" s="280"/>
      <c r="AR155" s="280"/>
      <c r="AS155" s="280"/>
      <c r="AT155" s="281"/>
      <c r="AU155" s="287" t="s">
        <v>269</v>
      </c>
      <c r="AV155" s="262"/>
      <c r="AW155" s="262"/>
      <c r="AX155" s="328"/>
      <c r="AY155" s="288"/>
      <c r="AZ155" s="4"/>
      <c r="BB155"/>
      <c r="BC155"/>
      <c r="BD155" s="126"/>
    </row>
    <row r="156" spans="1:56" ht="37" hidden="1" thickBot="1" x14ac:dyDescent="0.25">
      <c r="B156" s="3"/>
      <c r="C156" s="2"/>
      <c r="D156" s="136" t="s">
        <v>270</v>
      </c>
      <c r="E156" s="279"/>
      <c r="F156" s="280"/>
      <c r="G156" s="280"/>
      <c r="H156" s="280"/>
      <c r="I156" s="280"/>
      <c r="J156" s="280"/>
      <c r="K156" s="280"/>
      <c r="L156" s="280"/>
      <c r="M156" s="280"/>
      <c r="N156" s="280"/>
      <c r="O156" s="280"/>
      <c r="P156" s="280"/>
      <c r="Q156" s="280"/>
      <c r="R156" s="280"/>
      <c r="S156" s="280"/>
      <c r="T156" s="280"/>
      <c r="U156" s="280"/>
      <c r="V156" s="280"/>
      <c r="W156" s="280"/>
      <c r="X156" s="280"/>
      <c r="Y156" s="280"/>
      <c r="Z156" s="280"/>
      <c r="AA156" s="280"/>
      <c r="AB156" s="280"/>
      <c r="AC156" s="280"/>
      <c r="AD156" s="280"/>
      <c r="AE156" s="280"/>
      <c r="AF156" s="280"/>
      <c r="AG156" s="280"/>
      <c r="AH156" s="280"/>
      <c r="AI156" s="280"/>
      <c r="AJ156" s="280"/>
      <c r="AK156" s="280"/>
      <c r="AL156" s="280"/>
      <c r="AM156" s="280"/>
      <c r="AN156" s="280"/>
      <c r="AO156" s="280"/>
      <c r="AP156" s="280"/>
      <c r="AQ156" s="280"/>
      <c r="AR156" s="280"/>
      <c r="AS156" s="280"/>
      <c r="AT156" s="281"/>
      <c r="AU156" s="287" t="s">
        <v>271</v>
      </c>
      <c r="AV156" s="262"/>
      <c r="AW156" s="262"/>
      <c r="AX156" s="328"/>
      <c r="AY156" s="288"/>
      <c r="AZ156" s="4"/>
      <c r="BB156"/>
      <c r="BC156"/>
      <c r="BD156" s="126"/>
    </row>
    <row r="157" spans="1:56" ht="33" hidden="1" thickBot="1" x14ac:dyDescent="0.25">
      <c r="B157" s="3"/>
      <c r="C157" s="2"/>
      <c r="D157" s="136" t="s">
        <v>272</v>
      </c>
      <c r="E157" s="279"/>
      <c r="F157" s="280"/>
      <c r="G157" s="280"/>
      <c r="H157" s="280"/>
      <c r="I157" s="280"/>
      <c r="J157" s="280"/>
      <c r="K157" s="280"/>
      <c r="L157" s="280"/>
      <c r="M157" s="280"/>
      <c r="N157" s="280"/>
      <c r="O157" s="280"/>
      <c r="P157" s="280"/>
      <c r="Q157" s="280"/>
      <c r="R157" s="280"/>
      <c r="S157" s="280"/>
      <c r="T157" s="280"/>
      <c r="U157" s="280"/>
      <c r="V157" s="280"/>
      <c r="W157" s="280"/>
      <c r="X157" s="280"/>
      <c r="Y157" s="280"/>
      <c r="Z157" s="280"/>
      <c r="AA157" s="280"/>
      <c r="AB157" s="280"/>
      <c r="AC157" s="280"/>
      <c r="AD157" s="280"/>
      <c r="AE157" s="280"/>
      <c r="AF157" s="280"/>
      <c r="AG157" s="280"/>
      <c r="AH157" s="280"/>
      <c r="AI157" s="280"/>
      <c r="AJ157" s="280"/>
      <c r="AK157" s="280"/>
      <c r="AL157" s="280"/>
      <c r="AM157" s="280"/>
      <c r="AN157" s="280"/>
      <c r="AO157" s="280"/>
      <c r="AP157" s="280"/>
      <c r="AQ157" s="280"/>
      <c r="AR157" s="280"/>
      <c r="AS157" s="280"/>
      <c r="AT157" s="281"/>
      <c r="AU157" s="287"/>
      <c r="AV157" s="262"/>
      <c r="AW157" s="262"/>
      <c r="AX157" s="328"/>
      <c r="AY157" s="288"/>
      <c r="AZ157" s="4"/>
      <c r="BB157"/>
      <c r="BC157"/>
      <c r="BD157" s="126"/>
    </row>
    <row r="158" spans="1:56" ht="33" hidden="1" thickBot="1" x14ac:dyDescent="0.25">
      <c r="B158" s="3"/>
      <c r="C158" s="2"/>
      <c r="D158" s="136" t="s">
        <v>648</v>
      </c>
      <c r="E158" s="282"/>
      <c r="F158" s="283"/>
      <c r="G158" s="283"/>
      <c r="H158" s="283"/>
      <c r="I158" s="283"/>
      <c r="J158" s="283"/>
      <c r="K158" s="283"/>
      <c r="L158" s="283"/>
      <c r="M158" s="283"/>
      <c r="N158" s="283"/>
      <c r="O158" s="283"/>
      <c r="P158" s="283"/>
      <c r="Q158" s="283"/>
      <c r="R158" s="283"/>
      <c r="S158" s="283"/>
      <c r="T158" s="283"/>
      <c r="U158" s="283"/>
      <c r="V158" s="283"/>
      <c r="W158" s="283"/>
      <c r="X158" s="283"/>
      <c r="Y158" s="283"/>
      <c r="Z158" s="283"/>
      <c r="AA158" s="283"/>
      <c r="AB158" s="283"/>
      <c r="AC158" s="283"/>
      <c r="AD158" s="283"/>
      <c r="AE158" s="283"/>
      <c r="AF158" s="283"/>
      <c r="AG158" s="283"/>
      <c r="AH158" s="283"/>
      <c r="AI158" s="283"/>
      <c r="AJ158" s="283"/>
      <c r="AK158" s="283"/>
      <c r="AL158" s="283"/>
      <c r="AM158" s="283"/>
      <c r="AN158" s="283"/>
      <c r="AO158" s="283"/>
      <c r="AP158" s="283"/>
      <c r="AQ158" s="283"/>
      <c r="AR158" s="283"/>
      <c r="AS158" s="283"/>
      <c r="AT158" s="284"/>
      <c r="AU158" s="318"/>
      <c r="AV158" s="292"/>
      <c r="AW158" s="292"/>
      <c r="AX158" s="329"/>
      <c r="AY158" s="294"/>
      <c r="AZ158" s="4"/>
      <c r="BB158"/>
      <c r="BC158"/>
      <c r="BD158" s="126"/>
    </row>
    <row r="159" spans="1:56" ht="18" hidden="1" customHeight="1" thickBot="1" x14ac:dyDescent="0.3">
      <c r="A159" s="96" t="s">
        <v>273</v>
      </c>
      <c r="B159" s="26" t="s">
        <v>274</v>
      </c>
      <c r="C159" s="27"/>
      <c r="D159" s="27"/>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c r="AA159" s="166"/>
      <c r="AB159" s="166"/>
      <c r="AC159" s="166"/>
      <c r="AD159" s="166"/>
      <c r="AE159" s="166"/>
      <c r="AF159" s="166"/>
      <c r="AG159" s="166"/>
      <c r="AH159" s="166"/>
      <c r="AI159" s="166"/>
      <c r="AJ159" s="166"/>
      <c r="AK159" s="166"/>
      <c r="AL159" s="166"/>
      <c r="AM159" s="166"/>
      <c r="AN159" s="166"/>
      <c r="AO159" s="166"/>
      <c r="AP159" s="166"/>
      <c r="AQ159" s="166"/>
      <c r="AR159" s="166"/>
      <c r="AS159" s="166"/>
      <c r="AT159" s="166"/>
      <c r="AU159" s="27"/>
      <c r="AV159" s="51"/>
      <c r="AW159" s="51"/>
      <c r="AX159" s="27"/>
      <c r="AY159" s="51"/>
      <c r="AZ159" s="28"/>
      <c r="BB159"/>
      <c r="BC159"/>
      <c r="BD159" s="126"/>
    </row>
    <row r="160" spans="1:56" ht="37" hidden="1" thickBot="1" x14ac:dyDescent="0.25">
      <c r="B160" s="3"/>
      <c r="C160" s="2"/>
      <c r="D160" s="136" t="s">
        <v>275</v>
      </c>
      <c r="E160" s="276"/>
      <c r="F160" s="277"/>
      <c r="G160" s="277"/>
      <c r="H160" s="277"/>
      <c r="I160" s="277"/>
      <c r="J160" s="277"/>
      <c r="K160" s="277"/>
      <c r="L160" s="277"/>
      <c r="M160" s="277"/>
      <c r="N160" s="277"/>
      <c r="O160" s="277"/>
      <c r="P160" s="277"/>
      <c r="Q160" s="277"/>
      <c r="R160" s="277"/>
      <c r="S160" s="277"/>
      <c r="T160" s="277"/>
      <c r="U160" s="277"/>
      <c r="V160" s="277"/>
      <c r="W160" s="277"/>
      <c r="X160" s="277"/>
      <c r="Y160" s="277"/>
      <c r="Z160" s="277"/>
      <c r="AA160" s="277"/>
      <c r="AB160" s="277"/>
      <c r="AC160" s="277"/>
      <c r="AD160" s="277"/>
      <c r="AE160" s="277"/>
      <c r="AF160" s="277"/>
      <c r="AG160" s="277"/>
      <c r="AH160" s="277"/>
      <c r="AI160" s="277"/>
      <c r="AJ160" s="277"/>
      <c r="AK160" s="277"/>
      <c r="AL160" s="277"/>
      <c r="AM160" s="277"/>
      <c r="AN160" s="277"/>
      <c r="AO160" s="277"/>
      <c r="AP160" s="277"/>
      <c r="AQ160" s="277"/>
      <c r="AR160" s="277"/>
      <c r="AS160" s="277"/>
      <c r="AT160" s="278"/>
      <c r="AU160" s="285" t="s">
        <v>276</v>
      </c>
      <c r="AV160" s="260"/>
      <c r="AW160" s="260"/>
      <c r="AX160" s="260"/>
      <c r="AY160" s="286"/>
      <c r="AZ160" s="4"/>
      <c r="BB160"/>
      <c r="BC160"/>
      <c r="BD160" s="129"/>
    </row>
    <row r="161" spans="2:56" ht="37" hidden="1" thickBot="1" x14ac:dyDescent="0.25">
      <c r="B161" s="3"/>
      <c r="C161" s="2"/>
      <c r="D161" s="136" t="s">
        <v>277</v>
      </c>
      <c r="E161" s="279"/>
      <c r="F161" s="280"/>
      <c r="G161" s="280"/>
      <c r="H161" s="280"/>
      <c r="I161" s="280"/>
      <c r="J161" s="280"/>
      <c r="K161" s="280"/>
      <c r="L161" s="280"/>
      <c r="M161" s="280"/>
      <c r="N161" s="280"/>
      <c r="O161" s="280"/>
      <c r="P161" s="280"/>
      <c r="Q161" s="280"/>
      <c r="R161" s="280"/>
      <c r="S161" s="280"/>
      <c r="T161" s="280"/>
      <c r="U161" s="280"/>
      <c r="V161" s="280"/>
      <c r="W161" s="280"/>
      <c r="X161" s="280"/>
      <c r="Y161" s="280"/>
      <c r="Z161" s="280"/>
      <c r="AA161" s="280"/>
      <c r="AB161" s="280"/>
      <c r="AC161" s="280"/>
      <c r="AD161" s="280"/>
      <c r="AE161" s="280"/>
      <c r="AF161" s="280"/>
      <c r="AG161" s="280"/>
      <c r="AH161" s="280"/>
      <c r="AI161" s="280"/>
      <c r="AJ161" s="280"/>
      <c r="AK161" s="280"/>
      <c r="AL161" s="280"/>
      <c r="AM161" s="280"/>
      <c r="AN161" s="280"/>
      <c r="AO161" s="280"/>
      <c r="AP161" s="280"/>
      <c r="AQ161" s="280"/>
      <c r="AR161" s="280"/>
      <c r="AS161" s="280"/>
      <c r="AT161" s="281"/>
      <c r="AU161" s="287" t="s">
        <v>278</v>
      </c>
      <c r="AV161" s="262"/>
      <c r="AW161" s="262"/>
      <c r="AX161" s="262"/>
      <c r="AY161" s="288"/>
      <c r="AZ161" s="4"/>
      <c r="BB161"/>
      <c r="BC161"/>
      <c r="BD161" s="126"/>
    </row>
    <row r="162" spans="2:56" ht="37" hidden="1" thickBot="1" x14ac:dyDescent="0.25">
      <c r="B162" s="3"/>
      <c r="C162" s="2"/>
      <c r="D162" s="136" t="s">
        <v>279</v>
      </c>
      <c r="E162" s="279"/>
      <c r="F162" s="280"/>
      <c r="G162" s="280"/>
      <c r="H162" s="280"/>
      <c r="I162" s="280"/>
      <c r="J162" s="280"/>
      <c r="K162" s="280"/>
      <c r="L162" s="280"/>
      <c r="M162" s="280"/>
      <c r="N162" s="280"/>
      <c r="O162" s="280"/>
      <c r="P162" s="280"/>
      <c r="Q162" s="280"/>
      <c r="R162" s="280"/>
      <c r="S162" s="280"/>
      <c r="T162" s="280"/>
      <c r="U162" s="280"/>
      <c r="V162" s="280"/>
      <c r="W162" s="280"/>
      <c r="X162" s="280"/>
      <c r="Y162" s="280"/>
      <c r="Z162" s="280"/>
      <c r="AA162" s="280"/>
      <c r="AB162" s="280"/>
      <c r="AC162" s="280"/>
      <c r="AD162" s="280"/>
      <c r="AE162" s="280"/>
      <c r="AF162" s="280"/>
      <c r="AG162" s="280"/>
      <c r="AH162" s="280"/>
      <c r="AI162" s="280"/>
      <c r="AJ162" s="280"/>
      <c r="AK162" s="280"/>
      <c r="AL162" s="280"/>
      <c r="AM162" s="280"/>
      <c r="AN162" s="280"/>
      <c r="AO162" s="280"/>
      <c r="AP162" s="280"/>
      <c r="AQ162" s="280"/>
      <c r="AR162" s="280"/>
      <c r="AS162" s="280"/>
      <c r="AT162" s="281"/>
      <c r="AU162" s="287" t="s">
        <v>4262</v>
      </c>
      <c r="AV162" s="262"/>
      <c r="AW162" s="262"/>
      <c r="AX162" s="262"/>
      <c r="AY162" s="288"/>
      <c r="AZ162" s="4"/>
      <c r="BB162"/>
      <c r="BC162"/>
      <c r="BD162" s="126"/>
    </row>
    <row r="163" spans="2:56" ht="37" hidden="1" thickBot="1" x14ac:dyDescent="0.25">
      <c r="B163" s="3"/>
      <c r="C163" s="2"/>
      <c r="D163" s="136" t="s">
        <v>280</v>
      </c>
      <c r="E163" s="279"/>
      <c r="F163" s="280"/>
      <c r="G163" s="280"/>
      <c r="H163" s="280"/>
      <c r="I163" s="280"/>
      <c r="J163" s="280"/>
      <c r="K163" s="280"/>
      <c r="L163" s="280"/>
      <c r="M163" s="280"/>
      <c r="N163" s="280"/>
      <c r="O163" s="280"/>
      <c r="P163" s="280"/>
      <c r="Q163" s="280"/>
      <c r="R163" s="280"/>
      <c r="S163" s="280"/>
      <c r="T163" s="280"/>
      <c r="U163" s="280"/>
      <c r="V163" s="280"/>
      <c r="W163" s="280"/>
      <c r="X163" s="280"/>
      <c r="Y163" s="280"/>
      <c r="Z163" s="280"/>
      <c r="AA163" s="280"/>
      <c r="AB163" s="280"/>
      <c r="AC163" s="280"/>
      <c r="AD163" s="280"/>
      <c r="AE163" s="280"/>
      <c r="AF163" s="280"/>
      <c r="AG163" s="280"/>
      <c r="AH163" s="280"/>
      <c r="AI163" s="280"/>
      <c r="AJ163" s="280"/>
      <c r="AK163" s="280"/>
      <c r="AL163" s="280"/>
      <c r="AM163" s="280"/>
      <c r="AN163" s="280"/>
      <c r="AO163" s="280"/>
      <c r="AP163" s="280"/>
      <c r="AQ163" s="280"/>
      <c r="AR163" s="280"/>
      <c r="AS163" s="280"/>
      <c r="AT163" s="281"/>
      <c r="AU163" s="287" t="s">
        <v>4263</v>
      </c>
      <c r="AV163" s="262"/>
      <c r="AW163" s="262"/>
      <c r="AX163" s="262"/>
      <c r="AY163" s="288"/>
      <c r="AZ163" s="4"/>
      <c r="BB163"/>
      <c r="BC163"/>
    </row>
    <row r="164" spans="2:56" ht="30" hidden="1" thickBot="1" x14ac:dyDescent="0.25">
      <c r="B164" s="3"/>
      <c r="C164" s="2"/>
      <c r="D164" s="136" t="s">
        <v>281</v>
      </c>
      <c r="E164" s="279"/>
      <c r="F164" s="280"/>
      <c r="G164" s="280"/>
      <c r="H164" s="280"/>
      <c r="I164" s="280"/>
      <c r="J164" s="280"/>
      <c r="K164" s="280"/>
      <c r="L164" s="280"/>
      <c r="M164" s="280"/>
      <c r="N164" s="280"/>
      <c r="O164" s="280"/>
      <c r="P164" s="280"/>
      <c r="Q164" s="280"/>
      <c r="R164" s="280"/>
      <c r="S164" s="280"/>
      <c r="T164" s="280"/>
      <c r="U164" s="280"/>
      <c r="V164" s="280"/>
      <c r="W164" s="280"/>
      <c r="X164" s="280"/>
      <c r="Y164" s="280"/>
      <c r="Z164" s="280"/>
      <c r="AA164" s="280"/>
      <c r="AB164" s="280"/>
      <c r="AC164" s="280"/>
      <c r="AD164" s="280"/>
      <c r="AE164" s="280"/>
      <c r="AF164" s="280"/>
      <c r="AG164" s="280"/>
      <c r="AH164" s="280"/>
      <c r="AI164" s="280"/>
      <c r="AJ164" s="280"/>
      <c r="AK164" s="280"/>
      <c r="AL164" s="280"/>
      <c r="AM164" s="280"/>
      <c r="AN164" s="280"/>
      <c r="AO164" s="280"/>
      <c r="AP164" s="280"/>
      <c r="AQ164" s="280"/>
      <c r="AR164" s="280"/>
      <c r="AS164" s="280"/>
      <c r="AT164" s="281"/>
      <c r="AU164" s="287"/>
      <c r="AV164" s="262"/>
      <c r="AW164" s="262"/>
      <c r="AX164" s="262"/>
      <c r="AY164" s="288"/>
      <c r="AZ164" s="4"/>
      <c r="BB164"/>
      <c r="BC164"/>
    </row>
    <row r="165" spans="2:56" ht="30" hidden="1" thickBot="1" x14ac:dyDescent="0.25">
      <c r="B165" s="3"/>
      <c r="C165" s="2"/>
      <c r="D165" s="136" t="s">
        <v>282</v>
      </c>
      <c r="E165" s="279"/>
      <c r="F165" s="280"/>
      <c r="G165" s="280"/>
      <c r="H165" s="280"/>
      <c r="I165" s="280"/>
      <c r="J165" s="280"/>
      <c r="K165" s="280"/>
      <c r="L165" s="280"/>
      <c r="M165" s="280"/>
      <c r="N165" s="280"/>
      <c r="O165" s="280"/>
      <c r="P165" s="280"/>
      <c r="Q165" s="280"/>
      <c r="R165" s="280"/>
      <c r="S165" s="280"/>
      <c r="T165" s="280"/>
      <c r="U165" s="280"/>
      <c r="V165" s="280"/>
      <c r="W165" s="280"/>
      <c r="X165" s="280"/>
      <c r="Y165" s="280"/>
      <c r="Z165" s="280"/>
      <c r="AA165" s="280"/>
      <c r="AB165" s="280"/>
      <c r="AC165" s="280"/>
      <c r="AD165" s="280"/>
      <c r="AE165" s="280"/>
      <c r="AF165" s="280"/>
      <c r="AG165" s="280"/>
      <c r="AH165" s="280"/>
      <c r="AI165" s="280"/>
      <c r="AJ165" s="280"/>
      <c r="AK165" s="280"/>
      <c r="AL165" s="280"/>
      <c r="AM165" s="280"/>
      <c r="AN165" s="280"/>
      <c r="AO165" s="280"/>
      <c r="AP165" s="280"/>
      <c r="AQ165" s="280"/>
      <c r="AR165" s="280"/>
      <c r="AS165" s="280"/>
      <c r="AT165" s="281"/>
      <c r="AU165" s="287"/>
      <c r="AV165" s="262"/>
      <c r="AW165" s="262"/>
      <c r="AX165" s="262"/>
      <c r="AY165" s="288"/>
      <c r="AZ165" s="4"/>
      <c r="BB165"/>
      <c r="BC165"/>
    </row>
    <row r="166" spans="2:56" ht="30" hidden="1" thickBot="1" x14ac:dyDescent="0.25">
      <c r="B166" s="3"/>
      <c r="C166" s="2"/>
      <c r="D166" s="136" t="s">
        <v>283</v>
      </c>
      <c r="E166" s="279"/>
      <c r="F166" s="280"/>
      <c r="G166" s="280"/>
      <c r="H166" s="280"/>
      <c r="I166" s="280"/>
      <c r="J166" s="280"/>
      <c r="K166" s="280"/>
      <c r="L166" s="280"/>
      <c r="M166" s="280"/>
      <c r="N166" s="280"/>
      <c r="O166" s="280"/>
      <c r="P166" s="280"/>
      <c r="Q166" s="280"/>
      <c r="R166" s="280"/>
      <c r="S166" s="280"/>
      <c r="T166" s="280"/>
      <c r="U166" s="280"/>
      <c r="V166" s="280"/>
      <c r="W166" s="280"/>
      <c r="X166" s="280"/>
      <c r="Y166" s="280"/>
      <c r="Z166" s="280"/>
      <c r="AA166" s="280"/>
      <c r="AB166" s="280"/>
      <c r="AC166" s="280"/>
      <c r="AD166" s="280"/>
      <c r="AE166" s="280"/>
      <c r="AF166" s="280"/>
      <c r="AG166" s="280"/>
      <c r="AH166" s="280"/>
      <c r="AI166" s="280"/>
      <c r="AJ166" s="280"/>
      <c r="AK166" s="280"/>
      <c r="AL166" s="280"/>
      <c r="AM166" s="280"/>
      <c r="AN166" s="280"/>
      <c r="AO166" s="280"/>
      <c r="AP166" s="280"/>
      <c r="AQ166" s="280"/>
      <c r="AR166" s="280"/>
      <c r="AS166" s="280"/>
      <c r="AT166" s="281"/>
      <c r="AU166" s="287"/>
      <c r="AV166" s="262"/>
      <c r="AW166" s="262"/>
      <c r="AX166" s="262"/>
      <c r="AY166" s="288"/>
      <c r="AZ166" s="4"/>
      <c r="BB166"/>
      <c r="BC166"/>
    </row>
    <row r="167" spans="2:56" ht="30" hidden="1" thickBot="1" x14ac:dyDescent="0.25">
      <c r="B167" s="3"/>
      <c r="C167" s="2"/>
      <c r="D167" s="136" t="s">
        <v>284</v>
      </c>
      <c r="E167" s="282"/>
      <c r="F167" s="283"/>
      <c r="G167" s="283"/>
      <c r="H167" s="283"/>
      <c r="I167" s="283"/>
      <c r="J167" s="283"/>
      <c r="K167" s="283"/>
      <c r="L167" s="283"/>
      <c r="M167" s="283"/>
      <c r="N167" s="283"/>
      <c r="O167" s="283"/>
      <c r="P167" s="283"/>
      <c r="Q167" s="283"/>
      <c r="R167" s="283"/>
      <c r="S167" s="283"/>
      <c r="T167" s="283"/>
      <c r="U167" s="283"/>
      <c r="V167" s="283"/>
      <c r="W167" s="283"/>
      <c r="X167" s="283"/>
      <c r="Y167" s="283"/>
      <c r="Z167" s="283"/>
      <c r="AA167" s="283"/>
      <c r="AB167" s="283"/>
      <c r="AC167" s="283"/>
      <c r="AD167" s="283"/>
      <c r="AE167" s="283"/>
      <c r="AF167" s="283"/>
      <c r="AG167" s="283"/>
      <c r="AH167" s="283"/>
      <c r="AI167" s="283"/>
      <c r="AJ167" s="283"/>
      <c r="AK167" s="283"/>
      <c r="AL167" s="283"/>
      <c r="AM167" s="283"/>
      <c r="AN167" s="283"/>
      <c r="AO167" s="283"/>
      <c r="AP167" s="283"/>
      <c r="AQ167" s="283"/>
      <c r="AR167" s="283"/>
      <c r="AS167" s="283"/>
      <c r="AT167" s="284"/>
      <c r="AU167" s="291"/>
      <c r="AV167" s="292"/>
      <c r="AW167" s="292"/>
      <c r="AX167" s="292"/>
      <c r="AY167" s="294"/>
      <c r="AZ167" s="4"/>
      <c r="BB167"/>
      <c r="BC167"/>
    </row>
    <row r="168" spans="2:56" hidden="1" x14ac:dyDescent="0.2">
      <c r="B168" s="3"/>
      <c r="C168" s="2"/>
      <c r="BB168"/>
      <c r="BC168"/>
    </row>
    <row r="169" spans="2:56" x14ac:dyDescent="0.2">
      <c r="B169" s="3"/>
      <c r="C169" s="2"/>
      <c r="BB169"/>
      <c r="BC169"/>
    </row>
    <row r="170" spans="2:56" x14ac:dyDescent="0.2">
      <c r="B170" s="3"/>
      <c r="C170" s="2"/>
      <c r="E170" s="2">
        <f>SUM(E8:E118)</f>
        <v>0</v>
      </c>
      <c r="F170" s="2">
        <f t="shared" ref="F170:AT170" si="0">SUM(F8:F118)</f>
        <v>0</v>
      </c>
      <c r="G170" s="2">
        <f t="shared" si="0"/>
        <v>0</v>
      </c>
      <c r="H170" s="2">
        <f t="shared" si="0"/>
        <v>0</v>
      </c>
      <c r="I170" s="2">
        <f t="shared" si="0"/>
        <v>0</v>
      </c>
      <c r="J170" s="2">
        <f t="shared" si="0"/>
        <v>0</v>
      </c>
      <c r="K170" s="2">
        <f t="shared" si="0"/>
        <v>0</v>
      </c>
      <c r="L170" s="2">
        <f t="shared" si="0"/>
        <v>0</v>
      </c>
      <c r="M170" s="2">
        <f t="shared" si="0"/>
        <v>0</v>
      </c>
      <c r="N170" s="2">
        <f t="shared" si="0"/>
        <v>0</v>
      </c>
      <c r="O170" s="2">
        <f t="shared" si="0"/>
        <v>0</v>
      </c>
      <c r="P170" s="2">
        <f t="shared" si="0"/>
        <v>0</v>
      </c>
      <c r="Q170" s="2">
        <f t="shared" si="0"/>
        <v>0</v>
      </c>
      <c r="R170" s="2">
        <f t="shared" si="0"/>
        <v>10</v>
      </c>
      <c r="S170" s="2">
        <f t="shared" si="0"/>
        <v>1</v>
      </c>
      <c r="T170" s="2">
        <f t="shared" si="0"/>
        <v>0</v>
      </c>
      <c r="U170" s="2">
        <f t="shared" si="0"/>
        <v>0</v>
      </c>
      <c r="V170" s="2">
        <f t="shared" si="0"/>
        <v>10</v>
      </c>
      <c r="W170" s="2">
        <f t="shared" si="0"/>
        <v>11</v>
      </c>
      <c r="X170" s="2">
        <f t="shared" si="0"/>
        <v>8</v>
      </c>
      <c r="Y170" s="2">
        <f t="shared" si="0"/>
        <v>0</v>
      </c>
      <c r="Z170" s="2">
        <f t="shared" si="0"/>
        <v>0</v>
      </c>
      <c r="AA170" s="2">
        <f t="shared" si="0"/>
        <v>0</v>
      </c>
      <c r="AB170" s="2">
        <f t="shared" si="0"/>
        <v>10</v>
      </c>
      <c r="AC170" s="2">
        <f t="shared" si="0"/>
        <v>8</v>
      </c>
      <c r="AD170" s="2">
        <f t="shared" si="0"/>
        <v>0</v>
      </c>
      <c r="AE170" s="2">
        <f t="shared" si="0"/>
        <v>8</v>
      </c>
      <c r="AF170" s="2">
        <f t="shared" si="0"/>
        <v>8</v>
      </c>
      <c r="AG170" s="2">
        <f t="shared" si="0"/>
        <v>8</v>
      </c>
      <c r="AH170" s="2">
        <f t="shared" si="0"/>
        <v>0</v>
      </c>
      <c r="AI170" s="2">
        <f t="shared" si="0"/>
        <v>0</v>
      </c>
      <c r="AJ170" s="2">
        <f t="shared" si="0"/>
        <v>0</v>
      </c>
      <c r="AK170" s="2">
        <f t="shared" si="0"/>
        <v>8</v>
      </c>
      <c r="AL170" s="2">
        <f t="shared" si="0"/>
        <v>0</v>
      </c>
      <c r="AM170" s="2">
        <f t="shared" si="0"/>
        <v>0</v>
      </c>
      <c r="AN170" s="2">
        <f t="shared" si="0"/>
        <v>0</v>
      </c>
      <c r="AO170" s="2">
        <f t="shared" si="0"/>
        <v>0</v>
      </c>
      <c r="AP170" s="2">
        <f t="shared" si="0"/>
        <v>0</v>
      </c>
      <c r="AQ170" s="2">
        <f t="shared" si="0"/>
        <v>0</v>
      </c>
      <c r="AR170" s="2">
        <f t="shared" si="0"/>
        <v>0</v>
      </c>
      <c r="AS170" s="2">
        <f t="shared" si="0"/>
        <v>2</v>
      </c>
      <c r="AT170" s="2">
        <f t="shared" si="0"/>
        <v>0</v>
      </c>
      <c r="BB170"/>
      <c r="BC170"/>
    </row>
    <row r="171" spans="2:56" x14ac:dyDescent="0.2">
      <c r="B171" s="3"/>
      <c r="C171" s="2"/>
      <c r="BB171"/>
      <c r="BC171"/>
    </row>
    <row r="172" spans="2:56" x14ac:dyDescent="0.2">
      <c r="B172" s="3"/>
      <c r="C172" s="2"/>
      <c r="BB172"/>
      <c r="BC172"/>
    </row>
    <row r="173" spans="2:56" x14ac:dyDescent="0.2">
      <c r="B173" s="3"/>
      <c r="C173" s="2"/>
      <c r="BB173"/>
      <c r="BC173"/>
    </row>
    <row r="174" spans="2:56" x14ac:dyDescent="0.2">
      <c r="B174" s="3"/>
      <c r="C174" s="2"/>
      <c r="BB174"/>
      <c r="BC174"/>
    </row>
    <row r="175" spans="2:56" x14ac:dyDescent="0.2">
      <c r="B175" s="3"/>
      <c r="C175" s="2"/>
      <c r="BB175"/>
      <c r="BC175"/>
    </row>
    <row r="176" spans="2:56" x14ac:dyDescent="0.2">
      <c r="B176" s="3"/>
      <c r="C176" s="2"/>
      <c r="BB176"/>
      <c r="BC176"/>
    </row>
    <row r="177" spans="54:55" x14ac:dyDescent="0.2">
      <c r="BB177"/>
      <c r="BC177"/>
    </row>
    <row r="178" spans="54:55" x14ac:dyDescent="0.2">
      <c r="BB178"/>
      <c r="BC178"/>
    </row>
    <row r="179" spans="54:55" x14ac:dyDescent="0.2">
      <c r="BB179"/>
      <c r="BC179"/>
    </row>
    <row r="180" spans="54:55" x14ac:dyDescent="0.2">
      <c r="BB180"/>
      <c r="BC180"/>
    </row>
    <row r="181" spans="54:55" x14ac:dyDescent="0.2">
      <c r="BB181"/>
      <c r="BC181"/>
    </row>
    <row r="182" spans="54:55" x14ac:dyDescent="0.2">
      <c r="BB182"/>
      <c r="BC182"/>
    </row>
    <row r="183" spans="54:55" x14ac:dyDescent="0.2">
      <c r="BB183"/>
      <c r="BC183"/>
    </row>
    <row r="184" spans="54:55" x14ac:dyDescent="0.2">
      <c r="BB184"/>
      <c r="BC184"/>
    </row>
    <row r="185" spans="54:55" x14ac:dyDescent="0.2">
      <c r="BB185"/>
      <c r="BC185"/>
    </row>
    <row r="186" spans="54:55" x14ac:dyDescent="0.2">
      <c r="BB186"/>
      <c r="BC186"/>
    </row>
    <row r="187" spans="54:55" x14ac:dyDescent="0.2">
      <c r="BB187"/>
      <c r="BC187"/>
    </row>
    <row r="188" spans="54:55" x14ac:dyDescent="0.2">
      <c r="BB188"/>
      <c r="BC188"/>
    </row>
    <row r="189" spans="54:55" x14ac:dyDescent="0.2">
      <c r="BB189"/>
      <c r="BC189"/>
    </row>
    <row r="190" spans="54:55" x14ac:dyDescent="0.2">
      <c r="BB190"/>
      <c r="BC190"/>
    </row>
    <row r="191" spans="54:55" ht="18" customHeight="1" x14ac:dyDescent="0.2">
      <c r="BB191"/>
      <c r="BC191"/>
    </row>
    <row r="192" spans="54:55" x14ac:dyDescent="0.2">
      <c r="BB192"/>
      <c r="BC192"/>
    </row>
    <row r="193" spans="54:55" x14ac:dyDescent="0.2">
      <c r="BB193"/>
      <c r="BC193"/>
    </row>
    <row r="194" spans="54:55" x14ac:dyDescent="0.2">
      <c r="BB194"/>
      <c r="BC194"/>
    </row>
    <row r="195" spans="54:55" x14ac:dyDescent="0.2">
      <c r="BB195"/>
      <c r="BC195"/>
    </row>
    <row r="196" spans="54:55" x14ac:dyDescent="0.2">
      <c r="BB196"/>
      <c r="BC196"/>
    </row>
    <row r="197" spans="54:55" x14ac:dyDescent="0.2">
      <c r="BB197"/>
      <c r="BC197"/>
    </row>
    <row r="198" spans="54:55" x14ac:dyDescent="0.2">
      <c r="BB198"/>
      <c r="BC198"/>
    </row>
    <row r="199" spans="54:55" x14ac:dyDescent="0.2">
      <c r="BB199"/>
      <c r="BC199"/>
    </row>
    <row r="200" spans="54:55" x14ac:dyDescent="0.2">
      <c r="BB200"/>
      <c r="BC200"/>
    </row>
    <row r="201" spans="54:55" x14ac:dyDescent="0.2">
      <c r="BB201"/>
      <c r="BC201"/>
    </row>
    <row r="202" spans="54:55" x14ac:dyDescent="0.2">
      <c r="BB202" s="125"/>
    </row>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sheetData>
  <sheetProtection algorithmName="SHA-512" hashValue="qjkBxNpzeuYKl9A1XZWTbpqe7md5AJepvkaaLBSlneGMFMbWFLCUfHEEA9grhmMJyJbeV7o9kEYZkpiBj5ZEMQ==" saltValue="lvGuBFU5VtLRJ3+Z/0tt7g==" spinCount="100000" sheet="1" objects="1" formatCells="0" formatColumns="0" formatRows="0" insertRows="0" deleteRows="0"/>
  <dataConsolidate/>
  <mergeCells count="9">
    <mergeCell ref="AV1:AZ1"/>
    <mergeCell ref="D1:AU1"/>
    <mergeCell ref="D4:AU4"/>
    <mergeCell ref="AV4:AW4"/>
    <mergeCell ref="AX4:AZ4"/>
    <mergeCell ref="AV2:AZ2"/>
    <mergeCell ref="AV3:AZ3"/>
    <mergeCell ref="D2:AT2"/>
    <mergeCell ref="D3:AT3"/>
  </mergeCells>
  <phoneticPr fontId="48" type="noConversion"/>
  <conditionalFormatting sqref="E8:AT118">
    <cfRule type="containsText" dxfId="9" priority="3" operator="containsText" text="x">
      <formula>NOT(ISERROR(SEARCH("x",E8)))</formula>
    </cfRule>
    <cfRule type="containsText" dxfId="8" priority="4" operator="containsText" text="0">
      <formula>NOT(ISERROR(SEARCH("0",E8)))</formula>
    </cfRule>
    <cfRule type="containsText" dxfId="7" priority="5" operator="containsText" text="1">
      <formula>NOT(ISERROR(SEARCH("1",E8)))</formula>
    </cfRule>
  </conditionalFormatting>
  <conditionalFormatting sqref="E170:AT170">
    <cfRule type="cellIs" dxfId="6" priority="1" operator="equal">
      <formula>0</formula>
    </cfRule>
    <cfRule type="cellIs" dxfId="5" priority="2" operator="greaterThan">
      <formula>0</formula>
    </cfRule>
  </conditionalFormatting>
  <printOptions horizontalCentered="1"/>
  <pageMargins left="0.3" right="0.3" top="1.7" bottom="0.5" header="0" footer="0"/>
  <pageSetup scale="84" fitToHeight="0" orientation="portrait" useFirstPageNumber="1" r:id="rId1"/>
  <headerFooter>
    <oddHeader>&amp;C&amp;G
&amp;"-,Bold"&amp;18Testing, Inspection, and Observation Program
&amp;"-,Regular"&amp;15 2019 California Building Standards Code - OSHPD 1</oddHeader>
    <oddFooter>&amp;CSTATE OF CALIFORNIA - HEALTH AND HUMAN SERVICES AGENCY&amp;RS-B&amp;P&amp;LOSH-FD-303A (R04.26)</oddFooter>
  </headerFooter>
  <colBreaks count="1" manualBreakCount="1">
    <brk id="45" max="169" man="1"/>
  </colBreaks>
  <drawing r:id="rId2"/>
  <legacyDrawing r:id="rId3"/>
  <legacyDrawingHF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BF105"/>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X12" sqref="X12"/>
    </sheetView>
  </sheetViews>
  <sheetFormatPr baseColWidth="10" defaultColWidth="9" defaultRowHeight="15" x14ac:dyDescent="0.2"/>
  <cols>
    <col min="1" max="2" width="3.33203125" style="3" customWidth="1"/>
    <col min="3" max="3" width="1.33203125" style="2" customWidth="1"/>
    <col min="4" max="46" width="5.1640625" style="2" customWidth="1"/>
    <col min="47" max="47" width="35.6640625" style="2" customWidth="1"/>
    <col min="48" max="48" width="8.6640625" style="52" customWidth="1"/>
    <col min="49" max="49" width="11.33203125" style="52" customWidth="1"/>
    <col min="50" max="50" width="27.5" style="2" customWidth="1"/>
    <col min="51" max="51" width="10.6640625" style="52" customWidth="1"/>
    <col min="52" max="52" width="10.6640625" style="2" customWidth="1"/>
    <col min="53" max="53" width="3.33203125" style="2" customWidth="1"/>
    <col min="54" max="54" width="34.83203125" style="2" customWidth="1"/>
    <col min="55" max="55" width="9" style="2"/>
    <col min="56" max="56" width="6.1640625" style="2" customWidth="1"/>
    <col min="57" max="57" width="40" style="2" customWidth="1"/>
    <col min="58" max="16384" width="9" style="2"/>
  </cols>
  <sheetData>
    <row r="1" spans="1:58" customFormat="1" ht="28.5" customHeight="1" thickBot="1" x14ac:dyDescent="0.25">
      <c r="A1" s="1"/>
      <c r="B1" s="1"/>
      <c r="D1" s="524" t="s">
        <v>285</v>
      </c>
      <c r="E1" s="525"/>
      <c r="F1" s="525"/>
      <c r="G1" s="525"/>
      <c r="H1" s="525"/>
      <c r="I1" s="525"/>
      <c r="J1" s="525"/>
      <c r="K1" s="525"/>
      <c r="L1" s="525"/>
      <c r="M1" s="525"/>
      <c r="N1" s="525"/>
      <c r="O1" s="525"/>
      <c r="P1" s="525"/>
      <c r="Q1" s="525"/>
      <c r="R1" s="525"/>
      <c r="S1" s="525"/>
      <c r="T1" s="525"/>
      <c r="U1" s="525"/>
      <c r="V1" s="525"/>
      <c r="W1" s="525"/>
      <c r="X1" s="525"/>
      <c r="Y1" s="525"/>
      <c r="Z1" s="525"/>
      <c r="AA1" s="525"/>
      <c r="AB1" s="525"/>
      <c r="AC1" s="525"/>
      <c r="AD1" s="525"/>
      <c r="AE1" s="525"/>
      <c r="AF1" s="525"/>
      <c r="AG1" s="525"/>
      <c r="AH1" s="525"/>
      <c r="AI1" s="525"/>
      <c r="AJ1" s="525"/>
      <c r="AK1" s="525"/>
      <c r="AL1" s="525"/>
      <c r="AM1" s="525"/>
      <c r="AN1" s="525"/>
      <c r="AO1" s="525"/>
      <c r="AP1" s="525"/>
      <c r="AQ1" s="525"/>
      <c r="AR1" s="525"/>
      <c r="AS1" s="525"/>
      <c r="AT1" s="525"/>
      <c r="AU1" s="526"/>
      <c r="AV1" s="527" t="s">
        <v>286</v>
      </c>
      <c r="AW1" s="527"/>
      <c r="AX1" s="527"/>
      <c r="AY1" s="527"/>
      <c r="AZ1" s="528"/>
    </row>
    <row r="2" spans="1:58" customFormat="1" ht="11.25" customHeight="1" x14ac:dyDescent="0.2">
      <c r="A2" s="1"/>
      <c r="B2" s="1"/>
      <c r="D2" s="532" t="s">
        <v>4</v>
      </c>
      <c r="E2" s="533"/>
      <c r="F2" s="533"/>
      <c r="G2" s="533"/>
      <c r="H2" s="533"/>
      <c r="I2" s="533"/>
      <c r="J2" s="533"/>
      <c r="K2" s="533"/>
      <c r="L2" s="533"/>
      <c r="M2" s="533"/>
      <c r="N2" s="533"/>
      <c r="O2" s="533"/>
      <c r="P2" s="533"/>
      <c r="Q2" s="533"/>
      <c r="R2" s="533"/>
      <c r="S2" s="533"/>
      <c r="T2" s="533"/>
      <c r="U2" s="533"/>
      <c r="V2" s="533"/>
      <c r="W2" s="533"/>
      <c r="X2" s="533"/>
      <c r="Y2" s="533"/>
      <c r="Z2" s="533"/>
      <c r="AA2" s="533"/>
      <c r="AB2" s="533"/>
      <c r="AC2" s="533"/>
      <c r="AD2" s="533"/>
      <c r="AE2" s="533"/>
      <c r="AF2" s="533"/>
      <c r="AG2" s="533"/>
      <c r="AH2" s="533"/>
      <c r="AI2" s="533"/>
      <c r="AJ2" s="533"/>
      <c r="AK2" s="533"/>
      <c r="AL2" s="533"/>
      <c r="AM2" s="533"/>
      <c r="AN2" s="533"/>
      <c r="AO2" s="533"/>
      <c r="AP2" s="533"/>
      <c r="AQ2" s="533"/>
      <c r="AR2" s="533"/>
      <c r="AS2" s="533"/>
      <c r="AT2" s="538"/>
      <c r="AU2" s="56" t="s">
        <v>5</v>
      </c>
      <c r="AV2" s="532" t="s">
        <v>6</v>
      </c>
      <c r="AW2" s="533"/>
      <c r="AX2" s="533"/>
      <c r="AY2" s="533"/>
      <c r="AZ2" s="534"/>
    </row>
    <row r="3" spans="1:58" customFormat="1" ht="25.25" customHeight="1" thickBot="1" x14ac:dyDescent="0.25">
      <c r="A3" s="1"/>
      <c r="B3" s="1"/>
      <c r="D3" s="539">
        <f>IF('A-Project Info'!D12="","",'A-Project Info'!D12)</f>
        <v>12476</v>
      </c>
      <c r="E3" s="540"/>
      <c r="F3" s="540"/>
      <c r="G3" s="540"/>
      <c r="H3" s="540"/>
      <c r="I3" s="540"/>
      <c r="J3" s="540"/>
      <c r="K3" s="540"/>
      <c r="L3" s="540"/>
      <c r="M3" s="540"/>
      <c r="N3" s="540"/>
      <c r="O3" s="540"/>
      <c r="P3" s="540"/>
      <c r="Q3" s="540"/>
      <c r="R3" s="540"/>
      <c r="S3" s="540"/>
      <c r="T3" s="540"/>
      <c r="U3" s="540"/>
      <c r="V3" s="540"/>
      <c r="W3" s="540"/>
      <c r="X3" s="540"/>
      <c r="Y3" s="540"/>
      <c r="Z3" s="540"/>
      <c r="AA3" s="540"/>
      <c r="AB3" s="540"/>
      <c r="AC3" s="540"/>
      <c r="AD3" s="540"/>
      <c r="AE3" s="540"/>
      <c r="AF3" s="540"/>
      <c r="AG3" s="540"/>
      <c r="AH3" s="540"/>
      <c r="AI3" s="540"/>
      <c r="AJ3" s="540"/>
      <c r="AK3" s="540"/>
      <c r="AL3" s="540"/>
      <c r="AM3" s="540"/>
      <c r="AN3" s="540"/>
      <c r="AO3" s="540"/>
      <c r="AP3" s="540"/>
      <c r="AQ3" s="540"/>
      <c r="AR3" s="540"/>
      <c r="AS3" s="540"/>
      <c r="AT3" s="541"/>
      <c r="AU3" s="148" t="str">
        <f>IF('A-Project Info'!F12="","",'A-Project Info'!F12)</f>
        <v>UCSF Medical Center</v>
      </c>
      <c r="AV3" s="535" t="str">
        <f>IF('A-Project Info'!I12="","",'A-Project Info'!I12)</f>
        <v>I210012-38-02</v>
      </c>
      <c r="AW3" s="536"/>
      <c r="AX3" s="536"/>
      <c r="AY3" s="536"/>
      <c r="AZ3" s="537"/>
    </row>
    <row r="4" spans="1:58" s="32" customFormat="1" ht="35" customHeight="1" thickBot="1" x14ac:dyDescent="0.25">
      <c r="A4" s="94"/>
      <c r="B4" s="94"/>
      <c r="D4" s="522"/>
      <c r="E4" s="523"/>
      <c r="F4" s="523"/>
      <c r="G4" s="523"/>
      <c r="H4" s="523"/>
      <c r="I4" s="523"/>
      <c r="J4" s="523"/>
      <c r="K4" s="523"/>
      <c r="L4" s="523"/>
      <c r="M4" s="523"/>
      <c r="N4" s="523"/>
      <c r="O4" s="523"/>
      <c r="P4" s="523"/>
      <c r="Q4" s="523"/>
      <c r="R4" s="523"/>
      <c r="S4" s="523"/>
      <c r="T4" s="523"/>
      <c r="U4" s="523"/>
      <c r="V4" s="523"/>
      <c r="W4" s="523"/>
      <c r="X4" s="523"/>
      <c r="Y4" s="523"/>
      <c r="Z4" s="523"/>
      <c r="AA4" s="523"/>
      <c r="AB4" s="523"/>
      <c r="AC4" s="523"/>
      <c r="AD4" s="523"/>
      <c r="AE4" s="523"/>
      <c r="AF4" s="523"/>
      <c r="AG4" s="523"/>
      <c r="AH4" s="523"/>
      <c r="AI4" s="523"/>
      <c r="AJ4" s="523"/>
      <c r="AK4" s="523"/>
      <c r="AL4" s="523"/>
      <c r="AM4" s="523"/>
      <c r="AN4" s="523"/>
      <c r="AO4" s="523"/>
      <c r="AP4" s="523"/>
      <c r="AQ4" s="523"/>
      <c r="AR4" s="523"/>
      <c r="AS4" s="523"/>
      <c r="AT4" s="523"/>
      <c r="AU4" s="522"/>
      <c r="AV4" s="529" t="s">
        <v>4229</v>
      </c>
      <c r="AW4" s="529"/>
      <c r="AX4" s="530"/>
      <c r="AY4" s="529"/>
      <c r="AZ4" s="531"/>
    </row>
    <row r="5" spans="1:58" customFormat="1" ht="78.75" customHeight="1" thickBot="1" x14ac:dyDescent="0.25">
      <c r="A5" s="1"/>
      <c r="B5" s="1"/>
      <c r="D5" s="137" t="s">
        <v>28</v>
      </c>
      <c r="E5" s="57" t="s">
        <v>4236</v>
      </c>
      <c r="F5" s="57" t="s">
        <v>4423</v>
      </c>
      <c r="G5" s="57" t="s">
        <v>4424</v>
      </c>
      <c r="H5" s="57" t="s">
        <v>4425</v>
      </c>
      <c r="I5" s="57" t="s">
        <v>4426</v>
      </c>
      <c r="J5" s="57" t="s">
        <v>4427</v>
      </c>
      <c r="K5" s="57" t="s">
        <v>4428</v>
      </c>
      <c r="L5" s="57" t="s">
        <v>4429</v>
      </c>
      <c r="M5" s="57" t="s">
        <v>4430</v>
      </c>
      <c r="N5" s="57" t="s">
        <v>4431</v>
      </c>
      <c r="O5" s="57" t="s">
        <v>4432</v>
      </c>
      <c r="P5" s="57" t="s">
        <v>4433</v>
      </c>
      <c r="Q5" s="57" t="s">
        <v>4434</v>
      </c>
      <c r="R5" s="57" t="s">
        <v>4435</v>
      </c>
      <c r="S5" s="57" t="s">
        <v>4436</v>
      </c>
      <c r="T5" s="57" t="s">
        <v>4437</v>
      </c>
      <c r="U5" s="57" t="s">
        <v>4438</v>
      </c>
      <c r="V5" s="57" t="s">
        <v>4439</v>
      </c>
      <c r="W5" s="57" t="s">
        <v>4440</v>
      </c>
      <c r="X5" s="57" t="s">
        <v>4441</v>
      </c>
      <c r="Y5" s="57" t="s">
        <v>4444</v>
      </c>
      <c r="Z5" s="57" t="s">
        <v>4445</v>
      </c>
      <c r="AA5" s="57" t="s">
        <v>4446</v>
      </c>
      <c r="AB5" s="57" t="s">
        <v>4447</v>
      </c>
      <c r="AC5" s="57" t="s">
        <v>4448</v>
      </c>
      <c r="AD5" s="57" t="s">
        <v>4449</v>
      </c>
      <c r="AE5" s="57" t="s">
        <v>4450</v>
      </c>
      <c r="AF5" s="57" t="s">
        <v>4451</v>
      </c>
      <c r="AG5" s="57" t="s">
        <v>4452</v>
      </c>
      <c r="AH5" s="57" t="s">
        <v>4453</v>
      </c>
      <c r="AI5" s="57" t="s">
        <v>4479</v>
      </c>
      <c r="AJ5" s="57" t="s">
        <v>4481</v>
      </c>
      <c r="AK5" s="57" t="s">
        <v>4482</v>
      </c>
      <c r="AL5" s="57" t="s">
        <v>4483</v>
      </c>
      <c r="AM5" s="57" t="s">
        <v>4524</v>
      </c>
      <c r="AN5" s="57" t="s">
        <v>4525</v>
      </c>
      <c r="AO5" s="57" t="s">
        <v>4526</v>
      </c>
      <c r="AP5" s="57" t="s">
        <v>4527</v>
      </c>
      <c r="AQ5" s="57" t="s">
        <v>4528</v>
      </c>
      <c r="AR5" s="57" t="s">
        <v>4529</v>
      </c>
      <c r="AS5" s="57" t="s">
        <v>4563</v>
      </c>
      <c r="AT5" s="57" t="s">
        <v>4619</v>
      </c>
      <c r="AU5" s="11" t="s">
        <v>605</v>
      </c>
      <c r="AV5" s="147" t="s">
        <v>30</v>
      </c>
      <c r="AW5" s="57" t="s">
        <v>31</v>
      </c>
      <c r="AX5" s="142" t="s">
        <v>287</v>
      </c>
      <c r="AY5" s="70" t="s">
        <v>32</v>
      </c>
      <c r="AZ5" s="70" t="s">
        <v>33</v>
      </c>
      <c r="BB5" s="169"/>
    </row>
    <row r="6" spans="1:58" ht="18" customHeight="1" thickBot="1" x14ac:dyDescent="0.25">
      <c r="A6" s="3" t="s">
        <v>34</v>
      </c>
      <c r="B6" s="99" t="s">
        <v>288</v>
      </c>
      <c r="C6" s="60"/>
      <c r="D6" s="24"/>
      <c r="E6" s="20"/>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24"/>
      <c r="AV6" s="50"/>
      <c r="AW6" s="50"/>
      <c r="AX6" s="24"/>
      <c r="AY6" s="50"/>
      <c r="AZ6" s="25"/>
    </row>
    <row r="7" spans="1:58" ht="18" customHeight="1" thickBot="1" x14ac:dyDescent="0.25">
      <c r="B7" s="3" t="s">
        <v>36</v>
      </c>
      <c r="C7" s="19" t="s">
        <v>37</v>
      </c>
      <c r="D7" s="20"/>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20"/>
      <c r="AV7" s="20"/>
      <c r="AW7" s="20"/>
      <c r="AX7" s="20"/>
      <c r="AY7" s="49"/>
      <c r="AZ7" s="22"/>
      <c r="BD7" s="385"/>
      <c r="BE7" s="509"/>
      <c r="BF7" s="507"/>
    </row>
    <row r="8" spans="1:58" ht="37" thickBot="1" x14ac:dyDescent="0.3">
      <c r="D8" s="136" t="s">
        <v>289</v>
      </c>
      <c r="E8" s="330"/>
      <c r="F8" s="331"/>
      <c r="G8" s="331"/>
      <c r="H8" s="331"/>
      <c r="I8" s="331"/>
      <c r="J8" s="331"/>
      <c r="K8" s="331"/>
      <c r="L8" s="331"/>
      <c r="M8" s="331" t="s">
        <v>4465</v>
      </c>
      <c r="N8" s="331" t="s">
        <v>4465</v>
      </c>
      <c r="O8" s="331" t="s">
        <v>4668</v>
      </c>
      <c r="P8" s="331"/>
      <c r="Q8" s="331"/>
      <c r="R8" s="331"/>
      <c r="S8" s="331"/>
      <c r="T8" s="331"/>
      <c r="U8" s="331"/>
      <c r="V8" s="331">
        <v>1</v>
      </c>
      <c r="W8" s="331"/>
      <c r="X8" s="331">
        <v>1</v>
      </c>
      <c r="Y8" s="331"/>
      <c r="Z8" s="331"/>
      <c r="AA8" s="331"/>
      <c r="AB8" s="331">
        <v>1</v>
      </c>
      <c r="AC8" s="331"/>
      <c r="AD8" s="331"/>
      <c r="AE8" s="331"/>
      <c r="AF8" s="331"/>
      <c r="AG8" s="331"/>
      <c r="AH8" s="331"/>
      <c r="AI8" s="331"/>
      <c r="AJ8" s="331"/>
      <c r="AK8" s="331">
        <v>1</v>
      </c>
      <c r="AL8" s="331"/>
      <c r="AM8" s="331"/>
      <c r="AN8" s="331"/>
      <c r="AO8" s="331"/>
      <c r="AP8" s="331"/>
      <c r="AQ8" s="331"/>
      <c r="AR8" s="331"/>
      <c r="AS8" s="331"/>
      <c r="AT8" s="332"/>
      <c r="AU8" s="311" t="s">
        <v>290</v>
      </c>
      <c r="AV8" s="339"/>
      <c r="AW8" s="260" t="s">
        <v>4578</v>
      </c>
      <c r="AX8" s="339" t="s">
        <v>4587</v>
      </c>
      <c r="AY8" s="286"/>
      <c r="AZ8" s="400"/>
      <c r="BB8" s="2" t="s">
        <v>4662</v>
      </c>
      <c r="BD8" s="5"/>
    </row>
    <row r="9" spans="1:58" ht="37" hidden="1" thickBot="1" x14ac:dyDescent="0.3">
      <c r="D9" s="136" t="s">
        <v>291</v>
      </c>
      <c r="E9" s="333"/>
      <c r="F9" s="334"/>
      <c r="G9" s="280"/>
      <c r="H9" s="334"/>
      <c r="I9" s="334"/>
      <c r="J9" s="334"/>
      <c r="K9" s="334"/>
      <c r="L9" s="334"/>
      <c r="M9" s="334"/>
      <c r="N9" s="334"/>
      <c r="O9" s="334"/>
      <c r="P9" s="334"/>
      <c r="Q9" s="334"/>
      <c r="R9" s="334"/>
      <c r="S9" s="334"/>
      <c r="T9" s="334"/>
      <c r="U9" s="334"/>
      <c r="V9" s="334"/>
      <c r="W9" s="334"/>
      <c r="X9" s="334"/>
      <c r="Y9" s="334"/>
      <c r="Z9" s="334"/>
      <c r="AA9" s="334"/>
      <c r="AB9" s="334"/>
      <c r="AC9" s="334"/>
      <c r="AD9" s="334"/>
      <c r="AE9" s="334"/>
      <c r="AF9" s="334"/>
      <c r="AG9" s="334"/>
      <c r="AH9" s="334"/>
      <c r="AI9" s="334"/>
      <c r="AJ9" s="334"/>
      <c r="AK9" s="334"/>
      <c r="AL9" s="334"/>
      <c r="AM9" s="334"/>
      <c r="AN9" s="334"/>
      <c r="AO9" s="334"/>
      <c r="AP9" s="334"/>
      <c r="AQ9" s="334"/>
      <c r="AR9" s="334"/>
      <c r="AS9" s="334"/>
      <c r="AT9" s="335"/>
      <c r="AU9" s="289" t="s">
        <v>292</v>
      </c>
      <c r="AV9" s="322"/>
      <c r="AW9" s="322"/>
      <c r="AX9" s="322"/>
      <c r="AY9" s="288"/>
      <c r="AZ9" s="4"/>
      <c r="BD9" s="5"/>
    </row>
    <row r="10" spans="1:58" ht="37" thickBot="1" x14ac:dyDescent="0.3">
      <c r="D10" s="136" t="s">
        <v>293</v>
      </c>
      <c r="E10" s="333" t="s">
        <v>4465</v>
      </c>
      <c r="F10" s="334"/>
      <c r="G10" s="334"/>
      <c r="H10" s="334"/>
      <c r="I10" s="334"/>
      <c r="J10" s="334"/>
      <c r="K10" s="334"/>
      <c r="L10" s="334"/>
      <c r="M10" s="334"/>
      <c r="N10" s="334"/>
      <c r="O10" s="280"/>
      <c r="P10" s="280"/>
      <c r="Q10" s="280"/>
      <c r="R10" s="334"/>
      <c r="S10" s="334"/>
      <c r="T10" s="334"/>
      <c r="U10" s="334"/>
      <c r="V10" s="334"/>
      <c r="W10" s="334"/>
      <c r="X10" s="334"/>
      <c r="Y10" s="334"/>
      <c r="Z10" s="334"/>
      <c r="AA10" s="334"/>
      <c r="AB10" s="334"/>
      <c r="AC10" s="334"/>
      <c r="AD10" s="334"/>
      <c r="AE10" s="334"/>
      <c r="AF10" s="334"/>
      <c r="AG10" s="334"/>
      <c r="AH10" s="334"/>
      <c r="AI10" s="334"/>
      <c r="AJ10" s="334"/>
      <c r="AK10" s="334"/>
      <c r="AL10" s="334"/>
      <c r="AM10" s="334"/>
      <c r="AN10" s="334"/>
      <c r="AO10" s="334"/>
      <c r="AP10" s="334"/>
      <c r="AQ10" s="334"/>
      <c r="AR10" s="334"/>
      <c r="AS10" s="334"/>
      <c r="AT10" s="335"/>
      <c r="AU10" s="289" t="s">
        <v>294</v>
      </c>
      <c r="AV10" s="316" t="s">
        <v>4465</v>
      </c>
      <c r="AW10" s="262" t="s">
        <v>4467</v>
      </c>
      <c r="AX10" s="264" t="s">
        <v>4519</v>
      </c>
      <c r="AY10" s="288"/>
      <c r="AZ10" s="442"/>
      <c r="BD10" s="5"/>
    </row>
    <row r="11" spans="1:58" ht="37" thickBot="1" x14ac:dyDescent="0.3">
      <c r="D11" s="136" t="s">
        <v>295</v>
      </c>
      <c r="E11" s="333"/>
      <c r="F11" s="334"/>
      <c r="G11" s="334"/>
      <c r="H11" s="334"/>
      <c r="I11" s="334"/>
      <c r="J11" s="334"/>
      <c r="K11" s="334"/>
      <c r="L11" s="334"/>
      <c r="M11" s="334"/>
      <c r="N11" s="334">
        <v>1</v>
      </c>
      <c r="O11" s="334">
        <v>1</v>
      </c>
      <c r="P11" s="334">
        <v>1</v>
      </c>
      <c r="Q11" s="334"/>
      <c r="R11" s="334"/>
      <c r="S11" s="334"/>
      <c r="T11" s="334"/>
      <c r="U11" s="334">
        <v>1</v>
      </c>
      <c r="V11" s="334">
        <v>1</v>
      </c>
      <c r="W11" s="334"/>
      <c r="X11" s="334">
        <v>1</v>
      </c>
      <c r="Y11" s="334"/>
      <c r="Z11" s="334"/>
      <c r="AA11" s="334"/>
      <c r="AB11" s="334"/>
      <c r="AC11" s="334"/>
      <c r="AD11" s="334"/>
      <c r="AE11" s="334"/>
      <c r="AF11" s="334"/>
      <c r="AG11" s="334"/>
      <c r="AH11" s="334"/>
      <c r="AI11" s="334"/>
      <c r="AJ11" s="334"/>
      <c r="AK11" s="334"/>
      <c r="AL11" s="334"/>
      <c r="AM11" s="334"/>
      <c r="AN11" s="334"/>
      <c r="AO11" s="334"/>
      <c r="AP11" s="334"/>
      <c r="AQ11" s="334"/>
      <c r="AR11" s="334"/>
      <c r="AS11" s="334"/>
      <c r="AT11" s="335"/>
      <c r="AU11" s="289" t="s">
        <v>296</v>
      </c>
      <c r="AV11" s="322"/>
      <c r="AW11" s="322"/>
      <c r="AX11" s="322"/>
      <c r="AY11" s="288"/>
      <c r="AZ11" s="401"/>
      <c r="BD11" s="5"/>
    </row>
    <row r="12" spans="1:58" ht="37" thickBot="1" x14ac:dyDescent="0.3">
      <c r="D12" s="136" t="s">
        <v>297</v>
      </c>
      <c r="E12" s="333"/>
      <c r="F12" s="334"/>
      <c r="G12" s="334"/>
      <c r="H12" s="334"/>
      <c r="I12" s="334"/>
      <c r="J12" s="334"/>
      <c r="K12" s="334"/>
      <c r="L12" s="334"/>
      <c r="M12" s="334"/>
      <c r="N12" s="334"/>
      <c r="O12" s="334"/>
      <c r="P12" s="334"/>
      <c r="Q12" s="334"/>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5"/>
      <c r="AU12" s="289" t="s">
        <v>298</v>
      </c>
      <c r="AV12" s="322"/>
      <c r="AW12" s="322"/>
      <c r="AX12" s="322"/>
      <c r="AY12" s="288"/>
      <c r="AZ12" s="401"/>
      <c r="BD12" s="5"/>
    </row>
    <row r="13" spans="1:58" ht="37" thickBot="1" x14ac:dyDescent="0.3">
      <c r="D13" s="136" t="s">
        <v>299</v>
      </c>
      <c r="E13" s="333"/>
      <c r="F13" s="334"/>
      <c r="G13" s="334"/>
      <c r="H13" s="334"/>
      <c r="I13" s="334"/>
      <c r="J13" s="334"/>
      <c r="K13" s="334"/>
      <c r="L13" s="334"/>
      <c r="M13" s="334"/>
      <c r="N13" s="334"/>
      <c r="O13" s="334"/>
      <c r="P13" s="334"/>
      <c r="Q13" s="334"/>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5"/>
      <c r="AU13" s="289" t="s">
        <v>300</v>
      </c>
      <c r="AV13" s="322"/>
      <c r="AW13" s="322"/>
      <c r="AX13" s="322"/>
      <c r="AY13" s="288"/>
      <c r="AZ13" s="401"/>
      <c r="BD13" s="5"/>
    </row>
    <row r="14" spans="1:58" ht="37" thickBot="1" x14ac:dyDescent="0.3">
      <c r="D14" s="136" t="s">
        <v>301</v>
      </c>
      <c r="E14" s="333"/>
      <c r="F14" s="334"/>
      <c r="G14" s="334"/>
      <c r="H14" s="334"/>
      <c r="I14" s="334"/>
      <c r="J14" s="334"/>
      <c r="K14" s="334"/>
      <c r="L14" s="334"/>
      <c r="M14" s="334"/>
      <c r="N14" s="334"/>
      <c r="O14" s="334"/>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4"/>
      <c r="AT14" s="335"/>
      <c r="AU14" s="289" t="s">
        <v>302</v>
      </c>
      <c r="AV14" s="322"/>
      <c r="AW14" s="322"/>
      <c r="AX14" s="322"/>
      <c r="AY14" s="288"/>
      <c r="AZ14" s="401"/>
      <c r="BD14" s="5"/>
    </row>
    <row r="15" spans="1:58" ht="37" thickBot="1" x14ac:dyDescent="0.3">
      <c r="D15" s="136" t="s">
        <v>303</v>
      </c>
      <c r="E15" s="333"/>
      <c r="F15" s="334"/>
      <c r="G15" s="334" t="s">
        <v>4465</v>
      </c>
      <c r="H15" s="334" t="s">
        <v>4465</v>
      </c>
      <c r="I15" s="334"/>
      <c r="J15" s="334"/>
      <c r="K15" s="334" t="s">
        <v>4465</v>
      </c>
      <c r="L15" s="334" t="s">
        <v>4465</v>
      </c>
      <c r="M15" s="334"/>
      <c r="N15" s="334"/>
      <c r="O15" s="334"/>
      <c r="P15" s="334"/>
      <c r="Q15" s="334"/>
      <c r="R15" s="334">
        <v>1</v>
      </c>
      <c r="S15" s="334"/>
      <c r="T15" s="334"/>
      <c r="U15" s="334"/>
      <c r="V15" s="334">
        <v>1</v>
      </c>
      <c r="W15" s="334"/>
      <c r="X15" s="334"/>
      <c r="Y15" s="334"/>
      <c r="Z15" s="334"/>
      <c r="AA15" s="334"/>
      <c r="AB15" s="334"/>
      <c r="AC15" s="334"/>
      <c r="AD15" s="334"/>
      <c r="AE15" s="334"/>
      <c r="AF15" s="334"/>
      <c r="AG15" s="334"/>
      <c r="AH15" s="334"/>
      <c r="AI15" s="334"/>
      <c r="AJ15" s="334"/>
      <c r="AK15" s="334"/>
      <c r="AL15" s="334"/>
      <c r="AM15" s="334"/>
      <c r="AN15" s="334"/>
      <c r="AO15" s="334"/>
      <c r="AP15" s="334"/>
      <c r="AQ15" s="334"/>
      <c r="AR15" s="334"/>
      <c r="AS15" s="334"/>
      <c r="AT15" s="335"/>
      <c r="AU15" s="289" t="s">
        <v>4533</v>
      </c>
      <c r="AV15" s="322"/>
      <c r="AW15" s="322" t="s">
        <v>4578</v>
      </c>
      <c r="AX15" s="322" t="s">
        <v>4579</v>
      </c>
      <c r="AY15" s="288"/>
      <c r="AZ15" s="400"/>
      <c r="BD15" s="5"/>
    </row>
    <row r="16" spans="1:58" ht="24" thickBot="1" x14ac:dyDescent="0.3">
      <c r="D16" s="136" t="s">
        <v>304</v>
      </c>
      <c r="E16" s="336"/>
      <c r="F16" s="337"/>
      <c r="G16" s="337"/>
      <c r="H16" s="337"/>
      <c r="I16" s="337"/>
      <c r="J16" s="337"/>
      <c r="K16" s="337"/>
      <c r="L16" s="337"/>
      <c r="M16" s="337"/>
      <c r="N16" s="337"/>
      <c r="O16" s="337"/>
      <c r="P16" s="337"/>
      <c r="Q16" s="337"/>
      <c r="R16" s="337"/>
      <c r="S16" s="337"/>
      <c r="T16" s="337"/>
      <c r="U16" s="337"/>
      <c r="V16" s="337"/>
      <c r="W16" s="337"/>
      <c r="X16" s="337"/>
      <c r="Y16" s="337"/>
      <c r="Z16" s="337"/>
      <c r="AA16" s="337"/>
      <c r="AB16" s="337"/>
      <c r="AC16" s="337"/>
      <c r="AD16" s="337"/>
      <c r="AE16" s="337"/>
      <c r="AF16" s="337"/>
      <c r="AG16" s="337"/>
      <c r="AH16" s="337"/>
      <c r="AI16" s="337"/>
      <c r="AJ16" s="337"/>
      <c r="AK16" s="337"/>
      <c r="AL16" s="337"/>
      <c r="AM16" s="337"/>
      <c r="AN16" s="337"/>
      <c r="AO16" s="337"/>
      <c r="AP16" s="337"/>
      <c r="AQ16" s="337"/>
      <c r="AR16" s="337"/>
      <c r="AS16" s="337"/>
      <c r="AT16" s="338"/>
      <c r="AU16" s="323"/>
      <c r="AV16" s="340"/>
      <c r="AW16" s="340"/>
      <c r="AX16" s="340"/>
      <c r="AY16" s="294"/>
      <c r="AZ16" s="4"/>
      <c r="BD16" s="5"/>
    </row>
    <row r="17" spans="2:56" ht="18" customHeight="1" thickBot="1" x14ac:dyDescent="0.3">
      <c r="B17" s="3" t="s">
        <v>46</v>
      </c>
      <c r="C17" s="19" t="s">
        <v>47</v>
      </c>
      <c r="D17" s="20"/>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20"/>
      <c r="AV17" s="49"/>
      <c r="AW17" s="49"/>
      <c r="AX17" s="20"/>
      <c r="AY17" s="49"/>
      <c r="AZ17" s="22"/>
      <c r="BD17" s="5"/>
    </row>
    <row r="18" spans="2:56" ht="37" thickBot="1" x14ac:dyDescent="0.3">
      <c r="D18" s="136" t="s">
        <v>305</v>
      </c>
      <c r="E18" s="330" t="s">
        <v>4465</v>
      </c>
      <c r="F18" s="331"/>
      <c r="G18" s="331"/>
      <c r="H18" s="331"/>
      <c r="I18" s="331"/>
      <c r="J18" s="331"/>
      <c r="K18" s="331" t="s">
        <v>4465</v>
      </c>
      <c r="L18" s="331"/>
      <c r="M18" s="331" t="s">
        <v>4465</v>
      </c>
      <c r="N18" s="331" t="s">
        <v>4465</v>
      </c>
      <c r="O18" s="331"/>
      <c r="P18" s="331"/>
      <c r="Q18" s="331"/>
      <c r="R18" s="331">
        <v>1</v>
      </c>
      <c r="S18" s="331"/>
      <c r="T18" s="331"/>
      <c r="U18" s="331"/>
      <c r="V18" s="331">
        <v>1</v>
      </c>
      <c r="W18" s="331">
        <v>1</v>
      </c>
      <c r="X18" s="331">
        <v>1</v>
      </c>
      <c r="Y18" s="277"/>
      <c r="Z18" s="277"/>
      <c r="AA18" s="277"/>
      <c r="AB18" s="331">
        <v>1</v>
      </c>
      <c r="AC18" s="331">
        <v>1</v>
      </c>
      <c r="AD18" s="331"/>
      <c r="AE18" s="331">
        <v>1</v>
      </c>
      <c r="AF18" s="331">
        <v>1</v>
      </c>
      <c r="AG18" s="331">
        <v>1</v>
      </c>
      <c r="AH18" s="331"/>
      <c r="AI18" s="331"/>
      <c r="AJ18" s="331"/>
      <c r="AK18" s="331">
        <v>1</v>
      </c>
      <c r="AL18" s="277"/>
      <c r="AM18" s="277"/>
      <c r="AN18" s="277"/>
      <c r="AO18" s="277"/>
      <c r="AP18" s="277"/>
      <c r="AQ18" s="277"/>
      <c r="AR18" s="277"/>
      <c r="AS18" s="277"/>
      <c r="AT18" s="278"/>
      <c r="AU18" s="311" t="s">
        <v>306</v>
      </c>
      <c r="AV18" s="327"/>
      <c r="AW18" s="260" t="s">
        <v>4578</v>
      </c>
      <c r="AX18" s="259" t="s">
        <v>4579</v>
      </c>
      <c r="AY18" s="286"/>
      <c r="AZ18" s="400"/>
      <c r="BD18" s="5"/>
    </row>
    <row r="19" spans="2:56" ht="37" thickBot="1" x14ac:dyDescent="0.3">
      <c r="D19" s="136" t="s">
        <v>307</v>
      </c>
      <c r="E19" s="333"/>
      <c r="F19" s="334"/>
      <c r="G19" s="334"/>
      <c r="H19" s="334"/>
      <c r="I19" s="334"/>
      <c r="J19" s="334"/>
      <c r="K19" s="280" t="s">
        <v>4465</v>
      </c>
      <c r="L19" s="334"/>
      <c r="M19" s="334" t="s">
        <v>4465</v>
      </c>
      <c r="N19" s="334" t="s">
        <v>4465</v>
      </c>
      <c r="O19" s="334"/>
      <c r="P19" s="334"/>
      <c r="Q19" s="334"/>
      <c r="R19" s="334"/>
      <c r="S19" s="334"/>
      <c r="T19" s="334"/>
      <c r="U19" s="334"/>
      <c r="V19" s="334"/>
      <c r="W19" s="334"/>
      <c r="X19" s="334"/>
      <c r="Y19" s="280"/>
      <c r="Z19" s="280"/>
      <c r="AA19" s="280"/>
      <c r="AB19" s="334"/>
      <c r="AC19" s="334"/>
      <c r="AD19" s="334"/>
      <c r="AE19" s="334"/>
      <c r="AF19" s="334"/>
      <c r="AG19" s="334"/>
      <c r="AH19" s="334"/>
      <c r="AI19" s="334"/>
      <c r="AJ19" s="334"/>
      <c r="AK19" s="334"/>
      <c r="AL19" s="280"/>
      <c r="AM19" s="280"/>
      <c r="AN19" s="280"/>
      <c r="AO19" s="280"/>
      <c r="AP19" s="280"/>
      <c r="AQ19" s="280"/>
      <c r="AR19" s="280"/>
      <c r="AS19" s="280"/>
      <c r="AT19" s="281"/>
      <c r="AU19" s="289" t="s">
        <v>308</v>
      </c>
      <c r="AV19" s="316"/>
      <c r="AW19" s="262" t="s">
        <v>4467</v>
      </c>
      <c r="AX19" s="261" t="s">
        <v>4466</v>
      </c>
      <c r="AY19" s="288"/>
      <c r="AZ19" s="400"/>
      <c r="BD19" s="5"/>
    </row>
    <row r="20" spans="2:56" ht="37" thickBot="1" x14ac:dyDescent="0.3">
      <c r="D20" s="136" t="s">
        <v>309</v>
      </c>
      <c r="E20" s="333"/>
      <c r="F20" s="334"/>
      <c r="G20" s="334"/>
      <c r="H20" s="334"/>
      <c r="I20" s="334"/>
      <c r="J20" s="334"/>
      <c r="K20" s="334" t="s">
        <v>4465</v>
      </c>
      <c r="L20" s="334"/>
      <c r="M20" s="334" t="s">
        <v>4465</v>
      </c>
      <c r="N20" s="334" t="s">
        <v>4465</v>
      </c>
      <c r="O20" s="334"/>
      <c r="P20" s="334"/>
      <c r="Q20" s="334"/>
      <c r="R20" s="334"/>
      <c r="S20" s="334"/>
      <c r="T20" s="334"/>
      <c r="U20" s="334"/>
      <c r="V20" s="334"/>
      <c r="W20" s="334"/>
      <c r="X20" s="334"/>
      <c r="Y20" s="280"/>
      <c r="Z20" s="280"/>
      <c r="AA20" s="280"/>
      <c r="AB20" s="334"/>
      <c r="AC20" s="334"/>
      <c r="AD20" s="334"/>
      <c r="AE20" s="334"/>
      <c r="AF20" s="334"/>
      <c r="AG20" s="334"/>
      <c r="AH20" s="334"/>
      <c r="AI20" s="334"/>
      <c r="AJ20" s="334"/>
      <c r="AK20" s="334"/>
      <c r="AL20" s="280"/>
      <c r="AM20" s="280"/>
      <c r="AN20" s="280"/>
      <c r="AO20" s="280"/>
      <c r="AP20" s="280"/>
      <c r="AQ20" s="280"/>
      <c r="AR20" s="280"/>
      <c r="AS20" s="280"/>
      <c r="AT20" s="281"/>
      <c r="AU20" s="289" t="s">
        <v>310</v>
      </c>
      <c r="AV20" s="316"/>
      <c r="AW20" s="262" t="s">
        <v>4467</v>
      </c>
      <c r="AX20" s="261" t="s">
        <v>4466</v>
      </c>
      <c r="AY20" s="288"/>
      <c r="AZ20" s="400"/>
      <c r="BD20" s="5"/>
    </row>
    <row r="21" spans="2:56" ht="37" thickBot="1" x14ac:dyDescent="0.3">
      <c r="D21" s="136" t="s">
        <v>311</v>
      </c>
      <c r="E21" s="333"/>
      <c r="F21" s="334"/>
      <c r="G21" s="334" t="s">
        <v>4465</v>
      </c>
      <c r="H21" s="334" t="s">
        <v>4465</v>
      </c>
      <c r="I21" s="334"/>
      <c r="J21" s="334"/>
      <c r="K21" s="334" t="s">
        <v>4465</v>
      </c>
      <c r="L21" s="334" t="s">
        <v>4465</v>
      </c>
      <c r="M21" s="334" t="s">
        <v>4465</v>
      </c>
      <c r="N21" s="334" t="s">
        <v>4465</v>
      </c>
      <c r="O21" s="334" t="s">
        <v>4465</v>
      </c>
      <c r="P21" s="334" t="s">
        <v>4465</v>
      </c>
      <c r="Q21" s="334" t="s">
        <v>4465</v>
      </c>
      <c r="R21" s="334">
        <v>1</v>
      </c>
      <c r="S21" s="334"/>
      <c r="T21" s="334"/>
      <c r="U21" s="334"/>
      <c r="V21" s="334">
        <v>1</v>
      </c>
      <c r="W21" s="334">
        <v>1</v>
      </c>
      <c r="X21" s="334">
        <v>1</v>
      </c>
      <c r="Y21" s="280"/>
      <c r="Z21" s="280"/>
      <c r="AA21" s="280"/>
      <c r="AB21" s="334">
        <v>1</v>
      </c>
      <c r="AC21" s="334">
        <v>1</v>
      </c>
      <c r="AD21" s="334"/>
      <c r="AE21" s="334">
        <v>1</v>
      </c>
      <c r="AF21" s="334">
        <v>1</v>
      </c>
      <c r="AG21" s="334">
        <v>1</v>
      </c>
      <c r="AH21" s="334"/>
      <c r="AI21" s="334"/>
      <c r="AJ21" s="334"/>
      <c r="AK21" s="334">
        <v>1</v>
      </c>
      <c r="AL21" s="280"/>
      <c r="AM21" s="280"/>
      <c r="AN21" s="280"/>
      <c r="AO21" s="280"/>
      <c r="AP21" s="280"/>
      <c r="AQ21" s="280"/>
      <c r="AR21" s="280"/>
      <c r="AS21" s="280"/>
      <c r="AT21" s="281"/>
      <c r="AU21" s="289" t="s">
        <v>312</v>
      </c>
      <c r="AV21" s="316"/>
      <c r="AW21" s="262" t="s">
        <v>4578</v>
      </c>
      <c r="AX21" s="261" t="s">
        <v>4579</v>
      </c>
      <c r="AY21" s="288"/>
      <c r="AZ21" s="400"/>
      <c r="BD21" s="5"/>
    </row>
    <row r="22" spans="2:56" ht="37" thickBot="1" x14ac:dyDescent="0.3">
      <c r="D22" s="136" t="s">
        <v>313</v>
      </c>
      <c r="E22" s="333"/>
      <c r="F22" s="334"/>
      <c r="G22" s="334" t="s">
        <v>4465</v>
      </c>
      <c r="H22" s="334"/>
      <c r="I22" s="334"/>
      <c r="J22" s="334" t="s">
        <v>4465</v>
      </c>
      <c r="K22" s="334" t="s">
        <v>4465</v>
      </c>
      <c r="L22" s="334"/>
      <c r="M22" s="334" t="s">
        <v>4465</v>
      </c>
      <c r="N22" s="334" t="s">
        <v>4465</v>
      </c>
      <c r="O22" s="334" t="s">
        <v>4465</v>
      </c>
      <c r="P22" s="334" t="s">
        <v>4465</v>
      </c>
      <c r="Q22" s="334" t="s">
        <v>4465</v>
      </c>
      <c r="R22" s="334">
        <v>1</v>
      </c>
      <c r="S22" s="334"/>
      <c r="T22" s="334"/>
      <c r="U22" s="334"/>
      <c r="V22" s="334">
        <v>1</v>
      </c>
      <c r="W22" s="334">
        <v>1</v>
      </c>
      <c r="X22" s="334">
        <v>1</v>
      </c>
      <c r="Y22" s="280"/>
      <c r="Z22" s="280"/>
      <c r="AA22" s="280"/>
      <c r="AB22" s="334">
        <v>1</v>
      </c>
      <c r="AC22" s="334">
        <v>1</v>
      </c>
      <c r="AD22" s="334"/>
      <c r="AE22" s="334">
        <v>1</v>
      </c>
      <c r="AF22" s="334">
        <v>1</v>
      </c>
      <c r="AG22" s="334">
        <v>1</v>
      </c>
      <c r="AH22" s="334"/>
      <c r="AI22" s="334"/>
      <c r="AJ22" s="334"/>
      <c r="AK22" s="334">
        <v>1</v>
      </c>
      <c r="AL22" s="280"/>
      <c r="AM22" s="280"/>
      <c r="AN22" s="280"/>
      <c r="AO22" s="280"/>
      <c r="AP22" s="280"/>
      <c r="AQ22" s="280"/>
      <c r="AR22" s="280"/>
      <c r="AS22" s="280"/>
      <c r="AT22" s="281"/>
      <c r="AU22" s="289" t="s">
        <v>314</v>
      </c>
      <c r="AV22" s="316"/>
      <c r="AW22" s="262" t="s">
        <v>4578</v>
      </c>
      <c r="AX22" s="261" t="s">
        <v>4579</v>
      </c>
      <c r="AY22" s="288"/>
      <c r="AZ22" s="400"/>
      <c r="BD22" s="5"/>
    </row>
    <row r="23" spans="2:56" ht="49" hidden="1" thickBot="1" x14ac:dyDescent="0.3">
      <c r="D23" s="136" t="s">
        <v>315</v>
      </c>
      <c r="E23" s="333"/>
      <c r="F23" s="334"/>
      <c r="G23" s="334"/>
      <c r="H23" s="334"/>
      <c r="I23" s="334"/>
      <c r="J23" s="334"/>
      <c r="K23" s="280" t="s">
        <v>4465</v>
      </c>
      <c r="L23" s="334"/>
      <c r="M23" s="334" t="s">
        <v>4465</v>
      </c>
      <c r="N23" s="334" t="s">
        <v>4465</v>
      </c>
      <c r="O23" s="334" t="s">
        <v>4465</v>
      </c>
      <c r="P23" s="334" t="s">
        <v>4465</v>
      </c>
      <c r="Q23" s="334" t="s">
        <v>4465</v>
      </c>
      <c r="R23" s="334"/>
      <c r="S23" s="334"/>
      <c r="T23" s="334"/>
      <c r="U23" s="334"/>
      <c r="V23" s="334"/>
      <c r="W23" s="334"/>
      <c r="X23" s="334"/>
      <c r="Y23" s="334"/>
      <c r="Z23" s="334"/>
      <c r="AA23" s="334"/>
      <c r="AB23" s="334"/>
      <c r="AC23" s="334"/>
      <c r="AD23" s="334"/>
      <c r="AE23" s="334"/>
      <c r="AF23" s="334"/>
      <c r="AG23" s="334"/>
      <c r="AH23" s="334"/>
      <c r="AI23" s="334"/>
      <c r="AJ23" s="334"/>
      <c r="AK23" s="280"/>
      <c r="AL23" s="280"/>
      <c r="AM23" s="280"/>
      <c r="AN23" s="280"/>
      <c r="AO23" s="280"/>
      <c r="AP23" s="280"/>
      <c r="AQ23" s="280"/>
      <c r="AR23" s="280"/>
      <c r="AS23" s="280"/>
      <c r="AT23" s="281"/>
      <c r="AU23" s="289" t="s">
        <v>316</v>
      </c>
      <c r="AV23" s="316"/>
      <c r="AW23" s="262"/>
      <c r="AX23" s="261"/>
      <c r="AY23" s="288"/>
      <c r="AZ23" s="400"/>
      <c r="BD23" s="5"/>
    </row>
    <row r="24" spans="2:56" ht="49" thickBot="1" x14ac:dyDescent="0.3">
      <c r="D24" s="136" t="s">
        <v>317</v>
      </c>
      <c r="E24" s="333"/>
      <c r="F24" s="334"/>
      <c r="G24" s="334" t="s">
        <v>4465</v>
      </c>
      <c r="H24" s="334" t="s">
        <v>4465</v>
      </c>
      <c r="I24" s="334"/>
      <c r="J24" s="334"/>
      <c r="K24" s="334" t="s">
        <v>4465</v>
      </c>
      <c r="L24" s="334" t="s">
        <v>4465</v>
      </c>
      <c r="M24" s="334" t="s">
        <v>4465</v>
      </c>
      <c r="N24" s="334" t="s">
        <v>4465</v>
      </c>
      <c r="O24" s="334" t="s">
        <v>4465</v>
      </c>
      <c r="P24" s="334" t="s">
        <v>4465</v>
      </c>
      <c r="Q24" s="334" t="s">
        <v>4465</v>
      </c>
      <c r="R24" s="334">
        <v>1</v>
      </c>
      <c r="S24" s="334"/>
      <c r="T24" s="334"/>
      <c r="U24" s="334"/>
      <c r="V24" s="334">
        <v>1</v>
      </c>
      <c r="W24" s="334">
        <v>1</v>
      </c>
      <c r="X24" s="334">
        <v>1</v>
      </c>
      <c r="Y24" s="280"/>
      <c r="Z24" s="280"/>
      <c r="AA24" s="280"/>
      <c r="AB24" s="334">
        <v>1</v>
      </c>
      <c r="AC24" s="334">
        <v>1</v>
      </c>
      <c r="AD24" s="334"/>
      <c r="AE24" s="334">
        <v>1</v>
      </c>
      <c r="AF24" s="334">
        <v>1</v>
      </c>
      <c r="AG24" s="334">
        <v>1</v>
      </c>
      <c r="AH24" s="334"/>
      <c r="AI24" s="334"/>
      <c r="AJ24" s="334"/>
      <c r="AK24" s="334">
        <v>1</v>
      </c>
      <c r="AL24" s="280"/>
      <c r="AM24" s="280"/>
      <c r="AN24" s="280"/>
      <c r="AO24" s="280"/>
      <c r="AP24" s="280"/>
      <c r="AQ24" s="280"/>
      <c r="AR24" s="280"/>
      <c r="AS24" s="280"/>
      <c r="AT24" s="281"/>
      <c r="AU24" s="289" t="s">
        <v>318</v>
      </c>
      <c r="AV24" s="322"/>
      <c r="AW24" s="262" t="s">
        <v>4578</v>
      </c>
      <c r="AX24" s="264" t="s">
        <v>4579</v>
      </c>
      <c r="AY24" s="288"/>
      <c r="AZ24" s="400"/>
      <c r="BD24" s="5"/>
    </row>
    <row r="25" spans="2:56" ht="37" hidden="1" thickBot="1" x14ac:dyDescent="0.3">
      <c r="D25" s="136" t="s">
        <v>319</v>
      </c>
      <c r="E25" s="333"/>
      <c r="F25" s="334"/>
      <c r="G25" s="334"/>
      <c r="H25" s="334"/>
      <c r="I25" s="334"/>
      <c r="J25" s="334"/>
      <c r="K25" s="280"/>
      <c r="L25" s="334"/>
      <c r="M25" s="280"/>
      <c r="N25" s="280"/>
      <c r="O25" s="334"/>
      <c r="P25" s="334"/>
      <c r="Q25" s="334"/>
      <c r="R25" s="334"/>
      <c r="S25" s="334"/>
      <c r="T25" s="334"/>
      <c r="U25" s="334"/>
      <c r="V25" s="334"/>
      <c r="W25" s="334"/>
      <c r="X25" s="334"/>
      <c r="Y25" s="334"/>
      <c r="Z25" s="334"/>
      <c r="AA25" s="334"/>
      <c r="AB25" s="334"/>
      <c r="AC25" s="334"/>
      <c r="AD25" s="334"/>
      <c r="AE25" s="334"/>
      <c r="AF25" s="334"/>
      <c r="AG25" s="334"/>
      <c r="AH25" s="280"/>
      <c r="AI25" s="280"/>
      <c r="AJ25" s="280"/>
      <c r="AK25" s="280"/>
      <c r="AL25" s="280"/>
      <c r="AM25" s="280"/>
      <c r="AN25" s="280"/>
      <c r="AO25" s="280"/>
      <c r="AP25" s="280"/>
      <c r="AQ25" s="280"/>
      <c r="AR25" s="280"/>
      <c r="AS25" s="280"/>
      <c r="AT25" s="281"/>
      <c r="AU25" s="289" t="s">
        <v>320</v>
      </c>
      <c r="AV25" s="322"/>
      <c r="AW25" s="322"/>
      <c r="AX25" s="322"/>
      <c r="AY25" s="288"/>
      <c r="AZ25" s="400"/>
      <c r="BD25" s="5"/>
    </row>
    <row r="26" spans="2:56" ht="37" hidden="1" thickBot="1" x14ac:dyDescent="0.3">
      <c r="D26" s="136" t="s">
        <v>321</v>
      </c>
      <c r="E26" s="333"/>
      <c r="F26" s="334"/>
      <c r="G26" s="334"/>
      <c r="H26" s="334"/>
      <c r="I26" s="334"/>
      <c r="J26" s="334"/>
      <c r="K26" s="280"/>
      <c r="L26" s="334"/>
      <c r="M26" s="280"/>
      <c r="N26" s="280"/>
      <c r="O26" s="334"/>
      <c r="P26" s="334"/>
      <c r="Q26" s="334"/>
      <c r="R26" s="334"/>
      <c r="S26" s="334"/>
      <c r="T26" s="334"/>
      <c r="U26" s="334"/>
      <c r="V26" s="334"/>
      <c r="W26" s="334"/>
      <c r="X26" s="334"/>
      <c r="Y26" s="334"/>
      <c r="Z26" s="334"/>
      <c r="AA26" s="334"/>
      <c r="AB26" s="334"/>
      <c r="AC26" s="334"/>
      <c r="AD26" s="334"/>
      <c r="AE26" s="334"/>
      <c r="AF26" s="334"/>
      <c r="AG26" s="334"/>
      <c r="AH26" s="280"/>
      <c r="AI26" s="280"/>
      <c r="AJ26" s="280"/>
      <c r="AK26" s="280"/>
      <c r="AL26" s="280"/>
      <c r="AM26" s="280"/>
      <c r="AN26" s="280"/>
      <c r="AO26" s="280"/>
      <c r="AP26" s="280"/>
      <c r="AQ26" s="280"/>
      <c r="AR26" s="280"/>
      <c r="AS26" s="280"/>
      <c r="AT26" s="281"/>
      <c r="AU26" s="289" t="s">
        <v>322</v>
      </c>
      <c r="AV26" s="322"/>
      <c r="AW26" s="322"/>
      <c r="AX26" s="322"/>
      <c r="AY26" s="288"/>
      <c r="AZ26" s="400"/>
      <c r="BD26" s="5"/>
    </row>
    <row r="27" spans="2:56" ht="37" hidden="1" thickBot="1" x14ac:dyDescent="0.3">
      <c r="D27" s="136" t="s">
        <v>323</v>
      </c>
      <c r="E27" s="333"/>
      <c r="F27" s="334"/>
      <c r="G27" s="334"/>
      <c r="H27" s="334"/>
      <c r="I27" s="334"/>
      <c r="J27" s="334"/>
      <c r="K27" s="280"/>
      <c r="L27" s="334"/>
      <c r="M27" s="280"/>
      <c r="N27" s="280"/>
      <c r="O27" s="334"/>
      <c r="P27" s="334"/>
      <c r="Q27" s="334"/>
      <c r="R27" s="334"/>
      <c r="S27" s="334"/>
      <c r="T27" s="334"/>
      <c r="U27" s="334"/>
      <c r="V27" s="334"/>
      <c r="W27" s="334"/>
      <c r="X27" s="334"/>
      <c r="Y27" s="334"/>
      <c r="Z27" s="334"/>
      <c r="AA27" s="334"/>
      <c r="AB27" s="334"/>
      <c r="AC27" s="334"/>
      <c r="AD27" s="334"/>
      <c r="AE27" s="334"/>
      <c r="AF27" s="334"/>
      <c r="AG27" s="334"/>
      <c r="AH27" s="280"/>
      <c r="AI27" s="280"/>
      <c r="AJ27" s="280"/>
      <c r="AK27" s="280"/>
      <c r="AL27" s="280"/>
      <c r="AM27" s="280"/>
      <c r="AN27" s="280"/>
      <c r="AO27" s="280"/>
      <c r="AP27" s="280"/>
      <c r="AQ27" s="280"/>
      <c r="AR27" s="280"/>
      <c r="AS27" s="280"/>
      <c r="AT27" s="281"/>
      <c r="AU27" s="289" t="s">
        <v>4264</v>
      </c>
      <c r="AV27" s="322"/>
      <c r="AW27" s="322"/>
      <c r="AX27" s="322"/>
      <c r="AY27" s="288"/>
      <c r="AZ27" s="400"/>
      <c r="BD27" s="5"/>
    </row>
    <row r="28" spans="2:56" ht="37" thickBot="1" x14ac:dyDescent="0.3">
      <c r="D28" s="136" t="s">
        <v>324</v>
      </c>
      <c r="E28" s="333"/>
      <c r="F28" s="334"/>
      <c r="G28" s="334"/>
      <c r="H28" s="334"/>
      <c r="I28" s="334"/>
      <c r="J28" s="334"/>
      <c r="K28" s="280"/>
      <c r="L28" s="334"/>
      <c r="M28" s="280"/>
      <c r="N28" s="280"/>
      <c r="O28" s="334"/>
      <c r="P28" s="334"/>
      <c r="Q28" s="334"/>
      <c r="R28" s="334"/>
      <c r="S28" s="334"/>
      <c r="T28" s="334"/>
      <c r="U28" s="334"/>
      <c r="V28" s="334"/>
      <c r="W28" s="334">
        <v>1</v>
      </c>
      <c r="X28" s="334"/>
      <c r="Y28" s="334"/>
      <c r="Z28" s="334"/>
      <c r="AA28" s="334"/>
      <c r="AB28" s="334"/>
      <c r="AC28" s="334"/>
      <c r="AD28" s="334"/>
      <c r="AE28" s="334"/>
      <c r="AF28" s="334"/>
      <c r="AG28" s="334"/>
      <c r="AH28" s="280"/>
      <c r="AI28" s="280"/>
      <c r="AJ28" s="280"/>
      <c r="AK28" s="280"/>
      <c r="AL28" s="280"/>
      <c r="AM28" s="280"/>
      <c r="AN28" s="280"/>
      <c r="AO28" s="280"/>
      <c r="AP28" s="280"/>
      <c r="AQ28" s="280"/>
      <c r="AR28" s="280"/>
      <c r="AS28" s="280"/>
      <c r="AT28" s="281"/>
      <c r="AU28" s="289" t="s">
        <v>326</v>
      </c>
      <c r="AV28" s="322"/>
      <c r="AW28" s="262" t="s">
        <v>4578</v>
      </c>
      <c r="AX28" s="261" t="s">
        <v>4579</v>
      </c>
      <c r="AY28" s="288"/>
      <c r="AZ28" s="400"/>
      <c r="BD28" s="5"/>
    </row>
    <row r="29" spans="2:56" ht="37" hidden="1" thickBot="1" x14ac:dyDescent="0.3">
      <c r="D29" s="136" t="s">
        <v>325</v>
      </c>
      <c r="E29" s="333"/>
      <c r="F29" s="334"/>
      <c r="G29" s="334"/>
      <c r="H29" s="334"/>
      <c r="I29" s="334"/>
      <c r="J29" s="334"/>
      <c r="K29" s="280"/>
      <c r="L29" s="334"/>
      <c r="M29" s="280"/>
      <c r="N29" s="280"/>
      <c r="O29" s="334"/>
      <c r="P29" s="334"/>
      <c r="Q29" s="334"/>
      <c r="R29" s="334"/>
      <c r="S29" s="334"/>
      <c r="T29" s="334"/>
      <c r="U29" s="334"/>
      <c r="V29" s="334"/>
      <c r="W29" s="334"/>
      <c r="X29" s="334"/>
      <c r="Y29" s="334"/>
      <c r="Z29" s="334"/>
      <c r="AA29" s="334"/>
      <c r="AB29" s="334"/>
      <c r="AC29" s="334"/>
      <c r="AD29" s="334"/>
      <c r="AE29" s="334"/>
      <c r="AF29" s="334"/>
      <c r="AG29" s="334"/>
      <c r="AH29" s="280"/>
      <c r="AI29" s="280"/>
      <c r="AJ29" s="280"/>
      <c r="AK29" s="280"/>
      <c r="AL29" s="280"/>
      <c r="AM29" s="280"/>
      <c r="AN29" s="280"/>
      <c r="AO29" s="280"/>
      <c r="AP29" s="280"/>
      <c r="AQ29" s="280"/>
      <c r="AR29" s="280"/>
      <c r="AS29" s="280"/>
      <c r="AT29" s="281"/>
      <c r="AU29" s="289" t="s">
        <v>328</v>
      </c>
      <c r="AV29" s="322"/>
      <c r="AW29" s="322"/>
      <c r="AX29" s="322"/>
      <c r="AY29" s="288"/>
      <c r="AZ29" s="400"/>
      <c r="BD29" s="5"/>
    </row>
    <row r="30" spans="2:56" ht="37" thickBot="1" x14ac:dyDescent="0.3">
      <c r="D30" s="136" t="s">
        <v>327</v>
      </c>
      <c r="E30" s="333"/>
      <c r="F30" s="334"/>
      <c r="G30" s="334" t="s">
        <v>4465</v>
      </c>
      <c r="H30" s="334" t="s">
        <v>4465</v>
      </c>
      <c r="I30" s="334"/>
      <c r="J30" s="334"/>
      <c r="K30" s="334" t="s">
        <v>4465</v>
      </c>
      <c r="L30" s="334" t="s">
        <v>4465</v>
      </c>
      <c r="M30" s="334"/>
      <c r="N30" s="334"/>
      <c r="O30" s="334"/>
      <c r="P30" s="334"/>
      <c r="Q30" s="334" t="s">
        <v>4465</v>
      </c>
      <c r="R30" s="334">
        <v>1</v>
      </c>
      <c r="S30" s="334"/>
      <c r="T30" s="334"/>
      <c r="U30" s="334"/>
      <c r="V30" s="334">
        <v>1</v>
      </c>
      <c r="W30" s="334">
        <v>1</v>
      </c>
      <c r="X30" s="334">
        <v>1</v>
      </c>
      <c r="Y30" s="280"/>
      <c r="Z30" s="280"/>
      <c r="AA30" s="280"/>
      <c r="AB30" s="334">
        <v>1</v>
      </c>
      <c r="AC30" s="334">
        <v>1</v>
      </c>
      <c r="AD30" s="334"/>
      <c r="AE30" s="334">
        <v>1</v>
      </c>
      <c r="AF30" s="334">
        <v>1</v>
      </c>
      <c r="AG30" s="334">
        <v>1</v>
      </c>
      <c r="AH30" s="334"/>
      <c r="AI30" s="334"/>
      <c r="AJ30" s="334"/>
      <c r="AK30" s="334">
        <v>1</v>
      </c>
      <c r="AL30" s="280"/>
      <c r="AM30" s="280"/>
      <c r="AN30" s="280"/>
      <c r="AO30" s="280"/>
      <c r="AP30" s="280"/>
      <c r="AQ30" s="280"/>
      <c r="AR30" s="280"/>
      <c r="AS30" s="280"/>
      <c r="AT30" s="281"/>
      <c r="AU30" s="289" t="s">
        <v>330</v>
      </c>
      <c r="AV30" s="322"/>
      <c r="AW30" s="262" t="s">
        <v>4578</v>
      </c>
      <c r="AX30" s="264" t="s">
        <v>4579</v>
      </c>
      <c r="AY30" s="288"/>
      <c r="AZ30" s="400"/>
      <c r="BB30" s="2" t="s">
        <v>4661</v>
      </c>
      <c r="BD30" s="5"/>
    </row>
    <row r="31" spans="2:56" ht="37" hidden="1" thickBot="1" x14ac:dyDescent="0.3">
      <c r="D31" s="136" t="s">
        <v>329</v>
      </c>
      <c r="E31" s="333"/>
      <c r="F31" s="334"/>
      <c r="G31" s="334"/>
      <c r="H31" s="334"/>
      <c r="I31" s="334"/>
      <c r="J31" s="334"/>
      <c r="K31" s="280"/>
      <c r="L31" s="334"/>
      <c r="M31" s="280"/>
      <c r="N31" s="280"/>
      <c r="O31" s="334"/>
      <c r="P31" s="334"/>
      <c r="Q31" s="334"/>
      <c r="R31" s="334"/>
      <c r="S31" s="334"/>
      <c r="T31" s="334"/>
      <c r="U31" s="334"/>
      <c r="V31" s="334"/>
      <c r="W31" s="334"/>
      <c r="X31" s="334"/>
      <c r="Y31" s="334"/>
      <c r="Z31" s="334"/>
      <c r="AA31" s="334"/>
      <c r="AB31" s="334"/>
      <c r="AC31" s="334"/>
      <c r="AD31" s="334"/>
      <c r="AE31" s="334"/>
      <c r="AF31" s="334"/>
      <c r="AG31" s="334"/>
      <c r="AH31" s="280"/>
      <c r="AI31" s="280"/>
      <c r="AJ31" s="280"/>
      <c r="AK31" s="280"/>
      <c r="AL31" s="280"/>
      <c r="AM31" s="280"/>
      <c r="AN31" s="280"/>
      <c r="AO31" s="280"/>
      <c r="AP31" s="280"/>
      <c r="AQ31" s="280"/>
      <c r="AR31" s="280"/>
      <c r="AS31" s="280"/>
      <c r="AT31" s="281"/>
      <c r="AU31" s="289" t="s">
        <v>332</v>
      </c>
      <c r="AV31" s="322"/>
      <c r="AW31" s="322"/>
      <c r="AX31" s="322"/>
      <c r="AY31" s="288"/>
      <c r="AZ31" s="4"/>
      <c r="BD31" s="5"/>
    </row>
    <row r="32" spans="2:56" ht="37" hidden="1" thickBot="1" x14ac:dyDescent="0.3">
      <c r="D32" s="136" t="s">
        <v>331</v>
      </c>
      <c r="E32" s="333"/>
      <c r="F32" s="334"/>
      <c r="G32" s="334"/>
      <c r="H32" s="334"/>
      <c r="I32" s="334"/>
      <c r="J32" s="334"/>
      <c r="K32" s="280"/>
      <c r="L32" s="334"/>
      <c r="M32" s="280"/>
      <c r="N32" s="280"/>
      <c r="O32" s="334"/>
      <c r="P32" s="334"/>
      <c r="Q32" s="334"/>
      <c r="R32" s="334"/>
      <c r="S32" s="334"/>
      <c r="T32" s="334"/>
      <c r="U32" s="334"/>
      <c r="V32" s="334"/>
      <c r="W32" s="334"/>
      <c r="X32" s="334"/>
      <c r="Y32" s="334"/>
      <c r="Z32" s="334"/>
      <c r="AA32" s="334"/>
      <c r="AB32" s="334"/>
      <c r="AC32" s="334"/>
      <c r="AD32" s="334"/>
      <c r="AE32" s="334"/>
      <c r="AF32" s="334"/>
      <c r="AG32" s="334"/>
      <c r="AH32" s="280"/>
      <c r="AI32" s="280"/>
      <c r="AJ32" s="280"/>
      <c r="AK32" s="280"/>
      <c r="AL32" s="280"/>
      <c r="AM32" s="280"/>
      <c r="AN32" s="280"/>
      <c r="AO32" s="280"/>
      <c r="AP32" s="280"/>
      <c r="AQ32" s="280"/>
      <c r="AR32" s="280"/>
      <c r="AS32" s="280"/>
      <c r="AT32" s="281"/>
      <c r="AU32" s="289" t="s">
        <v>334</v>
      </c>
      <c r="AV32" s="322"/>
      <c r="AW32" s="322"/>
      <c r="AX32" s="322"/>
      <c r="AY32" s="288"/>
      <c r="AZ32" s="4"/>
      <c r="BD32" s="5"/>
    </row>
    <row r="33" spans="2:56" ht="37" hidden="1" thickBot="1" x14ac:dyDescent="0.3">
      <c r="D33" s="136" t="s">
        <v>333</v>
      </c>
      <c r="E33" s="333"/>
      <c r="F33" s="334"/>
      <c r="G33" s="334"/>
      <c r="H33" s="334"/>
      <c r="I33" s="334"/>
      <c r="J33" s="334"/>
      <c r="K33" s="280"/>
      <c r="L33" s="334"/>
      <c r="M33" s="280"/>
      <c r="N33" s="280"/>
      <c r="O33" s="334"/>
      <c r="P33" s="334"/>
      <c r="Q33" s="334"/>
      <c r="R33" s="334"/>
      <c r="S33" s="334"/>
      <c r="T33" s="334"/>
      <c r="U33" s="334"/>
      <c r="V33" s="334"/>
      <c r="W33" s="334"/>
      <c r="X33" s="334"/>
      <c r="Y33" s="334"/>
      <c r="Z33" s="334"/>
      <c r="AA33" s="334"/>
      <c r="AB33" s="334"/>
      <c r="AC33" s="334"/>
      <c r="AD33" s="334"/>
      <c r="AE33" s="334"/>
      <c r="AF33" s="334"/>
      <c r="AG33" s="334"/>
      <c r="AH33" s="280"/>
      <c r="AI33" s="280"/>
      <c r="AJ33" s="280"/>
      <c r="AK33" s="280"/>
      <c r="AL33" s="280"/>
      <c r="AM33" s="280"/>
      <c r="AN33" s="280"/>
      <c r="AO33" s="280"/>
      <c r="AP33" s="280"/>
      <c r="AQ33" s="280"/>
      <c r="AR33" s="280"/>
      <c r="AS33" s="280"/>
      <c r="AT33" s="281"/>
      <c r="AU33" s="289" t="s">
        <v>336</v>
      </c>
      <c r="AV33" s="322"/>
      <c r="AW33" s="322"/>
      <c r="AX33" s="322"/>
      <c r="AY33" s="288"/>
      <c r="AZ33" s="4"/>
      <c r="BD33" s="5"/>
    </row>
    <row r="34" spans="2:56" ht="29" hidden="1" thickBot="1" x14ac:dyDescent="0.3">
      <c r="D34" s="136" t="s">
        <v>335</v>
      </c>
      <c r="E34" s="333"/>
      <c r="F34" s="334"/>
      <c r="G34" s="334"/>
      <c r="H34" s="334"/>
      <c r="I34" s="334"/>
      <c r="J34" s="334"/>
      <c r="K34" s="280"/>
      <c r="L34" s="334"/>
      <c r="M34" s="280"/>
      <c r="N34" s="280"/>
      <c r="O34" s="334"/>
      <c r="P34" s="334"/>
      <c r="Q34" s="334"/>
      <c r="R34" s="334"/>
      <c r="S34" s="334"/>
      <c r="T34" s="334"/>
      <c r="U34" s="334"/>
      <c r="V34" s="334"/>
      <c r="W34" s="334"/>
      <c r="X34" s="334"/>
      <c r="Y34" s="334"/>
      <c r="Z34" s="334"/>
      <c r="AA34" s="334"/>
      <c r="AB34" s="334"/>
      <c r="AC34" s="334"/>
      <c r="AD34" s="334"/>
      <c r="AE34" s="334"/>
      <c r="AF34" s="334"/>
      <c r="AG34" s="334"/>
      <c r="AH34" s="280"/>
      <c r="AI34" s="280"/>
      <c r="AJ34" s="280"/>
      <c r="AK34" s="280"/>
      <c r="AL34" s="280"/>
      <c r="AM34" s="280"/>
      <c r="AN34" s="280"/>
      <c r="AO34" s="280"/>
      <c r="AP34" s="280"/>
      <c r="AQ34" s="280"/>
      <c r="AR34" s="280"/>
      <c r="AS34" s="280"/>
      <c r="AT34" s="281"/>
      <c r="AU34" s="289"/>
      <c r="AV34" s="322"/>
      <c r="AW34" s="322"/>
      <c r="AX34" s="322"/>
      <c r="AY34" s="288"/>
      <c r="AZ34" s="4"/>
      <c r="BD34" s="5"/>
    </row>
    <row r="35" spans="2:56" ht="29" hidden="1" thickBot="1" x14ac:dyDescent="0.3">
      <c r="D35" s="136" t="s">
        <v>337</v>
      </c>
      <c r="E35" s="333"/>
      <c r="F35" s="334"/>
      <c r="G35" s="334"/>
      <c r="H35" s="334"/>
      <c r="I35" s="334"/>
      <c r="J35" s="334"/>
      <c r="K35" s="280"/>
      <c r="L35" s="334"/>
      <c r="M35" s="280"/>
      <c r="N35" s="280"/>
      <c r="O35" s="334"/>
      <c r="P35" s="334"/>
      <c r="Q35" s="334"/>
      <c r="R35" s="334"/>
      <c r="S35" s="334"/>
      <c r="T35" s="334"/>
      <c r="U35" s="334"/>
      <c r="V35" s="334"/>
      <c r="W35" s="334"/>
      <c r="X35" s="334"/>
      <c r="Y35" s="334"/>
      <c r="Z35" s="334"/>
      <c r="AA35" s="334"/>
      <c r="AB35" s="334"/>
      <c r="AC35" s="334"/>
      <c r="AD35" s="334"/>
      <c r="AE35" s="334"/>
      <c r="AF35" s="334"/>
      <c r="AG35" s="334"/>
      <c r="AH35" s="280"/>
      <c r="AI35" s="280"/>
      <c r="AJ35" s="280"/>
      <c r="AK35" s="280"/>
      <c r="AL35" s="280"/>
      <c r="AM35" s="280"/>
      <c r="AN35" s="280"/>
      <c r="AO35" s="280"/>
      <c r="AP35" s="280"/>
      <c r="AQ35" s="280"/>
      <c r="AR35" s="280"/>
      <c r="AS35" s="280"/>
      <c r="AT35" s="281"/>
      <c r="AU35" s="289"/>
      <c r="AV35" s="322"/>
      <c r="AW35" s="322"/>
      <c r="AX35" s="322"/>
      <c r="AY35" s="288"/>
      <c r="AZ35" s="6"/>
      <c r="BD35" s="5"/>
    </row>
    <row r="36" spans="2:56" ht="29" hidden="1" thickBot="1" x14ac:dyDescent="0.3">
      <c r="D36" s="136" t="s">
        <v>338</v>
      </c>
      <c r="E36" s="336"/>
      <c r="F36" s="337"/>
      <c r="G36" s="337"/>
      <c r="H36" s="337"/>
      <c r="I36" s="337"/>
      <c r="J36" s="337"/>
      <c r="K36" s="283"/>
      <c r="L36" s="337"/>
      <c r="M36" s="283"/>
      <c r="N36" s="283"/>
      <c r="O36" s="337"/>
      <c r="P36" s="337"/>
      <c r="Q36" s="337"/>
      <c r="R36" s="337"/>
      <c r="S36" s="337"/>
      <c r="T36" s="337"/>
      <c r="U36" s="337"/>
      <c r="V36" s="337"/>
      <c r="W36" s="337"/>
      <c r="X36" s="337"/>
      <c r="Y36" s="337"/>
      <c r="Z36" s="337"/>
      <c r="AA36" s="337"/>
      <c r="AB36" s="337"/>
      <c r="AC36" s="337"/>
      <c r="AD36" s="337"/>
      <c r="AE36" s="337"/>
      <c r="AF36" s="337"/>
      <c r="AG36" s="337"/>
      <c r="AH36" s="283"/>
      <c r="AI36" s="283"/>
      <c r="AJ36" s="283"/>
      <c r="AK36" s="283"/>
      <c r="AL36" s="283"/>
      <c r="AM36" s="283"/>
      <c r="AN36" s="283"/>
      <c r="AO36" s="283"/>
      <c r="AP36" s="283"/>
      <c r="AQ36" s="283"/>
      <c r="AR36" s="283"/>
      <c r="AS36" s="283"/>
      <c r="AT36" s="284"/>
      <c r="AU36" s="323"/>
      <c r="AV36" s="340"/>
      <c r="AW36" s="340"/>
      <c r="AX36" s="340"/>
      <c r="AY36" s="294"/>
      <c r="AZ36" s="6"/>
      <c r="BD36" s="5"/>
    </row>
    <row r="37" spans="2:56" ht="18" hidden="1" customHeight="1" thickBot="1" x14ac:dyDescent="0.3">
      <c r="B37" s="3" t="s">
        <v>65</v>
      </c>
      <c r="C37" s="19" t="s">
        <v>66</v>
      </c>
      <c r="D37" s="20"/>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20"/>
      <c r="AV37" s="49"/>
      <c r="AW37" s="49"/>
      <c r="AX37" s="20"/>
      <c r="AY37" s="49"/>
      <c r="AZ37" s="22"/>
      <c r="BD37" s="5"/>
    </row>
    <row r="38" spans="2:56" ht="37" hidden="1" thickBot="1" x14ac:dyDescent="0.3">
      <c r="D38" s="136" t="s">
        <v>339</v>
      </c>
      <c r="E38" s="330"/>
      <c r="F38" s="331"/>
      <c r="G38" s="331"/>
      <c r="H38" s="331"/>
      <c r="I38" s="331"/>
      <c r="J38" s="331"/>
      <c r="K38" s="331"/>
      <c r="L38" s="331"/>
      <c r="M38" s="331"/>
      <c r="N38" s="331"/>
      <c r="O38" s="331"/>
      <c r="P38" s="331"/>
      <c r="Q38" s="331"/>
      <c r="R38" s="331"/>
      <c r="S38" s="331"/>
      <c r="T38" s="331"/>
      <c r="U38" s="331"/>
      <c r="V38" s="331"/>
      <c r="W38" s="331"/>
      <c r="X38" s="331"/>
      <c r="Y38" s="331"/>
      <c r="Z38" s="331"/>
      <c r="AA38" s="331"/>
      <c r="AB38" s="331"/>
      <c r="AC38" s="331"/>
      <c r="AD38" s="331"/>
      <c r="AE38" s="331"/>
      <c r="AF38" s="331"/>
      <c r="AG38" s="331"/>
      <c r="AH38" s="331"/>
      <c r="AI38" s="331"/>
      <c r="AJ38" s="331"/>
      <c r="AK38" s="331"/>
      <c r="AL38" s="331"/>
      <c r="AM38" s="331"/>
      <c r="AN38" s="331"/>
      <c r="AO38" s="331"/>
      <c r="AP38" s="331"/>
      <c r="AQ38" s="331"/>
      <c r="AR38" s="331"/>
      <c r="AS38" s="331"/>
      <c r="AT38" s="332"/>
      <c r="AU38" s="311" t="s">
        <v>340</v>
      </c>
      <c r="AV38" s="339"/>
      <c r="AW38" s="339"/>
      <c r="AX38" s="339"/>
      <c r="AY38" s="286"/>
      <c r="AZ38" s="4"/>
      <c r="BD38" s="5"/>
    </row>
    <row r="39" spans="2:56" ht="37" hidden="1" thickBot="1" x14ac:dyDescent="0.3">
      <c r="D39" s="136" t="s">
        <v>341</v>
      </c>
      <c r="E39" s="333"/>
      <c r="F39" s="334"/>
      <c r="G39" s="334"/>
      <c r="H39" s="334"/>
      <c r="I39" s="334"/>
      <c r="J39" s="334"/>
      <c r="K39" s="334"/>
      <c r="L39" s="334"/>
      <c r="M39" s="334"/>
      <c r="N39" s="334"/>
      <c r="O39" s="334"/>
      <c r="P39" s="334"/>
      <c r="Q39" s="334"/>
      <c r="R39" s="334"/>
      <c r="S39" s="334"/>
      <c r="T39" s="334"/>
      <c r="U39" s="334"/>
      <c r="V39" s="334"/>
      <c r="W39" s="334"/>
      <c r="X39" s="334"/>
      <c r="Y39" s="334"/>
      <c r="Z39" s="334"/>
      <c r="AA39" s="334"/>
      <c r="AB39" s="334"/>
      <c r="AC39" s="334"/>
      <c r="AD39" s="334"/>
      <c r="AE39" s="334"/>
      <c r="AF39" s="334"/>
      <c r="AG39" s="334"/>
      <c r="AH39" s="334"/>
      <c r="AI39" s="334"/>
      <c r="AJ39" s="334"/>
      <c r="AK39" s="334"/>
      <c r="AL39" s="334"/>
      <c r="AM39" s="334"/>
      <c r="AN39" s="334"/>
      <c r="AO39" s="334"/>
      <c r="AP39" s="334"/>
      <c r="AQ39" s="334"/>
      <c r="AR39" s="334"/>
      <c r="AS39" s="334"/>
      <c r="AT39" s="335"/>
      <c r="AU39" s="289" t="s">
        <v>342</v>
      </c>
      <c r="AV39" s="322"/>
      <c r="AW39" s="322"/>
      <c r="AX39" s="322"/>
      <c r="AY39" s="288"/>
      <c r="AZ39" s="4"/>
      <c r="BD39" s="5"/>
    </row>
    <row r="40" spans="2:56" ht="37" hidden="1" thickBot="1" x14ac:dyDescent="0.3">
      <c r="D40" s="136" t="s">
        <v>343</v>
      </c>
      <c r="E40" s="333"/>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c r="AD40" s="334"/>
      <c r="AE40" s="334"/>
      <c r="AF40" s="334"/>
      <c r="AG40" s="334"/>
      <c r="AH40" s="334"/>
      <c r="AI40" s="334"/>
      <c r="AJ40" s="334"/>
      <c r="AK40" s="334"/>
      <c r="AL40" s="334"/>
      <c r="AM40" s="334"/>
      <c r="AN40" s="334"/>
      <c r="AO40" s="334"/>
      <c r="AP40" s="334"/>
      <c r="AQ40" s="334"/>
      <c r="AR40" s="334"/>
      <c r="AS40" s="334"/>
      <c r="AT40" s="335"/>
      <c r="AU40" s="289" t="s">
        <v>344</v>
      </c>
      <c r="AV40" s="322"/>
      <c r="AW40" s="322"/>
      <c r="AX40" s="322"/>
      <c r="AY40" s="288"/>
      <c r="AZ40" s="4"/>
      <c r="BD40" s="5"/>
    </row>
    <row r="41" spans="2:56" ht="37" hidden="1" thickBot="1" x14ac:dyDescent="0.3">
      <c r="D41" s="136" t="s">
        <v>345</v>
      </c>
      <c r="E41" s="333"/>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c r="AD41" s="334"/>
      <c r="AE41" s="334"/>
      <c r="AF41" s="334"/>
      <c r="AG41" s="334"/>
      <c r="AH41" s="334"/>
      <c r="AI41" s="334"/>
      <c r="AJ41" s="334"/>
      <c r="AK41" s="334"/>
      <c r="AL41" s="334"/>
      <c r="AM41" s="334"/>
      <c r="AN41" s="334"/>
      <c r="AO41" s="334"/>
      <c r="AP41" s="334"/>
      <c r="AQ41" s="334"/>
      <c r="AR41" s="334"/>
      <c r="AS41" s="334"/>
      <c r="AT41" s="335"/>
      <c r="AU41" s="289" t="s">
        <v>346</v>
      </c>
      <c r="AV41" s="322"/>
      <c r="AW41" s="322"/>
      <c r="AX41" s="322"/>
      <c r="AY41" s="288"/>
      <c r="AZ41" s="4"/>
      <c r="BD41" s="5"/>
    </row>
    <row r="42" spans="2:56" ht="32" hidden="1" thickBot="1" x14ac:dyDescent="0.3">
      <c r="D42" s="136" t="s">
        <v>347</v>
      </c>
      <c r="E42" s="333"/>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4"/>
      <c r="AI42" s="334"/>
      <c r="AJ42" s="334"/>
      <c r="AK42" s="334"/>
      <c r="AL42" s="334"/>
      <c r="AM42" s="334"/>
      <c r="AN42" s="334"/>
      <c r="AO42" s="334"/>
      <c r="AP42" s="334"/>
      <c r="AQ42" s="334"/>
      <c r="AR42" s="334"/>
      <c r="AS42" s="334"/>
      <c r="AT42" s="335"/>
      <c r="AU42" s="289"/>
      <c r="AV42" s="322"/>
      <c r="AW42" s="322"/>
      <c r="AX42" s="322"/>
      <c r="AY42" s="288"/>
      <c r="AZ42" s="4"/>
      <c r="BD42" s="5"/>
    </row>
    <row r="43" spans="2:56" ht="32" hidden="1" thickBot="1" x14ac:dyDescent="0.3">
      <c r="D43" s="136" t="s">
        <v>348</v>
      </c>
      <c r="E43" s="336"/>
      <c r="F43" s="337"/>
      <c r="G43" s="337"/>
      <c r="H43" s="337"/>
      <c r="I43" s="337"/>
      <c r="J43" s="337"/>
      <c r="K43" s="337"/>
      <c r="L43" s="337"/>
      <c r="M43" s="337"/>
      <c r="N43" s="337"/>
      <c r="O43" s="337"/>
      <c r="P43" s="337"/>
      <c r="Q43" s="337"/>
      <c r="R43" s="337"/>
      <c r="S43" s="337"/>
      <c r="T43" s="337"/>
      <c r="U43" s="337"/>
      <c r="V43" s="337"/>
      <c r="W43" s="337"/>
      <c r="X43" s="337"/>
      <c r="Y43" s="337"/>
      <c r="Z43" s="337"/>
      <c r="AA43" s="337"/>
      <c r="AB43" s="337"/>
      <c r="AC43" s="337"/>
      <c r="AD43" s="337"/>
      <c r="AE43" s="337"/>
      <c r="AF43" s="337"/>
      <c r="AG43" s="337"/>
      <c r="AH43" s="337"/>
      <c r="AI43" s="337"/>
      <c r="AJ43" s="337"/>
      <c r="AK43" s="337"/>
      <c r="AL43" s="337"/>
      <c r="AM43" s="337"/>
      <c r="AN43" s="337"/>
      <c r="AO43" s="337"/>
      <c r="AP43" s="337"/>
      <c r="AQ43" s="337"/>
      <c r="AR43" s="337"/>
      <c r="AS43" s="337"/>
      <c r="AT43" s="338"/>
      <c r="AU43" s="291"/>
      <c r="AV43" s="340"/>
      <c r="AW43" s="340"/>
      <c r="AX43" s="340"/>
      <c r="AY43" s="294"/>
      <c r="AZ43" s="4"/>
      <c r="BD43" s="5"/>
    </row>
    <row r="44" spans="2:56" ht="18" customHeight="1" thickBot="1" x14ac:dyDescent="0.3">
      <c r="B44" s="3" t="s">
        <v>77</v>
      </c>
      <c r="C44" s="19" t="s">
        <v>78</v>
      </c>
      <c r="D44" s="20"/>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20"/>
      <c r="AV44" s="49"/>
      <c r="AW44" s="49"/>
      <c r="AX44" s="20"/>
      <c r="AY44" s="49"/>
      <c r="AZ44" s="22"/>
      <c r="BD44" s="5"/>
    </row>
    <row r="45" spans="2:56" ht="47.5" customHeight="1" thickBot="1" x14ac:dyDescent="0.3">
      <c r="D45" s="136" t="s">
        <v>349</v>
      </c>
      <c r="E45" s="330"/>
      <c r="F45" s="331"/>
      <c r="G45" s="331"/>
      <c r="H45" s="331"/>
      <c r="I45" s="331"/>
      <c r="J45" s="331"/>
      <c r="K45" s="277"/>
      <c r="L45" s="331"/>
      <c r="M45" s="331"/>
      <c r="N45" s="331"/>
      <c r="O45" s="331"/>
      <c r="P45" s="331"/>
      <c r="Q45" s="331" t="s">
        <v>4465</v>
      </c>
      <c r="R45" s="331"/>
      <c r="S45" s="331"/>
      <c r="T45" s="331"/>
      <c r="U45" s="331"/>
      <c r="V45" s="331"/>
      <c r="W45" s="331">
        <v>1</v>
      </c>
      <c r="X45" s="331">
        <v>1</v>
      </c>
      <c r="Y45" s="277"/>
      <c r="Z45" s="277"/>
      <c r="AA45" s="277"/>
      <c r="AB45" s="331"/>
      <c r="AC45" s="331">
        <v>1</v>
      </c>
      <c r="AD45" s="331"/>
      <c r="AE45" s="331"/>
      <c r="AF45" s="331">
        <v>1</v>
      </c>
      <c r="AG45" s="331"/>
      <c r="AH45" s="331"/>
      <c r="AI45" s="331"/>
      <c r="AJ45" s="331"/>
      <c r="AK45" s="331"/>
      <c r="AL45" s="277"/>
      <c r="AM45" s="277"/>
      <c r="AN45" s="277"/>
      <c r="AO45" s="277"/>
      <c r="AP45" s="277"/>
      <c r="AQ45" s="277"/>
      <c r="AR45" s="277"/>
      <c r="AS45" s="277"/>
      <c r="AT45" s="278"/>
      <c r="AU45" s="341" t="s">
        <v>350</v>
      </c>
      <c r="AV45" s="342"/>
      <c r="AW45" s="297" t="s">
        <v>4585</v>
      </c>
      <c r="AX45" s="343" t="s">
        <v>4586</v>
      </c>
      <c r="AY45" s="299"/>
      <c r="AZ45" s="402"/>
      <c r="BD45" s="5"/>
    </row>
    <row r="46" spans="2:56" ht="37" thickBot="1" x14ac:dyDescent="0.3">
      <c r="D46" s="136" t="s">
        <v>351</v>
      </c>
      <c r="E46" s="333"/>
      <c r="F46" s="334"/>
      <c r="G46" s="334"/>
      <c r="H46" s="334"/>
      <c r="I46" s="334"/>
      <c r="J46" s="334"/>
      <c r="K46" s="280"/>
      <c r="L46" s="334"/>
      <c r="M46" s="334"/>
      <c r="N46" s="334"/>
      <c r="O46" s="334"/>
      <c r="P46" s="334" t="s">
        <v>4465</v>
      </c>
      <c r="Q46" s="334" t="s">
        <v>4465</v>
      </c>
      <c r="R46" s="334"/>
      <c r="S46" s="334"/>
      <c r="T46" s="334"/>
      <c r="U46" s="334"/>
      <c r="V46" s="334"/>
      <c r="W46" s="334">
        <v>1</v>
      </c>
      <c r="X46" s="334">
        <v>1</v>
      </c>
      <c r="Y46" s="280"/>
      <c r="Z46" s="280"/>
      <c r="AA46" s="280"/>
      <c r="AB46" s="334"/>
      <c r="AC46" s="334">
        <v>1</v>
      </c>
      <c r="AD46" s="334" t="s">
        <v>4465</v>
      </c>
      <c r="AE46" s="334"/>
      <c r="AF46" s="334">
        <v>1</v>
      </c>
      <c r="AG46" s="334"/>
      <c r="AH46" s="334"/>
      <c r="AI46" s="334"/>
      <c r="AJ46" s="334"/>
      <c r="AK46" s="334"/>
      <c r="AL46" s="280"/>
      <c r="AM46" s="280"/>
      <c r="AN46" s="280"/>
      <c r="AO46" s="280"/>
      <c r="AP46" s="280"/>
      <c r="AQ46" s="280"/>
      <c r="AR46" s="280"/>
      <c r="AS46" s="280">
        <v>1</v>
      </c>
      <c r="AT46" s="281"/>
      <c r="AU46" s="344" t="s">
        <v>352</v>
      </c>
      <c r="AV46" s="345"/>
      <c r="AW46" s="301" t="s">
        <v>4585</v>
      </c>
      <c r="AX46" s="304" t="s">
        <v>4586</v>
      </c>
      <c r="AY46" s="303"/>
      <c r="AZ46" s="402"/>
      <c r="BD46" s="5"/>
    </row>
    <row r="47" spans="2:56" ht="37" hidden="1" thickBot="1" x14ac:dyDescent="0.3">
      <c r="D47" s="136" t="s">
        <v>353</v>
      </c>
      <c r="E47" s="333"/>
      <c r="F47" s="334"/>
      <c r="G47" s="334"/>
      <c r="H47" s="334"/>
      <c r="I47" s="334"/>
      <c r="J47" s="334"/>
      <c r="K47" s="280"/>
      <c r="L47" s="334"/>
      <c r="M47" s="334"/>
      <c r="N47" s="334"/>
      <c r="O47" s="334"/>
      <c r="P47" s="334"/>
      <c r="Q47" s="334"/>
      <c r="R47" s="334"/>
      <c r="S47" s="334"/>
      <c r="T47" s="334"/>
      <c r="U47" s="334"/>
      <c r="V47" s="334"/>
      <c r="W47" s="334"/>
      <c r="X47" s="334"/>
      <c r="Y47" s="280"/>
      <c r="Z47" s="280"/>
      <c r="AA47" s="280"/>
      <c r="AB47" s="334"/>
      <c r="AC47" s="334"/>
      <c r="AD47" s="334" t="s">
        <v>4465</v>
      </c>
      <c r="AE47" s="334"/>
      <c r="AF47" s="334"/>
      <c r="AG47" s="334"/>
      <c r="AH47" s="334"/>
      <c r="AI47" s="334"/>
      <c r="AJ47" s="334"/>
      <c r="AK47" s="334"/>
      <c r="AL47" s="280"/>
      <c r="AM47" s="280"/>
      <c r="AN47" s="280"/>
      <c r="AO47" s="280"/>
      <c r="AP47" s="280"/>
      <c r="AQ47" s="280"/>
      <c r="AR47" s="280"/>
      <c r="AS47" s="280"/>
      <c r="AT47" s="281"/>
      <c r="AU47" s="344" t="s">
        <v>354</v>
      </c>
      <c r="AV47" s="345"/>
      <c r="AW47" s="301" t="s">
        <v>4467</v>
      </c>
      <c r="AX47" s="302" t="s">
        <v>4466</v>
      </c>
      <c r="AY47" s="303"/>
      <c r="AZ47" s="402"/>
      <c r="BD47" s="5"/>
    </row>
    <row r="48" spans="2:56" ht="37" thickBot="1" x14ac:dyDescent="0.3">
      <c r="D48" s="136" t="s">
        <v>355</v>
      </c>
      <c r="E48" s="333"/>
      <c r="F48" s="334"/>
      <c r="G48" s="334"/>
      <c r="H48" s="334"/>
      <c r="I48" s="334"/>
      <c r="J48" s="334"/>
      <c r="K48" s="280"/>
      <c r="L48" s="334"/>
      <c r="M48" s="334"/>
      <c r="N48" s="334"/>
      <c r="O48" s="334"/>
      <c r="P48" s="334"/>
      <c r="Q48" s="334"/>
      <c r="R48" s="334"/>
      <c r="S48" s="334"/>
      <c r="T48" s="334"/>
      <c r="U48" s="334"/>
      <c r="V48" s="334"/>
      <c r="W48" s="334"/>
      <c r="X48" s="334"/>
      <c r="Y48" s="280"/>
      <c r="Z48" s="280"/>
      <c r="AA48" s="280"/>
      <c r="AB48" s="334"/>
      <c r="AC48" s="334"/>
      <c r="AD48" s="334" t="s">
        <v>4465</v>
      </c>
      <c r="AE48" s="334"/>
      <c r="AF48" s="334"/>
      <c r="AG48" s="334"/>
      <c r="AH48" s="334"/>
      <c r="AI48" s="334"/>
      <c r="AJ48" s="334"/>
      <c r="AK48" s="334"/>
      <c r="AL48" s="280"/>
      <c r="AM48" s="280"/>
      <c r="AN48" s="280"/>
      <c r="AO48" s="280"/>
      <c r="AP48" s="280"/>
      <c r="AQ48" s="280"/>
      <c r="AR48" s="280"/>
      <c r="AS48" s="280">
        <v>1</v>
      </c>
      <c r="AT48" s="281"/>
      <c r="AU48" s="344" t="s">
        <v>356</v>
      </c>
      <c r="AV48" s="345"/>
      <c r="AW48" s="301" t="s">
        <v>4578</v>
      </c>
      <c r="AX48" s="302" t="s">
        <v>4579</v>
      </c>
      <c r="AY48" s="303"/>
      <c r="AZ48" s="402"/>
      <c r="BD48" s="5"/>
    </row>
    <row r="49" spans="2:56" ht="37" hidden="1" thickBot="1" x14ac:dyDescent="0.3">
      <c r="D49" s="136" t="s">
        <v>357</v>
      </c>
      <c r="E49" s="333"/>
      <c r="F49" s="334"/>
      <c r="G49" s="334"/>
      <c r="H49" s="334"/>
      <c r="I49" s="334"/>
      <c r="J49" s="334"/>
      <c r="K49" s="334"/>
      <c r="L49" s="334"/>
      <c r="M49" s="334"/>
      <c r="N49" s="334"/>
      <c r="O49" s="334"/>
      <c r="P49" s="334"/>
      <c r="Q49" s="334"/>
      <c r="R49" s="334"/>
      <c r="S49" s="334"/>
      <c r="T49" s="334"/>
      <c r="U49" s="334"/>
      <c r="V49" s="334"/>
      <c r="W49" s="334"/>
      <c r="X49" s="334"/>
      <c r="Y49" s="334"/>
      <c r="Z49" s="334"/>
      <c r="AA49" s="334"/>
      <c r="AB49" s="334"/>
      <c r="AC49" s="334"/>
      <c r="AD49" s="334"/>
      <c r="AE49" s="334"/>
      <c r="AF49" s="334"/>
      <c r="AG49" s="334"/>
      <c r="AH49" s="334"/>
      <c r="AI49" s="334"/>
      <c r="AJ49" s="334"/>
      <c r="AK49" s="334"/>
      <c r="AL49" s="334"/>
      <c r="AM49" s="334"/>
      <c r="AN49" s="334"/>
      <c r="AO49" s="334"/>
      <c r="AP49" s="334"/>
      <c r="AQ49" s="334"/>
      <c r="AR49" s="334"/>
      <c r="AS49" s="334"/>
      <c r="AT49" s="335"/>
      <c r="AU49" s="344" t="s">
        <v>358</v>
      </c>
      <c r="AV49" s="345"/>
      <c r="AW49" s="301"/>
      <c r="AX49" s="302"/>
      <c r="AY49" s="303"/>
      <c r="AZ49" s="6"/>
      <c r="BD49" s="5"/>
    </row>
    <row r="50" spans="2:56" ht="24" hidden="1" thickBot="1" x14ac:dyDescent="0.3">
      <c r="D50" s="136" t="s">
        <v>359</v>
      </c>
      <c r="E50" s="333"/>
      <c r="F50" s="334"/>
      <c r="G50" s="334"/>
      <c r="H50" s="334"/>
      <c r="I50" s="334"/>
      <c r="J50" s="334"/>
      <c r="K50" s="334"/>
      <c r="L50" s="334"/>
      <c r="M50" s="334"/>
      <c r="N50" s="334"/>
      <c r="O50" s="334"/>
      <c r="P50" s="334"/>
      <c r="Q50" s="334"/>
      <c r="R50" s="334"/>
      <c r="S50" s="334"/>
      <c r="T50" s="334"/>
      <c r="U50" s="334"/>
      <c r="V50" s="334"/>
      <c r="W50" s="334"/>
      <c r="X50" s="334"/>
      <c r="Y50" s="334"/>
      <c r="Z50" s="334"/>
      <c r="AA50" s="334"/>
      <c r="AB50" s="334"/>
      <c r="AC50" s="334"/>
      <c r="AD50" s="334"/>
      <c r="AE50" s="334"/>
      <c r="AF50" s="334"/>
      <c r="AG50" s="334"/>
      <c r="AH50" s="334"/>
      <c r="AI50" s="334"/>
      <c r="AJ50" s="334"/>
      <c r="AK50" s="334"/>
      <c r="AL50" s="334"/>
      <c r="AM50" s="334"/>
      <c r="AN50" s="334"/>
      <c r="AO50" s="334"/>
      <c r="AP50" s="334"/>
      <c r="AQ50" s="334"/>
      <c r="AR50" s="334"/>
      <c r="AS50" s="334"/>
      <c r="AT50" s="335"/>
      <c r="AU50" s="344"/>
      <c r="AV50" s="346"/>
      <c r="AW50" s="346"/>
      <c r="AX50" s="346"/>
      <c r="AY50" s="303"/>
      <c r="AZ50" s="6"/>
      <c r="BD50" s="5"/>
    </row>
    <row r="51" spans="2:56" ht="24" hidden="1" thickBot="1" x14ac:dyDescent="0.3">
      <c r="D51" s="136" t="s">
        <v>360</v>
      </c>
      <c r="E51" s="333"/>
      <c r="F51" s="334"/>
      <c r="G51" s="334"/>
      <c r="H51" s="334"/>
      <c r="I51" s="334"/>
      <c r="J51" s="334"/>
      <c r="K51" s="334"/>
      <c r="L51" s="334"/>
      <c r="M51" s="334"/>
      <c r="N51" s="334"/>
      <c r="O51" s="334"/>
      <c r="P51" s="334"/>
      <c r="Q51" s="334"/>
      <c r="R51" s="334"/>
      <c r="S51" s="334"/>
      <c r="T51" s="334"/>
      <c r="U51" s="334"/>
      <c r="V51" s="334"/>
      <c r="W51" s="334"/>
      <c r="X51" s="334"/>
      <c r="Y51" s="334"/>
      <c r="Z51" s="334"/>
      <c r="AA51" s="334"/>
      <c r="AB51" s="334"/>
      <c r="AC51" s="334"/>
      <c r="AD51" s="334"/>
      <c r="AE51" s="334"/>
      <c r="AF51" s="334"/>
      <c r="AG51" s="334"/>
      <c r="AH51" s="334"/>
      <c r="AI51" s="334"/>
      <c r="AJ51" s="334"/>
      <c r="AK51" s="334"/>
      <c r="AL51" s="334"/>
      <c r="AM51" s="334"/>
      <c r="AN51" s="334"/>
      <c r="AO51" s="334"/>
      <c r="AP51" s="334"/>
      <c r="AQ51" s="334"/>
      <c r="AR51" s="334"/>
      <c r="AS51" s="334"/>
      <c r="AT51" s="335"/>
      <c r="AU51" s="344"/>
      <c r="AV51" s="346"/>
      <c r="AW51" s="346"/>
      <c r="AX51" s="346"/>
      <c r="AY51" s="303"/>
      <c r="AZ51" s="6"/>
      <c r="BD51" s="5"/>
    </row>
    <row r="52" spans="2:56" ht="24" hidden="1" thickBot="1" x14ac:dyDescent="0.3">
      <c r="D52" s="136" t="s">
        <v>361</v>
      </c>
      <c r="E52" s="336"/>
      <c r="F52" s="337"/>
      <c r="G52" s="337"/>
      <c r="H52" s="337"/>
      <c r="I52" s="337"/>
      <c r="J52" s="337"/>
      <c r="K52" s="337"/>
      <c r="L52" s="337"/>
      <c r="M52" s="337"/>
      <c r="N52" s="337"/>
      <c r="O52" s="337"/>
      <c r="P52" s="337"/>
      <c r="Q52" s="337"/>
      <c r="R52" s="337"/>
      <c r="S52" s="337"/>
      <c r="T52" s="337"/>
      <c r="U52" s="337"/>
      <c r="V52" s="337"/>
      <c r="W52" s="337"/>
      <c r="X52" s="337"/>
      <c r="Y52" s="337"/>
      <c r="Z52" s="337"/>
      <c r="AA52" s="337"/>
      <c r="AB52" s="337"/>
      <c r="AC52" s="337"/>
      <c r="AD52" s="337"/>
      <c r="AE52" s="337"/>
      <c r="AF52" s="337"/>
      <c r="AG52" s="337"/>
      <c r="AH52" s="337"/>
      <c r="AI52" s="337"/>
      <c r="AJ52" s="337"/>
      <c r="AK52" s="337"/>
      <c r="AL52" s="337"/>
      <c r="AM52" s="337"/>
      <c r="AN52" s="337"/>
      <c r="AO52" s="337"/>
      <c r="AP52" s="337"/>
      <c r="AQ52" s="337"/>
      <c r="AR52" s="337"/>
      <c r="AS52" s="337"/>
      <c r="AT52" s="338"/>
      <c r="AU52" s="347"/>
      <c r="AV52" s="348"/>
      <c r="AW52" s="348"/>
      <c r="AX52" s="348"/>
      <c r="AY52" s="308"/>
      <c r="AZ52" s="6"/>
      <c r="BD52" s="5"/>
    </row>
    <row r="53" spans="2:56" ht="18" hidden="1" customHeight="1" thickBot="1" x14ac:dyDescent="0.3">
      <c r="B53" s="3" t="s">
        <v>87</v>
      </c>
      <c r="C53" s="19" t="s">
        <v>362</v>
      </c>
      <c r="D53" s="20"/>
      <c r="E53" s="163"/>
      <c r="F53" s="163"/>
      <c r="G53" s="163"/>
      <c r="H53" s="163"/>
      <c r="I53" s="163"/>
      <c r="J53" s="163"/>
      <c r="K53" s="163"/>
      <c r="L53" s="163"/>
      <c r="M53" s="163"/>
      <c r="N53" s="163"/>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20"/>
      <c r="AV53" s="49"/>
      <c r="AW53" s="49"/>
      <c r="AX53" s="20"/>
      <c r="AY53" s="49"/>
      <c r="AZ53" s="22"/>
      <c r="BD53" s="5"/>
    </row>
    <row r="54" spans="2:56" ht="37" hidden="1" thickBot="1" x14ac:dyDescent="0.3">
      <c r="C54" s="92"/>
      <c r="D54" s="136" t="s">
        <v>363</v>
      </c>
      <c r="E54" s="330"/>
      <c r="F54" s="331"/>
      <c r="G54" s="331"/>
      <c r="H54" s="331"/>
      <c r="I54" s="331"/>
      <c r="J54" s="331"/>
      <c r="K54" s="331"/>
      <c r="L54" s="331"/>
      <c r="M54" s="331"/>
      <c r="N54" s="331"/>
      <c r="O54" s="331"/>
      <c r="P54" s="331"/>
      <c r="Q54" s="331"/>
      <c r="R54" s="331"/>
      <c r="S54" s="331"/>
      <c r="T54" s="331"/>
      <c r="U54" s="331"/>
      <c r="V54" s="331"/>
      <c r="W54" s="331"/>
      <c r="X54" s="331"/>
      <c r="Y54" s="331"/>
      <c r="Z54" s="331"/>
      <c r="AA54" s="331"/>
      <c r="AB54" s="331"/>
      <c r="AC54" s="331"/>
      <c r="AD54" s="331"/>
      <c r="AE54" s="331"/>
      <c r="AF54" s="331"/>
      <c r="AG54" s="331"/>
      <c r="AH54" s="331"/>
      <c r="AI54" s="331"/>
      <c r="AJ54" s="331"/>
      <c r="AK54" s="331"/>
      <c r="AL54" s="331"/>
      <c r="AM54" s="331"/>
      <c r="AN54" s="331"/>
      <c r="AO54" s="331"/>
      <c r="AP54" s="331"/>
      <c r="AQ54" s="331"/>
      <c r="AR54" s="331"/>
      <c r="AS54" s="331"/>
      <c r="AT54" s="332"/>
      <c r="AU54" s="311" t="s">
        <v>364</v>
      </c>
      <c r="AV54" s="339"/>
      <c r="AW54" s="339"/>
      <c r="AX54" s="339"/>
      <c r="AY54" s="286"/>
      <c r="AZ54" s="4"/>
      <c r="BD54" s="5"/>
    </row>
    <row r="55" spans="2:56" ht="37" hidden="1" thickBot="1" x14ac:dyDescent="0.3">
      <c r="D55" s="136" t="s">
        <v>365</v>
      </c>
      <c r="E55" s="333"/>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5"/>
      <c r="AU55" s="289" t="s">
        <v>366</v>
      </c>
      <c r="AV55" s="322"/>
      <c r="AW55" s="322"/>
      <c r="AX55" s="322"/>
      <c r="AY55" s="288"/>
      <c r="AZ55" s="4"/>
      <c r="BD55" s="5"/>
    </row>
    <row r="56" spans="2:56" ht="37" hidden="1" thickBot="1" x14ac:dyDescent="0.3">
      <c r="D56" s="136" t="s">
        <v>367</v>
      </c>
      <c r="E56" s="333"/>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5"/>
      <c r="AU56" s="289" t="s">
        <v>368</v>
      </c>
      <c r="AV56" s="322"/>
      <c r="AW56" s="322"/>
      <c r="AX56" s="322"/>
      <c r="AY56" s="288"/>
      <c r="AZ56" s="4"/>
      <c r="BD56" s="5"/>
    </row>
    <row r="57" spans="2:56" ht="49" hidden="1" thickBot="1" x14ac:dyDescent="0.3">
      <c r="D57" s="136" t="s">
        <v>369</v>
      </c>
      <c r="E57" s="333"/>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c r="AD57" s="334"/>
      <c r="AE57" s="334"/>
      <c r="AF57" s="334"/>
      <c r="AG57" s="334"/>
      <c r="AH57" s="334"/>
      <c r="AI57" s="334"/>
      <c r="AJ57" s="334"/>
      <c r="AK57" s="334"/>
      <c r="AL57" s="334"/>
      <c r="AM57" s="334"/>
      <c r="AN57" s="334"/>
      <c r="AO57" s="334"/>
      <c r="AP57" s="334"/>
      <c r="AQ57" s="334"/>
      <c r="AR57" s="334"/>
      <c r="AS57" s="334"/>
      <c r="AT57" s="335"/>
      <c r="AU57" s="289" t="s">
        <v>370</v>
      </c>
      <c r="AV57" s="322"/>
      <c r="AW57" s="322"/>
      <c r="AX57" s="322"/>
      <c r="AY57" s="288"/>
      <c r="AZ57" s="4"/>
      <c r="BD57" s="5"/>
    </row>
    <row r="58" spans="2:56" ht="27" hidden="1" thickBot="1" x14ac:dyDescent="0.3">
      <c r="D58" s="136" t="s">
        <v>371</v>
      </c>
      <c r="E58" s="333"/>
      <c r="F58" s="334"/>
      <c r="G58" s="334"/>
      <c r="H58" s="334"/>
      <c r="I58" s="334"/>
      <c r="J58" s="334"/>
      <c r="K58" s="334"/>
      <c r="L58" s="334"/>
      <c r="M58" s="334"/>
      <c r="N58" s="334"/>
      <c r="O58" s="334"/>
      <c r="P58" s="334"/>
      <c r="Q58" s="334"/>
      <c r="R58" s="334"/>
      <c r="S58" s="334"/>
      <c r="T58" s="334"/>
      <c r="U58" s="334"/>
      <c r="V58" s="334"/>
      <c r="W58" s="334"/>
      <c r="X58" s="334"/>
      <c r="Y58" s="334"/>
      <c r="Z58" s="334"/>
      <c r="AA58" s="334"/>
      <c r="AB58" s="334"/>
      <c r="AC58" s="334"/>
      <c r="AD58" s="334"/>
      <c r="AE58" s="334"/>
      <c r="AF58" s="334"/>
      <c r="AG58" s="334"/>
      <c r="AH58" s="334"/>
      <c r="AI58" s="334"/>
      <c r="AJ58" s="334"/>
      <c r="AK58" s="334"/>
      <c r="AL58" s="334"/>
      <c r="AM58" s="334"/>
      <c r="AN58" s="334"/>
      <c r="AO58" s="334"/>
      <c r="AP58" s="334"/>
      <c r="AQ58" s="334"/>
      <c r="AR58" s="334"/>
      <c r="AS58" s="334"/>
      <c r="AT58" s="335"/>
      <c r="AU58" s="289"/>
      <c r="AV58" s="322"/>
      <c r="AW58" s="322"/>
      <c r="AX58" s="322"/>
      <c r="AY58" s="288"/>
      <c r="AZ58" s="4"/>
      <c r="BD58" s="5"/>
    </row>
    <row r="59" spans="2:56" ht="27" hidden="1" thickBot="1" x14ac:dyDescent="0.3">
      <c r="D59" s="136" t="s">
        <v>372</v>
      </c>
      <c r="E59" s="336"/>
      <c r="F59" s="337"/>
      <c r="G59" s="337"/>
      <c r="H59" s="337"/>
      <c r="I59" s="337"/>
      <c r="J59" s="337"/>
      <c r="K59" s="337"/>
      <c r="L59" s="337"/>
      <c r="M59" s="337"/>
      <c r="N59" s="337"/>
      <c r="O59" s="337"/>
      <c r="P59" s="337"/>
      <c r="Q59" s="337"/>
      <c r="R59" s="337"/>
      <c r="S59" s="337"/>
      <c r="T59" s="337"/>
      <c r="U59" s="337"/>
      <c r="V59" s="337"/>
      <c r="W59" s="337"/>
      <c r="X59" s="337"/>
      <c r="Y59" s="337"/>
      <c r="Z59" s="337"/>
      <c r="AA59" s="337"/>
      <c r="AB59" s="337"/>
      <c r="AC59" s="337"/>
      <c r="AD59" s="337"/>
      <c r="AE59" s="337"/>
      <c r="AF59" s="337"/>
      <c r="AG59" s="337"/>
      <c r="AH59" s="337"/>
      <c r="AI59" s="337"/>
      <c r="AJ59" s="337"/>
      <c r="AK59" s="337"/>
      <c r="AL59" s="337"/>
      <c r="AM59" s="337"/>
      <c r="AN59" s="337"/>
      <c r="AO59" s="337"/>
      <c r="AP59" s="337"/>
      <c r="AQ59" s="337"/>
      <c r="AR59" s="337"/>
      <c r="AS59" s="337"/>
      <c r="AT59" s="338"/>
      <c r="AU59" s="323"/>
      <c r="AV59" s="340"/>
      <c r="AW59" s="340"/>
      <c r="AX59" s="340"/>
      <c r="AY59" s="294"/>
      <c r="AZ59" s="4"/>
      <c r="BD59" s="5"/>
    </row>
    <row r="60" spans="2:56" ht="18" hidden="1" customHeight="1" thickBot="1" x14ac:dyDescent="0.3">
      <c r="B60" s="3" t="s">
        <v>94</v>
      </c>
      <c r="C60" s="19" t="s">
        <v>88</v>
      </c>
      <c r="D60" s="20"/>
      <c r="E60" s="163"/>
      <c r="F60" s="163"/>
      <c r="G60" s="163"/>
      <c r="H60" s="163"/>
      <c r="I60" s="163"/>
      <c r="J60" s="163"/>
      <c r="K60" s="163"/>
      <c r="L60" s="163"/>
      <c r="M60" s="163"/>
      <c r="N60" s="163"/>
      <c r="O60" s="163"/>
      <c r="P60" s="163"/>
      <c r="Q60" s="163"/>
      <c r="R60" s="163"/>
      <c r="S60" s="163"/>
      <c r="T60" s="163"/>
      <c r="U60" s="163"/>
      <c r="V60" s="163"/>
      <c r="W60" s="163"/>
      <c r="X60" s="163"/>
      <c r="Y60" s="163"/>
      <c r="Z60" s="163"/>
      <c r="AA60" s="163"/>
      <c r="AB60" s="163"/>
      <c r="AC60" s="163"/>
      <c r="AD60" s="163"/>
      <c r="AE60" s="163"/>
      <c r="AF60" s="163"/>
      <c r="AG60" s="163"/>
      <c r="AH60" s="163"/>
      <c r="AI60" s="163"/>
      <c r="AJ60" s="163"/>
      <c r="AK60" s="163"/>
      <c r="AL60" s="163"/>
      <c r="AM60" s="163"/>
      <c r="AN60" s="163"/>
      <c r="AO60" s="163"/>
      <c r="AP60" s="163"/>
      <c r="AQ60" s="163"/>
      <c r="AR60" s="163"/>
      <c r="AS60" s="163"/>
      <c r="AT60" s="163"/>
      <c r="AU60" s="20"/>
      <c r="AV60" s="49"/>
      <c r="AW60" s="49"/>
      <c r="AX60" s="20"/>
      <c r="AY60" s="49"/>
      <c r="AZ60" s="22"/>
      <c r="BD60" s="5"/>
    </row>
    <row r="61" spans="2:56" ht="37" hidden="1" thickBot="1" x14ac:dyDescent="0.3">
      <c r="D61" s="136" t="s">
        <v>373</v>
      </c>
      <c r="E61" s="330"/>
      <c r="F61" s="331"/>
      <c r="G61" s="331"/>
      <c r="H61" s="331"/>
      <c r="I61" s="331"/>
      <c r="J61" s="331"/>
      <c r="K61" s="331"/>
      <c r="L61" s="331"/>
      <c r="M61" s="331"/>
      <c r="N61" s="331"/>
      <c r="O61" s="331"/>
      <c r="P61" s="331"/>
      <c r="Q61" s="331"/>
      <c r="R61" s="331"/>
      <c r="S61" s="331"/>
      <c r="T61" s="331"/>
      <c r="U61" s="331"/>
      <c r="V61" s="331"/>
      <c r="W61" s="331"/>
      <c r="X61" s="331"/>
      <c r="Y61" s="331"/>
      <c r="Z61" s="331"/>
      <c r="AA61" s="331"/>
      <c r="AB61" s="331"/>
      <c r="AC61" s="331"/>
      <c r="AD61" s="331"/>
      <c r="AE61" s="331"/>
      <c r="AF61" s="331"/>
      <c r="AG61" s="331"/>
      <c r="AH61" s="331"/>
      <c r="AI61" s="331"/>
      <c r="AJ61" s="331"/>
      <c r="AK61" s="331"/>
      <c r="AL61" s="331"/>
      <c r="AM61" s="331"/>
      <c r="AN61" s="331"/>
      <c r="AO61" s="331"/>
      <c r="AP61" s="331"/>
      <c r="AQ61" s="331"/>
      <c r="AR61" s="331"/>
      <c r="AS61" s="331"/>
      <c r="AT61" s="332"/>
      <c r="AU61" s="311" t="s">
        <v>90</v>
      </c>
      <c r="AV61" s="339"/>
      <c r="AW61" s="339"/>
      <c r="AX61" s="339"/>
      <c r="AY61" s="286"/>
      <c r="AZ61" s="4"/>
      <c r="BD61" s="5"/>
    </row>
    <row r="62" spans="2:56" ht="37" hidden="1" thickBot="1" x14ac:dyDescent="0.3">
      <c r="D62" s="136" t="s">
        <v>374</v>
      </c>
      <c r="E62" s="333"/>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5"/>
      <c r="AU62" s="289" t="s">
        <v>375</v>
      </c>
      <c r="AV62" s="322"/>
      <c r="AW62" s="322"/>
      <c r="AX62" s="322"/>
      <c r="AY62" s="288"/>
      <c r="AZ62" s="4"/>
      <c r="BD62" s="5"/>
    </row>
    <row r="63" spans="2:56" ht="32" hidden="1" thickBot="1" x14ac:dyDescent="0.3">
      <c r="D63" s="136" t="s">
        <v>376</v>
      </c>
      <c r="E63" s="333"/>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5"/>
      <c r="AU63" s="289"/>
      <c r="AV63" s="322"/>
      <c r="AW63" s="322"/>
      <c r="AX63" s="322"/>
      <c r="AY63" s="288"/>
      <c r="AZ63" s="4"/>
      <c r="BD63" s="5"/>
    </row>
    <row r="64" spans="2:56" ht="32" hidden="1" thickBot="1" x14ac:dyDescent="0.3">
      <c r="D64" s="136" t="s">
        <v>377</v>
      </c>
      <c r="E64" s="336"/>
      <c r="F64" s="337"/>
      <c r="G64" s="337"/>
      <c r="H64" s="337"/>
      <c r="I64" s="337"/>
      <c r="J64" s="337"/>
      <c r="K64" s="337"/>
      <c r="L64" s="337"/>
      <c r="M64" s="337"/>
      <c r="N64" s="337"/>
      <c r="O64" s="337"/>
      <c r="P64" s="337"/>
      <c r="Q64" s="337"/>
      <c r="R64" s="337"/>
      <c r="S64" s="337"/>
      <c r="T64" s="337"/>
      <c r="U64" s="337"/>
      <c r="V64" s="337"/>
      <c r="W64" s="337"/>
      <c r="X64" s="337"/>
      <c r="Y64" s="337"/>
      <c r="Z64" s="337"/>
      <c r="AA64" s="337"/>
      <c r="AB64" s="337"/>
      <c r="AC64" s="337"/>
      <c r="AD64" s="337"/>
      <c r="AE64" s="337"/>
      <c r="AF64" s="337"/>
      <c r="AG64" s="337"/>
      <c r="AH64" s="337"/>
      <c r="AI64" s="337"/>
      <c r="AJ64" s="337"/>
      <c r="AK64" s="337"/>
      <c r="AL64" s="337"/>
      <c r="AM64" s="337"/>
      <c r="AN64" s="337"/>
      <c r="AO64" s="337"/>
      <c r="AP64" s="337"/>
      <c r="AQ64" s="337"/>
      <c r="AR64" s="337"/>
      <c r="AS64" s="337"/>
      <c r="AT64" s="338"/>
      <c r="AU64" s="323"/>
      <c r="AV64" s="340"/>
      <c r="AW64" s="340"/>
      <c r="AX64" s="340"/>
      <c r="AY64" s="294"/>
      <c r="AZ64" s="67"/>
      <c r="BD64" s="5"/>
    </row>
    <row r="65" spans="1:56" ht="18" hidden="1" customHeight="1" thickBot="1" x14ac:dyDescent="0.3">
      <c r="B65" s="101" t="s">
        <v>102</v>
      </c>
      <c r="C65" s="19" t="s">
        <v>95</v>
      </c>
      <c r="D65" s="20"/>
      <c r="E65" s="163"/>
      <c r="F65" s="163"/>
      <c r="G65" s="163"/>
      <c r="H65" s="163"/>
      <c r="I65" s="163"/>
      <c r="J65" s="163"/>
      <c r="K65" s="163"/>
      <c r="L65" s="163"/>
      <c r="M65" s="163"/>
      <c r="N65" s="163"/>
      <c r="O65" s="163"/>
      <c r="P65" s="163"/>
      <c r="Q65" s="163"/>
      <c r="R65" s="163"/>
      <c r="S65" s="163"/>
      <c r="T65" s="163"/>
      <c r="U65" s="163"/>
      <c r="V65" s="163"/>
      <c r="W65" s="163"/>
      <c r="X65" s="163"/>
      <c r="Y65" s="163"/>
      <c r="Z65" s="163"/>
      <c r="AA65" s="163"/>
      <c r="AB65" s="163"/>
      <c r="AC65" s="163"/>
      <c r="AD65" s="163"/>
      <c r="AE65" s="163"/>
      <c r="AF65" s="163"/>
      <c r="AG65" s="163"/>
      <c r="AH65" s="163"/>
      <c r="AI65" s="163"/>
      <c r="AJ65" s="163"/>
      <c r="AK65" s="163"/>
      <c r="AL65" s="163"/>
      <c r="AM65" s="163"/>
      <c r="AN65" s="163"/>
      <c r="AO65" s="163"/>
      <c r="AP65" s="163"/>
      <c r="AQ65" s="163"/>
      <c r="AR65" s="163"/>
      <c r="AS65" s="163"/>
      <c r="AT65" s="163"/>
      <c r="AU65" s="20"/>
      <c r="AV65" s="20"/>
      <c r="AW65" s="20"/>
      <c r="AX65" s="49"/>
      <c r="AY65" s="49"/>
      <c r="AZ65" s="20"/>
      <c r="BD65" s="5"/>
    </row>
    <row r="66" spans="1:56" ht="37" hidden="1" thickBot="1" x14ac:dyDescent="0.3">
      <c r="D66" s="136" t="s">
        <v>378</v>
      </c>
      <c r="E66" s="330"/>
      <c r="F66" s="331"/>
      <c r="G66" s="331"/>
      <c r="H66" s="331"/>
      <c r="I66" s="331"/>
      <c r="J66" s="331"/>
      <c r="K66" s="331"/>
      <c r="L66" s="331"/>
      <c r="M66" s="331"/>
      <c r="N66" s="331"/>
      <c r="O66" s="331"/>
      <c r="P66" s="331"/>
      <c r="Q66" s="331"/>
      <c r="R66" s="331"/>
      <c r="S66" s="331"/>
      <c r="T66" s="331"/>
      <c r="U66" s="331"/>
      <c r="V66" s="331"/>
      <c r="W66" s="331"/>
      <c r="X66" s="331"/>
      <c r="Y66" s="331"/>
      <c r="Z66" s="331"/>
      <c r="AA66" s="331"/>
      <c r="AB66" s="331"/>
      <c r="AC66" s="331"/>
      <c r="AD66" s="331"/>
      <c r="AE66" s="331"/>
      <c r="AF66" s="331"/>
      <c r="AG66" s="331"/>
      <c r="AH66" s="331"/>
      <c r="AI66" s="331"/>
      <c r="AJ66" s="331"/>
      <c r="AK66" s="331"/>
      <c r="AL66" s="331"/>
      <c r="AM66" s="331"/>
      <c r="AN66" s="331"/>
      <c r="AO66" s="331"/>
      <c r="AP66" s="331"/>
      <c r="AQ66" s="331"/>
      <c r="AR66" s="331"/>
      <c r="AS66" s="331"/>
      <c r="AT66" s="332"/>
      <c r="AU66" s="311" t="s">
        <v>379</v>
      </c>
      <c r="AV66" s="339"/>
      <c r="AW66" s="339"/>
      <c r="AX66" s="339"/>
      <c r="AY66" s="286"/>
      <c r="AZ66" s="4"/>
      <c r="BD66" s="5"/>
    </row>
    <row r="67" spans="1:56" ht="37" hidden="1" thickBot="1" x14ac:dyDescent="0.3">
      <c r="D67" s="136" t="s">
        <v>380</v>
      </c>
      <c r="E67" s="333"/>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5"/>
      <c r="AU67" s="289" t="s">
        <v>381</v>
      </c>
      <c r="AV67" s="322"/>
      <c r="AW67" s="322"/>
      <c r="AX67" s="322"/>
      <c r="AY67" s="288"/>
      <c r="AZ67" s="4"/>
      <c r="BD67" s="5"/>
    </row>
    <row r="68" spans="1:56" ht="37" hidden="1" thickBot="1" x14ac:dyDescent="0.3">
      <c r="D68" s="136" t="s">
        <v>382</v>
      </c>
      <c r="E68" s="333"/>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5"/>
      <c r="AU68" s="289" t="s">
        <v>383</v>
      </c>
      <c r="AV68" s="322"/>
      <c r="AW68" s="322"/>
      <c r="AX68" s="322"/>
      <c r="AY68" s="288"/>
      <c r="AZ68" s="4"/>
      <c r="BD68" s="5"/>
    </row>
    <row r="69" spans="1:56" ht="30" hidden="1" thickBot="1" x14ac:dyDescent="0.3">
      <c r="D69" s="136" t="s">
        <v>384</v>
      </c>
      <c r="E69" s="336"/>
      <c r="F69" s="337"/>
      <c r="G69" s="337"/>
      <c r="H69" s="337"/>
      <c r="I69" s="337"/>
      <c r="J69" s="337"/>
      <c r="K69" s="337"/>
      <c r="L69" s="337"/>
      <c r="M69" s="337"/>
      <c r="N69" s="337"/>
      <c r="O69" s="337"/>
      <c r="P69" s="337"/>
      <c r="Q69" s="337"/>
      <c r="R69" s="337"/>
      <c r="S69" s="337"/>
      <c r="T69" s="337"/>
      <c r="U69" s="337"/>
      <c r="V69" s="337"/>
      <c r="W69" s="337"/>
      <c r="X69" s="337"/>
      <c r="Y69" s="337"/>
      <c r="Z69" s="337"/>
      <c r="AA69" s="337"/>
      <c r="AB69" s="337"/>
      <c r="AC69" s="337"/>
      <c r="AD69" s="337"/>
      <c r="AE69" s="337"/>
      <c r="AF69" s="337"/>
      <c r="AG69" s="337"/>
      <c r="AH69" s="337"/>
      <c r="AI69" s="337"/>
      <c r="AJ69" s="337"/>
      <c r="AK69" s="337"/>
      <c r="AL69" s="337"/>
      <c r="AM69" s="337"/>
      <c r="AN69" s="337"/>
      <c r="AO69" s="337"/>
      <c r="AP69" s="337"/>
      <c r="AQ69" s="337"/>
      <c r="AR69" s="337"/>
      <c r="AS69" s="337"/>
      <c r="AT69" s="338"/>
      <c r="AU69" s="323"/>
      <c r="AV69" s="340"/>
      <c r="AW69" s="340"/>
      <c r="AX69" s="340"/>
      <c r="AY69" s="294"/>
      <c r="AZ69" s="4"/>
      <c r="BD69" s="5"/>
    </row>
    <row r="70" spans="1:56" ht="18" hidden="1" customHeight="1" thickBot="1" x14ac:dyDescent="0.3">
      <c r="B70" s="102" t="s">
        <v>385</v>
      </c>
      <c r="C70" s="19" t="s">
        <v>386</v>
      </c>
      <c r="D70" s="24"/>
      <c r="E70" s="164"/>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c r="AQ70" s="164"/>
      <c r="AR70" s="164"/>
      <c r="AS70" s="164"/>
      <c r="AT70" s="164"/>
      <c r="AU70" s="24"/>
      <c r="AV70" s="50"/>
      <c r="AW70" s="50"/>
      <c r="AX70" s="24"/>
      <c r="AY70" s="50"/>
      <c r="AZ70" s="25"/>
      <c r="BD70" s="5"/>
    </row>
    <row r="71" spans="1:56" ht="37" hidden="1" thickBot="1" x14ac:dyDescent="0.3">
      <c r="D71" s="136" t="s">
        <v>387</v>
      </c>
      <c r="E71" s="330"/>
      <c r="F71" s="331"/>
      <c r="G71" s="331"/>
      <c r="H71" s="331"/>
      <c r="I71" s="331"/>
      <c r="J71" s="331"/>
      <c r="K71" s="331"/>
      <c r="L71" s="331"/>
      <c r="M71" s="331"/>
      <c r="N71" s="331"/>
      <c r="O71" s="331"/>
      <c r="P71" s="331"/>
      <c r="Q71" s="331"/>
      <c r="R71" s="331"/>
      <c r="S71" s="331"/>
      <c r="T71" s="331"/>
      <c r="U71" s="331"/>
      <c r="V71" s="331"/>
      <c r="W71" s="331"/>
      <c r="X71" s="331"/>
      <c r="Y71" s="331"/>
      <c r="Z71" s="331"/>
      <c r="AA71" s="331"/>
      <c r="AB71" s="331"/>
      <c r="AC71" s="331"/>
      <c r="AD71" s="331"/>
      <c r="AE71" s="331"/>
      <c r="AF71" s="331"/>
      <c r="AG71" s="331"/>
      <c r="AH71" s="331"/>
      <c r="AI71" s="331"/>
      <c r="AJ71" s="331"/>
      <c r="AK71" s="331"/>
      <c r="AL71" s="331"/>
      <c r="AM71" s="331"/>
      <c r="AN71" s="331"/>
      <c r="AO71" s="331"/>
      <c r="AP71" s="331"/>
      <c r="AQ71" s="331"/>
      <c r="AR71" s="331"/>
      <c r="AS71" s="331"/>
      <c r="AT71" s="332"/>
      <c r="AU71" s="311" t="s">
        <v>388</v>
      </c>
      <c r="AV71" s="327"/>
      <c r="AW71" s="260"/>
      <c r="AX71" s="259"/>
      <c r="AY71" s="286"/>
      <c r="AZ71" s="4"/>
      <c r="BD71" s="5"/>
    </row>
    <row r="72" spans="1:56" ht="37" hidden="1" thickBot="1" x14ac:dyDescent="0.3">
      <c r="D72" s="136" t="s">
        <v>389</v>
      </c>
      <c r="E72" s="333"/>
      <c r="F72" s="334"/>
      <c r="G72" s="334"/>
      <c r="H72" s="334"/>
      <c r="I72" s="334"/>
      <c r="J72" s="334"/>
      <c r="K72" s="334"/>
      <c r="L72" s="334"/>
      <c r="M72" s="334"/>
      <c r="N72" s="334"/>
      <c r="O72" s="334"/>
      <c r="P72" s="334"/>
      <c r="Q72" s="334"/>
      <c r="R72" s="334"/>
      <c r="S72" s="334"/>
      <c r="T72" s="334"/>
      <c r="U72" s="334"/>
      <c r="V72" s="334"/>
      <c r="W72" s="334"/>
      <c r="X72" s="334"/>
      <c r="Y72" s="334"/>
      <c r="Z72" s="334"/>
      <c r="AA72" s="334"/>
      <c r="AB72" s="334"/>
      <c r="AC72" s="334"/>
      <c r="AD72" s="334"/>
      <c r="AE72" s="334"/>
      <c r="AF72" s="334"/>
      <c r="AG72" s="334"/>
      <c r="AH72" s="334"/>
      <c r="AI72" s="334"/>
      <c r="AJ72" s="334"/>
      <c r="AK72" s="334"/>
      <c r="AL72" s="334"/>
      <c r="AM72" s="334"/>
      <c r="AN72" s="334"/>
      <c r="AO72" s="334"/>
      <c r="AP72" s="334"/>
      <c r="AQ72" s="334"/>
      <c r="AR72" s="334"/>
      <c r="AS72" s="334"/>
      <c r="AT72" s="335"/>
      <c r="AU72" s="289" t="s">
        <v>390</v>
      </c>
      <c r="AV72" s="316"/>
      <c r="AW72" s="262"/>
      <c r="AX72" s="261"/>
      <c r="AY72" s="288"/>
      <c r="AZ72" s="4"/>
      <c r="BD72" s="5"/>
    </row>
    <row r="73" spans="1:56" ht="37" hidden="1" thickBot="1" x14ac:dyDescent="0.3">
      <c r="D73" s="136" t="s">
        <v>391</v>
      </c>
      <c r="E73" s="333"/>
      <c r="F73" s="334"/>
      <c r="G73" s="334"/>
      <c r="H73" s="334"/>
      <c r="I73" s="334"/>
      <c r="J73" s="334"/>
      <c r="K73" s="334"/>
      <c r="L73" s="334"/>
      <c r="M73" s="334"/>
      <c r="N73" s="334"/>
      <c r="O73" s="334"/>
      <c r="P73" s="334"/>
      <c r="Q73" s="334"/>
      <c r="R73" s="334"/>
      <c r="S73" s="334"/>
      <c r="T73" s="334"/>
      <c r="U73" s="334"/>
      <c r="V73" s="334"/>
      <c r="W73" s="334"/>
      <c r="X73" s="334"/>
      <c r="Y73" s="334"/>
      <c r="Z73" s="334"/>
      <c r="AA73" s="334"/>
      <c r="AB73" s="334"/>
      <c r="AC73" s="334"/>
      <c r="AD73" s="334"/>
      <c r="AE73" s="334"/>
      <c r="AF73" s="334"/>
      <c r="AG73" s="334"/>
      <c r="AH73" s="334"/>
      <c r="AI73" s="334"/>
      <c r="AJ73" s="334"/>
      <c r="AK73" s="334"/>
      <c r="AL73" s="334"/>
      <c r="AM73" s="334"/>
      <c r="AN73" s="334"/>
      <c r="AO73" s="334"/>
      <c r="AP73" s="334"/>
      <c r="AQ73" s="334"/>
      <c r="AR73" s="334"/>
      <c r="AS73" s="334"/>
      <c r="AT73" s="335"/>
      <c r="AU73" s="289" t="s">
        <v>392</v>
      </c>
      <c r="AV73" s="316"/>
      <c r="AW73" s="262"/>
      <c r="AX73" s="261"/>
      <c r="AY73" s="288"/>
      <c r="AZ73" s="4"/>
      <c r="BD73" s="5"/>
    </row>
    <row r="74" spans="1:56" ht="37" hidden="1" thickBot="1" x14ac:dyDescent="0.3">
      <c r="D74" s="136" t="s">
        <v>393</v>
      </c>
      <c r="E74" s="333"/>
      <c r="F74" s="334"/>
      <c r="G74" s="334"/>
      <c r="H74" s="334"/>
      <c r="I74" s="334"/>
      <c r="J74" s="334"/>
      <c r="K74" s="334"/>
      <c r="L74" s="334"/>
      <c r="M74" s="334"/>
      <c r="N74" s="334"/>
      <c r="O74" s="334"/>
      <c r="P74" s="334"/>
      <c r="Q74" s="334"/>
      <c r="R74" s="334"/>
      <c r="S74" s="334"/>
      <c r="T74" s="334"/>
      <c r="U74" s="334"/>
      <c r="V74" s="334"/>
      <c r="W74" s="334"/>
      <c r="X74" s="334"/>
      <c r="Y74" s="334"/>
      <c r="Z74" s="334"/>
      <c r="AA74" s="334"/>
      <c r="AB74" s="334"/>
      <c r="AC74" s="334"/>
      <c r="AD74" s="334"/>
      <c r="AE74" s="334"/>
      <c r="AF74" s="334"/>
      <c r="AG74" s="334"/>
      <c r="AH74" s="334"/>
      <c r="AI74" s="334"/>
      <c r="AJ74" s="334"/>
      <c r="AK74" s="334"/>
      <c r="AL74" s="334"/>
      <c r="AM74" s="334"/>
      <c r="AN74" s="334"/>
      <c r="AO74" s="334"/>
      <c r="AP74" s="334"/>
      <c r="AQ74" s="334"/>
      <c r="AR74" s="334"/>
      <c r="AS74" s="334"/>
      <c r="AT74" s="335"/>
      <c r="AU74" s="289" t="s">
        <v>394</v>
      </c>
      <c r="AV74" s="316"/>
      <c r="AW74" s="262"/>
      <c r="AX74" s="261"/>
      <c r="AY74" s="288"/>
      <c r="AZ74" s="4"/>
      <c r="BD74" s="5"/>
    </row>
    <row r="75" spans="1:56" ht="37" hidden="1" thickBot="1" x14ac:dyDescent="0.3">
      <c r="D75" s="136" t="s">
        <v>395</v>
      </c>
      <c r="E75" s="333"/>
      <c r="F75" s="334"/>
      <c r="G75" s="334"/>
      <c r="H75" s="334"/>
      <c r="I75" s="334"/>
      <c r="J75" s="334"/>
      <c r="K75" s="334"/>
      <c r="L75" s="334"/>
      <c r="M75" s="334"/>
      <c r="N75" s="334"/>
      <c r="O75" s="334"/>
      <c r="P75" s="334"/>
      <c r="Q75" s="334"/>
      <c r="R75" s="334"/>
      <c r="S75" s="334"/>
      <c r="T75" s="334"/>
      <c r="U75" s="334"/>
      <c r="V75" s="334"/>
      <c r="W75" s="334"/>
      <c r="X75" s="334"/>
      <c r="Y75" s="334"/>
      <c r="Z75" s="334"/>
      <c r="AA75" s="334"/>
      <c r="AB75" s="334"/>
      <c r="AC75" s="334"/>
      <c r="AD75" s="334"/>
      <c r="AE75" s="334"/>
      <c r="AF75" s="334"/>
      <c r="AG75" s="334"/>
      <c r="AH75" s="334"/>
      <c r="AI75" s="334"/>
      <c r="AJ75" s="334"/>
      <c r="AK75" s="334"/>
      <c r="AL75" s="334"/>
      <c r="AM75" s="334"/>
      <c r="AN75" s="334"/>
      <c r="AO75" s="334"/>
      <c r="AP75" s="334"/>
      <c r="AQ75" s="334"/>
      <c r="AR75" s="334"/>
      <c r="AS75" s="334"/>
      <c r="AT75" s="335"/>
      <c r="AU75" s="289" t="s">
        <v>396</v>
      </c>
      <c r="AV75" s="316"/>
      <c r="AW75" s="262"/>
      <c r="AX75" s="261"/>
      <c r="AY75" s="288"/>
      <c r="AZ75" s="4"/>
      <c r="BD75" s="5"/>
    </row>
    <row r="76" spans="1:56" ht="49" hidden="1" thickBot="1" x14ac:dyDescent="0.3">
      <c r="D76" s="136" t="s">
        <v>397</v>
      </c>
      <c r="E76" s="333"/>
      <c r="F76" s="334"/>
      <c r="G76" s="334"/>
      <c r="H76" s="334"/>
      <c r="I76" s="334"/>
      <c r="J76" s="334"/>
      <c r="K76" s="334"/>
      <c r="L76" s="334"/>
      <c r="M76" s="334"/>
      <c r="N76" s="334"/>
      <c r="O76" s="334"/>
      <c r="P76" s="334"/>
      <c r="Q76" s="334"/>
      <c r="R76" s="334"/>
      <c r="S76" s="334"/>
      <c r="T76" s="334"/>
      <c r="U76" s="334"/>
      <c r="V76" s="334"/>
      <c r="W76" s="334"/>
      <c r="X76" s="334"/>
      <c r="Y76" s="334"/>
      <c r="Z76" s="334"/>
      <c r="AA76" s="334"/>
      <c r="AB76" s="334"/>
      <c r="AC76" s="334"/>
      <c r="AD76" s="334"/>
      <c r="AE76" s="334"/>
      <c r="AF76" s="334"/>
      <c r="AG76" s="334"/>
      <c r="AH76" s="334"/>
      <c r="AI76" s="334"/>
      <c r="AJ76" s="334"/>
      <c r="AK76" s="334"/>
      <c r="AL76" s="334"/>
      <c r="AM76" s="334"/>
      <c r="AN76" s="334"/>
      <c r="AO76" s="334"/>
      <c r="AP76" s="334"/>
      <c r="AQ76" s="334"/>
      <c r="AR76" s="334"/>
      <c r="AS76" s="334"/>
      <c r="AT76" s="335"/>
      <c r="AU76" s="289" t="s">
        <v>398</v>
      </c>
      <c r="AV76" s="316"/>
      <c r="AW76" s="262"/>
      <c r="AX76" s="261"/>
      <c r="AY76" s="288"/>
      <c r="AZ76" s="6"/>
      <c r="BD76" s="5"/>
    </row>
    <row r="77" spans="1:56" ht="25" hidden="1" thickBot="1" x14ac:dyDescent="0.3">
      <c r="D77" s="136" t="s">
        <v>399</v>
      </c>
      <c r="E77" s="333"/>
      <c r="F77" s="334"/>
      <c r="G77" s="334"/>
      <c r="H77" s="334"/>
      <c r="I77" s="334"/>
      <c r="J77" s="334"/>
      <c r="K77" s="334"/>
      <c r="L77" s="334"/>
      <c r="M77" s="334"/>
      <c r="N77" s="334"/>
      <c r="O77" s="334"/>
      <c r="P77" s="334"/>
      <c r="Q77" s="334"/>
      <c r="R77" s="334"/>
      <c r="S77" s="334"/>
      <c r="T77" s="334"/>
      <c r="U77" s="334"/>
      <c r="V77" s="334"/>
      <c r="W77" s="334"/>
      <c r="X77" s="334"/>
      <c r="Y77" s="334"/>
      <c r="Z77" s="334"/>
      <c r="AA77" s="334"/>
      <c r="AB77" s="334"/>
      <c r="AC77" s="334"/>
      <c r="AD77" s="334"/>
      <c r="AE77" s="334"/>
      <c r="AF77" s="334"/>
      <c r="AG77" s="334"/>
      <c r="AH77" s="334"/>
      <c r="AI77" s="334"/>
      <c r="AJ77" s="334"/>
      <c r="AK77" s="334"/>
      <c r="AL77" s="334"/>
      <c r="AM77" s="334"/>
      <c r="AN77" s="334"/>
      <c r="AO77" s="334"/>
      <c r="AP77" s="334"/>
      <c r="AQ77" s="334"/>
      <c r="AR77" s="334"/>
      <c r="AS77" s="334"/>
      <c r="AT77" s="335"/>
      <c r="AU77" s="289"/>
      <c r="AV77" s="322"/>
      <c r="AW77" s="322"/>
      <c r="AX77" s="322"/>
      <c r="AY77" s="288"/>
      <c r="AZ77" s="6"/>
      <c r="BD77" s="5"/>
    </row>
    <row r="78" spans="1:56" ht="25" hidden="1" thickBot="1" x14ac:dyDescent="0.3">
      <c r="D78" s="136" t="s">
        <v>400</v>
      </c>
      <c r="E78" s="336"/>
      <c r="F78" s="337"/>
      <c r="G78" s="337"/>
      <c r="H78" s="337"/>
      <c r="I78" s="337"/>
      <c r="J78" s="337"/>
      <c r="K78" s="337"/>
      <c r="L78" s="337"/>
      <c r="M78" s="337"/>
      <c r="N78" s="337"/>
      <c r="O78" s="337"/>
      <c r="P78" s="337"/>
      <c r="Q78" s="337"/>
      <c r="R78" s="337"/>
      <c r="S78" s="337"/>
      <c r="T78" s="337"/>
      <c r="U78" s="337"/>
      <c r="V78" s="337"/>
      <c r="W78" s="337"/>
      <c r="X78" s="337"/>
      <c r="Y78" s="337"/>
      <c r="Z78" s="337"/>
      <c r="AA78" s="337"/>
      <c r="AB78" s="337"/>
      <c r="AC78" s="337"/>
      <c r="AD78" s="337"/>
      <c r="AE78" s="337"/>
      <c r="AF78" s="337"/>
      <c r="AG78" s="337"/>
      <c r="AH78" s="337"/>
      <c r="AI78" s="337"/>
      <c r="AJ78" s="337"/>
      <c r="AK78" s="337"/>
      <c r="AL78" s="337"/>
      <c r="AM78" s="337"/>
      <c r="AN78" s="337"/>
      <c r="AO78" s="337"/>
      <c r="AP78" s="337"/>
      <c r="AQ78" s="337"/>
      <c r="AR78" s="337"/>
      <c r="AS78" s="337"/>
      <c r="AT78" s="338"/>
      <c r="AU78" s="323"/>
      <c r="AV78" s="340"/>
      <c r="AW78" s="340"/>
      <c r="AX78" s="340"/>
      <c r="AY78" s="294"/>
      <c r="AZ78" s="4"/>
      <c r="BD78" s="5"/>
    </row>
    <row r="79" spans="1:56" ht="18" hidden="1" customHeight="1" thickBot="1" x14ac:dyDescent="0.3">
      <c r="A79" s="3" t="s">
        <v>110</v>
      </c>
      <c r="B79" s="99" t="s">
        <v>401</v>
      </c>
      <c r="C79" s="110"/>
      <c r="D79" s="24"/>
      <c r="E79" s="163"/>
      <c r="F79" s="163"/>
      <c r="G79" s="163"/>
      <c r="H79" s="163"/>
      <c r="I79" s="163"/>
      <c r="J79" s="163"/>
      <c r="K79" s="163"/>
      <c r="L79" s="163"/>
      <c r="M79" s="163"/>
      <c r="N79" s="163"/>
      <c r="O79" s="163"/>
      <c r="P79" s="163"/>
      <c r="Q79" s="163"/>
      <c r="R79" s="163"/>
      <c r="S79" s="163"/>
      <c r="T79" s="163"/>
      <c r="U79" s="163"/>
      <c r="V79" s="163"/>
      <c r="W79" s="163"/>
      <c r="X79" s="163"/>
      <c r="Y79" s="163"/>
      <c r="Z79" s="163"/>
      <c r="AA79" s="163"/>
      <c r="AB79" s="163"/>
      <c r="AC79" s="163"/>
      <c r="AD79" s="163"/>
      <c r="AE79" s="163"/>
      <c r="AF79" s="163"/>
      <c r="AG79" s="163"/>
      <c r="AH79" s="163"/>
      <c r="AI79" s="163"/>
      <c r="AJ79" s="163"/>
      <c r="AK79" s="163"/>
      <c r="AL79" s="163"/>
      <c r="AM79" s="163"/>
      <c r="AN79" s="163"/>
      <c r="AO79" s="163"/>
      <c r="AP79" s="163"/>
      <c r="AQ79" s="163"/>
      <c r="AR79" s="163"/>
      <c r="AS79" s="163"/>
      <c r="AT79" s="163"/>
      <c r="AU79" s="24"/>
      <c r="AV79" s="50"/>
      <c r="AW79" s="50"/>
      <c r="AX79" s="24"/>
      <c r="AY79" s="50"/>
      <c r="AZ79" s="25"/>
      <c r="BD79" s="5"/>
    </row>
    <row r="80" spans="1:56" ht="37" hidden="1" thickBot="1" x14ac:dyDescent="0.3">
      <c r="D80" s="136" t="s">
        <v>402</v>
      </c>
      <c r="E80" s="330"/>
      <c r="F80" s="331"/>
      <c r="G80" s="331"/>
      <c r="H80" s="331"/>
      <c r="I80" s="331"/>
      <c r="J80" s="331"/>
      <c r="K80" s="331"/>
      <c r="L80" s="331"/>
      <c r="M80" s="331"/>
      <c r="N80" s="331"/>
      <c r="O80" s="331"/>
      <c r="P80" s="331"/>
      <c r="Q80" s="331"/>
      <c r="R80" s="331"/>
      <c r="S80" s="331"/>
      <c r="T80" s="331"/>
      <c r="U80" s="331"/>
      <c r="V80" s="331"/>
      <c r="W80" s="331"/>
      <c r="X80" s="331"/>
      <c r="Y80" s="331"/>
      <c r="Z80" s="331"/>
      <c r="AA80" s="331"/>
      <c r="AB80" s="331"/>
      <c r="AC80" s="331"/>
      <c r="AD80" s="331"/>
      <c r="AE80" s="331"/>
      <c r="AF80" s="331"/>
      <c r="AG80" s="331"/>
      <c r="AH80" s="331"/>
      <c r="AI80" s="331"/>
      <c r="AJ80" s="331"/>
      <c r="AK80" s="331"/>
      <c r="AL80" s="331"/>
      <c r="AM80" s="331"/>
      <c r="AN80" s="331"/>
      <c r="AO80" s="331"/>
      <c r="AP80" s="331"/>
      <c r="AQ80" s="331"/>
      <c r="AR80" s="331"/>
      <c r="AS80" s="331"/>
      <c r="AT80" s="332"/>
      <c r="AU80" s="311" t="s">
        <v>151</v>
      </c>
      <c r="AV80" s="339"/>
      <c r="AW80" s="339"/>
      <c r="AX80" s="339"/>
      <c r="AY80" s="286"/>
      <c r="AZ80" s="6"/>
      <c r="BD80" s="5"/>
    </row>
    <row r="81" spans="1:56" ht="24" hidden="1" thickBot="1" x14ac:dyDescent="0.3">
      <c r="D81" s="136" t="s">
        <v>403</v>
      </c>
      <c r="E81" s="333"/>
      <c r="F81" s="334"/>
      <c r="G81" s="334"/>
      <c r="H81" s="334"/>
      <c r="I81" s="334"/>
      <c r="J81" s="334"/>
      <c r="K81" s="334"/>
      <c r="L81" s="334"/>
      <c r="M81" s="334"/>
      <c r="N81" s="334"/>
      <c r="O81" s="334"/>
      <c r="P81" s="334"/>
      <c r="Q81" s="334"/>
      <c r="R81" s="334"/>
      <c r="S81" s="334"/>
      <c r="T81" s="334"/>
      <c r="U81" s="334"/>
      <c r="V81" s="334"/>
      <c r="W81" s="334"/>
      <c r="X81" s="334"/>
      <c r="Y81" s="334"/>
      <c r="Z81" s="334"/>
      <c r="AA81" s="334"/>
      <c r="AB81" s="334"/>
      <c r="AC81" s="334"/>
      <c r="AD81" s="334"/>
      <c r="AE81" s="334"/>
      <c r="AF81" s="334"/>
      <c r="AG81" s="334"/>
      <c r="AH81" s="334"/>
      <c r="AI81" s="334"/>
      <c r="AJ81" s="334"/>
      <c r="AK81" s="334"/>
      <c r="AL81" s="334"/>
      <c r="AM81" s="334"/>
      <c r="AN81" s="334"/>
      <c r="AO81" s="334"/>
      <c r="AP81" s="334"/>
      <c r="AQ81" s="334"/>
      <c r="AR81" s="334"/>
      <c r="AS81" s="334"/>
      <c r="AT81" s="335"/>
      <c r="AU81" s="289"/>
      <c r="AV81" s="322"/>
      <c r="AW81" s="322"/>
      <c r="AX81" s="322"/>
      <c r="AY81" s="288"/>
      <c r="AZ81" s="6"/>
      <c r="BD81" s="5"/>
    </row>
    <row r="82" spans="1:56" ht="24" hidden="1" thickBot="1" x14ac:dyDescent="0.3">
      <c r="D82" s="136" t="s">
        <v>404</v>
      </c>
      <c r="E82" s="336"/>
      <c r="F82" s="337"/>
      <c r="G82" s="337"/>
      <c r="H82" s="337"/>
      <c r="I82" s="337"/>
      <c r="J82" s="337"/>
      <c r="K82" s="337"/>
      <c r="L82" s="337"/>
      <c r="M82" s="337"/>
      <c r="N82" s="337"/>
      <c r="O82" s="337"/>
      <c r="P82" s="337"/>
      <c r="Q82" s="337"/>
      <c r="R82" s="337"/>
      <c r="S82" s="337"/>
      <c r="T82" s="337"/>
      <c r="U82" s="337"/>
      <c r="V82" s="337"/>
      <c r="W82" s="337"/>
      <c r="X82" s="337"/>
      <c r="Y82" s="337"/>
      <c r="Z82" s="337"/>
      <c r="AA82" s="337"/>
      <c r="AB82" s="337"/>
      <c r="AC82" s="337"/>
      <c r="AD82" s="337"/>
      <c r="AE82" s="337"/>
      <c r="AF82" s="337"/>
      <c r="AG82" s="337"/>
      <c r="AH82" s="337"/>
      <c r="AI82" s="337"/>
      <c r="AJ82" s="337"/>
      <c r="AK82" s="337"/>
      <c r="AL82" s="337"/>
      <c r="AM82" s="337"/>
      <c r="AN82" s="337"/>
      <c r="AO82" s="337"/>
      <c r="AP82" s="337"/>
      <c r="AQ82" s="337"/>
      <c r="AR82" s="337"/>
      <c r="AS82" s="337"/>
      <c r="AT82" s="338"/>
      <c r="AU82" s="323"/>
      <c r="AV82" s="340"/>
      <c r="AW82" s="340"/>
      <c r="AX82" s="340"/>
      <c r="AY82" s="294"/>
      <c r="AZ82" s="6"/>
      <c r="BD82" s="5"/>
    </row>
    <row r="83" spans="1:56" ht="18" hidden="1" customHeight="1" thickBot="1" x14ac:dyDescent="0.3">
      <c r="A83" s="3" t="s">
        <v>156</v>
      </c>
      <c r="B83" s="99" t="s">
        <v>405</v>
      </c>
      <c r="C83" s="24"/>
      <c r="D83" s="85"/>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63"/>
      <c r="AD83" s="163"/>
      <c r="AE83" s="163"/>
      <c r="AF83" s="163"/>
      <c r="AG83" s="163"/>
      <c r="AH83" s="163"/>
      <c r="AI83" s="163"/>
      <c r="AJ83" s="163"/>
      <c r="AK83" s="163"/>
      <c r="AL83" s="163"/>
      <c r="AM83" s="163"/>
      <c r="AN83" s="163"/>
      <c r="AO83" s="163"/>
      <c r="AP83" s="163"/>
      <c r="AQ83" s="163"/>
      <c r="AR83" s="163"/>
      <c r="AS83" s="163"/>
      <c r="AT83" s="163"/>
      <c r="AU83" s="24"/>
      <c r="AV83" s="50"/>
      <c r="AW83" s="50"/>
      <c r="AX83" s="24"/>
      <c r="AY83" s="50"/>
      <c r="AZ83" s="25"/>
      <c r="BD83" s="5"/>
    </row>
    <row r="84" spans="1:56" ht="26" hidden="1" thickBot="1" x14ac:dyDescent="0.3">
      <c r="D84" s="138" t="s">
        <v>406</v>
      </c>
      <c r="E84" s="349"/>
      <c r="F84" s="331"/>
      <c r="G84" s="331"/>
      <c r="H84" s="331"/>
      <c r="I84" s="331"/>
      <c r="J84" s="331"/>
      <c r="K84" s="331"/>
      <c r="L84" s="331"/>
      <c r="M84" s="331"/>
      <c r="N84" s="331"/>
      <c r="O84" s="331"/>
      <c r="P84" s="331"/>
      <c r="Q84" s="331"/>
      <c r="R84" s="331"/>
      <c r="S84" s="331"/>
      <c r="T84" s="331"/>
      <c r="U84" s="331"/>
      <c r="V84" s="331"/>
      <c r="W84" s="331"/>
      <c r="X84" s="331"/>
      <c r="Y84" s="331"/>
      <c r="Z84" s="331"/>
      <c r="AA84" s="331"/>
      <c r="AB84" s="331"/>
      <c r="AC84" s="331"/>
      <c r="AD84" s="331"/>
      <c r="AE84" s="331"/>
      <c r="AF84" s="331"/>
      <c r="AG84" s="331"/>
      <c r="AH84" s="331"/>
      <c r="AI84" s="331"/>
      <c r="AJ84" s="331"/>
      <c r="AK84" s="331"/>
      <c r="AL84" s="331"/>
      <c r="AM84" s="331"/>
      <c r="AN84" s="331"/>
      <c r="AO84" s="331"/>
      <c r="AP84" s="331"/>
      <c r="AQ84" s="331"/>
      <c r="AR84" s="331"/>
      <c r="AS84" s="331"/>
      <c r="AT84" s="332"/>
      <c r="AU84" s="311"/>
      <c r="AV84" s="339"/>
      <c r="AW84" s="339"/>
      <c r="AX84" s="339"/>
      <c r="AY84" s="286"/>
      <c r="AZ84" s="4"/>
      <c r="BD84" s="5"/>
    </row>
    <row r="85" spans="1:56" ht="26" hidden="1" thickBot="1" x14ac:dyDescent="0.3">
      <c r="D85" s="139" t="s">
        <v>407</v>
      </c>
      <c r="E85" s="350"/>
      <c r="F85" s="337"/>
      <c r="G85" s="337"/>
      <c r="H85" s="337"/>
      <c r="I85" s="337"/>
      <c r="J85" s="337"/>
      <c r="K85" s="337"/>
      <c r="L85" s="337"/>
      <c r="M85" s="337"/>
      <c r="N85" s="337"/>
      <c r="O85" s="337"/>
      <c r="P85" s="337"/>
      <c r="Q85" s="337"/>
      <c r="R85" s="337"/>
      <c r="S85" s="337"/>
      <c r="T85" s="337"/>
      <c r="U85" s="337"/>
      <c r="V85" s="337"/>
      <c r="W85" s="337"/>
      <c r="X85" s="337"/>
      <c r="Y85" s="337"/>
      <c r="Z85" s="337"/>
      <c r="AA85" s="337"/>
      <c r="AB85" s="337"/>
      <c r="AC85" s="337"/>
      <c r="AD85" s="337"/>
      <c r="AE85" s="337"/>
      <c r="AF85" s="337"/>
      <c r="AG85" s="337"/>
      <c r="AH85" s="337"/>
      <c r="AI85" s="337"/>
      <c r="AJ85" s="337"/>
      <c r="AK85" s="337"/>
      <c r="AL85" s="337"/>
      <c r="AM85" s="337"/>
      <c r="AN85" s="337"/>
      <c r="AO85" s="337"/>
      <c r="AP85" s="337"/>
      <c r="AQ85" s="337"/>
      <c r="AR85" s="337"/>
      <c r="AS85" s="337"/>
      <c r="AT85" s="338"/>
      <c r="AU85" s="323"/>
      <c r="AV85" s="340"/>
      <c r="AW85" s="340"/>
      <c r="AX85" s="340"/>
      <c r="AY85" s="294"/>
      <c r="AZ85" s="4"/>
      <c r="BD85" s="5"/>
    </row>
    <row r="86" spans="1:56" ht="18" hidden="1" customHeight="1" thickBot="1" x14ac:dyDescent="0.3">
      <c r="A86" s="3" t="s">
        <v>184</v>
      </c>
      <c r="B86" s="100" t="s">
        <v>408</v>
      </c>
      <c r="C86" s="27"/>
      <c r="D86" s="27"/>
      <c r="E86" s="166"/>
      <c r="F86" s="166"/>
      <c r="G86" s="166"/>
      <c r="H86" s="166"/>
      <c r="I86" s="166"/>
      <c r="J86" s="166"/>
      <c r="K86" s="166"/>
      <c r="L86" s="166"/>
      <c r="M86" s="166"/>
      <c r="N86" s="166"/>
      <c r="O86" s="166"/>
      <c r="P86" s="166"/>
      <c r="Q86" s="166"/>
      <c r="R86" s="166"/>
      <c r="S86" s="166"/>
      <c r="T86" s="166"/>
      <c r="U86" s="166"/>
      <c r="V86" s="166"/>
      <c r="W86" s="166"/>
      <c r="X86" s="166"/>
      <c r="Y86" s="166"/>
      <c r="Z86" s="166"/>
      <c r="AA86" s="166"/>
      <c r="AB86" s="166"/>
      <c r="AC86" s="166"/>
      <c r="AD86" s="166"/>
      <c r="AE86" s="166"/>
      <c r="AF86" s="166"/>
      <c r="AG86" s="166"/>
      <c r="AH86" s="166"/>
      <c r="AI86" s="166"/>
      <c r="AJ86" s="166"/>
      <c r="AK86" s="166"/>
      <c r="AL86" s="166"/>
      <c r="AM86" s="166"/>
      <c r="AN86" s="166"/>
      <c r="AO86" s="166"/>
      <c r="AP86" s="166"/>
      <c r="AQ86" s="166"/>
      <c r="AR86" s="166"/>
      <c r="AS86" s="166"/>
      <c r="AT86" s="166"/>
      <c r="AU86" s="27"/>
      <c r="AV86" s="51"/>
      <c r="AW86" s="51"/>
      <c r="AX86" s="27"/>
      <c r="AY86" s="51"/>
      <c r="AZ86" s="28"/>
      <c r="BD86" s="5"/>
    </row>
    <row r="87" spans="1:56" ht="24" hidden="1" thickBot="1" x14ac:dyDescent="0.3">
      <c r="D87" s="136" t="s">
        <v>409</v>
      </c>
      <c r="E87" s="330"/>
      <c r="F87" s="331"/>
      <c r="G87" s="331"/>
      <c r="H87" s="331"/>
      <c r="I87" s="331"/>
      <c r="J87" s="331"/>
      <c r="K87" s="331"/>
      <c r="L87" s="331"/>
      <c r="M87" s="331"/>
      <c r="N87" s="331"/>
      <c r="O87" s="331"/>
      <c r="P87" s="331"/>
      <c r="Q87" s="331"/>
      <c r="R87" s="331"/>
      <c r="S87" s="331"/>
      <c r="T87" s="331"/>
      <c r="U87" s="331"/>
      <c r="V87" s="331"/>
      <c r="W87" s="331"/>
      <c r="X87" s="331"/>
      <c r="Y87" s="331"/>
      <c r="Z87" s="331"/>
      <c r="AA87" s="331"/>
      <c r="AB87" s="331"/>
      <c r="AC87" s="331"/>
      <c r="AD87" s="331"/>
      <c r="AE87" s="331"/>
      <c r="AF87" s="331"/>
      <c r="AG87" s="331"/>
      <c r="AH87" s="331"/>
      <c r="AI87" s="331"/>
      <c r="AJ87" s="331"/>
      <c r="AK87" s="331"/>
      <c r="AL87" s="331"/>
      <c r="AM87" s="331"/>
      <c r="AN87" s="331"/>
      <c r="AO87" s="331"/>
      <c r="AP87" s="331"/>
      <c r="AQ87" s="331"/>
      <c r="AR87" s="331"/>
      <c r="AS87" s="331"/>
      <c r="AT87" s="332"/>
      <c r="AU87" s="311"/>
      <c r="AV87" s="339"/>
      <c r="AW87" s="339"/>
      <c r="AX87" s="339"/>
      <c r="AY87" s="286"/>
      <c r="AZ87" s="4"/>
      <c r="BD87" s="5"/>
    </row>
    <row r="88" spans="1:56" ht="24" hidden="1" thickBot="1" x14ac:dyDescent="0.3">
      <c r="D88" s="136" t="s">
        <v>410</v>
      </c>
      <c r="E88" s="336"/>
      <c r="F88" s="337"/>
      <c r="G88" s="337"/>
      <c r="H88" s="337"/>
      <c r="I88" s="337"/>
      <c r="J88" s="337"/>
      <c r="K88" s="337"/>
      <c r="L88" s="337"/>
      <c r="M88" s="337"/>
      <c r="N88" s="337"/>
      <c r="O88" s="337"/>
      <c r="P88" s="337"/>
      <c r="Q88" s="337"/>
      <c r="R88" s="337"/>
      <c r="S88" s="337"/>
      <c r="T88" s="337"/>
      <c r="U88" s="337"/>
      <c r="V88" s="337"/>
      <c r="W88" s="337"/>
      <c r="X88" s="337"/>
      <c r="Y88" s="337"/>
      <c r="Z88" s="337"/>
      <c r="AA88" s="337"/>
      <c r="AB88" s="337"/>
      <c r="AC88" s="337"/>
      <c r="AD88" s="337"/>
      <c r="AE88" s="337"/>
      <c r="AF88" s="337"/>
      <c r="AG88" s="337"/>
      <c r="AH88" s="337"/>
      <c r="AI88" s="337"/>
      <c r="AJ88" s="337"/>
      <c r="AK88" s="337"/>
      <c r="AL88" s="337"/>
      <c r="AM88" s="337"/>
      <c r="AN88" s="337"/>
      <c r="AO88" s="337"/>
      <c r="AP88" s="337"/>
      <c r="AQ88" s="337"/>
      <c r="AR88" s="337"/>
      <c r="AS88" s="337"/>
      <c r="AT88" s="338"/>
      <c r="AU88" s="323"/>
      <c r="AV88" s="340"/>
      <c r="AW88" s="340"/>
      <c r="AX88" s="340"/>
      <c r="AY88" s="294"/>
      <c r="AZ88" s="4"/>
      <c r="BD88" s="5"/>
    </row>
    <row r="89" spans="1:56" ht="18" customHeight="1" thickBot="1" x14ac:dyDescent="0.3">
      <c r="A89" s="3" t="s">
        <v>222</v>
      </c>
      <c r="B89" s="127" t="s">
        <v>411</v>
      </c>
      <c r="C89" s="51"/>
      <c r="D89" s="51"/>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7"/>
      <c r="AC89" s="167"/>
      <c r="AD89" s="167"/>
      <c r="AE89" s="167"/>
      <c r="AF89" s="167"/>
      <c r="AG89" s="167"/>
      <c r="AH89" s="167"/>
      <c r="AI89" s="167"/>
      <c r="AJ89" s="167"/>
      <c r="AK89" s="167"/>
      <c r="AL89" s="167"/>
      <c r="AM89" s="167"/>
      <c r="AN89" s="167"/>
      <c r="AO89" s="167"/>
      <c r="AP89" s="167"/>
      <c r="AQ89" s="167"/>
      <c r="AR89" s="167"/>
      <c r="AS89" s="167"/>
      <c r="AT89" s="167"/>
      <c r="AU89" s="51"/>
      <c r="AV89" s="51"/>
      <c r="AW89" s="51"/>
      <c r="AX89" s="51"/>
      <c r="AY89" s="51"/>
      <c r="AZ89" s="28"/>
      <c r="BD89" s="5"/>
    </row>
    <row r="90" spans="1:56" ht="37" hidden="1" thickBot="1" x14ac:dyDescent="0.3">
      <c r="D90" s="136" t="s">
        <v>412</v>
      </c>
      <c r="E90" s="330"/>
      <c r="F90" s="331"/>
      <c r="G90" s="331"/>
      <c r="H90" s="331"/>
      <c r="I90" s="331"/>
      <c r="J90" s="331"/>
      <c r="K90" s="331"/>
      <c r="L90" s="331"/>
      <c r="M90" s="331"/>
      <c r="N90" s="331"/>
      <c r="O90" s="331"/>
      <c r="P90" s="331"/>
      <c r="Q90" s="331"/>
      <c r="R90" s="331"/>
      <c r="S90" s="331"/>
      <c r="T90" s="331"/>
      <c r="U90" s="331"/>
      <c r="V90" s="331"/>
      <c r="W90" s="331"/>
      <c r="X90" s="331"/>
      <c r="Y90" s="331"/>
      <c r="Z90" s="331"/>
      <c r="AA90" s="331"/>
      <c r="AB90" s="331"/>
      <c r="AC90" s="331"/>
      <c r="AD90" s="331"/>
      <c r="AE90" s="331"/>
      <c r="AF90" s="331"/>
      <c r="AG90" s="331"/>
      <c r="AH90" s="331"/>
      <c r="AI90" s="331"/>
      <c r="AJ90" s="331"/>
      <c r="AK90" s="331"/>
      <c r="AL90" s="331"/>
      <c r="AM90" s="331"/>
      <c r="AN90" s="331"/>
      <c r="AO90" s="331"/>
      <c r="AP90" s="331"/>
      <c r="AQ90" s="331"/>
      <c r="AR90" s="331"/>
      <c r="AS90" s="331"/>
      <c r="AT90" s="332"/>
      <c r="AU90" s="311" t="s">
        <v>413</v>
      </c>
      <c r="AV90" s="327"/>
      <c r="AW90" s="260"/>
      <c r="AX90" s="259"/>
      <c r="AY90" s="286"/>
      <c r="AZ90" s="6"/>
      <c r="BD90" s="5"/>
    </row>
    <row r="91" spans="1:56" ht="37" hidden="1" thickBot="1" x14ac:dyDescent="0.3">
      <c r="D91" s="136" t="s">
        <v>414</v>
      </c>
      <c r="E91" s="333"/>
      <c r="F91" s="334"/>
      <c r="G91" s="334"/>
      <c r="H91" s="334"/>
      <c r="I91" s="334"/>
      <c r="J91" s="334"/>
      <c r="K91" s="334"/>
      <c r="L91" s="334"/>
      <c r="M91" s="334"/>
      <c r="N91" s="334"/>
      <c r="O91" s="334"/>
      <c r="P91" s="334"/>
      <c r="Q91" s="334"/>
      <c r="R91" s="334"/>
      <c r="S91" s="334"/>
      <c r="T91" s="334"/>
      <c r="U91" s="334"/>
      <c r="V91" s="334"/>
      <c r="W91" s="334"/>
      <c r="X91" s="334"/>
      <c r="Y91" s="334"/>
      <c r="Z91" s="334"/>
      <c r="AA91" s="334"/>
      <c r="AB91" s="334"/>
      <c r="AC91" s="334"/>
      <c r="AD91" s="334"/>
      <c r="AE91" s="334"/>
      <c r="AF91" s="334"/>
      <c r="AG91" s="334"/>
      <c r="AH91" s="334"/>
      <c r="AI91" s="334"/>
      <c r="AJ91" s="334"/>
      <c r="AK91" s="334"/>
      <c r="AL91" s="334"/>
      <c r="AM91" s="334"/>
      <c r="AN91" s="334"/>
      <c r="AO91" s="334"/>
      <c r="AP91" s="334"/>
      <c r="AQ91" s="334"/>
      <c r="AR91" s="334"/>
      <c r="AS91" s="334"/>
      <c r="AT91" s="335"/>
      <c r="AU91" s="289" t="s">
        <v>415</v>
      </c>
      <c r="AV91" s="316"/>
      <c r="AW91" s="262"/>
      <c r="AX91" s="261"/>
      <c r="AY91" s="288"/>
      <c r="AZ91" s="6"/>
      <c r="BD91" s="5"/>
    </row>
    <row r="92" spans="1:56" ht="53" thickBot="1" x14ac:dyDescent="0.3">
      <c r="D92" s="136" t="s">
        <v>416</v>
      </c>
      <c r="E92" s="333"/>
      <c r="F92" s="334"/>
      <c r="G92" s="334"/>
      <c r="H92" s="334"/>
      <c r="I92" s="334"/>
      <c r="J92" s="334"/>
      <c r="K92" s="334"/>
      <c r="L92" s="334"/>
      <c r="M92" s="334"/>
      <c r="N92" s="334"/>
      <c r="O92" s="334"/>
      <c r="P92" s="334"/>
      <c r="Q92" s="334"/>
      <c r="R92" s="334"/>
      <c r="S92" s="334"/>
      <c r="T92" s="280"/>
      <c r="U92" s="280"/>
      <c r="V92" s="334"/>
      <c r="W92" s="334">
        <v>1</v>
      </c>
      <c r="X92" s="334"/>
      <c r="Y92" s="334"/>
      <c r="Z92" s="334"/>
      <c r="AA92" s="334"/>
      <c r="AB92" s="334"/>
      <c r="AC92" s="334"/>
      <c r="AD92" s="334"/>
      <c r="AE92" s="334"/>
      <c r="AF92" s="334"/>
      <c r="AG92" s="334"/>
      <c r="AH92" s="334"/>
      <c r="AI92" s="334"/>
      <c r="AJ92" s="334"/>
      <c r="AK92" s="334"/>
      <c r="AL92" s="334"/>
      <c r="AM92" s="334"/>
      <c r="AN92" s="334"/>
      <c r="AO92" s="334"/>
      <c r="AP92" s="334"/>
      <c r="AQ92" s="334"/>
      <c r="AR92" s="334"/>
      <c r="AS92" s="334"/>
      <c r="AT92" s="335"/>
      <c r="AU92" s="289" t="s">
        <v>4513</v>
      </c>
      <c r="AV92" s="316" t="s">
        <v>4465</v>
      </c>
      <c r="AW92" s="262"/>
      <c r="AX92" s="264" t="s">
        <v>4588</v>
      </c>
      <c r="AY92" s="288"/>
      <c r="AZ92" s="402"/>
      <c r="BD92" s="5"/>
    </row>
    <row r="93" spans="1:56" ht="37" hidden="1" thickBot="1" x14ac:dyDescent="0.3">
      <c r="D93" s="136" t="s">
        <v>418</v>
      </c>
      <c r="E93" s="333"/>
      <c r="F93" s="334"/>
      <c r="G93" s="334"/>
      <c r="H93" s="334"/>
      <c r="I93" s="334"/>
      <c r="J93" s="334"/>
      <c r="K93" s="334"/>
      <c r="L93" s="334"/>
      <c r="M93" s="334"/>
      <c r="N93" s="334"/>
      <c r="O93" s="334"/>
      <c r="P93" s="334"/>
      <c r="Q93" s="334"/>
      <c r="R93" s="334"/>
      <c r="S93" s="334"/>
      <c r="T93" s="334"/>
      <c r="U93" s="334"/>
      <c r="V93" s="334"/>
      <c r="W93" s="334"/>
      <c r="X93" s="334"/>
      <c r="Y93" s="334"/>
      <c r="Z93" s="334"/>
      <c r="AA93" s="334"/>
      <c r="AB93" s="334"/>
      <c r="AC93" s="334"/>
      <c r="AD93" s="334"/>
      <c r="AE93" s="334"/>
      <c r="AF93" s="334"/>
      <c r="AG93" s="334"/>
      <c r="AH93" s="334"/>
      <c r="AI93" s="334"/>
      <c r="AJ93" s="334"/>
      <c r="AK93" s="334"/>
      <c r="AL93" s="334"/>
      <c r="AM93" s="334"/>
      <c r="AN93" s="334"/>
      <c r="AO93" s="334"/>
      <c r="AP93" s="334"/>
      <c r="AQ93" s="334"/>
      <c r="AR93" s="334"/>
      <c r="AS93" s="334"/>
      <c r="AT93" s="335"/>
      <c r="AU93" s="289" t="s">
        <v>419</v>
      </c>
      <c r="AV93" s="316"/>
      <c r="AW93" s="262"/>
      <c r="AX93" s="261"/>
      <c r="AY93" s="288"/>
      <c r="AZ93" s="6"/>
      <c r="BD93" s="5"/>
    </row>
    <row r="94" spans="1:56" ht="37" hidden="1" thickBot="1" x14ac:dyDescent="0.3">
      <c r="D94" s="136" t="s">
        <v>420</v>
      </c>
      <c r="E94" s="333"/>
      <c r="F94" s="334"/>
      <c r="G94" s="334"/>
      <c r="H94" s="334"/>
      <c r="I94" s="334"/>
      <c r="J94" s="334"/>
      <c r="K94" s="334"/>
      <c r="L94" s="334"/>
      <c r="M94" s="334"/>
      <c r="N94" s="334"/>
      <c r="O94" s="334"/>
      <c r="P94" s="334"/>
      <c r="Q94" s="334"/>
      <c r="R94" s="334"/>
      <c r="S94" s="334"/>
      <c r="T94" s="334"/>
      <c r="U94" s="334"/>
      <c r="V94" s="334"/>
      <c r="W94" s="334"/>
      <c r="X94" s="334"/>
      <c r="Y94" s="334"/>
      <c r="Z94" s="334"/>
      <c r="AA94" s="334"/>
      <c r="AB94" s="334"/>
      <c r="AC94" s="334"/>
      <c r="AD94" s="334"/>
      <c r="AE94" s="334"/>
      <c r="AF94" s="334"/>
      <c r="AG94" s="334"/>
      <c r="AH94" s="334"/>
      <c r="AI94" s="334"/>
      <c r="AJ94" s="334"/>
      <c r="AK94" s="334"/>
      <c r="AL94" s="334"/>
      <c r="AM94" s="334"/>
      <c r="AN94" s="334"/>
      <c r="AO94" s="334"/>
      <c r="AP94" s="334"/>
      <c r="AQ94" s="334"/>
      <c r="AR94" s="334"/>
      <c r="AS94" s="334"/>
      <c r="AT94" s="335"/>
      <c r="AU94" s="289" t="s">
        <v>421</v>
      </c>
      <c r="AV94" s="316"/>
      <c r="AW94" s="262"/>
      <c r="AX94" s="261"/>
      <c r="AY94" s="288"/>
      <c r="AZ94" s="6"/>
      <c r="BD94" s="5"/>
    </row>
    <row r="95" spans="1:56" ht="37" hidden="1" thickBot="1" x14ac:dyDescent="0.3">
      <c r="D95" s="136" t="s">
        <v>422</v>
      </c>
      <c r="E95" s="333"/>
      <c r="F95" s="334"/>
      <c r="G95" s="334"/>
      <c r="H95" s="334"/>
      <c r="I95" s="334"/>
      <c r="J95" s="334"/>
      <c r="K95" s="334"/>
      <c r="L95" s="334"/>
      <c r="M95" s="334"/>
      <c r="N95" s="334"/>
      <c r="O95" s="334"/>
      <c r="P95" s="334"/>
      <c r="Q95" s="334"/>
      <c r="R95" s="334"/>
      <c r="S95" s="334"/>
      <c r="T95" s="334"/>
      <c r="U95" s="334"/>
      <c r="V95" s="334"/>
      <c r="W95" s="334"/>
      <c r="X95" s="334"/>
      <c r="Y95" s="334"/>
      <c r="Z95" s="334"/>
      <c r="AA95" s="334"/>
      <c r="AB95" s="334"/>
      <c r="AC95" s="334"/>
      <c r="AD95" s="334"/>
      <c r="AE95" s="334"/>
      <c r="AF95" s="334"/>
      <c r="AG95" s="334"/>
      <c r="AH95" s="334"/>
      <c r="AI95" s="334"/>
      <c r="AJ95" s="334"/>
      <c r="AK95" s="334"/>
      <c r="AL95" s="334"/>
      <c r="AM95" s="334"/>
      <c r="AN95" s="334"/>
      <c r="AO95" s="334"/>
      <c r="AP95" s="334"/>
      <c r="AQ95" s="334"/>
      <c r="AR95" s="334"/>
      <c r="AS95" s="334"/>
      <c r="AT95" s="335"/>
      <c r="AU95" s="289" t="s">
        <v>423</v>
      </c>
      <c r="AV95" s="316"/>
      <c r="AW95" s="262"/>
      <c r="AX95" s="261"/>
      <c r="AY95" s="288"/>
      <c r="AZ95" s="6"/>
      <c r="BD95" s="5"/>
    </row>
    <row r="96" spans="1:56" ht="37" hidden="1" thickBot="1" x14ac:dyDescent="0.3">
      <c r="D96" s="136" t="s">
        <v>424</v>
      </c>
      <c r="E96" s="333"/>
      <c r="F96" s="334"/>
      <c r="G96" s="334"/>
      <c r="H96" s="334"/>
      <c r="I96" s="334"/>
      <c r="J96" s="334"/>
      <c r="K96" s="334"/>
      <c r="L96" s="334"/>
      <c r="M96" s="334"/>
      <c r="N96" s="334"/>
      <c r="O96" s="334"/>
      <c r="P96" s="334"/>
      <c r="Q96" s="334"/>
      <c r="R96" s="334"/>
      <c r="S96" s="334"/>
      <c r="T96" s="334"/>
      <c r="U96" s="334"/>
      <c r="V96" s="334"/>
      <c r="W96" s="334"/>
      <c r="X96" s="334"/>
      <c r="Y96" s="334"/>
      <c r="Z96" s="334"/>
      <c r="AA96" s="334"/>
      <c r="AB96" s="334"/>
      <c r="AC96" s="334"/>
      <c r="AD96" s="334"/>
      <c r="AE96" s="334"/>
      <c r="AF96" s="334"/>
      <c r="AG96" s="334"/>
      <c r="AH96" s="334"/>
      <c r="AI96" s="334"/>
      <c r="AJ96" s="334"/>
      <c r="AK96" s="334"/>
      <c r="AL96" s="334"/>
      <c r="AM96" s="334"/>
      <c r="AN96" s="334"/>
      <c r="AO96" s="334"/>
      <c r="AP96" s="334"/>
      <c r="AQ96" s="334"/>
      <c r="AR96" s="334"/>
      <c r="AS96" s="334"/>
      <c r="AT96" s="335"/>
      <c r="AU96" s="289" t="s">
        <v>425</v>
      </c>
      <c r="AV96" s="316"/>
      <c r="AW96" s="262"/>
      <c r="AX96" s="261"/>
      <c r="AY96" s="288"/>
      <c r="AZ96" s="6"/>
      <c r="BD96" s="5"/>
    </row>
    <row r="97" spans="1:56" ht="29" hidden="1" thickBot="1" x14ac:dyDescent="0.3">
      <c r="D97" s="136" t="s">
        <v>426</v>
      </c>
      <c r="E97" s="333"/>
      <c r="F97" s="334"/>
      <c r="G97" s="334"/>
      <c r="H97" s="334"/>
      <c r="I97" s="334"/>
      <c r="J97" s="334"/>
      <c r="K97" s="334"/>
      <c r="L97" s="334"/>
      <c r="M97" s="334"/>
      <c r="N97" s="334"/>
      <c r="O97" s="334"/>
      <c r="P97" s="334"/>
      <c r="Q97" s="334"/>
      <c r="R97" s="334"/>
      <c r="S97" s="334"/>
      <c r="T97" s="334"/>
      <c r="U97" s="334"/>
      <c r="V97" s="334"/>
      <c r="W97" s="334"/>
      <c r="X97" s="334"/>
      <c r="Y97" s="334"/>
      <c r="Z97" s="334"/>
      <c r="AA97" s="334"/>
      <c r="AB97" s="334"/>
      <c r="AC97" s="334"/>
      <c r="AD97" s="334"/>
      <c r="AE97" s="334"/>
      <c r="AF97" s="334"/>
      <c r="AG97" s="334"/>
      <c r="AH97" s="334"/>
      <c r="AI97" s="334"/>
      <c r="AJ97" s="334"/>
      <c r="AK97" s="334"/>
      <c r="AL97" s="334"/>
      <c r="AM97" s="334"/>
      <c r="AN97" s="334"/>
      <c r="AO97" s="334"/>
      <c r="AP97" s="334"/>
      <c r="AQ97" s="334"/>
      <c r="AR97" s="334"/>
      <c r="AS97" s="334"/>
      <c r="AT97" s="335"/>
      <c r="AU97" s="289"/>
      <c r="AV97" s="322"/>
      <c r="AW97" s="322"/>
      <c r="AX97" s="322"/>
      <c r="AY97" s="288"/>
      <c r="AZ97" s="6"/>
      <c r="BD97" s="5"/>
    </row>
    <row r="98" spans="1:56" ht="29" hidden="1" thickBot="1" x14ac:dyDescent="0.3">
      <c r="D98" s="136" t="s">
        <v>427</v>
      </c>
      <c r="E98" s="336"/>
      <c r="F98" s="337"/>
      <c r="G98" s="337"/>
      <c r="H98" s="337"/>
      <c r="I98" s="337"/>
      <c r="J98" s="337"/>
      <c r="K98" s="337"/>
      <c r="L98" s="337"/>
      <c r="M98" s="337"/>
      <c r="N98" s="337"/>
      <c r="O98" s="337"/>
      <c r="P98" s="337"/>
      <c r="Q98" s="337"/>
      <c r="R98" s="337"/>
      <c r="S98" s="337"/>
      <c r="T98" s="337"/>
      <c r="U98" s="337"/>
      <c r="V98" s="337"/>
      <c r="W98" s="337"/>
      <c r="X98" s="337"/>
      <c r="Y98" s="337"/>
      <c r="Z98" s="337"/>
      <c r="AA98" s="337"/>
      <c r="AB98" s="337"/>
      <c r="AC98" s="337"/>
      <c r="AD98" s="337"/>
      <c r="AE98" s="337"/>
      <c r="AF98" s="337"/>
      <c r="AG98" s="337"/>
      <c r="AH98" s="337"/>
      <c r="AI98" s="337"/>
      <c r="AJ98" s="337"/>
      <c r="AK98" s="337"/>
      <c r="AL98" s="337"/>
      <c r="AM98" s="337"/>
      <c r="AN98" s="337"/>
      <c r="AO98" s="337"/>
      <c r="AP98" s="337"/>
      <c r="AQ98" s="337"/>
      <c r="AR98" s="337"/>
      <c r="AS98" s="337"/>
      <c r="AT98" s="338"/>
      <c r="AU98" s="323"/>
      <c r="AV98" s="340"/>
      <c r="AW98" s="340"/>
      <c r="AX98" s="340"/>
      <c r="AY98" s="294"/>
      <c r="AZ98" s="6"/>
      <c r="BD98" s="5"/>
    </row>
    <row r="99" spans="1:56" ht="18" customHeight="1" thickBot="1" x14ac:dyDescent="0.3">
      <c r="A99" s="3" t="s">
        <v>273</v>
      </c>
      <c r="B99" s="100" t="s">
        <v>428</v>
      </c>
      <c r="C99" s="27"/>
      <c r="D99" s="27"/>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163"/>
      <c r="AD99" s="163"/>
      <c r="AE99" s="163"/>
      <c r="AF99" s="163"/>
      <c r="AG99" s="163"/>
      <c r="AH99" s="163"/>
      <c r="AI99" s="163"/>
      <c r="AJ99" s="163"/>
      <c r="AK99" s="163"/>
      <c r="AL99" s="163"/>
      <c r="AM99" s="163"/>
      <c r="AN99" s="163"/>
      <c r="AO99" s="163"/>
      <c r="AP99" s="163"/>
      <c r="AQ99" s="163"/>
      <c r="AR99" s="163"/>
      <c r="AS99" s="163"/>
      <c r="AT99" s="163"/>
      <c r="AU99" s="27"/>
      <c r="AV99" s="51"/>
      <c r="AW99" s="51"/>
      <c r="AX99" s="27"/>
      <c r="AY99" s="51"/>
      <c r="AZ99" s="28"/>
      <c r="BD99" s="5"/>
    </row>
    <row r="100" spans="1:56" ht="49.75" customHeight="1" thickBot="1" x14ac:dyDescent="0.3">
      <c r="D100" s="136" t="s">
        <v>429</v>
      </c>
      <c r="E100" s="330"/>
      <c r="F100" s="331"/>
      <c r="G100" s="331"/>
      <c r="H100" s="331"/>
      <c r="I100" s="331" t="s">
        <v>4465</v>
      </c>
      <c r="J100" s="331"/>
      <c r="K100" s="331"/>
      <c r="L100" s="331"/>
      <c r="M100" s="331" t="s">
        <v>4465</v>
      </c>
      <c r="N100" s="331" t="s">
        <v>4465</v>
      </c>
      <c r="O100" s="331"/>
      <c r="P100" s="331" t="s">
        <v>4465</v>
      </c>
      <c r="Q100" s="331"/>
      <c r="R100" s="331" t="s">
        <v>4465</v>
      </c>
      <c r="S100" s="331"/>
      <c r="T100" s="331"/>
      <c r="U100" s="331"/>
      <c r="V100" s="331"/>
      <c r="W100" s="331">
        <v>1</v>
      </c>
      <c r="X100" s="331"/>
      <c r="Y100" s="331"/>
      <c r="Z100" s="331">
        <v>1</v>
      </c>
      <c r="AA100" s="331"/>
      <c r="AB100" s="331"/>
      <c r="AC100" s="331"/>
      <c r="AD100" s="331"/>
      <c r="AE100" s="331"/>
      <c r="AF100" s="331"/>
      <c r="AG100" s="331"/>
      <c r="AH100" s="331"/>
      <c r="AI100" s="331"/>
      <c r="AJ100" s="331"/>
      <c r="AK100" s="331"/>
      <c r="AL100" s="331"/>
      <c r="AM100" s="331"/>
      <c r="AN100" s="331"/>
      <c r="AO100" s="331"/>
      <c r="AP100" s="331"/>
      <c r="AQ100" s="331"/>
      <c r="AR100" s="331"/>
      <c r="AS100" s="331"/>
      <c r="AT100" s="332"/>
      <c r="AU100" s="311" t="s">
        <v>4636</v>
      </c>
      <c r="AV100" s="316" t="s">
        <v>4465</v>
      </c>
      <c r="AW100" s="339"/>
      <c r="AX100" s="339" t="s">
        <v>543</v>
      </c>
      <c r="AY100" s="286"/>
      <c r="AZ100" s="400"/>
      <c r="BD100" s="5"/>
    </row>
    <row r="101" spans="1:56" ht="55.25" customHeight="1" thickBot="1" x14ac:dyDescent="0.3">
      <c r="D101" s="136" t="s">
        <v>431</v>
      </c>
      <c r="E101" s="333"/>
      <c r="F101" s="334"/>
      <c r="G101" s="334"/>
      <c r="H101" s="334"/>
      <c r="I101" s="334" t="s">
        <v>4465</v>
      </c>
      <c r="J101" s="334"/>
      <c r="K101" s="334"/>
      <c r="L101" s="334"/>
      <c r="M101" s="334"/>
      <c r="N101" s="334"/>
      <c r="O101" s="334"/>
      <c r="P101" s="334"/>
      <c r="Q101" s="334"/>
      <c r="R101" s="334"/>
      <c r="S101" s="334"/>
      <c r="T101" s="334"/>
      <c r="U101" s="334"/>
      <c r="V101" s="334">
        <v>1</v>
      </c>
      <c r="W101" s="334"/>
      <c r="X101" s="334"/>
      <c r="Y101" s="334"/>
      <c r="Z101" s="334"/>
      <c r="AA101" s="334"/>
      <c r="AB101" s="334"/>
      <c r="AC101" s="334"/>
      <c r="AD101" s="334"/>
      <c r="AE101" s="334">
        <v>1</v>
      </c>
      <c r="AF101" s="334"/>
      <c r="AG101" s="334">
        <v>1</v>
      </c>
      <c r="AH101" s="334"/>
      <c r="AI101" s="334"/>
      <c r="AJ101" s="334"/>
      <c r="AK101" s="334">
        <v>1</v>
      </c>
      <c r="AL101" s="334"/>
      <c r="AM101" s="334"/>
      <c r="AN101" s="334"/>
      <c r="AO101" s="334"/>
      <c r="AP101" s="334"/>
      <c r="AQ101" s="334"/>
      <c r="AR101" s="334"/>
      <c r="AS101" s="334"/>
      <c r="AT101" s="335"/>
      <c r="AU101" s="289" t="s">
        <v>4637</v>
      </c>
      <c r="AV101" s="316" t="s">
        <v>4465</v>
      </c>
      <c r="AW101" s="322"/>
      <c r="AX101" s="322" t="s">
        <v>543</v>
      </c>
      <c r="AY101" s="288"/>
      <c r="AZ101" s="400"/>
      <c r="BD101" s="5"/>
    </row>
    <row r="102" spans="1:56" ht="67.25" customHeight="1" thickBot="1" x14ac:dyDescent="0.3">
      <c r="D102" s="136" t="s">
        <v>433</v>
      </c>
      <c r="E102" s="333"/>
      <c r="F102" s="334"/>
      <c r="G102" s="334"/>
      <c r="H102" s="334"/>
      <c r="I102" s="334"/>
      <c r="J102" s="334" t="s">
        <v>4465</v>
      </c>
      <c r="K102" s="334"/>
      <c r="L102" s="334"/>
      <c r="M102" s="334"/>
      <c r="N102" s="334"/>
      <c r="O102" s="334"/>
      <c r="P102" s="334"/>
      <c r="Q102" s="334"/>
      <c r="R102" s="334">
        <v>1</v>
      </c>
      <c r="S102" s="334"/>
      <c r="T102" s="334" t="s">
        <v>4465</v>
      </c>
      <c r="U102" s="334"/>
      <c r="V102" s="334"/>
      <c r="W102" s="334"/>
      <c r="X102" s="334"/>
      <c r="Y102" s="334"/>
      <c r="Z102" s="334"/>
      <c r="AA102" s="334"/>
      <c r="AB102" s="334"/>
      <c r="AC102" s="334"/>
      <c r="AD102" s="334"/>
      <c r="AE102" s="334"/>
      <c r="AF102" s="334"/>
      <c r="AG102" s="334"/>
      <c r="AH102" s="334"/>
      <c r="AI102" s="334"/>
      <c r="AJ102" s="334"/>
      <c r="AK102" s="334"/>
      <c r="AL102" s="334"/>
      <c r="AM102" s="334"/>
      <c r="AN102" s="334" t="s">
        <v>4465</v>
      </c>
      <c r="AO102" s="334"/>
      <c r="AP102" s="334" t="s">
        <v>4465</v>
      </c>
      <c r="AQ102" s="334"/>
      <c r="AR102" s="334" t="s">
        <v>4465</v>
      </c>
      <c r="AS102" s="334"/>
      <c r="AT102" s="335"/>
      <c r="AU102" s="289" t="s">
        <v>4640</v>
      </c>
      <c r="AV102" s="316" t="s">
        <v>4465</v>
      </c>
      <c r="AW102" s="322"/>
      <c r="AX102" s="322" t="s">
        <v>543</v>
      </c>
      <c r="AY102" s="288"/>
      <c r="AZ102" s="400"/>
      <c r="BD102" s="5"/>
    </row>
    <row r="103" spans="1:56" ht="55.25" customHeight="1" thickBot="1" x14ac:dyDescent="0.3">
      <c r="D103" s="136" t="s">
        <v>434</v>
      </c>
      <c r="E103" s="351"/>
      <c r="F103" s="352"/>
      <c r="G103" s="352"/>
      <c r="H103" s="352"/>
      <c r="I103" s="352"/>
      <c r="J103" s="352"/>
      <c r="K103" s="352"/>
      <c r="L103" s="352"/>
      <c r="M103" s="352"/>
      <c r="N103" s="352"/>
      <c r="O103" s="352"/>
      <c r="P103" s="352" t="s">
        <v>4465</v>
      </c>
      <c r="Q103" s="352"/>
      <c r="R103" s="352"/>
      <c r="S103" s="352"/>
      <c r="T103" s="352"/>
      <c r="U103" s="352"/>
      <c r="V103" s="352"/>
      <c r="W103" s="352">
        <v>1</v>
      </c>
      <c r="X103" s="352"/>
      <c r="Y103" s="352"/>
      <c r="Z103" s="352"/>
      <c r="AA103" s="352"/>
      <c r="AB103" s="352"/>
      <c r="AC103" s="352"/>
      <c r="AD103" s="352"/>
      <c r="AE103" s="352"/>
      <c r="AF103" s="352"/>
      <c r="AG103" s="352"/>
      <c r="AH103" s="352"/>
      <c r="AI103" s="352"/>
      <c r="AJ103" s="352"/>
      <c r="AK103" s="352"/>
      <c r="AL103" s="352"/>
      <c r="AM103" s="352"/>
      <c r="AN103" s="352"/>
      <c r="AO103" s="352"/>
      <c r="AP103" s="352"/>
      <c r="AQ103" s="352"/>
      <c r="AR103" s="352"/>
      <c r="AS103" s="352"/>
      <c r="AT103" s="353"/>
      <c r="AU103" s="289" t="s">
        <v>4648</v>
      </c>
      <c r="AV103" s="262" t="s">
        <v>4465</v>
      </c>
      <c r="AW103" s="322"/>
      <c r="AX103" s="322" t="s">
        <v>543</v>
      </c>
      <c r="AY103" s="288"/>
      <c r="AZ103" s="400"/>
      <c r="BB103" s="2" t="s">
        <v>4663</v>
      </c>
      <c r="BD103" s="5"/>
    </row>
    <row r="104" spans="1:56" ht="20" x14ac:dyDescent="0.25">
      <c r="BD104" s="5"/>
    </row>
    <row r="105" spans="1:56" x14ac:dyDescent="0.2">
      <c r="E105" s="2">
        <f>SUM(E7:E104)</f>
        <v>0</v>
      </c>
      <c r="F105" s="2">
        <f t="shared" ref="F105:AT105" si="0">SUM(F7:F104)</f>
        <v>0</v>
      </c>
      <c r="G105" s="2">
        <f t="shared" si="0"/>
        <v>0</v>
      </c>
      <c r="H105" s="2">
        <f t="shared" si="0"/>
        <v>0</v>
      </c>
      <c r="I105" s="2">
        <f t="shared" si="0"/>
        <v>0</v>
      </c>
      <c r="J105" s="2">
        <f t="shared" si="0"/>
        <v>0</v>
      </c>
      <c r="K105" s="2">
        <f t="shared" si="0"/>
        <v>0</v>
      </c>
      <c r="L105" s="2">
        <f t="shared" si="0"/>
        <v>0</v>
      </c>
      <c r="M105" s="2">
        <f t="shared" si="0"/>
        <v>0</v>
      </c>
      <c r="N105" s="2">
        <f t="shared" si="0"/>
        <v>1</v>
      </c>
      <c r="O105" s="2">
        <f t="shared" si="0"/>
        <v>1</v>
      </c>
      <c r="P105" s="2">
        <f t="shared" si="0"/>
        <v>1</v>
      </c>
      <c r="Q105" s="2">
        <f t="shared" si="0"/>
        <v>0</v>
      </c>
      <c r="R105" s="2">
        <f t="shared" si="0"/>
        <v>7</v>
      </c>
      <c r="S105" s="2">
        <f t="shared" si="0"/>
        <v>0</v>
      </c>
      <c r="T105" s="2">
        <f t="shared" si="0"/>
        <v>0</v>
      </c>
      <c r="U105" s="2">
        <f t="shared" si="0"/>
        <v>1</v>
      </c>
      <c r="V105" s="2">
        <f t="shared" si="0"/>
        <v>9</v>
      </c>
      <c r="W105" s="2">
        <f t="shared" si="0"/>
        <v>11</v>
      </c>
      <c r="X105" s="2">
        <f t="shared" si="0"/>
        <v>9</v>
      </c>
      <c r="Y105" s="2">
        <f t="shared" si="0"/>
        <v>0</v>
      </c>
      <c r="Z105" s="2">
        <f t="shared" si="0"/>
        <v>1</v>
      </c>
      <c r="AA105" s="2">
        <f t="shared" si="0"/>
        <v>0</v>
      </c>
      <c r="AB105" s="2">
        <f t="shared" si="0"/>
        <v>6</v>
      </c>
      <c r="AC105" s="2">
        <f t="shared" si="0"/>
        <v>7</v>
      </c>
      <c r="AD105" s="2">
        <f t="shared" si="0"/>
        <v>0</v>
      </c>
      <c r="AE105" s="2">
        <f t="shared" si="0"/>
        <v>6</v>
      </c>
      <c r="AF105" s="2">
        <f t="shared" si="0"/>
        <v>7</v>
      </c>
      <c r="AG105" s="2">
        <f t="shared" si="0"/>
        <v>6</v>
      </c>
      <c r="AH105" s="2">
        <f t="shared" si="0"/>
        <v>0</v>
      </c>
      <c r="AI105" s="2">
        <f t="shared" si="0"/>
        <v>0</v>
      </c>
      <c r="AJ105" s="2">
        <f t="shared" si="0"/>
        <v>0</v>
      </c>
      <c r="AK105" s="2">
        <f t="shared" si="0"/>
        <v>7</v>
      </c>
      <c r="AL105" s="2">
        <f t="shared" si="0"/>
        <v>0</v>
      </c>
      <c r="AM105" s="2">
        <f t="shared" si="0"/>
        <v>0</v>
      </c>
      <c r="AN105" s="2">
        <f t="shared" si="0"/>
        <v>0</v>
      </c>
      <c r="AO105" s="2">
        <f t="shared" si="0"/>
        <v>0</v>
      </c>
      <c r="AP105" s="2">
        <f t="shared" si="0"/>
        <v>0</v>
      </c>
      <c r="AQ105" s="2">
        <f t="shared" si="0"/>
        <v>0</v>
      </c>
      <c r="AR105" s="2">
        <f t="shared" si="0"/>
        <v>0</v>
      </c>
      <c r="AS105" s="2">
        <f t="shared" si="0"/>
        <v>2</v>
      </c>
      <c r="AT105" s="2">
        <f t="shared" si="0"/>
        <v>0</v>
      </c>
      <c r="AU105" s="2">
        <f>SUM(E105:AT105)</f>
        <v>82</v>
      </c>
    </row>
  </sheetData>
  <sheetProtection algorithmName="SHA-512" hashValue="joJo91yyD4K0yULdZihw9x/YMzCo5rfUwnR/RFMAHegZJaCKrnSjaIimGpKDJ5QLzMSey3SH+ONX6kXmLprPvA==" saltValue="ma8l0FRSFRHgfJJV1a2XOg==" spinCount="100000" sheet="1" objects="1" formatCells="0" formatColumns="0" formatRows="0" insertRows="0" deleteRows="0"/>
  <dataConsolidate/>
  <mergeCells count="9">
    <mergeCell ref="D4:AU4"/>
    <mergeCell ref="D1:AU1"/>
    <mergeCell ref="AV1:AZ1"/>
    <mergeCell ref="AV4:AW4"/>
    <mergeCell ref="AX4:AZ4"/>
    <mergeCell ref="AV2:AZ2"/>
    <mergeCell ref="AV3:AZ3"/>
    <mergeCell ref="D2:AT2"/>
    <mergeCell ref="D3:AT3"/>
  </mergeCells>
  <phoneticPr fontId="48" type="noConversion"/>
  <conditionalFormatting sqref="E8:AT103">
    <cfRule type="containsText" dxfId="21" priority="3" operator="containsText" text="0">
      <formula>NOT(ISERROR(SEARCH("0",E8)))</formula>
    </cfRule>
    <cfRule type="containsText" dxfId="20" priority="4" operator="containsText" text="x">
      <formula>NOT(ISERROR(SEARCH("x",E8)))</formula>
    </cfRule>
    <cfRule type="containsText" dxfId="19" priority="5" operator="containsText" text="1">
      <formula>NOT(ISERROR(SEARCH("1",E8)))</formula>
    </cfRule>
  </conditionalFormatting>
  <conditionalFormatting sqref="E105:AT105">
    <cfRule type="cellIs" dxfId="18" priority="1" operator="equal">
      <formula>0</formula>
    </cfRule>
    <cfRule type="cellIs" dxfId="17" priority="2" operator="greaterThan">
      <formula>0</formula>
    </cfRule>
  </conditionalFormatting>
  <printOptions horizontalCentered="1"/>
  <pageMargins left="0.3" right="0.3" top="1.7" bottom="0.5" header="0" footer="0"/>
  <pageSetup scale="80" fitToHeight="0" orientation="portrait" useFirstPageNumber="1" r:id="rId1"/>
  <headerFooter>
    <oddHeader>&amp;C&amp;G
&amp;"-,Bold"&amp;18Testing, Inspection, and Observation Program
&amp;"-,Regular"&amp;15 2019 California Building Standards Code - OSHPD 1</oddHeader>
    <oddFooter>&amp;CSTATE OF CALIFORNIA - HEALTH AND HUMAN SERVICES AGENCY&amp;RS-C&amp;P&amp;LOSH-FD-303A (R04.26)</oddFooter>
  </headerFooter>
  <drawing r:id="rId2"/>
  <legacyDrawing r:id="rId3"/>
  <legacyDrawingHF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FDA36-283B-4070-A894-6B5D1250B1C1}">
  <sheetPr codeName="Sheet13">
    <tabColor theme="4" tint="-0.249977111117893"/>
  </sheetPr>
  <dimension ref="A1:BG149"/>
  <sheetViews>
    <sheetView view="pageBreakPreview" zoomScale="55" zoomScaleNormal="100" zoomScaleSheetLayoutView="55" workbookViewId="0">
      <pane ySplit="5" topLeftCell="A6" activePane="bottomLeft" state="frozen"/>
      <selection activeCell="O16" sqref="O16"/>
      <selection pane="bottomLeft" activeCell="Q14" sqref="Q14"/>
    </sheetView>
  </sheetViews>
  <sheetFormatPr baseColWidth="10" defaultColWidth="9" defaultRowHeight="15" x14ac:dyDescent="0.2"/>
  <cols>
    <col min="1" max="2" width="3.33203125" style="3" customWidth="1"/>
    <col min="3" max="3" width="1.33203125" style="2" customWidth="1"/>
    <col min="4" max="46" width="5.1640625" style="2" customWidth="1"/>
    <col min="47" max="47" width="35.6640625" style="2" customWidth="1"/>
    <col min="48" max="48" width="8.6640625" style="52" customWidth="1"/>
    <col min="49" max="49" width="11.33203125" style="52" customWidth="1"/>
    <col min="50" max="50" width="25.6640625" style="2" customWidth="1"/>
    <col min="51" max="51" width="10.6640625" style="52" customWidth="1"/>
    <col min="52" max="52" width="10.6640625" style="2" customWidth="1"/>
    <col min="53" max="53" width="3.33203125" style="2" customWidth="1"/>
    <col min="54" max="54" width="34.83203125" style="2" customWidth="1"/>
    <col min="55" max="57" width="9" style="2"/>
    <col min="58" max="58" width="49" style="2" customWidth="1"/>
    <col min="59" max="16384" width="9" style="2"/>
  </cols>
  <sheetData>
    <row r="1" spans="1:59" customFormat="1" ht="28.5" customHeight="1" thickBot="1" x14ac:dyDescent="0.25">
      <c r="A1" s="1"/>
      <c r="B1" s="1"/>
      <c r="D1" s="524" t="s">
        <v>435</v>
      </c>
      <c r="E1" s="525"/>
      <c r="F1" s="525"/>
      <c r="G1" s="525"/>
      <c r="H1" s="525"/>
      <c r="I1" s="525"/>
      <c r="J1" s="525"/>
      <c r="K1" s="525"/>
      <c r="L1" s="525"/>
      <c r="M1" s="525"/>
      <c r="N1" s="525"/>
      <c r="O1" s="525"/>
      <c r="P1" s="525"/>
      <c r="Q1" s="525"/>
      <c r="R1" s="525"/>
      <c r="S1" s="525"/>
      <c r="T1" s="525"/>
      <c r="U1" s="525"/>
      <c r="V1" s="525"/>
      <c r="W1" s="525"/>
      <c r="X1" s="525"/>
      <c r="Y1" s="525"/>
      <c r="Z1" s="525"/>
      <c r="AA1" s="525"/>
      <c r="AB1" s="525"/>
      <c r="AC1" s="525"/>
      <c r="AD1" s="525"/>
      <c r="AE1" s="525"/>
      <c r="AF1" s="525"/>
      <c r="AG1" s="525"/>
      <c r="AH1" s="525"/>
      <c r="AI1" s="525"/>
      <c r="AJ1" s="525"/>
      <c r="AK1" s="525"/>
      <c r="AL1" s="525"/>
      <c r="AM1" s="525"/>
      <c r="AN1" s="525"/>
      <c r="AO1" s="525"/>
      <c r="AP1" s="525"/>
      <c r="AQ1" s="525"/>
      <c r="AR1" s="525"/>
      <c r="AS1" s="525"/>
      <c r="AT1" s="525"/>
      <c r="AU1" s="526"/>
      <c r="AV1" s="527" t="s">
        <v>286</v>
      </c>
      <c r="AW1" s="527"/>
      <c r="AX1" s="527"/>
      <c r="AY1" s="527"/>
      <c r="AZ1" s="528"/>
    </row>
    <row r="2" spans="1:59" customFormat="1" ht="11.25" customHeight="1" x14ac:dyDescent="0.2">
      <c r="A2" s="1"/>
      <c r="B2" s="1"/>
      <c r="D2" s="532" t="s">
        <v>4</v>
      </c>
      <c r="E2" s="533"/>
      <c r="F2" s="533"/>
      <c r="G2" s="533"/>
      <c r="H2" s="533"/>
      <c r="I2" s="533"/>
      <c r="J2" s="533"/>
      <c r="K2" s="533"/>
      <c r="L2" s="533"/>
      <c r="M2" s="533"/>
      <c r="N2" s="533"/>
      <c r="O2" s="533"/>
      <c r="P2" s="533"/>
      <c r="Q2" s="533"/>
      <c r="R2" s="533"/>
      <c r="S2" s="533"/>
      <c r="T2" s="533"/>
      <c r="U2" s="533"/>
      <c r="V2" s="533"/>
      <c r="W2" s="533"/>
      <c r="X2" s="533"/>
      <c r="Y2" s="533"/>
      <c r="Z2" s="533"/>
      <c r="AA2" s="533"/>
      <c r="AB2" s="533"/>
      <c r="AC2" s="533"/>
      <c r="AD2" s="533"/>
      <c r="AE2" s="533"/>
      <c r="AF2" s="533"/>
      <c r="AG2" s="533"/>
      <c r="AH2" s="533"/>
      <c r="AI2" s="533"/>
      <c r="AJ2" s="533"/>
      <c r="AK2" s="533"/>
      <c r="AL2" s="533"/>
      <c r="AM2" s="533"/>
      <c r="AN2" s="533"/>
      <c r="AO2" s="533"/>
      <c r="AP2" s="533"/>
      <c r="AQ2" s="533"/>
      <c r="AR2" s="533"/>
      <c r="AS2" s="533"/>
      <c r="AT2" s="538"/>
      <c r="AU2" s="56" t="s">
        <v>5</v>
      </c>
      <c r="AV2" s="532" t="s">
        <v>6</v>
      </c>
      <c r="AW2" s="533"/>
      <c r="AX2" s="533"/>
      <c r="AY2" s="533"/>
      <c r="AZ2" s="534"/>
    </row>
    <row r="3" spans="1:59" customFormat="1" ht="25.25" customHeight="1" thickBot="1" x14ac:dyDescent="0.25">
      <c r="A3" s="1"/>
      <c r="B3" s="1"/>
      <c r="D3" s="539">
        <f>IF('A-Project Info'!D12="","",'A-Project Info'!D12)</f>
        <v>12476</v>
      </c>
      <c r="E3" s="540"/>
      <c r="F3" s="540"/>
      <c r="G3" s="540"/>
      <c r="H3" s="540"/>
      <c r="I3" s="540"/>
      <c r="J3" s="540"/>
      <c r="K3" s="540"/>
      <c r="L3" s="540"/>
      <c r="M3" s="540"/>
      <c r="N3" s="540"/>
      <c r="O3" s="540"/>
      <c r="P3" s="540"/>
      <c r="Q3" s="540"/>
      <c r="R3" s="540"/>
      <c r="S3" s="540"/>
      <c r="T3" s="540"/>
      <c r="U3" s="540"/>
      <c r="V3" s="540"/>
      <c r="W3" s="540"/>
      <c r="X3" s="540"/>
      <c r="Y3" s="540"/>
      <c r="Z3" s="540"/>
      <c r="AA3" s="540"/>
      <c r="AB3" s="540"/>
      <c r="AC3" s="540"/>
      <c r="AD3" s="540"/>
      <c r="AE3" s="540"/>
      <c r="AF3" s="540"/>
      <c r="AG3" s="540"/>
      <c r="AH3" s="540"/>
      <c r="AI3" s="540"/>
      <c r="AJ3" s="540"/>
      <c r="AK3" s="540"/>
      <c r="AL3" s="540"/>
      <c r="AM3" s="540"/>
      <c r="AN3" s="540"/>
      <c r="AO3" s="540"/>
      <c r="AP3" s="540"/>
      <c r="AQ3" s="540"/>
      <c r="AR3" s="540"/>
      <c r="AS3" s="540"/>
      <c r="AT3" s="541"/>
      <c r="AU3" s="148" t="str">
        <f>IF('A-Project Info'!F12="","",'A-Project Info'!F12)</f>
        <v>UCSF Medical Center</v>
      </c>
      <c r="AV3" s="535" t="str">
        <f>IF('A-Project Info'!I12="","",'A-Project Info'!I12)</f>
        <v>I210012-38-02</v>
      </c>
      <c r="AW3" s="536"/>
      <c r="AX3" s="536"/>
      <c r="AY3" s="536"/>
      <c r="AZ3" s="537"/>
    </row>
    <row r="4" spans="1:59" s="32" customFormat="1" ht="35" customHeight="1" thickBot="1" x14ac:dyDescent="0.25">
      <c r="A4" s="94"/>
      <c r="B4" s="94"/>
      <c r="D4" s="522"/>
      <c r="E4" s="523"/>
      <c r="F4" s="523"/>
      <c r="G4" s="523"/>
      <c r="H4" s="523"/>
      <c r="I4" s="523"/>
      <c r="J4" s="523"/>
      <c r="K4" s="523"/>
      <c r="L4" s="523"/>
      <c r="M4" s="523"/>
      <c r="N4" s="523"/>
      <c r="O4" s="523"/>
      <c r="P4" s="523"/>
      <c r="Q4" s="523"/>
      <c r="R4" s="523"/>
      <c r="S4" s="523"/>
      <c r="T4" s="523"/>
      <c r="U4" s="523"/>
      <c r="V4" s="523"/>
      <c r="W4" s="523"/>
      <c r="X4" s="523"/>
      <c r="Y4" s="523"/>
      <c r="Z4" s="523"/>
      <c r="AA4" s="523"/>
      <c r="AB4" s="523"/>
      <c r="AC4" s="523"/>
      <c r="AD4" s="523"/>
      <c r="AE4" s="523"/>
      <c r="AF4" s="523"/>
      <c r="AG4" s="523"/>
      <c r="AH4" s="523"/>
      <c r="AI4" s="523"/>
      <c r="AJ4" s="523"/>
      <c r="AK4" s="523"/>
      <c r="AL4" s="523"/>
      <c r="AM4" s="523"/>
      <c r="AN4" s="523"/>
      <c r="AO4" s="523"/>
      <c r="AP4" s="523"/>
      <c r="AQ4" s="523"/>
      <c r="AR4" s="523"/>
      <c r="AS4" s="523"/>
      <c r="AT4" s="523"/>
      <c r="AU4" s="522"/>
      <c r="AV4" s="529" t="s">
        <v>4229</v>
      </c>
      <c r="AW4" s="529"/>
      <c r="AX4" s="530"/>
      <c r="AY4" s="529"/>
      <c r="AZ4" s="531"/>
    </row>
    <row r="5" spans="1:59" customFormat="1" ht="78.75" customHeight="1" thickBot="1" x14ac:dyDescent="0.25">
      <c r="A5" s="1"/>
      <c r="B5" s="1"/>
      <c r="D5" s="137" t="s">
        <v>28</v>
      </c>
      <c r="E5" s="70" t="s">
        <v>4236</v>
      </c>
      <c r="F5" s="70" t="s">
        <v>4423</v>
      </c>
      <c r="G5" s="70" t="s">
        <v>4424</v>
      </c>
      <c r="H5" s="70" t="s">
        <v>4425</v>
      </c>
      <c r="I5" s="70" t="s">
        <v>4426</v>
      </c>
      <c r="J5" s="70" t="s">
        <v>4427</v>
      </c>
      <c r="K5" s="70" t="s">
        <v>4428</v>
      </c>
      <c r="L5" s="70" t="s">
        <v>4429</v>
      </c>
      <c r="M5" s="70" t="s">
        <v>4430</v>
      </c>
      <c r="N5" s="70" t="s">
        <v>4431</v>
      </c>
      <c r="O5" s="70" t="s">
        <v>4432</v>
      </c>
      <c r="P5" s="70" t="s">
        <v>4433</v>
      </c>
      <c r="Q5" s="70" t="s">
        <v>4434</v>
      </c>
      <c r="R5" s="70" t="s">
        <v>4435</v>
      </c>
      <c r="S5" s="70" t="s">
        <v>4436</v>
      </c>
      <c r="T5" s="70" t="s">
        <v>4437</v>
      </c>
      <c r="U5" s="70" t="s">
        <v>4438</v>
      </c>
      <c r="V5" s="70" t="s">
        <v>4439</v>
      </c>
      <c r="W5" s="70" t="s">
        <v>4440</v>
      </c>
      <c r="X5" s="70" t="s">
        <v>4441</v>
      </c>
      <c r="Y5" s="70" t="s">
        <v>4444</v>
      </c>
      <c r="Z5" s="70" t="s">
        <v>4445</v>
      </c>
      <c r="AA5" s="70" t="s">
        <v>4446</v>
      </c>
      <c r="AB5" s="70" t="s">
        <v>4447</v>
      </c>
      <c r="AC5" s="70" t="s">
        <v>4448</v>
      </c>
      <c r="AD5" s="70" t="s">
        <v>4449</v>
      </c>
      <c r="AE5" s="70" t="s">
        <v>4450</v>
      </c>
      <c r="AF5" s="70" t="s">
        <v>4451</v>
      </c>
      <c r="AG5" s="70" t="s">
        <v>4452</v>
      </c>
      <c r="AH5" s="70" t="s">
        <v>4453</v>
      </c>
      <c r="AI5" s="70" t="s">
        <v>4479</v>
      </c>
      <c r="AJ5" s="70" t="s">
        <v>4481</v>
      </c>
      <c r="AK5" s="70" t="s">
        <v>4482</v>
      </c>
      <c r="AL5" s="70" t="s">
        <v>4483</v>
      </c>
      <c r="AM5" s="70" t="s">
        <v>4524</v>
      </c>
      <c r="AN5" s="70" t="s">
        <v>4525</v>
      </c>
      <c r="AO5" s="70" t="s">
        <v>4526</v>
      </c>
      <c r="AP5" s="70" t="s">
        <v>4527</v>
      </c>
      <c r="AQ5" s="70" t="s">
        <v>4528</v>
      </c>
      <c r="AR5" s="70" t="s">
        <v>4529</v>
      </c>
      <c r="AS5" s="70" t="s">
        <v>4563</v>
      </c>
      <c r="AT5" s="70" t="s">
        <v>4619</v>
      </c>
      <c r="AU5" s="11" t="s">
        <v>606</v>
      </c>
      <c r="AV5" s="147" t="s">
        <v>30</v>
      </c>
      <c r="AW5" s="57" t="s">
        <v>31</v>
      </c>
      <c r="AX5" s="142" t="s">
        <v>287</v>
      </c>
      <c r="AY5" s="70" t="s">
        <v>32</v>
      </c>
      <c r="AZ5" s="70" t="s">
        <v>33</v>
      </c>
      <c r="BB5" s="169"/>
    </row>
    <row r="6" spans="1:59" ht="18" customHeight="1" thickBot="1" x14ac:dyDescent="0.25">
      <c r="A6" s="3" t="s">
        <v>34</v>
      </c>
      <c r="B6" s="99" t="s">
        <v>288</v>
      </c>
      <c r="C6" s="24"/>
      <c r="D6" s="24"/>
      <c r="E6" s="20"/>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24"/>
      <c r="AV6" s="50"/>
      <c r="AW6" s="50"/>
      <c r="AX6" s="24"/>
      <c r="AY6" s="50"/>
      <c r="AZ6" s="25"/>
    </row>
    <row r="7" spans="1:59" ht="18" customHeight="1" thickBot="1" x14ac:dyDescent="0.3">
      <c r="B7" s="3" t="s">
        <v>36</v>
      </c>
      <c r="C7" s="19" t="s">
        <v>47</v>
      </c>
      <c r="D7" s="20"/>
      <c r="E7" s="163"/>
      <c r="F7" s="163"/>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21"/>
      <c r="AV7" s="84"/>
      <c r="AW7" s="84"/>
      <c r="AX7" s="21"/>
      <c r="AY7" s="49"/>
      <c r="AZ7" s="22"/>
      <c r="BD7" s="5"/>
      <c r="BE7" s="385"/>
      <c r="BF7" s="509"/>
      <c r="BG7" s="507"/>
    </row>
    <row r="8" spans="1:59" ht="37" hidden="1" thickBot="1" x14ac:dyDescent="0.3">
      <c r="D8" s="136" t="s">
        <v>436</v>
      </c>
      <c r="E8" s="330"/>
      <c r="F8" s="331"/>
      <c r="G8" s="331"/>
      <c r="H8" s="331"/>
      <c r="I8" s="331"/>
      <c r="J8" s="331"/>
      <c r="K8" s="331"/>
      <c r="L8" s="331"/>
      <c r="M8" s="331"/>
      <c r="N8" s="331"/>
      <c r="O8" s="331"/>
      <c r="P8" s="331"/>
      <c r="Q8" s="331"/>
      <c r="R8" s="331"/>
      <c r="S8" s="331"/>
      <c r="T8" s="331"/>
      <c r="U8" s="331"/>
      <c r="V8" s="331"/>
      <c r="W8" s="331"/>
      <c r="X8" s="331"/>
      <c r="Y8" s="331"/>
      <c r="Z8" s="331"/>
      <c r="AA8" s="331"/>
      <c r="AB8" s="331"/>
      <c r="AC8" s="331"/>
      <c r="AD8" s="331"/>
      <c r="AE8" s="331"/>
      <c r="AF8" s="331"/>
      <c r="AG8" s="331"/>
      <c r="AH8" s="331"/>
      <c r="AI8" s="331"/>
      <c r="AJ8" s="331"/>
      <c r="AK8" s="331"/>
      <c r="AL8" s="331"/>
      <c r="AM8" s="331"/>
      <c r="AN8" s="331"/>
      <c r="AO8" s="331"/>
      <c r="AP8" s="331"/>
      <c r="AQ8" s="331"/>
      <c r="AR8" s="331"/>
      <c r="AS8" s="331"/>
      <c r="AT8" s="332"/>
      <c r="AU8" s="311" t="s">
        <v>306</v>
      </c>
      <c r="AV8" s="339"/>
      <c r="AW8" s="339"/>
      <c r="AX8" s="339"/>
      <c r="AY8" s="286"/>
      <c r="AZ8" s="4"/>
      <c r="BB8" s="128"/>
      <c r="BD8" s="5"/>
    </row>
    <row r="9" spans="1:59" ht="37" thickBot="1" x14ac:dyDescent="0.3">
      <c r="A9" s="3" t="s">
        <v>4659</v>
      </c>
      <c r="D9" s="136" t="s">
        <v>437</v>
      </c>
      <c r="E9" s="333"/>
      <c r="F9" s="334"/>
      <c r="G9" s="334"/>
      <c r="H9" s="334"/>
      <c r="I9" s="334"/>
      <c r="J9" s="334"/>
      <c r="K9" s="334" t="s">
        <v>4465</v>
      </c>
      <c r="L9" s="334"/>
      <c r="M9" s="334" t="s">
        <v>4465</v>
      </c>
      <c r="N9" s="334" t="s">
        <v>4465</v>
      </c>
      <c r="O9" s="334"/>
      <c r="P9" s="334"/>
      <c r="Q9" s="334"/>
      <c r="R9" s="334">
        <v>1</v>
      </c>
      <c r="S9" s="334"/>
      <c r="T9" s="334"/>
      <c r="U9" s="334"/>
      <c r="V9" s="334">
        <v>1</v>
      </c>
      <c r="W9" s="334">
        <v>1</v>
      </c>
      <c r="X9" s="334">
        <v>1</v>
      </c>
      <c r="Y9" s="334"/>
      <c r="Z9" s="334"/>
      <c r="AA9" s="334"/>
      <c r="AB9" s="334">
        <v>1</v>
      </c>
      <c r="AC9" s="334">
        <v>1</v>
      </c>
      <c r="AD9" s="334"/>
      <c r="AE9" s="334">
        <v>1</v>
      </c>
      <c r="AF9" s="334">
        <v>1</v>
      </c>
      <c r="AG9" s="334">
        <v>1</v>
      </c>
      <c r="AH9" s="334"/>
      <c r="AI9" s="334"/>
      <c r="AJ9" s="334"/>
      <c r="AK9" s="334">
        <v>1</v>
      </c>
      <c r="AL9" s="334"/>
      <c r="AM9" s="334"/>
      <c r="AN9" s="334"/>
      <c r="AO9" s="334"/>
      <c r="AP9" s="334"/>
      <c r="AQ9" s="334"/>
      <c r="AR9" s="334"/>
      <c r="AS9" s="334"/>
      <c r="AT9" s="335"/>
      <c r="AU9" s="289" t="s">
        <v>308</v>
      </c>
      <c r="AV9" s="322"/>
      <c r="AW9" s="322" t="s">
        <v>4578</v>
      </c>
      <c r="AX9" s="322" t="s">
        <v>4579</v>
      </c>
      <c r="AY9" s="288"/>
      <c r="AZ9" s="400"/>
      <c r="BB9" s="128"/>
      <c r="BD9" s="5"/>
      <c r="BE9" s="385"/>
      <c r="BG9" s="387"/>
    </row>
    <row r="10" spans="1:59" ht="37" thickBot="1" x14ac:dyDescent="0.3">
      <c r="D10" s="136" t="s">
        <v>438</v>
      </c>
      <c r="E10" s="333"/>
      <c r="F10" s="334"/>
      <c r="G10" s="334"/>
      <c r="H10" s="334"/>
      <c r="I10" s="334"/>
      <c r="J10" s="334"/>
      <c r="K10" s="334" t="s">
        <v>4465</v>
      </c>
      <c r="L10" s="334"/>
      <c r="M10" s="334" t="s">
        <v>4465</v>
      </c>
      <c r="N10" s="334" t="s">
        <v>4465</v>
      </c>
      <c r="O10" s="334"/>
      <c r="P10" s="334"/>
      <c r="Q10" s="334"/>
      <c r="R10" s="334">
        <v>1</v>
      </c>
      <c r="S10" s="334"/>
      <c r="T10" s="334"/>
      <c r="U10" s="334"/>
      <c r="V10" s="334">
        <v>1</v>
      </c>
      <c r="W10" s="334">
        <v>1</v>
      </c>
      <c r="X10" s="334">
        <v>1</v>
      </c>
      <c r="Y10" s="334"/>
      <c r="Z10" s="334"/>
      <c r="AA10" s="334"/>
      <c r="AB10" s="334">
        <v>1</v>
      </c>
      <c r="AC10" s="334">
        <v>1</v>
      </c>
      <c r="AD10" s="334"/>
      <c r="AE10" s="334">
        <v>1</v>
      </c>
      <c r="AF10" s="334">
        <v>1</v>
      </c>
      <c r="AG10" s="334">
        <v>1</v>
      </c>
      <c r="AH10" s="334"/>
      <c r="AI10" s="334"/>
      <c r="AJ10" s="334"/>
      <c r="AK10" s="334">
        <v>1</v>
      </c>
      <c r="AL10" s="334"/>
      <c r="AM10" s="334"/>
      <c r="AN10" s="334"/>
      <c r="AO10" s="334"/>
      <c r="AP10" s="334"/>
      <c r="AQ10" s="334"/>
      <c r="AR10" s="334"/>
      <c r="AS10" s="334"/>
      <c r="AT10" s="335"/>
      <c r="AU10" s="289" t="s">
        <v>310</v>
      </c>
      <c r="AV10" s="322"/>
      <c r="AW10" s="322" t="s">
        <v>4578</v>
      </c>
      <c r="AX10" s="322" t="s">
        <v>4579</v>
      </c>
      <c r="AY10" s="288"/>
      <c r="AZ10" s="400"/>
      <c r="BB10" s="128"/>
      <c r="BD10" s="5"/>
      <c r="BE10" s="385"/>
      <c r="BG10" s="387"/>
    </row>
    <row r="11" spans="1:59" ht="37" thickBot="1" x14ac:dyDescent="0.3">
      <c r="D11" s="136" t="s">
        <v>439</v>
      </c>
      <c r="E11" s="333"/>
      <c r="F11" s="334"/>
      <c r="G11" s="334" t="s">
        <v>4465</v>
      </c>
      <c r="H11" s="334" t="s">
        <v>4465</v>
      </c>
      <c r="I11" s="334"/>
      <c r="J11" s="334"/>
      <c r="K11" s="334" t="s">
        <v>4465</v>
      </c>
      <c r="L11" s="334" t="s">
        <v>4465</v>
      </c>
      <c r="M11" s="334" t="s">
        <v>4465</v>
      </c>
      <c r="N11" s="334" t="s">
        <v>4465</v>
      </c>
      <c r="O11" s="334" t="s">
        <v>4465</v>
      </c>
      <c r="P11" s="334" t="s">
        <v>4465</v>
      </c>
      <c r="Q11" s="334" t="s">
        <v>4465</v>
      </c>
      <c r="R11" s="334">
        <v>1</v>
      </c>
      <c r="S11" s="334"/>
      <c r="T11" s="334"/>
      <c r="U11" s="334"/>
      <c r="V11" s="334">
        <v>1</v>
      </c>
      <c r="W11" s="334">
        <v>1</v>
      </c>
      <c r="X11" s="334">
        <v>1</v>
      </c>
      <c r="Y11" s="334"/>
      <c r="Z11" s="334"/>
      <c r="AA11" s="334"/>
      <c r="AB11" s="334">
        <v>1</v>
      </c>
      <c r="AC11" s="334">
        <v>1</v>
      </c>
      <c r="AD11" s="334"/>
      <c r="AE11" s="334">
        <v>1</v>
      </c>
      <c r="AF11" s="334">
        <v>1</v>
      </c>
      <c r="AG11" s="334">
        <v>1</v>
      </c>
      <c r="AH11" s="334"/>
      <c r="AI11" s="334"/>
      <c r="AJ11" s="334"/>
      <c r="AK11" s="334">
        <v>1</v>
      </c>
      <c r="AL11" s="334"/>
      <c r="AM11" s="334"/>
      <c r="AN11" s="334"/>
      <c r="AO11" s="334"/>
      <c r="AP11" s="334"/>
      <c r="AQ11" s="334"/>
      <c r="AR11" s="334"/>
      <c r="AS11" s="334"/>
      <c r="AT11" s="335"/>
      <c r="AU11" s="289" t="s">
        <v>312</v>
      </c>
      <c r="AV11" s="322"/>
      <c r="AW11" s="322" t="s">
        <v>4578</v>
      </c>
      <c r="AX11" s="322" t="s">
        <v>4579</v>
      </c>
      <c r="AY11" s="288"/>
      <c r="AZ11" s="400"/>
      <c r="BB11" s="128"/>
      <c r="BD11" s="5"/>
      <c r="BE11" s="385"/>
      <c r="BG11" s="387"/>
    </row>
    <row r="12" spans="1:59" ht="37" hidden="1" thickBot="1" x14ac:dyDescent="0.3">
      <c r="D12" s="136" t="s">
        <v>440</v>
      </c>
      <c r="E12" s="333"/>
      <c r="F12" s="334"/>
      <c r="G12" s="334" t="s">
        <v>4465</v>
      </c>
      <c r="H12" s="334" t="s">
        <v>4465</v>
      </c>
      <c r="I12" s="334"/>
      <c r="J12" s="334"/>
      <c r="K12" s="334" t="s">
        <v>4465</v>
      </c>
      <c r="L12" s="334" t="s">
        <v>4465</v>
      </c>
      <c r="M12" s="334" t="s">
        <v>4465</v>
      </c>
      <c r="N12" s="334" t="s">
        <v>4465</v>
      </c>
      <c r="O12" s="334" t="s">
        <v>4465</v>
      </c>
      <c r="P12" s="334" t="s">
        <v>4465</v>
      </c>
      <c r="Q12" s="334" t="s">
        <v>4465</v>
      </c>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5"/>
      <c r="AU12" s="289" t="s">
        <v>314</v>
      </c>
      <c r="AV12" s="322"/>
      <c r="AW12" s="322"/>
      <c r="AX12" s="322"/>
      <c r="AY12" s="288"/>
      <c r="AZ12" s="400"/>
      <c r="BB12" s="128"/>
      <c r="BD12" s="5"/>
      <c r="BE12" s="385"/>
      <c r="BG12" s="387"/>
    </row>
    <row r="13" spans="1:59" ht="49" hidden="1" thickBot="1" x14ac:dyDescent="0.3">
      <c r="D13" s="136" t="s">
        <v>441</v>
      </c>
      <c r="E13" s="333"/>
      <c r="F13" s="334"/>
      <c r="G13" s="334" t="s">
        <v>4465</v>
      </c>
      <c r="H13" s="334" t="s">
        <v>4465</v>
      </c>
      <c r="I13" s="334"/>
      <c r="J13" s="334"/>
      <c r="K13" s="334" t="s">
        <v>4465</v>
      </c>
      <c r="L13" s="334" t="s">
        <v>4465</v>
      </c>
      <c r="M13" s="334" t="s">
        <v>4465</v>
      </c>
      <c r="N13" s="334" t="s">
        <v>4465</v>
      </c>
      <c r="O13" s="334" t="s">
        <v>4465</v>
      </c>
      <c r="P13" s="334" t="s">
        <v>4465</v>
      </c>
      <c r="Q13" s="334" t="s">
        <v>4465</v>
      </c>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5"/>
      <c r="AU13" s="289" t="s">
        <v>316</v>
      </c>
      <c r="AV13" s="322"/>
      <c r="AW13" s="322"/>
      <c r="AX13" s="322"/>
      <c r="AY13" s="288"/>
      <c r="AZ13" s="400"/>
      <c r="BB13" s="128"/>
      <c r="BD13" s="5"/>
      <c r="BE13" s="385"/>
      <c r="BG13" s="387"/>
    </row>
    <row r="14" spans="1:59" ht="49" thickBot="1" x14ac:dyDescent="0.3">
      <c r="D14" s="136" t="s">
        <v>442</v>
      </c>
      <c r="E14" s="333"/>
      <c r="F14" s="334"/>
      <c r="G14" s="334" t="s">
        <v>4465</v>
      </c>
      <c r="H14" s="334" t="s">
        <v>4465</v>
      </c>
      <c r="I14" s="334"/>
      <c r="J14" s="334"/>
      <c r="K14" s="334" t="s">
        <v>4465</v>
      </c>
      <c r="L14" s="334" t="s">
        <v>4465</v>
      </c>
      <c r="M14" s="334" t="s">
        <v>4465</v>
      </c>
      <c r="N14" s="334" t="s">
        <v>4465</v>
      </c>
      <c r="O14" s="334" t="s">
        <v>4465</v>
      </c>
      <c r="P14" s="334" t="s">
        <v>4465</v>
      </c>
      <c r="Q14" s="334" t="s">
        <v>4465</v>
      </c>
      <c r="R14" s="334">
        <v>1</v>
      </c>
      <c r="S14" s="334"/>
      <c r="T14" s="334"/>
      <c r="U14" s="334"/>
      <c r="V14" s="334">
        <v>1</v>
      </c>
      <c r="W14" s="334">
        <v>1</v>
      </c>
      <c r="X14" s="334">
        <v>1</v>
      </c>
      <c r="Y14" s="280"/>
      <c r="Z14" s="280"/>
      <c r="AA14" s="280"/>
      <c r="AB14" s="334">
        <v>1</v>
      </c>
      <c r="AC14" s="334">
        <v>1</v>
      </c>
      <c r="AD14" s="334"/>
      <c r="AE14" s="334">
        <v>1</v>
      </c>
      <c r="AF14" s="334">
        <v>1</v>
      </c>
      <c r="AG14" s="334">
        <v>1</v>
      </c>
      <c r="AH14" s="334"/>
      <c r="AI14" s="334"/>
      <c r="AJ14" s="334"/>
      <c r="AK14" s="334">
        <v>1</v>
      </c>
      <c r="AL14" s="280"/>
      <c r="AM14" s="280"/>
      <c r="AN14" s="280"/>
      <c r="AO14" s="280"/>
      <c r="AP14" s="280"/>
      <c r="AQ14" s="280"/>
      <c r="AR14" s="280"/>
      <c r="AS14" s="280"/>
      <c r="AT14" s="281"/>
      <c r="AU14" s="289" t="s">
        <v>318</v>
      </c>
      <c r="AV14" s="322"/>
      <c r="AW14" s="262" t="s">
        <v>4578</v>
      </c>
      <c r="AX14" s="322" t="s">
        <v>4579</v>
      </c>
      <c r="AY14" s="288"/>
      <c r="AZ14" s="400"/>
      <c r="BB14" s="128"/>
      <c r="BD14" s="5"/>
      <c r="BE14" s="385"/>
      <c r="BG14" s="387"/>
    </row>
    <row r="15" spans="1:59" ht="37" thickBot="1" x14ac:dyDescent="0.3">
      <c r="D15" s="136" t="s">
        <v>443</v>
      </c>
      <c r="E15" s="333" t="s">
        <v>4465</v>
      </c>
      <c r="F15" s="334"/>
      <c r="G15" s="334"/>
      <c r="H15" s="334"/>
      <c r="I15" s="334"/>
      <c r="J15" s="334"/>
      <c r="K15" s="334" t="s">
        <v>4465</v>
      </c>
      <c r="L15" s="334"/>
      <c r="M15" s="334" t="s">
        <v>4465</v>
      </c>
      <c r="N15" s="334" t="s">
        <v>4465</v>
      </c>
      <c r="O15" s="334"/>
      <c r="P15" s="334"/>
      <c r="Q15" s="334"/>
      <c r="R15" s="334">
        <v>1</v>
      </c>
      <c r="S15" s="334"/>
      <c r="T15" s="334"/>
      <c r="U15" s="334"/>
      <c r="V15" s="334">
        <v>1</v>
      </c>
      <c r="W15" s="334">
        <v>1</v>
      </c>
      <c r="X15" s="334">
        <v>1</v>
      </c>
      <c r="Y15" s="280"/>
      <c r="Z15" s="280"/>
      <c r="AA15" s="280"/>
      <c r="AB15" s="334">
        <v>1</v>
      </c>
      <c r="AC15" s="334">
        <v>1</v>
      </c>
      <c r="AD15" s="334"/>
      <c r="AE15" s="334">
        <v>1</v>
      </c>
      <c r="AF15" s="334">
        <v>1</v>
      </c>
      <c r="AG15" s="334">
        <v>1</v>
      </c>
      <c r="AH15" s="334"/>
      <c r="AI15" s="334"/>
      <c r="AJ15" s="334"/>
      <c r="AK15" s="334">
        <v>1</v>
      </c>
      <c r="AL15" s="280"/>
      <c r="AM15" s="280"/>
      <c r="AN15" s="280"/>
      <c r="AO15" s="280"/>
      <c r="AP15" s="280"/>
      <c r="AQ15" s="280"/>
      <c r="AR15" s="280"/>
      <c r="AS15" s="280"/>
      <c r="AT15" s="281"/>
      <c r="AU15" s="289" t="s">
        <v>320</v>
      </c>
      <c r="AV15" s="322"/>
      <c r="AW15" s="322" t="s">
        <v>4578</v>
      </c>
      <c r="AX15" s="322" t="s">
        <v>4579</v>
      </c>
      <c r="AY15" s="288"/>
      <c r="AZ15" s="400"/>
      <c r="BB15" s="128"/>
      <c r="BD15" s="5"/>
      <c r="BE15" s="385"/>
      <c r="BG15" s="387"/>
    </row>
    <row r="16" spans="1:59" ht="37" hidden="1" thickBot="1" x14ac:dyDescent="0.3">
      <c r="D16" s="136" t="s">
        <v>444</v>
      </c>
      <c r="E16" s="333"/>
      <c r="F16" s="334"/>
      <c r="G16" s="334"/>
      <c r="H16" s="334"/>
      <c r="I16" s="334"/>
      <c r="J16" s="334"/>
      <c r="K16" s="334"/>
      <c r="L16" s="334"/>
      <c r="M16" s="334"/>
      <c r="N16" s="334"/>
      <c r="O16" s="334"/>
      <c r="P16" s="334"/>
      <c r="Q16" s="334"/>
      <c r="R16" s="334"/>
      <c r="S16" s="334"/>
      <c r="T16" s="334"/>
      <c r="U16" s="334"/>
      <c r="V16" s="334"/>
      <c r="W16" s="334"/>
      <c r="X16" s="334"/>
      <c r="Y16" s="334"/>
      <c r="Z16" s="334"/>
      <c r="AA16" s="334"/>
      <c r="AB16" s="334"/>
      <c r="AC16" s="334"/>
      <c r="AD16" s="334"/>
      <c r="AE16" s="334"/>
      <c r="AF16" s="334"/>
      <c r="AG16" s="334"/>
      <c r="AH16" s="334"/>
      <c r="AI16" s="334"/>
      <c r="AJ16" s="334"/>
      <c r="AK16" s="334"/>
      <c r="AL16" s="334"/>
      <c r="AM16" s="334"/>
      <c r="AN16" s="334"/>
      <c r="AO16" s="334"/>
      <c r="AP16" s="334"/>
      <c r="AQ16" s="334"/>
      <c r="AR16" s="334"/>
      <c r="AS16" s="334"/>
      <c r="AT16" s="335"/>
      <c r="AU16" s="289" t="s">
        <v>322</v>
      </c>
      <c r="AV16" s="322"/>
      <c r="AW16" s="322"/>
      <c r="AX16" s="322"/>
      <c r="AY16" s="288"/>
      <c r="AZ16" s="400"/>
      <c r="BB16" s="128"/>
      <c r="BD16" s="5"/>
      <c r="BE16" s="385"/>
      <c r="BG16" s="387"/>
    </row>
    <row r="17" spans="2:59" ht="37" hidden="1" thickBot="1" x14ac:dyDescent="0.3">
      <c r="D17" s="136" t="s">
        <v>445</v>
      </c>
      <c r="E17" s="333"/>
      <c r="F17" s="334"/>
      <c r="G17" s="334"/>
      <c r="H17" s="334"/>
      <c r="I17" s="334"/>
      <c r="J17" s="334"/>
      <c r="K17" s="334"/>
      <c r="L17" s="334"/>
      <c r="M17" s="334"/>
      <c r="N17" s="334"/>
      <c r="O17" s="334"/>
      <c r="P17" s="334"/>
      <c r="Q17" s="334"/>
      <c r="R17" s="334"/>
      <c r="S17" s="334"/>
      <c r="T17" s="334"/>
      <c r="U17" s="334"/>
      <c r="V17" s="334"/>
      <c r="W17" s="334"/>
      <c r="X17" s="334"/>
      <c r="Y17" s="334"/>
      <c r="Z17" s="334"/>
      <c r="AA17" s="334"/>
      <c r="AB17" s="334"/>
      <c r="AC17" s="334"/>
      <c r="AD17" s="334"/>
      <c r="AE17" s="334"/>
      <c r="AF17" s="334"/>
      <c r="AG17" s="334"/>
      <c r="AH17" s="334"/>
      <c r="AI17" s="334"/>
      <c r="AJ17" s="334"/>
      <c r="AK17" s="334"/>
      <c r="AL17" s="334"/>
      <c r="AM17" s="334"/>
      <c r="AN17" s="334"/>
      <c r="AO17" s="334"/>
      <c r="AP17" s="334"/>
      <c r="AQ17" s="334"/>
      <c r="AR17" s="334"/>
      <c r="AS17" s="334"/>
      <c r="AT17" s="335"/>
      <c r="AU17" s="289" t="s">
        <v>4265</v>
      </c>
      <c r="AV17" s="322"/>
      <c r="AW17" s="322"/>
      <c r="AX17" s="322"/>
      <c r="AY17" s="288"/>
      <c r="AZ17" s="400"/>
      <c r="BB17" s="128"/>
      <c r="BD17" s="5"/>
      <c r="BE17" s="385"/>
      <c r="BG17" s="387"/>
    </row>
    <row r="18" spans="2:59" ht="37" hidden="1" thickBot="1" x14ac:dyDescent="0.3">
      <c r="D18" s="136" t="s">
        <v>446</v>
      </c>
      <c r="E18" s="333"/>
      <c r="F18" s="334"/>
      <c r="G18" s="334"/>
      <c r="H18" s="334"/>
      <c r="I18" s="334"/>
      <c r="J18" s="334"/>
      <c r="K18" s="334"/>
      <c r="L18" s="334"/>
      <c r="M18" s="334"/>
      <c r="N18" s="334"/>
      <c r="O18" s="334"/>
      <c r="P18" s="334"/>
      <c r="Q18" s="334"/>
      <c r="R18" s="334"/>
      <c r="S18" s="334"/>
      <c r="T18" s="334"/>
      <c r="U18" s="334"/>
      <c r="V18" s="334"/>
      <c r="W18" s="334"/>
      <c r="X18" s="334"/>
      <c r="Y18" s="334"/>
      <c r="Z18" s="334"/>
      <c r="AA18" s="334"/>
      <c r="AB18" s="334"/>
      <c r="AC18" s="334"/>
      <c r="AD18" s="334"/>
      <c r="AE18" s="334"/>
      <c r="AF18" s="334"/>
      <c r="AG18" s="334"/>
      <c r="AH18" s="334"/>
      <c r="AI18" s="334"/>
      <c r="AJ18" s="334"/>
      <c r="AK18" s="334"/>
      <c r="AL18" s="334"/>
      <c r="AM18" s="334"/>
      <c r="AN18" s="334"/>
      <c r="AO18" s="334"/>
      <c r="AP18" s="334"/>
      <c r="AQ18" s="334"/>
      <c r="AR18" s="334"/>
      <c r="AS18" s="334"/>
      <c r="AT18" s="335"/>
      <c r="AU18" s="289" t="s">
        <v>328</v>
      </c>
      <c r="AV18" s="322"/>
      <c r="AW18" s="322"/>
      <c r="AX18" s="322"/>
      <c r="AY18" s="288"/>
      <c r="AZ18" s="400"/>
      <c r="BB18" s="128"/>
      <c r="BD18" s="5"/>
      <c r="BE18" s="385"/>
      <c r="BG18" s="387"/>
    </row>
    <row r="19" spans="2:59" ht="37" thickBot="1" x14ac:dyDescent="0.3">
      <c r="D19" s="136" t="s">
        <v>447</v>
      </c>
      <c r="E19" s="333"/>
      <c r="F19" s="334"/>
      <c r="G19" s="334"/>
      <c r="H19" s="334"/>
      <c r="I19" s="334"/>
      <c r="J19" s="334"/>
      <c r="K19" s="334"/>
      <c r="L19" s="334"/>
      <c r="M19" s="334"/>
      <c r="N19" s="334"/>
      <c r="O19" s="334"/>
      <c r="P19" s="334"/>
      <c r="Q19" s="334"/>
      <c r="R19" s="334"/>
      <c r="S19" s="334"/>
      <c r="T19" s="334"/>
      <c r="U19" s="334"/>
      <c r="V19" s="334"/>
      <c r="W19" s="334"/>
      <c r="X19" s="334">
        <v>1</v>
      </c>
      <c r="Y19" s="334"/>
      <c r="Z19" s="334"/>
      <c r="AA19" s="334"/>
      <c r="AB19" s="334"/>
      <c r="AC19" s="334"/>
      <c r="AD19" s="334"/>
      <c r="AE19" s="334"/>
      <c r="AF19" s="334"/>
      <c r="AG19" s="334"/>
      <c r="AH19" s="334"/>
      <c r="AI19" s="334"/>
      <c r="AJ19" s="334"/>
      <c r="AK19" s="334"/>
      <c r="AL19" s="334"/>
      <c r="AM19" s="334"/>
      <c r="AN19" s="334"/>
      <c r="AO19" s="334"/>
      <c r="AP19" s="334"/>
      <c r="AQ19" s="334"/>
      <c r="AR19" s="334"/>
      <c r="AS19" s="334"/>
      <c r="AT19" s="335"/>
      <c r="AU19" s="289" t="s">
        <v>330</v>
      </c>
      <c r="AV19" s="322"/>
      <c r="AW19" s="322" t="s">
        <v>4578</v>
      </c>
      <c r="AX19" s="322" t="s">
        <v>4579</v>
      </c>
      <c r="AY19" s="288"/>
      <c r="AZ19" s="400"/>
      <c r="BB19" s="128"/>
      <c r="BD19" s="5"/>
      <c r="BE19" s="385"/>
      <c r="BG19" s="387"/>
    </row>
    <row r="20" spans="2:59" ht="37" hidden="1" thickBot="1" x14ac:dyDescent="0.3">
      <c r="D20" s="136" t="s">
        <v>448</v>
      </c>
      <c r="E20" s="333"/>
      <c r="F20" s="334"/>
      <c r="G20" s="334"/>
      <c r="H20" s="334"/>
      <c r="I20" s="334"/>
      <c r="J20" s="334"/>
      <c r="K20" s="334"/>
      <c r="L20" s="334"/>
      <c r="M20" s="334"/>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4"/>
      <c r="AK20" s="334"/>
      <c r="AL20" s="334"/>
      <c r="AM20" s="334"/>
      <c r="AN20" s="334"/>
      <c r="AO20" s="334"/>
      <c r="AP20" s="334"/>
      <c r="AQ20" s="334"/>
      <c r="AR20" s="334"/>
      <c r="AS20" s="334"/>
      <c r="AT20" s="335"/>
      <c r="AU20" s="289" t="s">
        <v>332</v>
      </c>
      <c r="AV20" s="322"/>
      <c r="AW20" s="322"/>
      <c r="AX20" s="322"/>
      <c r="AY20" s="288"/>
      <c r="AZ20" s="400"/>
      <c r="BB20" s="128"/>
      <c r="BD20" s="5"/>
      <c r="BE20" s="385"/>
      <c r="BG20" s="387"/>
    </row>
    <row r="21" spans="2:59" ht="37" hidden="1" thickBot="1" x14ac:dyDescent="0.3">
      <c r="D21" s="136" t="s">
        <v>449</v>
      </c>
      <c r="E21" s="333"/>
      <c r="F21" s="334"/>
      <c r="G21" s="334"/>
      <c r="H21" s="334"/>
      <c r="I21" s="334"/>
      <c r="J21" s="334"/>
      <c r="K21" s="334"/>
      <c r="L21" s="334"/>
      <c r="M21" s="334"/>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4"/>
      <c r="AK21" s="334"/>
      <c r="AL21" s="334"/>
      <c r="AM21" s="334"/>
      <c r="AN21" s="334"/>
      <c r="AO21" s="334"/>
      <c r="AP21" s="334"/>
      <c r="AQ21" s="334"/>
      <c r="AR21" s="334"/>
      <c r="AS21" s="334"/>
      <c r="AT21" s="335"/>
      <c r="AU21" s="289" t="s">
        <v>336</v>
      </c>
      <c r="AV21" s="322"/>
      <c r="AW21" s="322"/>
      <c r="AX21" s="322"/>
      <c r="AY21" s="288"/>
      <c r="AZ21" s="400"/>
      <c r="BB21" s="128"/>
      <c r="BD21" s="5"/>
      <c r="BE21" s="385"/>
      <c r="BG21" s="387"/>
    </row>
    <row r="22" spans="2:59" ht="73" thickBot="1" x14ac:dyDescent="0.3">
      <c r="D22" s="136" t="s">
        <v>450</v>
      </c>
      <c r="E22" s="333"/>
      <c r="F22" s="334"/>
      <c r="G22" s="334" t="s">
        <v>4465</v>
      </c>
      <c r="H22" s="334" t="s">
        <v>4465</v>
      </c>
      <c r="I22" s="334"/>
      <c r="J22" s="334"/>
      <c r="K22" s="334" t="s">
        <v>4465</v>
      </c>
      <c r="L22" s="334"/>
      <c r="M22" s="334"/>
      <c r="N22" s="334"/>
      <c r="O22" s="334"/>
      <c r="P22" s="334"/>
      <c r="Q22" s="334"/>
      <c r="R22" s="334">
        <v>1</v>
      </c>
      <c r="S22" s="334"/>
      <c r="T22" s="334"/>
      <c r="U22" s="334"/>
      <c r="V22" s="334"/>
      <c r="W22" s="334"/>
      <c r="X22" s="334"/>
      <c r="Y22" s="334"/>
      <c r="Z22" s="334"/>
      <c r="AA22" s="334"/>
      <c r="AB22" s="334"/>
      <c r="AC22" s="334"/>
      <c r="AD22" s="334"/>
      <c r="AE22" s="334"/>
      <c r="AF22" s="334"/>
      <c r="AG22" s="334"/>
      <c r="AH22" s="334"/>
      <c r="AI22" s="334"/>
      <c r="AJ22" s="334"/>
      <c r="AK22" s="334"/>
      <c r="AL22" s="334"/>
      <c r="AM22" s="334"/>
      <c r="AN22" s="334"/>
      <c r="AO22" s="334"/>
      <c r="AP22" s="334"/>
      <c r="AQ22" s="334"/>
      <c r="AR22" s="334"/>
      <c r="AS22" s="334"/>
      <c r="AT22" s="335"/>
      <c r="AU22" s="287" t="s">
        <v>4511</v>
      </c>
      <c r="AV22" s="322"/>
      <c r="AW22" s="322" t="s">
        <v>4578</v>
      </c>
      <c r="AX22" s="322" t="s">
        <v>4579</v>
      </c>
      <c r="AY22" s="354"/>
      <c r="AZ22" s="400"/>
      <c r="BB22" s="128"/>
      <c r="BD22" s="5"/>
      <c r="BE22" s="385"/>
      <c r="BG22" s="387"/>
    </row>
    <row r="23" spans="2:59" ht="73" thickBot="1" x14ac:dyDescent="0.3">
      <c r="D23" s="136" t="s">
        <v>451</v>
      </c>
      <c r="E23" s="336"/>
      <c r="F23" s="337"/>
      <c r="G23" s="337" t="s">
        <v>4465</v>
      </c>
      <c r="H23" s="337" t="s">
        <v>4465</v>
      </c>
      <c r="I23" s="337"/>
      <c r="J23" s="337"/>
      <c r="K23" s="337" t="s">
        <v>4465</v>
      </c>
      <c r="L23" s="337"/>
      <c r="M23" s="337"/>
      <c r="N23" s="337"/>
      <c r="O23" s="337"/>
      <c r="P23" s="337"/>
      <c r="Q23" s="337"/>
      <c r="R23" s="337">
        <v>1</v>
      </c>
      <c r="S23" s="337"/>
      <c r="T23" s="337"/>
      <c r="U23" s="337"/>
      <c r="V23" s="337"/>
      <c r="W23" s="337"/>
      <c r="X23" s="337"/>
      <c r="Y23" s="337"/>
      <c r="Z23" s="337"/>
      <c r="AA23" s="337"/>
      <c r="AB23" s="337"/>
      <c r="AC23" s="337"/>
      <c r="AD23" s="337"/>
      <c r="AE23" s="337"/>
      <c r="AF23" s="337"/>
      <c r="AG23" s="337"/>
      <c r="AH23" s="337"/>
      <c r="AI23" s="337"/>
      <c r="AJ23" s="337"/>
      <c r="AK23" s="337"/>
      <c r="AL23" s="337"/>
      <c r="AM23" s="337"/>
      <c r="AN23" s="337"/>
      <c r="AO23" s="337"/>
      <c r="AP23" s="337"/>
      <c r="AQ23" s="337"/>
      <c r="AR23" s="337"/>
      <c r="AS23" s="337"/>
      <c r="AT23" s="338"/>
      <c r="AU23" s="291" t="s">
        <v>4512</v>
      </c>
      <c r="AV23" s="340"/>
      <c r="AW23" s="340" t="s">
        <v>4578</v>
      </c>
      <c r="AX23" s="340" t="s">
        <v>4579</v>
      </c>
      <c r="AY23" s="355"/>
      <c r="AZ23" s="400"/>
      <c r="BB23" s="128"/>
      <c r="BD23" s="5"/>
      <c r="BE23" s="385"/>
      <c r="BG23" s="387"/>
    </row>
    <row r="24" spans="2:59" ht="18" hidden="1" customHeight="1" thickBot="1" x14ac:dyDescent="0.3">
      <c r="B24" s="3" t="s">
        <v>46</v>
      </c>
      <c r="C24" s="19" t="s">
        <v>66</v>
      </c>
      <c r="D24" s="20"/>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20"/>
      <c r="AV24" s="49"/>
      <c r="AW24" s="49"/>
      <c r="AX24" s="20"/>
      <c r="AY24" s="49"/>
      <c r="AZ24" s="22"/>
      <c r="BB24" s="128"/>
      <c r="BD24" s="5"/>
      <c r="BE24" s="385"/>
      <c r="BG24" s="387"/>
    </row>
    <row r="25" spans="2:59" ht="37" hidden="1" thickBot="1" x14ac:dyDescent="0.3">
      <c r="D25" s="136" t="s">
        <v>452</v>
      </c>
      <c r="E25" s="330"/>
      <c r="F25" s="331"/>
      <c r="G25" s="331"/>
      <c r="H25" s="331"/>
      <c r="I25" s="331"/>
      <c r="J25" s="331"/>
      <c r="K25" s="331"/>
      <c r="L25" s="331"/>
      <c r="M25" s="331"/>
      <c r="N25" s="331"/>
      <c r="O25" s="331"/>
      <c r="P25" s="331"/>
      <c r="Q25" s="331"/>
      <c r="R25" s="331"/>
      <c r="S25" s="331"/>
      <c r="T25" s="331"/>
      <c r="U25" s="331"/>
      <c r="V25" s="331"/>
      <c r="W25" s="331"/>
      <c r="X25" s="331"/>
      <c r="Y25" s="331"/>
      <c r="Z25" s="331"/>
      <c r="AA25" s="331"/>
      <c r="AB25" s="331"/>
      <c r="AC25" s="331"/>
      <c r="AD25" s="331"/>
      <c r="AE25" s="331"/>
      <c r="AF25" s="331"/>
      <c r="AG25" s="331"/>
      <c r="AH25" s="331"/>
      <c r="AI25" s="331"/>
      <c r="AJ25" s="331"/>
      <c r="AK25" s="331"/>
      <c r="AL25" s="331"/>
      <c r="AM25" s="331"/>
      <c r="AN25" s="331"/>
      <c r="AO25" s="331"/>
      <c r="AP25" s="331"/>
      <c r="AQ25" s="331"/>
      <c r="AR25" s="331"/>
      <c r="AS25" s="331"/>
      <c r="AT25" s="332"/>
      <c r="AU25" s="311" t="s">
        <v>346</v>
      </c>
      <c r="AV25" s="339"/>
      <c r="AW25" s="339"/>
      <c r="AX25" s="339"/>
      <c r="AY25" s="286"/>
      <c r="AZ25" s="4"/>
      <c r="BB25" s="128"/>
      <c r="BD25" s="5"/>
      <c r="BE25" s="385"/>
      <c r="BG25" s="387"/>
    </row>
    <row r="26" spans="2:59" ht="32" hidden="1" thickBot="1" x14ac:dyDescent="0.3">
      <c r="D26" s="136" t="s">
        <v>453</v>
      </c>
      <c r="E26" s="333"/>
      <c r="F26" s="334"/>
      <c r="G26" s="334"/>
      <c r="H26" s="334"/>
      <c r="I26" s="334"/>
      <c r="J26" s="334"/>
      <c r="K26" s="334"/>
      <c r="L26" s="334"/>
      <c r="M26" s="334"/>
      <c r="N26" s="334"/>
      <c r="O26" s="334"/>
      <c r="P26" s="334"/>
      <c r="Q26" s="334"/>
      <c r="R26" s="334"/>
      <c r="S26" s="334"/>
      <c r="T26" s="334"/>
      <c r="U26" s="334"/>
      <c r="V26" s="334"/>
      <c r="W26" s="334"/>
      <c r="X26" s="334"/>
      <c r="Y26" s="334"/>
      <c r="Z26" s="334"/>
      <c r="AA26" s="334"/>
      <c r="AB26" s="334"/>
      <c r="AC26" s="334"/>
      <c r="AD26" s="334"/>
      <c r="AE26" s="334"/>
      <c r="AF26" s="334"/>
      <c r="AG26" s="334"/>
      <c r="AH26" s="334"/>
      <c r="AI26" s="334"/>
      <c r="AJ26" s="334"/>
      <c r="AK26" s="334"/>
      <c r="AL26" s="334"/>
      <c r="AM26" s="334"/>
      <c r="AN26" s="334"/>
      <c r="AO26" s="334"/>
      <c r="AP26" s="334"/>
      <c r="AQ26" s="334"/>
      <c r="AR26" s="334"/>
      <c r="AS26" s="334"/>
      <c r="AT26" s="335"/>
      <c r="AU26" s="289"/>
      <c r="AV26" s="322"/>
      <c r="AW26" s="322"/>
      <c r="AX26" s="322"/>
      <c r="AY26" s="288"/>
      <c r="AZ26" s="4"/>
      <c r="BB26" s="128"/>
      <c r="BD26" s="5"/>
      <c r="BE26" s="385"/>
      <c r="BG26" s="387"/>
    </row>
    <row r="27" spans="2:59" ht="32" hidden="1" thickBot="1" x14ac:dyDescent="0.3">
      <c r="D27" s="136" t="s">
        <v>454</v>
      </c>
      <c r="E27" s="336"/>
      <c r="F27" s="337"/>
      <c r="G27" s="337"/>
      <c r="H27" s="337"/>
      <c r="I27" s="337"/>
      <c r="J27" s="337"/>
      <c r="K27" s="337"/>
      <c r="L27" s="337"/>
      <c r="M27" s="337"/>
      <c r="N27" s="337"/>
      <c r="O27" s="337"/>
      <c r="P27" s="337"/>
      <c r="Q27" s="337"/>
      <c r="R27" s="337"/>
      <c r="S27" s="337"/>
      <c r="T27" s="337"/>
      <c r="U27" s="337"/>
      <c r="V27" s="337"/>
      <c r="W27" s="337"/>
      <c r="X27" s="337"/>
      <c r="Y27" s="337"/>
      <c r="Z27" s="337"/>
      <c r="AA27" s="337"/>
      <c r="AB27" s="337"/>
      <c r="AC27" s="337"/>
      <c r="AD27" s="337"/>
      <c r="AE27" s="337"/>
      <c r="AF27" s="337"/>
      <c r="AG27" s="337"/>
      <c r="AH27" s="337"/>
      <c r="AI27" s="337"/>
      <c r="AJ27" s="337"/>
      <c r="AK27" s="337"/>
      <c r="AL27" s="337"/>
      <c r="AM27" s="337"/>
      <c r="AN27" s="337"/>
      <c r="AO27" s="337"/>
      <c r="AP27" s="337"/>
      <c r="AQ27" s="337"/>
      <c r="AR27" s="337"/>
      <c r="AS27" s="337"/>
      <c r="AT27" s="338"/>
      <c r="AU27" s="323"/>
      <c r="AV27" s="340"/>
      <c r="AW27" s="340"/>
      <c r="AX27" s="340"/>
      <c r="AY27" s="294"/>
      <c r="AZ27" s="4"/>
      <c r="BB27" s="128"/>
      <c r="BD27" s="5"/>
      <c r="BE27" s="385"/>
      <c r="BG27" s="387"/>
    </row>
    <row r="28" spans="2:59" ht="18" customHeight="1" thickBot="1" x14ac:dyDescent="0.3">
      <c r="B28" s="3" t="s">
        <v>65</v>
      </c>
      <c r="C28" s="19" t="s">
        <v>78</v>
      </c>
      <c r="D28" s="20"/>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20"/>
      <c r="AV28" s="49"/>
      <c r="AW28" s="49"/>
      <c r="AX28" s="20"/>
      <c r="AY28" s="49"/>
      <c r="AZ28" s="22"/>
      <c r="BB28" s="128"/>
      <c r="BD28" s="5"/>
      <c r="BE28" s="385"/>
      <c r="BG28" s="387"/>
    </row>
    <row r="29" spans="2:59" ht="37" thickBot="1" x14ac:dyDescent="0.3">
      <c r="D29" s="136" t="s">
        <v>455</v>
      </c>
      <c r="E29" s="356"/>
      <c r="F29" s="357"/>
      <c r="G29" s="357" t="s">
        <v>4465</v>
      </c>
      <c r="H29" s="357"/>
      <c r="I29" s="357"/>
      <c r="J29" s="357"/>
      <c r="K29" s="357" t="s">
        <v>4465</v>
      </c>
      <c r="L29" s="357"/>
      <c r="M29" s="357" t="s">
        <v>4465</v>
      </c>
      <c r="N29" s="357" t="s">
        <v>4465</v>
      </c>
      <c r="O29" s="357" t="s">
        <v>4465</v>
      </c>
      <c r="P29" s="357" t="s">
        <v>4465</v>
      </c>
      <c r="Q29" s="357" t="s">
        <v>4465</v>
      </c>
      <c r="R29" s="357">
        <v>1</v>
      </c>
      <c r="S29" s="357">
        <v>1</v>
      </c>
      <c r="T29" s="357"/>
      <c r="U29" s="357"/>
      <c r="V29" s="357">
        <v>1</v>
      </c>
      <c r="W29" s="357">
        <v>1</v>
      </c>
      <c r="X29" s="357">
        <v>1</v>
      </c>
      <c r="Y29" s="358"/>
      <c r="Z29" s="358"/>
      <c r="AA29" s="358"/>
      <c r="AB29" s="357">
        <v>1</v>
      </c>
      <c r="AC29" s="357">
        <v>1</v>
      </c>
      <c r="AD29" s="357" t="s">
        <v>4465</v>
      </c>
      <c r="AE29" s="357">
        <v>1</v>
      </c>
      <c r="AF29" s="357">
        <v>1</v>
      </c>
      <c r="AG29" s="357">
        <v>1</v>
      </c>
      <c r="AH29" s="357"/>
      <c r="AI29" s="357"/>
      <c r="AJ29" s="357"/>
      <c r="AK29" s="357">
        <v>1</v>
      </c>
      <c r="AL29" s="358"/>
      <c r="AM29" s="358"/>
      <c r="AN29" s="358"/>
      <c r="AO29" s="358"/>
      <c r="AP29" s="358"/>
      <c r="AQ29" s="358"/>
      <c r="AR29" s="358"/>
      <c r="AS29" s="358">
        <v>1</v>
      </c>
      <c r="AT29" s="359"/>
      <c r="AU29" s="341" t="s">
        <v>456</v>
      </c>
      <c r="AV29" s="368"/>
      <c r="AW29" s="297" t="s">
        <v>4590</v>
      </c>
      <c r="AX29" s="343" t="s">
        <v>4589</v>
      </c>
      <c r="AY29" s="299"/>
      <c r="AZ29" s="402"/>
      <c r="BB29" s="128"/>
      <c r="BD29" s="5"/>
      <c r="BE29" s="385"/>
      <c r="BG29" s="387"/>
    </row>
    <row r="30" spans="2:59" ht="37" thickBot="1" x14ac:dyDescent="0.3">
      <c r="D30" s="136" t="s">
        <v>457</v>
      </c>
      <c r="E30" s="360"/>
      <c r="F30" s="361"/>
      <c r="G30" s="361"/>
      <c r="H30" s="361"/>
      <c r="I30" s="361"/>
      <c r="J30" s="361"/>
      <c r="K30" s="362"/>
      <c r="L30" s="361"/>
      <c r="M30" s="361" t="s">
        <v>4465</v>
      </c>
      <c r="N30" s="361" t="s">
        <v>4465</v>
      </c>
      <c r="O30" s="361" t="s">
        <v>4465</v>
      </c>
      <c r="P30" s="361" t="s">
        <v>4465</v>
      </c>
      <c r="Q30" s="361" t="s">
        <v>4465</v>
      </c>
      <c r="R30" s="361">
        <v>1</v>
      </c>
      <c r="S30" s="361"/>
      <c r="T30" s="361"/>
      <c r="U30" s="361"/>
      <c r="V30" s="361">
        <v>1</v>
      </c>
      <c r="W30" s="361">
        <v>1</v>
      </c>
      <c r="X30" s="361">
        <v>1</v>
      </c>
      <c r="Y30" s="362"/>
      <c r="Z30" s="362"/>
      <c r="AA30" s="362"/>
      <c r="AB30" s="361">
        <v>1</v>
      </c>
      <c r="AC30" s="361">
        <v>1</v>
      </c>
      <c r="AD30" s="361" t="s">
        <v>4465</v>
      </c>
      <c r="AE30" s="361">
        <v>1</v>
      </c>
      <c r="AF30" s="361">
        <v>1</v>
      </c>
      <c r="AG30" s="361">
        <v>1</v>
      </c>
      <c r="AH30" s="361"/>
      <c r="AI30" s="361"/>
      <c r="AJ30" s="361"/>
      <c r="AK30" s="361">
        <v>1</v>
      </c>
      <c r="AL30" s="362"/>
      <c r="AM30" s="362"/>
      <c r="AN30" s="362"/>
      <c r="AO30" s="362"/>
      <c r="AP30" s="362"/>
      <c r="AQ30" s="362"/>
      <c r="AR30" s="362"/>
      <c r="AS30" s="362"/>
      <c r="AT30" s="363"/>
      <c r="AU30" s="344" t="s">
        <v>350</v>
      </c>
      <c r="AV30" s="345"/>
      <c r="AW30" s="301" t="s">
        <v>4590</v>
      </c>
      <c r="AX30" s="304" t="s">
        <v>4589</v>
      </c>
      <c r="AY30" s="303"/>
      <c r="AZ30" s="402"/>
      <c r="BB30" s="128"/>
      <c r="BD30" s="5"/>
      <c r="BE30" s="385"/>
      <c r="BG30" s="387"/>
    </row>
    <row r="31" spans="2:59" ht="37" thickBot="1" x14ac:dyDescent="0.3">
      <c r="D31" s="136" t="s">
        <v>458</v>
      </c>
      <c r="E31" s="360"/>
      <c r="F31" s="361"/>
      <c r="G31" s="361"/>
      <c r="H31" s="361"/>
      <c r="I31" s="361"/>
      <c r="J31" s="361"/>
      <c r="K31" s="362" t="s">
        <v>4465</v>
      </c>
      <c r="L31" s="361"/>
      <c r="M31" s="361"/>
      <c r="N31" s="361"/>
      <c r="O31" s="361"/>
      <c r="P31" s="361" t="s">
        <v>4465</v>
      </c>
      <c r="Q31" s="361" t="s">
        <v>4465</v>
      </c>
      <c r="R31" s="361">
        <v>1</v>
      </c>
      <c r="S31" s="361">
        <v>1</v>
      </c>
      <c r="T31" s="361"/>
      <c r="U31" s="361"/>
      <c r="V31" s="361"/>
      <c r="W31" s="361">
        <v>1</v>
      </c>
      <c r="X31" s="361">
        <v>1</v>
      </c>
      <c r="Y31" s="362"/>
      <c r="Z31" s="362"/>
      <c r="AA31" s="362"/>
      <c r="AB31" s="361">
        <v>1</v>
      </c>
      <c r="AC31" s="361">
        <v>1</v>
      </c>
      <c r="AD31" s="361" t="s">
        <v>4465</v>
      </c>
      <c r="AE31" s="361"/>
      <c r="AF31" s="361">
        <v>1</v>
      </c>
      <c r="AG31" s="361"/>
      <c r="AH31" s="361"/>
      <c r="AI31" s="361"/>
      <c r="AJ31" s="361"/>
      <c r="AK31" s="361"/>
      <c r="AL31" s="362"/>
      <c r="AM31" s="362"/>
      <c r="AN31" s="362"/>
      <c r="AO31" s="362"/>
      <c r="AP31" s="362"/>
      <c r="AQ31" s="362"/>
      <c r="AR31" s="362"/>
      <c r="AS31" s="362">
        <v>1</v>
      </c>
      <c r="AT31" s="363"/>
      <c r="AU31" s="344" t="s">
        <v>459</v>
      </c>
      <c r="AV31" s="345"/>
      <c r="AW31" s="301" t="s">
        <v>4590</v>
      </c>
      <c r="AX31" s="304" t="s">
        <v>4589</v>
      </c>
      <c r="AY31" s="303"/>
      <c r="AZ31" s="402"/>
      <c r="BB31" s="128"/>
      <c r="BD31" s="5"/>
      <c r="BE31" s="385"/>
      <c r="BG31" s="387"/>
    </row>
    <row r="32" spans="2:59" ht="37" thickBot="1" x14ac:dyDescent="0.3">
      <c r="D32" s="136" t="s">
        <v>460</v>
      </c>
      <c r="E32" s="360"/>
      <c r="F32" s="361"/>
      <c r="G32" s="361"/>
      <c r="H32" s="361"/>
      <c r="I32" s="361"/>
      <c r="J32" s="361"/>
      <c r="K32" s="362" t="s">
        <v>4465</v>
      </c>
      <c r="L32" s="361"/>
      <c r="M32" s="361"/>
      <c r="N32" s="361"/>
      <c r="O32" s="361"/>
      <c r="P32" s="361" t="s">
        <v>4465</v>
      </c>
      <c r="Q32" s="361" t="s">
        <v>4465</v>
      </c>
      <c r="R32" s="361">
        <v>1</v>
      </c>
      <c r="S32" s="361">
        <v>1</v>
      </c>
      <c r="T32" s="361"/>
      <c r="U32" s="361"/>
      <c r="V32" s="361"/>
      <c r="W32" s="361">
        <v>1</v>
      </c>
      <c r="X32" s="361">
        <v>1</v>
      </c>
      <c r="Y32" s="362"/>
      <c r="Z32" s="362"/>
      <c r="AA32" s="362"/>
      <c r="AB32" s="361">
        <v>1</v>
      </c>
      <c r="AC32" s="361">
        <v>1</v>
      </c>
      <c r="AD32" s="361" t="s">
        <v>4465</v>
      </c>
      <c r="AE32" s="361"/>
      <c r="AF32" s="361">
        <v>1</v>
      </c>
      <c r="AG32" s="361"/>
      <c r="AH32" s="361"/>
      <c r="AI32" s="361"/>
      <c r="AJ32" s="361"/>
      <c r="AK32" s="361"/>
      <c r="AL32" s="362"/>
      <c r="AM32" s="362"/>
      <c r="AN32" s="362"/>
      <c r="AO32" s="362"/>
      <c r="AP32" s="362"/>
      <c r="AQ32" s="362"/>
      <c r="AR32" s="362"/>
      <c r="AS32" s="362">
        <v>1</v>
      </c>
      <c r="AT32" s="363"/>
      <c r="AU32" s="344" t="s">
        <v>4266</v>
      </c>
      <c r="AV32" s="345"/>
      <c r="AW32" s="301" t="s">
        <v>4590</v>
      </c>
      <c r="AX32" s="304" t="s">
        <v>4589</v>
      </c>
      <c r="AY32" s="303"/>
      <c r="AZ32" s="402"/>
      <c r="BB32" s="128"/>
      <c r="BD32" s="5"/>
      <c r="BE32" s="385"/>
      <c r="BG32" s="387"/>
    </row>
    <row r="33" spans="2:59" ht="37" hidden="1" thickBot="1" x14ac:dyDescent="0.3">
      <c r="D33" s="136" t="s">
        <v>461</v>
      </c>
      <c r="E33" s="360"/>
      <c r="F33" s="361"/>
      <c r="G33" s="361"/>
      <c r="H33" s="361"/>
      <c r="I33" s="361"/>
      <c r="J33" s="361"/>
      <c r="K33" s="362"/>
      <c r="L33" s="361"/>
      <c r="M33" s="361"/>
      <c r="N33" s="361"/>
      <c r="O33" s="361"/>
      <c r="P33" s="361"/>
      <c r="Q33" s="361"/>
      <c r="R33" s="361"/>
      <c r="S33" s="361"/>
      <c r="T33" s="361"/>
      <c r="U33" s="361"/>
      <c r="V33" s="361"/>
      <c r="W33" s="361"/>
      <c r="X33" s="361"/>
      <c r="Y33" s="362"/>
      <c r="Z33" s="362"/>
      <c r="AA33" s="362"/>
      <c r="AB33" s="361"/>
      <c r="AC33" s="361"/>
      <c r="AD33" s="361"/>
      <c r="AE33" s="361"/>
      <c r="AF33" s="361"/>
      <c r="AG33" s="361"/>
      <c r="AH33" s="361"/>
      <c r="AI33" s="361"/>
      <c r="AJ33" s="361"/>
      <c r="AK33" s="361"/>
      <c r="AL33" s="362"/>
      <c r="AM33" s="362"/>
      <c r="AN33" s="362"/>
      <c r="AO33" s="362"/>
      <c r="AP33" s="362"/>
      <c r="AQ33" s="362"/>
      <c r="AR33" s="362"/>
      <c r="AS33" s="362"/>
      <c r="AT33" s="363"/>
      <c r="AU33" s="344" t="s">
        <v>356</v>
      </c>
      <c r="AV33" s="346"/>
      <c r="AW33" s="301" t="s">
        <v>4467</v>
      </c>
      <c r="AX33" s="302" t="s">
        <v>4466</v>
      </c>
      <c r="AY33" s="303"/>
      <c r="AZ33" s="6"/>
      <c r="BB33" s="128"/>
      <c r="BD33" s="5"/>
      <c r="BE33" s="385"/>
      <c r="BG33" s="387"/>
    </row>
    <row r="34" spans="2:59" ht="37" hidden="1" thickBot="1" x14ac:dyDescent="0.3">
      <c r="D34" s="136" t="s">
        <v>462</v>
      </c>
      <c r="E34" s="360"/>
      <c r="F34" s="361"/>
      <c r="G34" s="361"/>
      <c r="H34" s="361"/>
      <c r="I34" s="361"/>
      <c r="J34" s="361"/>
      <c r="K34" s="361"/>
      <c r="L34" s="361"/>
      <c r="M34" s="361"/>
      <c r="N34" s="361"/>
      <c r="O34" s="361"/>
      <c r="P34" s="361"/>
      <c r="Q34" s="361"/>
      <c r="R34" s="361"/>
      <c r="S34" s="361"/>
      <c r="T34" s="361"/>
      <c r="U34" s="361"/>
      <c r="V34" s="361"/>
      <c r="W34" s="361"/>
      <c r="X34" s="361"/>
      <c r="Y34" s="361"/>
      <c r="Z34" s="361"/>
      <c r="AA34" s="361"/>
      <c r="AB34" s="361"/>
      <c r="AC34" s="361"/>
      <c r="AD34" s="361"/>
      <c r="AE34" s="361"/>
      <c r="AF34" s="361"/>
      <c r="AG34" s="361"/>
      <c r="AH34" s="361"/>
      <c r="AI34" s="361"/>
      <c r="AJ34" s="361"/>
      <c r="AK34" s="361"/>
      <c r="AL34" s="361"/>
      <c r="AM34" s="361"/>
      <c r="AN34" s="361"/>
      <c r="AO34" s="361"/>
      <c r="AP34" s="361"/>
      <c r="AQ34" s="361"/>
      <c r="AR34" s="361"/>
      <c r="AS34" s="361"/>
      <c r="AT34" s="364"/>
      <c r="AU34" s="344" t="s">
        <v>358</v>
      </c>
      <c r="AV34" s="346"/>
      <c r="AW34" s="346"/>
      <c r="AX34" s="346"/>
      <c r="AY34" s="303"/>
      <c r="AZ34" s="6"/>
      <c r="BB34" s="128"/>
      <c r="BD34" s="5"/>
      <c r="BE34" s="385"/>
      <c r="BG34" s="387"/>
    </row>
    <row r="35" spans="2:59" ht="24" hidden="1" thickBot="1" x14ac:dyDescent="0.3">
      <c r="D35" s="136" t="s">
        <v>463</v>
      </c>
      <c r="E35" s="360"/>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361"/>
      <c r="AF35" s="361"/>
      <c r="AG35" s="361"/>
      <c r="AH35" s="361"/>
      <c r="AI35" s="361"/>
      <c r="AJ35" s="361"/>
      <c r="AK35" s="361"/>
      <c r="AL35" s="361"/>
      <c r="AM35" s="361"/>
      <c r="AN35" s="361"/>
      <c r="AO35" s="361"/>
      <c r="AP35" s="361"/>
      <c r="AQ35" s="361"/>
      <c r="AR35" s="361"/>
      <c r="AS35" s="361"/>
      <c r="AT35" s="364"/>
      <c r="AU35" s="344"/>
      <c r="AV35" s="346"/>
      <c r="AW35" s="346"/>
      <c r="AX35" s="346"/>
      <c r="AY35" s="303"/>
      <c r="AZ35" s="6"/>
      <c r="BB35" s="128"/>
      <c r="BD35" s="5"/>
      <c r="BE35" s="385"/>
      <c r="BG35" s="387"/>
    </row>
    <row r="36" spans="2:59" ht="24" hidden="1" thickBot="1" x14ac:dyDescent="0.3">
      <c r="D36" s="136" t="s">
        <v>464</v>
      </c>
      <c r="E36" s="365"/>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7"/>
      <c r="AU36" s="347"/>
      <c r="AV36" s="348"/>
      <c r="AW36" s="348"/>
      <c r="AX36" s="348"/>
      <c r="AY36" s="308"/>
      <c r="AZ36" s="6"/>
      <c r="BB36" s="128"/>
      <c r="BD36" s="5"/>
      <c r="BE36" s="385"/>
      <c r="BG36" s="387"/>
    </row>
    <row r="37" spans="2:59" ht="18" hidden="1" customHeight="1" thickBot="1" x14ac:dyDescent="0.3">
      <c r="B37" s="3" t="s">
        <v>77</v>
      </c>
      <c r="C37" s="19" t="s">
        <v>362</v>
      </c>
      <c r="D37" s="20"/>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20"/>
      <c r="AV37" s="49"/>
      <c r="AW37" s="49"/>
      <c r="AX37" s="20"/>
      <c r="AY37" s="49"/>
      <c r="AZ37" s="22"/>
      <c r="BB37" s="128"/>
      <c r="BD37" s="5"/>
      <c r="BE37" s="385"/>
      <c r="BG37" s="387"/>
    </row>
    <row r="38" spans="2:59" ht="37" hidden="1" thickBot="1" x14ac:dyDescent="0.3">
      <c r="C38" s="92"/>
      <c r="D38" s="136" t="s">
        <v>465</v>
      </c>
      <c r="E38" s="330"/>
      <c r="F38" s="331"/>
      <c r="G38" s="331"/>
      <c r="H38" s="331"/>
      <c r="I38" s="331"/>
      <c r="J38" s="331"/>
      <c r="K38" s="331"/>
      <c r="L38" s="331"/>
      <c r="M38" s="331"/>
      <c r="N38" s="331"/>
      <c r="O38" s="331"/>
      <c r="P38" s="331"/>
      <c r="Q38" s="331"/>
      <c r="R38" s="331"/>
      <c r="S38" s="331"/>
      <c r="T38" s="331"/>
      <c r="U38" s="331"/>
      <c r="V38" s="331"/>
      <c r="W38" s="331"/>
      <c r="X38" s="331"/>
      <c r="Y38" s="331"/>
      <c r="Z38" s="331"/>
      <c r="AA38" s="331"/>
      <c r="AB38" s="331"/>
      <c r="AC38" s="331"/>
      <c r="AD38" s="331"/>
      <c r="AE38" s="331"/>
      <c r="AF38" s="331"/>
      <c r="AG38" s="331"/>
      <c r="AH38" s="331"/>
      <c r="AI38" s="331"/>
      <c r="AJ38" s="331"/>
      <c r="AK38" s="331"/>
      <c r="AL38" s="331"/>
      <c r="AM38" s="331"/>
      <c r="AN38" s="331"/>
      <c r="AO38" s="331"/>
      <c r="AP38" s="331"/>
      <c r="AQ38" s="331"/>
      <c r="AR38" s="331"/>
      <c r="AS38" s="331"/>
      <c r="AT38" s="332"/>
      <c r="AU38" s="311" t="s">
        <v>364</v>
      </c>
      <c r="AV38" s="339"/>
      <c r="AW38" s="339"/>
      <c r="AX38" s="339"/>
      <c r="AY38" s="286"/>
      <c r="AZ38" s="4"/>
      <c r="BB38" s="128"/>
      <c r="BD38" s="5"/>
      <c r="BE38" s="385"/>
      <c r="BG38" s="387"/>
    </row>
    <row r="39" spans="2:59" ht="37" hidden="1" thickBot="1" x14ac:dyDescent="0.3">
      <c r="D39" s="136" t="s">
        <v>466</v>
      </c>
      <c r="E39" s="333"/>
      <c r="F39" s="334"/>
      <c r="G39" s="334"/>
      <c r="H39" s="334"/>
      <c r="I39" s="334"/>
      <c r="J39" s="334"/>
      <c r="K39" s="334"/>
      <c r="L39" s="334"/>
      <c r="M39" s="334"/>
      <c r="N39" s="334"/>
      <c r="O39" s="334"/>
      <c r="P39" s="334"/>
      <c r="Q39" s="334"/>
      <c r="R39" s="334"/>
      <c r="S39" s="334"/>
      <c r="T39" s="334"/>
      <c r="U39" s="334"/>
      <c r="V39" s="334"/>
      <c r="W39" s="334"/>
      <c r="X39" s="334"/>
      <c r="Y39" s="334"/>
      <c r="Z39" s="334"/>
      <c r="AA39" s="334"/>
      <c r="AB39" s="334"/>
      <c r="AC39" s="334"/>
      <c r="AD39" s="334"/>
      <c r="AE39" s="334"/>
      <c r="AF39" s="334"/>
      <c r="AG39" s="334"/>
      <c r="AH39" s="334"/>
      <c r="AI39" s="334"/>
      <c r="AJ39" s="334"/>
      <c r="AK39" s="334"/>
      <c r="AL39" s="334"/>
      <c r="AM39" s="334"/>
      <c r="AN39" s="334"/>
      <c r="AO39" s="334"/>
      <c r="AP39" s="334"/>
      <c r="AQ39" s="334"/>
      <c r="AR39" s="334"/>
      <c r="AS39" s="334"/>
      <c r="AT39" s="335"/>
      <c r="AU39" s="289" t="s">
        <v>366</v>
      </c>
      <c r="AV39" s="322"/>
      <c r="AW39" s="322"/>
      <c r="AX39" s="322"/>
      <c r="AY39" s="288"/>
      <c r="AZ39" s="4"/>
      <c r="BB39" s="128"/>
      <c r="BD39" s="5"/>
      <c r="BE39" s="385"/>
      <c r="BG39" s="387"/>
    </row>
    <row r="40" spans="2:59" ht="37" hidden="1" thickBot="1" x14ac:dyDescent="0.3">
      <c r="D40" s="136" t="s">
        <v>467</v>
      </c>
      <c r="E40" s="333"/>
      <c r="F40" s="334"/>
      <c r="G40" s="334"/>
      <c r="H40" s="334"/>
      <c r="I40" s="334"/>
      <c r="J40" s="334"/>
      <c r="K40" s="334"/>
      <c r="L40" s="334"/>
      <c r="M40" s="334"/>
      <c r="N40" s="334"/>
      <c r="O40" s="334"/>
      <c r="P40" s="334"/>
      <c r="Q40" s="334"/>
      <c r="R40" s="334"/>
      <c r="S40" s="334"/>
      <c r="T40" s="334"/>
      <c r="U40" s="334"/>
      <c r="V40" s="334"/>
      <c r="W40" s="334"/>
      <c r="X40" s="334"/>
      <c r="Y40" s="334"/>
      <c r="Z40" s="334"/>
      <c r="AA40" s="334"/>
      <c r="AB40" s="334"/>
      <c r="AC40" s="334"/>
      <c r="AD40" s="334"/>
      <c r="AE40" s="334"/>
      <c r="AF40" s="334"/>
      <c r="AG40" s="334"/>
      <c r="AH40" s="334"/>
      <c r="AI40" s="334"/>
      <c r="AJ40" s="334"/>
      <c r="AK40" s="334"/>
      <c r="AL40" s="334"/>
      <c r="AM40" s="334"/>
      <c r="AN40" s="334"/>
      <c r="AO40" s="334"/>
      <c r="AP40" s="334"/>
      <c r="AQ40" s="334"/>
      <c r="AR40" s="334"/>
      <c r="AS40" s="334"/>
      <c r="AT40" s="335"/>
      <c r="AU40" s="289" t="s">
        <v>368</v>
      </c>
      <c r="AV40" s="322"/>
      <c r="AW40" s="322"/>
      <c r="AX40" s="322"/>
      <c r="AY40" s="288"/>
      <c r="AZ40" s="4"/>
      <c r="BB40" s="128"/>
      <c r="BD40" s="5"/>
      <c r="BE40" s="385"/>
      <c r="BG40" s="387"/>
    </row>
    <row r="41" spans="2:59" ht="49" hidden="1" thickBot="1" x14ac:dyDescent="0.3">
      <c r="D41" s="136" t="s">
        <v>468</v>
      </c>
      <c r="E41" s="333"/>
      <c r="F41" s="334"/>
      <c r="G41" s="334"/>
      <c r="H41" s="334"/>
      <c r="I41" s="334"/>
      <c r="J41" s="334"/>
      <c r="K41" s="334"/>
      <c r="L41" s="334"/>
      <c r="M41" s="334"/>
      <c r="N41" s="334"/>
      <c r="O41" s="334"/>
      <c r="P41" s="334"/>
      <c r="Q41" s="334"/>
      <c r="R41" s="334"/>
      <c r="S41" s="334"/>
      <c r="T41" s="334"/>
      <c r="U41" s="334"/>
      <c r="V41" s="334"/>
      <c r="W41" s="334"/>
      <c r="X41" s="334"/>
      <c r="Y41" s="334"/>
      <c r="Z41" s="334"/>
      <c r="AA41" s="334"/>
      <c r="AB41" s="334"/>
      <c r="AC41" s="334"/>
      <c r="AD41" s="334"/>
      <c r="AE41" s="334"/>
      <c r="AF41" s="334"/>
      <c r="AG41" s="334"/>
      <c r="AH41" s="334"/>
      <c r="AI41" s="334"/>
      <c r="AJ41" s="334"/>
      <c r="AK41" s="334"/>
      <c r="AL41" s="334"/>
      <c r="AM41" s="334"/>
      <c r="AN41" s="334"/>
      <c r="AO41" s="334"/>
      <c r="AP41" s="334"/>
      <c r="AQ41" s="334"/>
      <c r="AR41" s="334"/>
      <c r="AS41" s="334"/>
      <c r="AT41" s="335"/>
      <c r="AU41" s="289" t="s">
        <v>370</v>
      </c>
      <c r="AV41" s="322"/>
      <c r="AW41" s="322"/>
      <c r="AX41" s="322"/>
      <c r="AY41" s="288"/>
      <c r="AZ41" s="4"/>
      <c r="BB41" s="128"/>
      <c r="BD41" s="5"/>
      <c r="BE41" s="385"/>
      <c r="BG41" s="387"/>
    </row>
    <row r="42" spans="2:59" ht="27" hidden="1" thickBot="1" x14ac:dyDescent="0.3">
      <c r="D42" s="136" t="s">
        <v>469</v>
      </c>
      <c r="E42" s="333"/>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4"/>
      <c r="AI42" s="334"/>
      <c r="AJ42" s="334"/>
      <c r="AK42" s="334"/>
      <c r="AL42" s="334"/>
      <c r="AM42" s="334"/>
      <c r="AN42" s="334"/>
      <c r="AO42" s="334"/>
      <c r="AP42" s="334"/>
      <c r="AQ42" s="334"/>
      <c r="AR42" s="334"/>
      <c r="AS42" s="334"/>
      <c r="AT42" s="335"/>
      <c r="AU42" s="289"/>
      <c r="AV42" s="322"/>
      <c r="AW42" s="322"/>
      <c r="AX42" s="322"/>
      <c r="AY42" s="288"/>
      <c r="AZ42" s="4"/>
      <c r="BB42" s="128"/>
      <c r="BD42" s="5"/>
      <c r="BE42" s="385"/>
      <c r="BG42" s="387"/>
    </row>
    <row r="43" spans="2:59" ht="27" hidden="1" thickBot="1" x14ac:dyDescent="0.3">
      <c r="D43" s="136" t="s">
        <v>470</v>
      </c>
      <c r="E43" s="336"/>
      <c r="F43" s="337"/>
      <c r="G43" s="337"/>
      <c r="H43" s="337"/>
      <c r="I43" s="337"/>
      <c r="J43" s="337"/>
      <c r="K43" s="337"/>
      <c r="L43" s="337"/>
      <c r="M43" s="337"/>
      <c r="N43" s="337"/>
      <c r="O43" s="337"/>
      <c r="P43" s="337"/>
      <c r="Q43" s="337"/>
      <c r="R43" s="337"/>
      <c r="S43" s="337"/>
      <c r="T43" s="337"/>
      <c r="U43" s="337"/>
      <c r="V43" s="337"/>
      <c r="W43" s="337"/>
      <c r="X43" s="337"/>
      <c r="Y43" s="337"/>
      <c r="Z43" s="337"/>
      <c r="AA43" s="337"/>
      <c r="AB43" s="337"/>
      <c r="AC43" s="337"/>
      <c r="AD43" s="337"/>
      <c r="AE43" s="337"/>
      <c r="AF43" s="337"/>
      <c r="AG43" s="337"/>
      <c r="AH43" s="337"/>
      <c r="AI43" s="337"/>
      <c r="AJ43" s="337"/>
      <c r="AK43" s="337"/>
      <c r="AL43" s="337"/>
      <c r="AM43" s="337"/>
      <c r="AN43" s="337"/>
      <c r="AO43" s="337"/>
      <c r="AP43" s="337"/>
      <c r="AQ43" s="337"/>
      <c r="AR43" s="337"/>
      <c r="AS43" s="337"/>
      <c r="AT43" s="338"/>
      <c r="AU43" s="323"/>
      <c r="AV43" s="340"/>
      <c r="AW43" s="340"/>
      <c r="AX43" s="340"/>
      <c r="AY43" s="294"/>
      <c r="AZ43" s="4"/>
      <c r="BB43" s="128"/>
      <c r="BD43" s="5"/>
      <c r="BE43" s="385"/>
      <c r="BG43" s="387"/>
    </row>
    <row r="44" spans="2:59" ht="18" hidden="1" customHeight="1" thickBot="1" x14ac:dyDescent="0.3">
      <c r="B44" s="3" t="s">
        <v>87</v>
      </c>
      <c r="C44" s="19" t="s">
        <v>88</v>
      </c>
      <c r="D44" s="20"/>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20"/>
      <c r="AV44" s="49"/>
      <c r="AW44" s="49"/>
      <c r="AX44" s="20"/>
      <c r="AY44" s="49"/>
      <c r="AZ44" s="22"/>
      <c r="BB44" s="128"/>
      <c r="BD44" s="5"/>
      <c r="BE44" s="385"/>
      <c r="BG44" s="387"/>
    </row>
    <row r="45" spans="2:59" ht="37" hidden="1" thickBot="1" x14ac:dyDescent="0.3">
      <c r="D45" s="136" t="s">
        <v>471</v>
      </c>
      <c r="E45" s="330"/>
      <c r="F45" s="331"/>
      <c r="G45" s="331"/>
      <c r="H45" s="331"/>
      <c r="I45" s="331"/>
      <c r="J45" s="331"/>
      <c r="K45" s="331"/>
      <c r="L45" s="331"/>
      <c r="M45" s="331"/>
      <c r="N45" s="331"/>
      <c r="O45" s="331"/>
      <c r="P45" s="331"/>
      <c r="Q45" s="331"/>
      <c r="R45" s="331"/>
      <c r="S45" s="331"/>
      <c r="T45" s="331"/>
      <c r="U45" s="33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c r="AS45" s="331"/>
      <c r="AT45" s="332"/>
      <c r="AU45" s="311" t="s">
        <v>472</v>
      </c>
      <c r="AV45" s="339"/>
      <c r="AW45" s="339"/>
      <c r="AX45" s="339"/>
      <c r="AY45" s="286"/>
      <c r="AZ45" s="4"/>
      <c r="BB45" s="128"/>
      <c r="BD45" s="5"/>
      <c r="BE45" s="385"/>
      <c r="BG45" s="387"/>
    </row>
    <row r="46" spans="2:59" ht="37" hidden="1" thickBot="1" x14ac:dyDescent="0.3">
      <c r="D46" s="136" t="s">
        <v>473</v>
      </c>
      <c r="E46" s="333"/>
      <c r="F46" s="334"/>
      <c r="G46" s="334"/>
      <c r="H46" s="334"/>
      <c r="I46" s="334"/>
      <c r="J46" s="334"/>
      <c r="K46" s="334"/>
      <c r="L46" s="334"/>
      <c r="M46" s="334"/>
      <c r="N46" s="334"/>
      <c r="O46" s="334"/>
      <c r="P46" s="334"/>
      <c r="Q46" s="334"/>
      <c r="R46" s="334"/>
      <c r="S46" s="334"/>
      <c r="T46" s="334"/>
      <c r="U46" s="334"/>
      <c r="V46" s="334"/>
      <c r="W46" s="334"/>
      <c r="X46" s="334"/>
      <c r="Y46" s="334"/>
      <c r="Z46" s="334"/>
      <c r="AA46" s="334"/>
      <c r="AB46" s="334"/>
      <c r="AC46" s="334"/>
      <c r="AD46" s="334"/>
      <c r="AE46" s="334"/>
      <c r="AF46" s="334"/>
      <c r="AG46" s="334"/>
      <c r="AH46" s="334"/>
      <c r="AI46" s="334"/>
      <c r="AJ46" s="334"/>
      <c r="AK46" s="334"/>
      <c r="AL46" s="334"/>
      <c r="AM46" s="334"/>
      <c r="AN46" s="334"/>
      <c r="AO46" s="334"/>
      <c r="AP46" s="334"/>
      <c r="AQ46" s="334"/>
      <c r="AR46" s="334"/>
      <c r="AS46" s="334"/>
      <c r="AT46" s="335"/>
      <c r="AU46" s="289" t="s">
        <v>375</v>
      </c>
      <c r="AV46" s="322"/>
      <c r="AW46" s="322"/>
      <c r="AX46" s="322"/>
      <c r="AY46" s="288"/>
      <c r="AZ46" s="4"/>
      <c r="BB46" s="128"/>
      <c r="BD46" s="5"/>
      <c r="BE46" s="385"/>
      <c r="BG46" s="387"/>
    </row>
    <row r="47" spans="2:59" ht="32" hidden="1" thickBot="1" x14ac:dyDescent="0.3">
      <c r="D47" s="136" t="s">
        <v>474</v>
      </c>
      <c r="E47" s="336"/>
      <c r="F47" s="337"/>
      <c r="G47" s="337"/>
      <c r="H47" s="337"/>
      <c r="I47" s="337"/>
      <c r="J47" s="337"/>
      <c r="K47" s="337"/>
      <c r="L47" s="337"/>
      <c r="M47" s="337"/>
      <c r="N47" s="337"/>
      <c r="O47" s="337"/>
      <c r="P47" s="337"/>
      <c r="Q47" s="337"/>
      <c r="R47" s="337"/>
      <c r="S47" s="337"/>
      <c r="T47" s="337"/>
      <c r="U47" s="337"/>
      <c r="V47" s="337"/>
      <c r="W47" s="337"/>
      <c r="X47" s="337"/>
      <c r="Y47" s="337"/>
      <c r="Z47" s="337"/>
      <c r="AA47" s="337"/>
      <c r="AB47" s="337"/>
      <c r="AC47" s="337"/>
      <c r="AD47" s="337"/>
      <c r="AE47" s="337"/>
      <c r="AF47" s="337"/>
      <c r="AG47" s="337"/>
      <c r="AH47" s="337"/>
      <c r="AI47" s="337"/>
      <c r="AJ47" s="337"/>
      <c r="AK47" s="337"/>
      <c r="AL47" s="337"/>
      <c r="AM47" s="337"/>
      <c r="AN47" s="337"/>
      <c r="AO47" s="337"/>
      <c r="AP47" s="337"/>
      <c r="AQ47" s="337"/>
      <c r="AR47" s="337"/>
      <c r="AS47" s="337"/>
      <c r="AT47" s="338"/>
      <c r="AU47" s="323"/>
      <c r="AV47" s="340"/>
      <c r="AW47" s="340"/>
      <c r="AX47" s="340"/>
      <c r="AY47" s="294"/>
      <c r="AZ47" s="4"/>
      <c r="BB47" s="128"/>
      <c r="BD47" s="5"/>
      <c r="BE47" s="385"/>
      <c r="BG47" s="387"/>
    </row>
    <row r="48" spans="2:59" ht="18" hidden="1" customHeight="1" thickBot="1" x14ac:dyDescent="0.3">
      <c r="B48" s="101" t="s">
        <v>94</v>
      </c>
      <c r="C48" s="19" t="s">
        <v>95</v>
      </c>
      <c r="D48" s="20"/>
      <c r="E48" s="163"/>
      <c r="F48" s="163"/>
      <c r="G48" s="163"/>
      <c r="H48" s="163"/>
      <c r="I48" s="16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20"/>
      <c r="AV48" s="20"/>
      <c r="AW48" s="20"/>
      <c r="AX48" s="49"/>
      <c r="AY48" s="49"/>
      <c r="AZ48" s="20"/>
      <c r="BB48" s="128"/>
      <c r="BD48" s="5"/>
      <c r="BE48" s="385"/>
      <c r="BG48" s="387"/>
    </row>
    <row r="49" spans="1:59" ht="37" hidden="1" thickBot="1" x14ac:dyDescent="0.3">
      <c r="D49" s="136" t="s">
        <v>475</v>
      </c>
      <c r="E49" s="330"/>
      <c r="F49" s="331"/>
      <c r="G49" s="331"/>
      <c r="H49" s="331"/>
      <c r="I49" s="331"/>
      <c r="J49" s="331"/>
      <c r="K49" s="331"/>
      <c r="L49" s="331"/>
      <c r="M49" s="331"/>
      <c r="N49" s="331"/>
      <c r="O49" s="331"/>
      <c r="P49" s="331"/>
      <c r="Q49" s="331"/>
      <c r="R49" s="331"/>
      <c r="S49" s="331"/>
      <c r="T49" s="331"/>
      <c r="U49" s="331"/>
      <c r="V49" s="331"/>
      <c r="W49" s="331"/>
      <c r="X49" s="331"/>
      <c r="Y49" s="331"/>
      <c r="Z49" s="331"/>
      <c r="AA49" s="331"/>
      <c r="AB49" s="331"/>
      <c r="AC49" s="331"/>
      <c r="AD49" s="331"/>
      <c r="AE49" s="331"/>
      <c r="AF49" s="331"/>
      <c r="AG49" s="331"/>
      <c r="AH49" s="331"/>
      <c r="AI49" s="331"/>
      <c r="AJ49" s="331"/>
      <c r="AK49" s="331"/>
      <c r="AL49" s="331"/>
      <c r="AM49" s="331"/>
      <c r="AN49" s="331"/>
      <c r="AO49" s="331"/>
      <c r="AP49" s="331"/>
      <c r="AQ49" s="331"/>
      <c r="AR49" s="331"/>
      <c r="AS49" s="331"/>
      <c r="AT49" s="332"/>
      <c r="AU49" s="311" t="s">
        <v>379</v>
      </c>
      <c r="AV49" s="339"/>
      <c r="AW49" s="339"/>
      <c r="AX49" s="339"/>
      <c r="AY49" s="286"/>
      <c r="AZ49" s="4"/>
      <c r="BB49" s="128"/>
      <c r="BD49" s="5"/>
      <c r="BE49" s="385"/>
      <c r="BG49" s="387"/>
    </row>
    <row r="50" spans="1:59" ht="37" hidden="1" thickBot="1" x14ac:dyDescent="0.3">
      <c r="D50" s="136" t="s">
        <v>476</v>
      </c>
      <c r="E50" s="333"/>
      <c r="F50" s="334"/>
      <c r="G50" s="334"/>
      <c r="H50" s="334"/>
      <c r="I50" s="334"/>
      <c r="J50" s="334"/>
      <c r="K50" s="334"/>
      <c r="L50" s="334"/>
      <c r="M50" s="334"/>
      <c r="N50" s="334"/>
      <c r="O50" s="334"/>
      <c r="P50" s="334"/>
      <c r="Q50" s="334"/>
      <c r="R50" s="334"/>
      <c r="S50" s="334"/>
      <c r="T50" s="334"/>
      <c r="U50" s="334"/>
      <c r="V50" s="334"/>
      <c r="W50" s="334"/>
      <c r="X50" s="334"/>
      <c r="Y50" s="334"/>
      <c r="Z50" s="334"/>
      <c r="AA50" s="334"/>
      <c r="AB50" s="334"/>
      <c r="AC50" s="334"/>
      <c r="AD50" s="334"/>
      <c r="AE50" s="334"/>
      <c r="AF50" s="334"/>
      <c r="AG50" s="334"/>
      <c r="AH50" s="334"/>
      <c r="AI50" s="334"/>
      <c r="AJ50" s="334"/>
      <c r="AK50" s="334"/>
      <c r="AL50" s="334"/>
      <c r="AM50" s="334"/>
      <c r="AN50" s="334"/>
      <c r="AO50" s="334"/>
      <c r="AP50" s="334"/>
      <c r="AQ50" s="334"/>
      <c r="AR50" s="334"/>
      <c r="AS50" s="334"/>
      <c r="AT50" s="335"/>
      <c r="AU50" s="289" t="s">
        <v>381</v>
      </c>
      <c r="AV50" s="322"/>
      <c r="AW50" s="322"/>
      <c r="AX50" s="322"/>
      <c r="AY50" s="288"/>
      <c r="AZ50" s="4"/>
      <c r="BB50" s="128"/>
      <c r="BD50" s="5"/>
      <c r="BE50" s="385"/>
      <c r="BG50" s="387"/>
    </row>
    <row r="51" spans="1:59" ht="37" hidden="1" thickBot="1" x14ac:dyDescent="0.3">
      <c r="D51" s="136" t="s">
        <v>477</v>
      </c>
      <c r="E51" s="333"/>
      <c r="F51" s="334"/>
      <c r="G51" s="334"/>
      <c r="H51" s="334"/>
      <c r="I51" s="334"/>
      <c r="J51" s="334"/>
      <c r="K51" s="334"/>
      <c r="L51" s="334"/>
      <c r="M51" s="334"/>
      <c r="N51" s="334"/>
      <c r="O51" s="334"/>
      <c r="P51" s="334"/>
      <c r="Q51" s="334"/>
      <c r="R51" s="334"/>
      <c r="S51" s="334"/>
      <c r="T51" s="334"/>
      <c r="U51" s="334"/>
      <c r="V51" s="334"/>
      <c r="W51" s="334"/>
      <c r="X51" s="334"/>
      <c r="Y51" s="334"/>
      <c r="Z51" s="334"/>
      <c r="AA51" s="334"/>
      <c r="AB51" s="334"/>
      <c r="AC51" s="334"/>
      <c r="AD51" s="334"/>
      <c r="AE51" s="334"/>
      <c r="AF51" s="334"/>
      <c r="AG51" s="334"/>
      <c r="AH51" s="334"/>
      <c r="AI51" s="334"/>
      <c r="AJ51" s="334"/>
      <c r="AK51" s="334"/>
      <c r="AL51" s="334"/>
      <c r="AM51" s="334"/>
      <c r="AN51" s="334"/>
      <c r="AO51" s="334"/>
      <c r="AP51" s="334"/>
      <c r="AQ51" s="334"/>
      <c r="AR51" s="334"/>
      <c r="AS51" s="334"/>
      <c r="AT51" s="335"/>
      <c r="AU51" s="289" t="s">
        <v>383</v>
      </c>
      <c r="AV51" s="322"/>
      <c r="AW51" s="322"/>
      <c r="AX51" s="322"/>
      <c r="AY51" s="288"/>
      <c r="AZ51" s="4"/>
      <c r="BB51" s="128"/>
      <c r="BD51" s="5"/>
      <c r="BE51" s="385"/>
      <c r="BG51" s="387"/>
    </row>
    <row r="52" spans="1:59" ht="30" hidden="1" thickBot="1" x14ac:dyDescent="0.3">
      <c r="D52" s="136" t="s">
        <v>478</v>
      </c>
      <c r="E52" s="336"/>
      <c r="F52" s="337"/>
      <c r="G52" s="337"/>
      <c r="H52" s="337"/>
      <c r="I52" s="337"/>
      <c r="J52" s="337"/>
      <c r="K52" s="337"/>
      <c r="L52" s="337"/>
      <c r="M52" s="337"/>
      <c r="N52" s="337"/>
      <c r="O52" s="337"/>
      <c r="P52" s="337"/>
      <c r="Q52" s="337"/>
      <c r="R52" s="337"/>
      <c r="S52" s="337"/>
      <c r="T52" s="337"/>
      <c r="U52" s="337"/>
      <c r="V52" s="337"/>
      <c r="W52" s="337"/>
      <c r="X52" s="337"/>
      <c r="Y52" s="337"/>
      <c r="Z52" s="337"/>
      <c r="AA52" s="337"/>
      <c r="AB52" s="337"/>
      <c r="AC52" s="337"/>
      <c r="AD52" s="337"/>
      <c r="AE52" s="337"/>
      <c r="AF52" s="337"/>
      <c r="AG52" s="337"/>
      <c r="AH52" s="337"/>
      <c r="AI52" s="337"/>
      <c r="AJ52" s="337"/>
      <c r="AK52" s="337"/>
      <c r="AL52" s="337"/>
      <c r="AM52" s="337"/>
      <c r="AN52" s="337"/>
      <c r="AO52" s="337"/>
      <c r="AP52" s="337"/>
      <c r="AQ52" s="337"/>
      <c r="AR52" s="337"/>
      <c r="AS52" s="337"/>
      <c r="AT52" s="338"/>
      <c r="AU52" s="323"/>
      <c r="AV52" s="340"/>
      <c r="AW52" s="340"/>
      <c r="AX52" s="340"/>
      <c r="AY52" s="294"/>
      <c r="AZ52" s="4"/>
      <c r="BB52" s="128"/>
      <c r="BD52" s="5"/>
      <c r="BE52" s="385"/>
      <c r="BG52" s="387"/>
    </row>
    <row r="53" spans="1:59" ht="18" hidden="1" customHeight="1" thickBot="1" x14ac:dyDescent="0.3">
      <c r="B53" s="102" t="s">
        <v>102</v>
      </c>
      <c r="C53" s="19" t="s">
        <v>386</v>
      </c>
      <c r="D53" s="2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24"/>
      <c r="AV53" s="50"/>
      <c r="AW53" s="50"/>
      <c r="AX53" s="24"/>
      <c r="AY53" s="50"/>
      <c r="AZ53" s="25"/>
      <c r="BB53" s="128"/>
      <c r="BD53" s="5"/>
      <c r="BE53" s="385"/>
      <c r="BG53" s="387"/>
    </row>
    <row r="54" spans="1:59" ht="37" hidden="1" thickBot="1" x14ac:dyDescent="0.3">
      <c r="D54" s="136" t="s">
        <v>479</v>
      </c>
      <c r="E54" s="330"/>
      <c r="F54" s="331"/>
      <c r="G54" s="331"/>
      <c r="H54" s="331"/>
      <c r="I54" s="331"/>
      <c r="J54" s="331"/>
      <c r="K54" s="331"/>
      <c r="L54" s="331"/>
      <c r="M54" s="331"/>
      <c r="N54" s="331"/>
      <c r="O54" s="331"/>
      <c r="P54" s="331"/>
      <c r="Q54" s="331"/>
      <c r="R54" s="331"/>
      <c r="S54" s="331"/>
      <c r="T54" s="331"/>
      <c r="U54" s="331"/>
      <c r="V54" s="331"/>
      <c r="W54" s="331"/>
      <c r="X54" s="331"/>
      <c r="Y54" s="331"/>
      <c r="Z54" s="331"/>
      <c r="AA54" s="331"/>
      <c r="AB54" s="331"/>
      <c r="AC54" s="331"/>
      <c r="AD54" s="331"/>
      <c r="AE54" s="331"/>
      <c r="AF54" s="331"/>
      <c r="AG54" s="331"/>
      <c r="AH54" s="331"/>
      <c r="AI54" s="331"/>
      <c r="AJ54" s="331"/>
      <c r="AK54" s="331"/>
      <c r="AL54" s="331"/>
      <c r="AM54" s="331"/>
      <c r="AN54" s="331"/>
      <c r="AO54" s="331"/>
      <c r="AP54" s="331"/>
      <c r="AQ54" s="331"/>
      <c r="AR54" s="331"/>
      <c r="AS54" s="331"/>
      <c r="AT54" s="332"/>
      <c r="AU54" s="311" t="s">
        <v>388</v>
      </c>
      <c r="AV54" s="339"/>
      <c r="AW54" s="339"/>
      <c r="AX54" s="339"/>
      <c r="AY54" s="286"/>
      <c r="AZ54" s="4"/>
      <c r="BB54" s="128"/>
      <c r="BD54" s="5"/>
      <c r="BE54" s="385"/>
      <c r="BG54" s="387"/>
    </row>
    <row r="55" spans="1:59" ht="37" hidden="1" thickBot="1" x14ac:dyDescent="0.3">
      <c r="D55" s="136" t="s">
        <v>480</v>
      </c>
      <c r="E55" s="333"/>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5"/>
      <c r="AU55" s="289" t="s">
        <v>390</v>
      </c>
      <c r="AV55" s="322"/>
      <c r="AW55" s="322"/>
      <c r="AX55" s="322"/>
      <c r="AY55" s="288"/>
      <c r="AZ55" s="4"/>
      <c r="BB55" s="128"/>
      <c r="BD55" s="5"/>
      <c r="BE55" s="385"/>
      <c r="BG55" s="387"/>
    </row>
    <row r="56" spans="1:59" ht="37" hidden="1" thickBot="1" x14ac:dyDescent="0.3">
      <c r="D56" s="136" t="s">
        <v>481</v>
      </c>
      <c r="E56" s="333"/>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5"/>
      <c r="AU56" s="289" t="s">
        <v>392</v>
      </c>
      <c r="AV56" s="322"/>
      <c r="AW56" s="322"/>
      <c r="AX56" s="322"/>
      <c r="AY56" s="288"/>
      <c r="AZ56" s="4"/>
      <c r="BB56" s="128"/>
      <c r="BD56" s="5"/>
      <c r="BE56" s="385"/>
      <c r="BG56" s="387"/>
    </row>
    <row r="57" spans="1:59" ht="37" hidden="1" thickBot="1" x14ac:dyDescent="0.3">
      <c r="D57" s="136" t="s">
        <v>482</v>
      </c>
      <c r="E57" s="333"/>
      <c r="F57" s="334"/>
      <c r="G57" s="334"/>
      <c r="H57" s="334"/>
      <c r="I57" s="334"/>
      <c r="J57" s="334"/>
      <c r="K57" s="334"/>
      <c r="L57" s="334"/>
      <c r="M57" s="334"/>
      <c r="N57" s="334"/>
      <c r="O57" s="334"/>
      <c r="P57" s="334"/>
      <c r="Q57" s="334"/>
      <c r="R57" s="334"/>
      <c r="S57" s="334"/>
      <c r="T57" s="334"/>
      <c r="U57" s="334"/>
      <c r="V57" s="334"/>
      <c r="W57" s="334"/>
      <c r="X57" s="334"/>
      <c r="Y57" s="334"/>
      <c r="Z57" s="334"/>
      <c r="AA57" s="334"/>
      <c r="AB57" s="334"/>
      <c r="AC57" s="334"/>
      <c r="AD57" s="334"/>
      <c r="AE57" s="334"/>
      <c r="AF57" s="334"/>
      <c r="AG57" s="334"/>
      <c r="AH57" s="334"/>
      <c r="AI57" s="334"/>
      <c r="AJ57" s="334"/>
      <c r="AK57" s="334"/>
      <c r="AL57" s="334"/>
      <c r="AM57" s="334"/>
      <c r="AN57" s="334"/>
      <c r="AO57" s="334"/>
      <c r="AP57" s="334"/>
      <c r="AQ57" s="334"/>
      <c r="AR57" s="334"/>
      <c r="AS57" s="334"/>
      <c r="AT57" s="335"/>
      <c r="AU57" s="289" t="s">
        <v>394</v>
      </c>
      <c r="AV57" s="322"/>
      <c r="AW57" s="322"/>
      <c r="AX57" s="322"/>
      <c r="AY57" s="288"/>
      <c r="AZ57" s="4"/>
      <c r="BB57" s="128"/>
      <c r="BD57" s="5"/>
      <c r="BE57" s="385"/>
      <c r="BG57" s="387"/>
    </row>
    <row r="58" spans="1:59" ht="37" hidden="1" thickBot="1" x14ac:dyDescent="0.3">
      <c r="D58" s="136" t="s">
        <v>483</v>
      </c>
      <c r="E58" s="333"/>
      <c r="F58" s="334"/>
      <c r="G58" s="334"/>
      <c r="H58" s="334"/>
      <c r="I58" s="334"/>
      <c r="J58" s="334"/>
      <c r="K58" s="334"/>
      <c r="L58" s="334"/>
      <c r="M58" s="334"/>
      <c r="N58" s="334"/>
      <c r="O58" s="334"/>
      <c r="P58" s="334"/>
      <c r="Q58" s="334"/>
      <c r="R58" s="334"/>
      <c r="S58" s="334"/>
      <c r="T58" s="334"/>
      <c r="U58" s="334"/>
      <c r="V58" s="334"/>
      <c r="W58" s="334"/>
      <c r="X58" s="334"/>
      <c r="Y58" s="334"/>
      <c r="Z58" s="334"/>
      <c r="AA58" s="334"/>
      <c r="AB58" s="334"/>
      <c r="AC58" s="334"/>
      <c r="AD58" s="334"/>
      <c r="AE58" s="334"/>
      <c r="AF58" s="334"/>
      <c r="AG58" s="334"/>
      <c r="AH58" s="334"/>
      <c r="AI58" s="334"/>
      <c r="AJ58" s="334"/>
      <c r="AK58" s="334"/>
      <c r="AL58" s="334"/>
      <c r="AM58" s="334"/>
      <c r="AN58" s="334"/>
      <c r="AO58" s="334"/>
      <c r="AP58" s="334"/>
      <c r="AQ58" s="334"/>
      <c r="AR58" s="334"/>
      <c r="AS58" s="334"/>
      <c r="AT58" s="335"/>
      <c r="AU58" s="289" t="s">
        <v>396</v>
      </c>
      <c r="AV58" s="322"/>
      <c r="AW58" s="322"/>
      <c r="AX58" s="322"/>
      <c r="AY58" s="288"/>
      <c r="AZ58" s="4"/>
      <c r="BB58" s="128"/>
      <c r="BD58" s="5"/>
      <c r="BE58" s="385"/>
      <c r="BG58" s="387"/>
    </row>
    <row r="59" spans="1:59" ht="49" hidden="1" thickBot="1" x14ac:dyDescent="0.3">
      <c r="D59" s="136" t="s">
        <v>484</v>
      </c>
      <c r="E59" s="333"/>
      <c r="F59" s="334"/>
      <c r="G59" s="334"/>
      <c r="H59" s="334"/>
      <c r="I59" s="334"/>
      <c r="J59" s="334"/>
      <c r="K59" s="334"/>
      <c r="L59" s="334"/>
      <c r="M59" s="334"/>
      <c r="N59" s="334"/>
      <c r="O59" s="334"/>
      <c r="P59" s="334"/>
      <c r="Q59" s="334"/>
      <c r="R59" s="334"/>
      <c r="S59" s="334"/>
      <c r="T59" s="334"/>
      <c r="U59" s="334"/>
      <c r="V59" s="334"/>
      <c r="W59" s="334"/>
      <c r="X59" s="334"/>
      <c r="Y59" s="334"/>
      <c r="Z59" s="334"/>
      <c r="AA59" s="334"/>
      <c r="AB59" s="334"/>
      <c r="AC59" s="334"/>
      <c r="AD59" s="334"/>
      <c r="AE59" s="334"/>
      <c r="AF59" s="334"/>
      <c r="AG59" s="334"/>
      <c r="AH59" s="334"/>
      <c r="AI59" s="334"/>
      <c r="AJ59" s="334"/>
      <c r="AK59" s="334"/>
      <c r="AL59" s="334"/>
      <c r="AM59" s="334"/>
      <c r="AN59" s="334"/>
      <c r="AO59" s="334"/>
      <c r="AP59" s="334"/>
      <c r="AQ59" s="334"/>
      <c r="AR59" s="334"/>
      <c r="AS59" s="334"/>
      <c r="AT59" s="335"/>
      <c r="AU59" s="289" t="s">
        <v>398</v>
      </c>
      <c r="AV59" s="322"/>
      <c r="AW59" s="322"/>
      <c r="AX59" s="322"/>
      <c r="AY59" s="288"/>
      <c r="AZ59" s="6"/>
      <c r="BB59" s="128"/>
      <c r="BD59" s="5"/>
      <c r="BE59" s="385"/>
      <c r="BG59" s="387"/>
    </row>
    <row r="60" spans="1:59" ht="25" hidden="1" thickBot="1" x14ac:dyDescent="0.3">
      <c r="D60" s="136" t="s">
        <v>485</v>
      </c>
      <c r="E60" s="333"/>
      <c r="F60" s="334"/>
      <c r="G60" s="334"/>
      <c r="H60" s="334"/>
      <c r="I60" s="334"/>
      <c r="J60" s="334"/>
      <c r="K60" s="334"/>
      <c r="L60" s="334"/>
      <c r="M60" s="334"/>
      <c r="N60" s="334"/>
      <c r="O60" s="334"/>
      <c r="P60" s="334"/>
      <c r="Q60" s="334"/>
      <c r="R60" s="334"/>
      <c r="S60" s="334"/>
      <c r="T60" s="334"/>
      <c r="U60" s="334"/>
      <c r="V60" s="334"/>
      <c r="W60" s="334"/>
      <c r="X60" s="334"/>
      <c r="Y60" s="334"/>
      <c r="Z60" s="334"/>
      <c r="AA60" s="334"/>
      <c r="AB60" s="334"/>
      <c r="AC60" s="334"/>
      <c r="AD60" s="334"/>
      <c r="AE60" s="334"/>
      <c r="AF60" s="334"/>
      <c r="AG60" s="334"/>
      <c r="AH60" s="334"/>
      <c r="AI60" s="334"/>
      <c r="AJ60" s="334"/>
      <c r="AK60" s="334"/>
      <c r="AL60" s="334"/>
      <c r="AM60" s="334"/>
      <c r="AN60" s="334"/>
      <c r="AO60" s="334"/>
      <c r="AP60" s="334"/>
      <c r="AQ60" s="334"/>
      <c r="AR60" s="334"/>
      <c r="AS60" s="334"/>
      <c r="AT60" s="335"/>
      <c r="AU60" s="289"/>
      <c r="AV60" s="322"/>
      <c r="AW60" s="322"/>
      <c r="AX60" s="322"/>
      <c r="AY60" s="288"/>
      <c r="AZ60" s="6"/>
      <c r="BB60" s="128"/>
      <c r="BD60" s="5"/>
      <c r="BE60" s="385"/>
      <c r="BG60" s="387"/>
    </row>
    <row r="61" spans="1:59" ht="25" hidden="1" thickBot="1" x14ac:dyDescent="0.3">
      <c r="D61" s="136" t="s">
        <v>486</v>
      </c>
      <c r="E61" s="336"/>
      <c r="F61" s="337"/>
      <c r="G61" s="337"/>
      <c r="H61" s="337"/>
      <c r="I61" s="337"/>
      <c r="J61" s="337"/>
      <c r="K61" s="337"/>
      <c r="L61" s="337"/>
      <c r="M61" s="337"/>
      <c r="N61" s="337"/>
      <c r="O61" s="337"/>
      <c r="P61" s="337"/>
      <c r="Q61" s="337"/>
      <c r="R61" s="337"/>
      <c r="S61" s="337"/>
      <c r="T61" s="337"/>
      <c r="U61" s="337"/>
      <c r="V61" s="337"/>
      <c r="W61" s="337"/>
      <c r="X61" s="337"/>
      <c r="Y61" s="337"/>
      <c r="Z61" s="337"/>
      <c r="AA61" s="337"/>
      <c r="AB61" s="337"/>
      <c r="AC61" s="337"/>
      <c r="AD61" s="337"/>
      <c r="AE61" s="337"/>
      <c r="AF61" s="337"/>
      <c r="AG61" s="337"/>
      <c r="AH61" s="337"/>
      <c r="AI61" s="337"/>
      <c r="AJ61" s="337"/>
      <c r="AK61" s="337"/>
      <c r="AL61" s="337"/>
      <c r="AM61" s="337"/>
      <c r="AN61" s="337"/>
      <c r="AO61" s="337"/>
      <c r="AP61" s="337"/>
      <c r="AQ61" s="337"/>
      <c r="AR61" s="337"/>
      <c r="AS61" s="337"/>
      <c r="AT61" s="338"/>
      <c r="AU61" s="323"/>
      <c r="AV61" s="340"/>
      <c r="AW61" s="340"/>
      <c r="AX61" s="340"/>
      <c r="AY61" s="294"/>
      <c r="AZ61" s="4"/>
      <c r="BB61" s="128"/>
      <c r="BD61" s="5"/>
      <c r="BE61" s="385"/>
      <c r="BG61" s="387"/>
    </row>
    <row r="62" spans="1:59" ht="18" hidden="1" customHeight="1" thickBot="1" x14ac:dyDescent="0.3">
      <c r="A62" s="3" t="s">
        <v>110</v>
      </c>
      <c r="B62" s="99" t="s">
        <v>405</v>
      </c>
      <c r="C62" s="24"/>
      <c r="D62" s="24"/>
      <c r="E62" s="163"/>
      <c r="F62" s="163"/>
      <c r="G62" s="163"/>
      <c r="H62" s="163"/>
      <c r="I62" s="163"/>
      <c r="J62" s="163"/>
      <c r="K62" s="163"/>
      <c r="L62" s="163"/>
      <c r="M62" s="163"/>
      <c r="N62" s="163"/>
      <c r="O62" s="163"/>
      <c r="P62" s="163"/>
      <c r="Q62" s="163"/>
      <c r="R62" s="163"/>
      <c r="S62" s="163"/>
      <c r="T62" s="163"/>
      <c r="U62" s="163"/>
      <c r="V62" s="163"/>
      <c r="W62" s="163"/>
      <c r="X62" s="163"/>
      <c r="Y62" s="163"/>
      <c r="Z62" s="163"/>
      <c r="AA62" s="163"/>
      <c r="AB62" s="163"/>
      <c r="AC62" s="163"/>
      <c r="AD62" s="163"/>
      <c r="AE62" s="163"/>
      <c r="AF62" s="163"/>
      <c r="AG62" s="163"/>
      <c r="AH62" s="163"/>
      <c r="AI62" s="163"/>
      <c r="AJ62" s="163"/>
      <c r="AK62" s="163"/>
      <c r="AL62" s="163"/>
      <c r="AM62" s="163"/>
      <c r="AN62" s="163"/>
      <c r="AO62" s="163"/>
      <c r="AP62" s="163"/>
      <c r="AQ62" s="163"/>
      <c r="AR62" s="163"/>
      <c r="AS62" s="163"/>
      <c r="AT62" s="163"/>
      <c r="AU62" s="24"/>
      <c r="AV62" s="50"/>
      <c r="AW62" s="50"/>
      <c r="AX62" s="24"/>
      <c r="AY62" s="50"/>
      <c r="AZ62" s="25"/>
      <c r="BB62" s="128"/>
      <c r="BD62" s="5"/>
      <c r="BE62" s="385"/>
      <c r="BG62" s="387"/>
    </row>
    <row r="63" spans="1:59" ht="26" hidden="1" thickBot="1" x14ac:dyDescent="0.3">
      <c r="D63" s="136" t="s">
        <v>487</v>
      </c>
      <c r="E63" s="330"/>
      <c r="F63" s="331"/>
      <c r="G63" s="331"/>
      <c r="H63" s="331"/>
      <c r="I63" s="331"/>
      <c r="J63" s="331"/>
      <c r="K63" s="331"/>
      <c r="L63" s="331"/>
      <c r="M63" s="331"/>
      <c r="N63" s="331"/>
      <c r="O63" s="331"/>
      <c r="P63" s="331"/>
      <c r="Q63" s="331"/>
      <c r="R63" s="331"/>
      <c r="S63" s="331"/>
      <c r="T63" s="331"/>
      <c r="U63" s="331"/>
      <c r="V63" s="331"/>
      <c r="W63" s="331"/>
      <c r="X63" s="331"/>
      <c r="Y63" s="331"/>
      <c r="Z63" s="331"/>
      <c r="AA63" s="331"/>
      <c r="AB63" s="331"/>
      <c r="AC63" s="331"/>
      <c r="AD63" s="331"/>
      <c r="AE63" s="331"/>
      <c r="AF63" s="331"/>
      <c r="AG63" s="331"/>
      <c r="AH63" s="331"/>
      <c r="AI63" s="331"/>
      <c r="AJ63" s="331"/>
      <c r="AK63" s="331"/>
      <c r="AL63" s="331"/>
      <c r="AM63" s="331"/>
      <c r="AN63" s="331"/>
      <c r="AO63" s="331"/>
      <c r="AP63" s="331"/>
      <c r="AQ63" s="331"/>
      <c r="AR63" s="331"/>
      <c r="AS63" s="331"/>
      <c r="AT63" s="332"/>
      <c r="AU63" s="311"/>
      <c r="AV63" s="339"/>
      <c r="AW63" s="339"/>
      <c r="AX63" s="339"/>
      <c r="AY63" s="286"/>
      <c r="AZ63" s="4"/>
      <c r="BB63" s="128"/>
      <c r="BD63" s="5"/>
      <c r="BE63" s="385"/>
      <c r="BG63" s="387"/>
    </row>
    <row r="64" spans="1:59" ht="26" hidden="1" thickBot="1" x14ac:dyDescent="0.3">
      <c r="D64" s="136" t="s">
        <v>488</v>
      </c>
      <c r="E64" s="336"/>
      <c r="F64" s="337"/>
      <c r="G64" s="337"/>
      <c r="H64" s="337"/>
      <c r="I64" s="337"/>
      <c r="J64" s="337"/>
      <c r="K64" s="337"/>
      <c r="L64" s="337"/>
      <c r="M64" s="337"/>
      <c r="N64" s="337"/>
      <c r="O64" s="337"/>
      <c r="P64" s="337"/>
      <c r="Q64" s="337"/>
      <c r="R64" s="337"/>
      <c r="S64" s="337"/>
      <c r="T64" s="337"/>
      <c r="U64" s="337"/>
      <c r="V64" s="337"/>
      <c r="W64" s="337"/>
      <c r="X64" s="337"/>
      <c r="Y64" s="337"/>
      <c r="Z64" s="337"/>
      <c r="AA64" s="337"/>
      <c r="AB64" s="337"/>
      <c r="AC64" s="337"/>
      <c r="AD64" s="337"/>
      <c r="AE64" s="337"/>
      <c r="AF64" s="337"/>
      <c r="AG64" s="337"/>
      <c r="AH64" s="337"/>
      <c r="AI64" s="337"/>
      <c r="AJ64" s="337"/>
      <c r="AK64" s="337"/>
      <c r="AL64" s="337"/>
      <c r="AM64" s="337"/>
      <c r="AN64" s="337"/>
      <c r="AO64" s="337"/>
      <c r="AP64" s="337"/>
      <c r="AQ64" s="337"/>
      <c r="AR64" s="337"/>
      <c r="AS64" s="337"/>
      <c r="AT64" s="338"/>
      <c r="AU64" s="323"/>
      <c r="AV64" s="340"/>
      <c r="AW64" s="340"/>
      <c r="AX64" s="340"/>
      <c r="AY64" s="294"/>
      <c r="AZ64" s="4"/>
      <c r="BB64" s="128"/>
      <c r="BD64" s="5"/>
      <c r="BE64" s="385"/>
      <c r="BG64" s="387"/>
    </row>
    <row r="65" spans="1:59" ht="18" hidden="1" customHeight="1" thickBot="1" x14ac:dyDescent="0.3">
      <c r="A65" s="3" t="s">
        <v>156</v>
      </c>
      <c r="B65" s="100" t="s">
        <v>408</v>
      </c>
      <c r="C65" s="103"/>
      <c r="D65" s="27"/>
      <c r="E65" s="163"/>
      <c r="F65" s="163"/>
      <c r="G65" s="163"/>
      <c r="H65" s="163"/>
      <c r="I65" s="163"/>
      <c r="J65" s="163"/>
      <c r="K65" s="163"/>
      <c r="L65" s="163"/>
      <c r="M65" s="163"/>
      <c r="N65" s="163"/>
      <c r="O65" s="163"/>
      <c r="P65" s="163"/>
      <c r="Q65" s="163"/>
      <c r="R65" s="163"/>
      <c r="S65" s="163"/>
      <c r="T65" s="163"/>
      <c r="U65" s="163"/>
      <c r="V65" s="163"/>
      <c r="W65" s="163"/>
      <c r="X65" s="163"/>
      <c r="Y65" s="163"/>
      <c r="Z65" s="163"/>
      <c r="AA65" s="163"/>
      <c r="AB65" s="163"/>
      <c r="AC65" s="163"/>
      <c r="AD65" s="163"/>
      <c r="AE65" s="163"/>
      <c r="AF65" s="163"/>
      <c r="AG65" s="163"/>
      <c r="AH65" s="163"/>
      <c r="AI65" s="163"/>
      <c r="AJ65" s="163"/>
      <c r="AK65" s="163"/>
      <c r="AL65" s="163"/>
      <c r="AM65" s="163"/>
      <c r="AN65" s="163"/>
      <c r="AO65" s="163"/>
      <c r="AP65" s="163"/>
      <c r="AQ65" s="163"/>
      <c r="AR65" s="163"/>
      <c r="AS65" s="163"/>
      <c r="AT65" s="163"/>
      <c r="AU65" s="27"/>
      <c r="AV65" s="51"/>
      <c r="AW65" s="51"/>
      <c r="AX65" s="27"/>
      <c r="AY65" s="51"/>
      <c r="AZ65" s="28"/>
      <c r="BB65" s="128"/>
      <c r="BD65" s="5"/>
      <c r="BE65" s="385"/>
      <c r="BG65" s="387"/>
    </row>
    <row r="66" spans="1:59" ht="24" hidden="1" thickBot="1" x14ac:dyDescent="0.3">
      <c r="D66" s="136" t="s">
        <v>489</v>
      </c>
      <c r="E66" s="330"/>
      <c r="F66" s="331"/>
      <c r="G66" s="331"/>
      <c r="H66" s="331"/>
      <c r="I66" s="331"/>
      <c r="J66" s="331"/>
      <c r="K66" s="331"/>
      <c r="L66" s="331"/>
      <c r="M66" s="331"/>
      <c r="N66" s="331"/>
      <c r="O66" s="331"/>
      <c r="P66" s="331"/>
      <c r="Q66" s="331"/>
      <c r="R66" s="331"/>
      <c r="S66" s="331"/>
      <c r="T66" s="331"/>
      <c r="U66" s="331"/>
      <c r="V66" s="331"/>
      <c r="W66" s="331"/>
      <c r="X66" s="331"/>
      <c r="Y66" s="331"/>
      <c r="Z66" s="331"/>
      <c r="AA66" s="331"/>
      <c r="AB66" s="331"/>
      <c r="AC66" s="331"/>
      <c r="AD66" s="331"/>
      <c r="AE66" s="331"/>
      <c r="AF66" s="331"/>
      <c r="AG66" s="331"/>
      <c r="AH66" s="331"/>
      <c r="AI66" s="331"/>
      <c r="AJ66" s="331"/>
      <c r="AK66" s="331"/>
      <c r="AL66" s="331"/>
      <c r="AM66" s="331"/>
      <c r="AN66" s="331"/>
      <c r="AO66" s="331"/>
      <c r="AP66" s="331"/>
      <c r="AQ66" s="331"/>
      <c r="AR66" s="331"/>
      <c r="AS66" s="331"/>
      <c r="AT66" s="332"/>
      <c r="AU66" s="311"/>
      <c r="AV66" s="339"/>
      <c r="AW66" s="339"/>
      <c r="AX66" s="339"/>
      <c r="AY66" s="286"/>
      <c r="AZ66" s="4"/>
      <c r="BB66" s="128"/>
      <c r="BD66" s="5"/>
      <c r="BE66" s="385"/>
      <c r="BG66" s="387"/>
    </row>
    <row r="67" spans="1:59" ht="24" hidden="1" thickBot="1" x14ac:dyDescent="0.3">
      <c r="D67" s="136" t="s">
        <v>490</v>
      </c>
      <c r="E67" s="336"/>
      <c r="F67" s="337"/>
      <c r="G67" s="337"/>
      <c r="H67" s="337"/>
      <c r="I67" s="337"/>
      <c r="J67" s="337"/>
      <c r="K67" s="337"/>
      <c r="L67" s="337"/>
      <c r="M67" s="337"/>
      <c r="N67" s="337"/>
      <c r="O67" s="337"/>
      <c r="P67" s="337"/>
      <c r="Q67" s="337"/>
      <c r="R67" s="337"/>
      <c r="S67" s="337"/>
      <c r="T67" s="337"/>
      <c r="U67" s="337"/>
      <c r="V67" s="337"/>
      <c r="W67" s="337"/>
      <c r="X67" s="337"/>
      <c r="Y67" s="337"/>
      <c r="Z67" s="337"/>
      <c r="AA67" s="337"/>
      <c r="AB67" s="337"/>
      <c r="AC67" s="337"/>
      <c r="AD67" s="337"/>
      <c r="AE67" s="337"/>
      <c r="AF67" s="337"/>
      <c r="AG67" s="337"/>
      <c r="AH67" s="337"/>
      <c r="AI67" s="337"/>
      <c r="AJ67" s="337"/>
      <c r="AK67" s="337"/>
      <c r="AL67" s="337"/>
      <c r="AM67" s="337"/>
      <c r="AN67" s="337"/>
      <c r="AO67" s="337"/>
      <c r="AP67" s="337"/>
      <c r="AQ67" s="337"/>
      <c r="AR67" s="337"/>
      <c r="AS67" s="337"/>
      <c r="AT67" s="338"/>
      <c r="AU67" s="323"/>
      <c r="AV67" s="340"/>
      <c r="AW67" s="340"/>
      <c r="AX67" s="340"/>
      <c r="AY67" s="294"/>
      <c r="AZ67" s="4"/>
      <c r="BB67" s="128"/>
      <c r="BD67" s="5"/>
      <c r="BE67" s="385"/>
      <c r="BG67" s="387"/>
    </row>
    <row r="68" spans="1:59" ht="18" hidden="1" customHeight="1" thickBot="1" x14ac:dyDescent="0.3">
      <c r="A68" s="98" t="s">
        <v>184</v>
      </c>
      <c r="B68" s="134" t="s">
        <v>491</v>
      </c>
      <c r="C68" s="135"/>
      <c r="D68" s="131"/>
      <c r="E68" s="208"/>
      <c r="F68" s="208"/>
      <c r="G68" s="208"/>
      <c r="H68" s="208"/>
      <c r="I68" s="208"/>
      <c r="J68" s="208"/>
      <c r="K68" s="208"/>
      <c r="L68" s="208"/>
      <c r="M68" s="208"/>
      <c r="N68" s="208"/>
      <c r="O68" s="208"/>
      <c r="P68" s="208"/>
      <c r="Q68" s="208"/>
      <c r="R68" s="208"/>
      <c r="S68" s="208"/>
      <c r="T68" s="208"/>
      <c r="U68" s="208"/>
      <c r="V68" s="208"/>
      <c r="W68" s="208"/>
      <c r="X68" s="208"/>
      <c r="Y68" s="208"/>
      <c r="Z68" s="208"/>
      <c r="AA68" s="208"/>
      <c r="AB68" s="208"/>
      <c r="AC68" s="208"/>
      <c r="AD68" s="208"/>
      <c r="AE68" s="208"/>
      <c r="AF68" s="208"/>
      <c r="AG68" s="208"/>
      <c r="AH68" s="208"/>
      <c r="AI68" s="208"/>
      <c r="AJ68" s="208"/>
      <c r="AK68" s="208"/>
      <c r="AL68" s="208"/>
      <c r="AM68" s="208"/>
      <c r="AN68" s="208"/>
      <c r="AO68" s="208"/>
      <c r="AP68" s="208"/>
      <c r="AQ68" s="208"/>
      <c r="AR68" s="208"/>
      <c r="AS68" s="208"/>
      <c r="AT68" s="208"/>
      <c r="AU68" s="131"/>
      <c r="AV68" s="132"/>
      <c r="AW68" s="132"/>
      <c r="AX68" s="131"/>
      <c r="AY68" s="132"/>
      <c r="AZ68" s="133"/>
      <c r="BB68" s="128"/>
      <c r="BD68" s="5"/>
      <c r="BE68" s="385"/>
      <c r="BG68" s="387"/>
    </row>
    <row r="69" spans="1:59" ht="37" hidden="1" thickBot="1" x14ac:dyDescent="0.3">
      <c r="D69" s="136" t="s">
        <v>492</v>
      </c>
      <c r="E69" s="330"/>
      <c r="F69" s="331"/>
      <c r="G69" s="331"/>
      <c r="H69" s="331"/>
      <c r="I69" s="331"/>
      <c r="J69" s="331"/>
      <c r="K69" s="331"/>
      <c r="L69" s="331"/>
      <c r="M69" s="331"/>
      <c r="N69" s="331"/>
      <c r="O69" s="331"/>
      <c r="P69" s="331"/>
      <c r="Q69" s="331"/>
      <c r="R69" s="331"/>
      <c r="S69" s="331"/>
      <c r="T69" s="331"/>
      <c r="U69" s="331"/>
      <c r="V69" s="331"/>
      <c r="W69" s="331"/>
      <c r="X69" s="331"/>
      <c r="Y69" s="331"/>
      <c r="Z69" s="331"/>
      <c r="AA69" s="331"/>
      <c r="AB69" s="331"/>
      <c r="AC69" s="331"/>
      <c r="AD69" s="331"/>
      <c r="AE69" s="331"/>
      <c r="AF69" s="331"/>
      <c r="AG69" s="331"/>
      <c r="AH69" s="331"/>
      <c r="AI69" s="331"/>
      <c r="AJ69" s="331"/>
      <c r="AK69" s="331"/>
      <c r="AL69" s="331"/>
      <c r="AM69" s="331"/>
      <c r="AN69" s="331"/>
      <c r="AO69" s="331"/>
      <c r="AP69" s="331"/>
      <c r="AQ69" s="331"/>
      <c r="AR69" s="331"/>
      <c r="AS69" s="331"/>
      <c r="AT69" s="332"/>
      <c r="AU69" s="311" t="s">
        <v>413</v>
      </c>
      <c r="AV69" s="339"/>
      <c r="AW69" s="339"/>
      <c r="AX69" s="339"/>
      <c r="AY69" s="286"/>
      <c r="AZ69" s="4"/>
      <c r="BB69" s="128"/>
      <c r="BD69" s="5"/>
      <c r="BE69" s="385"/>
      <c r="BG69" s="387"/>
    </row>
    <row r="70" spans="1:59" ht="37" hidden="1" thickBot="1" x14ac:dyDescent="0.3">
      <c r="D70" s="136" t="s">
        <v>493</v>
      </c>
      <c r="E70" s="333"/>
      <c r="F70" s="334"/>
      <c r="G70" s="334"/>
      <c r="H70" s="334"/>
      <c r="I70" s="334"/>
      <c r="J70" s="334"/>
      <c r="K70" s="334"/>
      <c r="L70" s="334"/>
      <c r="M70" s="334"/>
      <c r="N70" s="334"/>
      <c r="O70" s="334"/>
      <c r="P70" s="334"/>
      <c r="Q70" s="334"/>
      <c r="R70" s="334"/>
      <c r="S70" s="334"/>
      <c r="T70" s="334"/>
      <c r="U70" s="334"/>
      <c r="V70" s="334"/>
      <c r="W70" s="334"/>
      <c r="X70" s="334"/>
      <c r="Y70" s="334"/>
      <c r="Z70" s="334"/>
      <c r="AA70" s="334"/>
      <c r="AB70" s="334"/>
      <c r="AC70" s="334"/>
      <c r="AD70" s="334"/>
      <c r="AE70" s="334"/>
      <c r="AF70" s="334"/>
      <c r="AG70" s="334"/>
      <c r="AH70" s="334"/>
      <c r="AI70" s="334"/>
      <c r="AJ70" s="334"/>
      <c r="AK70" s="334"/>
      <c r="AL70" s="334"/>
      <c r="AM70" s="334"/>
      <c r="AN70" s="334"/>
      <c r="AO70" s="334"/>
      <c r="AP70" s="334"/>
      <c r="AQ70" s="334"/>
      <c r="AR70" s="334"/>
      <c r="AS70" s="334"/>
      <c r="AT70" s="335"/>
      <c r="AU70" s="289" t="s">
        <v>415</v>
      </c>
      <c r="AV70" s="322"/>
      <c r="AW70" s="322"/>
      <c r="AX70" s="322"/>
      <c r="AY70" s="288"/>
      <c r="AZ70" s="4"/>
      <c r="BB70" s="128"/>
      <c r="BD70" s="5"/>
      <c r="BE70" s="385"/>
      <c r="BG70" s="387"/>
    </row>
    <row r="71" spans="1:59" ht="37" hidden="1" thickBot="1" x14ac:dyDescent="0.3">
      <c r="D71" s="136" t="s">
        <v>494</v>
      </c>
      <c r="E71" s="333"/>
      <c r="F71" s="334"/>
      <c r="G71" s="334"/>
      <c r="H71" s="334"/>
      <c r="I71" s="334"/>
      <c r="J71" s="334"/>
      <c r="K71" s="334"/>
      <c r="L71" s="334"/>
      <c r="M71" s="334"/>
      <c r="N71" s="334"/>
      <c r="O71" s="334"/>
      <c r="P71" s="334"/>
      <c r="Q71" s="334"/>
      <c r="R71" s="334"/>
      <c r="S71" s="334"/>
      <c r="T71" s="334"/>
      <c r="U71" s="334"/>
      <c r="V71" s="334"/>
      <c r="W71" s="334"/>
      <c r="X71" s="334"/>
      <c r="Y71" s="334"/>
      <c r="Z71" s="334"/>
      <c r="AA71" s="334"/>
      <c r="AB71" s="334"/>
      <c r="AC71" s="334"/>
      <c r="AD71" s="334"/>
      <c r="AE71" s="334"/>
      <c r="AF71" s="334"/>
      <c r="AG71" s="334"/>
      <c r="AH71" s="334"/>
      <c r="AI71" s="334"/>
      <c r="AJ71" s="334"/>
      <c r="AK71" s="334"/>
      <c r="AL71" s="334"/>
      <c r="AM71" s="334"/>
      <c r="AN71" s="334"/>
      <c r="AO71" s="334"/>
      <c r="AP71" s="334"/>
      <c r="AQ71" s="334"/>
      <c r="AR71" s="334"/>
      <c r="AS71" s="334"/>
      <c r="AT71" s="335"/>
      <c r="AU71" s="289" t="s">
        <v>417</v>
      </c>
      <c r="AV71" s="322"/>
      <c r="AW71" s="322"/>
      <c r="AX71" s="322"/>
      <c r="AY71" s="288"/>
      <c r="AZ71" s="4"/>
      <c r="BB71" s="128"/>
      <c r="BD71" s="5"/>
      <c r="BE71" s="385"/>
      <c r="BG71" s="387"/>
    </row>
    <row r="72" spans="1:59" ht="37" hidden="1" thickBot="1" x14ac:dyDescent="0.3">
      <c r="D72" s="136" t="s">
        <v>495</v>
      </c>
      <c r="E72" s="333"/>
      <c r="F72" s="334"/>
      <c r="G72" s="334"/>
      <c r="H72" s="334"/>
      <c r="I72" s="334"/>
      <c r="J72" s="334"/>
      <c r="K72" s="334"/>
      <c r="L72" s="334"/>
      <c r="M72" s="334"/>
      <c r="N72" s="334"/>
      <c r="O72" s="334"/>
      <c r="P72" s="334"/>
      <c r="Q72" s="334"/>
      <c r="R72" s="334"/>
      <c r="S72" s="334"/>
      <c r="T72" s="334"/>
      <c r="U72" s="334"/>
      <c r="V72" s="334"/>
      <c r="W72" s="334"/>
      <c r="X72" s="334"/>
      <c r="Y72" s="334"/>
      <c r="Z72" s="334"/>
      <c r="AA72" s="334"/>
      <c r="AB72" s="334"/>
      <c r="AC72" s="334"/>
      <c r="AD72" s="334"/>
      <c r="AE72" s="334"/>
      <c r="AF72" s="334"/>
      <c r="AG72" s="334"/>
      <c r="AH72" s="334"/>
      <c r="AI72" s="334"/>
      <c r="AJ72" s="334"/>
      <c r="AK72" s="334"/>
      <c r="AL72" s="334"/>
      <c r="AM72" s="334"/>
      <c r="AN72" s="334"/>
      <c r="AO72" s="334"/>
      <c r="AP72" s="334"/>
      <c r="AQ72" s="334"/>
      <c r="AR72" s="334"/>
      <c r="AS72" s="334"/>
      <c r="AT72" s="335"/>
      <c r="AU72" s="289" t="s">
        <v>419</v>
      </c>
      <c r="AV72" s="322"/>
      <c r="AW72" s="322"/>
      <c r="AX72" s="322"/>
      <c r="AY72" s="288"/>
      <c r="AZ72" s="4"/>
      <c r="BB72" s="128"/>
      <c r="BD72" s="5"/>
      <c r="BE72" s="385"/>
      <c r="BG72" s="387"/>
    </row>
    <row r="73" spans="1:59" ht="37" hidden="1" thickBot="1" x14ac:dyDescent="0.3">
      <c r="D73" s="136" t="s">
        <v>496</v>
      </c>
      <c r="E73" s="333"/>
      <c r="F73" s="334"/>
      <c r="G73" s="334"/>
      <c r="H73" s="334"/>
      <c r="I73" s="334"/>
      <c r="J73" s="334"/>
      <c r="K73" s="334"/>
      <c r="L73" s="334"/>
      <c r="M73" s="334"/>
      <c r="N73" s="334"/>
      <c r="O73" s="334"/>
      <c r="P73" s="334"/>
      <c r="Q73" s="334"/>
      <c r="R73" s="334"/>
      <c r="S73" s="334"/>
      <c r="T73" s="334"/>
      <c r="U73" s="334"/>
      <c r="V73" s="334"/>
      <c r="W73" s="334"/>
      <c r="X73" s="334"/>
      <c r="Y73" s="334"/>
      <c r="Z73" s="334"/>
      <c r="AA73" s="334"/>
      <c r="AB73" s="334"/>
      <c r="AC73" s="334"/>
      <c r="AD73" s="334"/>
      <c r="AE73" s="334"/>
      <c r="AF73" s="334"/>
      <c r="AG73" s="334"/>
      <c r="AH73" s="334"/>
      <c r="AI73" s="334"/>
      <c r="AJ73" s="334"/>
      <c r="AK73" s="334"/>
      <c r="AL73" s="334"/>
      <c r="AM73" s="334"/>
      <c r="AN73" s="334"/>
      <c r="AO73" s="334"/>
      <c r="AP73" s="334"/>
      <c r="AQ73" s="334"/>
      <c r="AR73" s="334"/>
      <c r="AS73" s="334"/>
      <c r="AT73" s="335"/>
      <c r="AU73" s="289" t="s">
        <v>421</v>
      </c>
      <c r="AV73" s="322"/>
      <c r="AW73" s="322"/>
      <c r="AX73" s="322"/>
      <c r="AY73" s="288"/>
      <c r="AZ73" s="4"/>
      <c r="BB73" s="128"/>
      <c r="BD73" s="5"/>
      <c r="BE73" s="385"/>
      <c r="BG73" s="387"/>
    </row>
    <row r="74" spans="1:59" ht="37" hidden="1" thickBot="1" x14ac:dyDescent="0.3">
      <c r="D74" s="136" t="s">
        <v>497</v>
      </c>
      <c r="E74" s="333"/>
      <c r="F74" s="334"/>
      <c r="G74" s="334"/>
      <c r="H74" s="334"/>
      <c r="I74" s="334"/>
      <c r="J74" s="334"/>
      <c r="K74" s="334"/>
      <c r="L74" s="334"/>
      <c r="M74" s="334"/>
      <c r="N74" s="334"/>
      <c r="O74" s="334"/>
      <c r="P74" s="334"/>
      <c r="Q74" s="334"/>
      <c r="R74" s="334"/>
      <c r="S74" s="334"/>
      <c r="T74" s="334"/>
      <c r="U74" s="334"/>
      <c r="V74" s="334"/>
      <c r="W74" s="334"/>
      <c r="X74" s="334"/>
      <c r="Y74" s="334"/>
      <c r="Z74" s="334"/>
      <c r="AA74" s="334"/>
      <c r="AB74" s="334"/>
      <c r="AC74" s="334"/>
      <c r="AD74" s="334"/>
      <c r="AE74" s="334"/>
      <c r="AF74" s="334"/>
      <c r="AG74" s="334"/>
      <c r="AH74" s="334"/>
      <c r="AI74" s="334"/>
      <c r="AJ74" s="334"/>
      <c r="AK74" s="334"/>
      <c r="AL74" s="334"/>
      <c r="AM74" s="334"/>
      <c r="AN74" s="334"/>
      <c r="AO74" s="334"/>
      <c r="AP74" s="334"/>
      <c r="AQ74" s="334"/>
      <c r="AR74" s="334"/>
      <c r="AS74" s="334"/>
      <c r="AT74" s="335"/>
      <c r="AU74" s="289" t="s">
        <v>423</v>
      </c>
      <c r="AV74" s="322"/>
      <c r="AW74" s="322"/>
      <c r="AX74" s="322"/>
      <c r="AY74" s="288"/>
      <c r="AZ74" s="4"/>
      <c r="BB74" s="128"/>
      <c r="BD74" s="5"/>
      <c r="BE74" s="385"/>
      <c r="BG74" s="387"/>
    </row>
    <row r="75" spans="1:59" ht="37" hidden="1" thickBot="1" x14ac:dyDescent="0.3">
      <c r="D75" s="136" t="s">
        <v>498</v>
      </c>
      <c r="E75" s="333"/>
      <c r="F75" s="334"/>
      <c r="G75" s="334"/>
      <c r="H75" s="334"/>
      <c r="I75" s="334"/>
      <c r="J75" s="334"/>
      <c r="K75" s="334"/>
      <c r="L75" s="334"/>
      <c r="M75" s="334"/>
      <c r="N75" s="334"/>
      <c r="O75" s="334"/>
      <c r="P75" s="334"/>
      <c r="Q75" s="334"/>
      <c r="R75" s="334"/>
      <c r="S75" s="334"/>
      <c r="T75" s="334"/>
      <c r="U75" s="334"/>
      <c r="V75" s="334"/>
      <c r="W75" s="334"/>
      <c r="X75" s="334"/>
      <c r="Y75" s="334"/>
      <c r="Z75" s="334"/>
      <c r="AA75" s="334"/>
      <c r="AB75" s="334"/>
      <c r="AC75" s="334"/>
      <c r="AD75" s="334"/>
      <c r="AE75" s="334"/>
      <c r="AF75" s="334"/>
      <c r="AG75" s="334"/>
      <c r="AH75" s="334"/>
      <c r="AI75" s="334"/>
      <c r="AJ75" s="334"/>
      <c r="AK75" s="334"/>
      <c r="AL75" s="334"/>
      <c r="AM75" s="334"/>
      <c r="AN75" s="334"/>
      <c r="AO75" s="334"/>
      <c r="AP75" s="334"/>
      <c r="AQ75" s="334"/>
      <c r="AR75" s="334"/>
      <c r="AS75" s="334"/>
      <c r="AT75" s="335"/>
      <c r="AU75" s="289" t="s">
        <v>425</v>
      </c>
      <c r="AV75" s="322"/>
      <c r="AW75" s="322"/>
      <c r="AX75" s="322"/>
      <c r="AY75" s="288"/>
      <c r="AZ75" s="4"/>
      <c r="BB75" s="128"/>
      <c r="BD75" s="5"/>
      <c r="BE75" s="385"/>
      <c r="BG75" s="387"/>
    </row>
    <row r="76" spans="1:59" ht="29" hidden="1" thickBot="1" x14ac:dyDescent="0.3">
      <c r="D76" s="136" t="s">
        <v>499</v>
      </c>
      <c r="E76" s="333"/>
      <c r="F76" s="334"/>
      <c r="G76" s="334"/>
      <c r="H76" s="334"/>
      <c r="I76" s="334"/>
      <c r="J76" s="334"/>
      <c r="K76" s="334"/>
      <c r="L76" s="334"/>
      <c r="M76" s="334"/>
      <c r="N76" s="334"/>
      <c r="O76" s="334"/>
      <c r="P76" s="334"/>
      <c r="Q76" s="334"/>
      <c r="R76" s="334"/>
      <c r="S76" s="334"/>
      <c r="T76" s="334"/>
      <c r="U76" s="334"/>
      <c r="V76" s="334"/>
      <c r="W76" s="334"/>
      <c r="X76" s="334"/>
      <c r="Y76" s="334"/>
      <c r="Z76" s="334"/>
      <c r="AA76" s="334"/>
      <c r="AB76" s="334"/>
      <c r="AC76" s="334"/>
      <c r="AD76" s="334"/>
      <c r="AE76" s="334"/>
      <c r="AF76" s="334"/>
      <c r="AG76" s="334"/>
      <c r="AH76" s="334"/>
      <c r="AI76" s="334"/>
      <c r="AJ76" s="334"/>
      <c r="AK76" s="334"/>
      <c r="AL76" s="334"/>
      <c r="AM76" s="334"/>
      <c r="AN76" s="334"/>
      <c r="AO76" s="334"/>
      <c r="AP76" s="334"/>
      <c r="AQ76" s="334"/>
      <c r="AR76" s="334"/>
      <c r="AS76" s="334"/>
      <c r="AT76" s="335"/>
      <c r="AU76" s="289"/>
      <c r="AV76" s="322"/>
      <c r="AW76" s="322"/>
      <c r="AX76" s="322"/>
      <c r="AY76" s="288"/>
      <c r="AZ76" s="4"/>
      <c r="BB76" s="128"/>
      <c r="BD76" s="5"/>
      <c r="BE76" s="385"/>
      <c r="BG76" s="387"/>
    </row>
    <row r="77" spans="1:59" ht="29" hidden="1" thickBot="1" x14ac:dyDescent="0.3">
      <c r="D77" s="136" t="s">
        <v>500</v>
      </c>
      <c r="E77" s="336"/>
      <c r="F77" s="337"/>
      <c r="G77" s="337"/>
      <c r="H77" s="337"/>
      <c r="I77" s="337"/>
      <c r="J77" s="337"/>
      <c r="K77" s="337"/>
      <c r="L77" s="337"/>
      <c r="M77" s="337"/>
      <c r="N77" s="337"/>
      <c r="O77" s="337"/>
      <c r="P77" s="337"/>
      <c r="Q77" s="337"/>
      <c r="R77" s="337"/>
      <c r="S77" s="337"/>
      <c r="T77" s="337"/>
      <c r="U77" s="337"/>
      <c r="V77" s="337"/>
      <c r="W77" s="337"/>
      <c r="X77" s="337"/>
      <c r="Y77" s="337"/>
      <c r="Z77" s="337"/>
      <c r="AA77" s="337"/>
      <c r="AB77" s="337"/>
      <c r="AC77" s="337"/>
      <c r="AD77" s="337"/>
      <c r="AE77" s="337"/>
      <c r="AF77" s="337"/>
      <c r="AG77" s="337"/>
      <c r="AH77" s="337"/>
      <c r="AI77" s="337"/>
      <c r="AJ77" s="337"/>
      <c r="AK77" s="337"/>
      <c r="AL77" s="337"/>
      <c r="AM77" s="337"/>
      <c r="AN77" s="337"/>
      <c r="AO77" s="337"/>
      <c r="AP77" s="337"/>
      <c r="AQ77" s="337"/>
      <c r="AR77" s="337"/>
      <c r="AS77" s="337"/>
      <c r="AT77" s="338"/>
      <c r="AU77" s="323"/>
      <c r="AV77" s="340"/>
      <c r="AW77" s="340"/>
      <c r="AX77" s="340"/>
      <c r="AY77" s="294"/>
      <c r="AZ77" s="4"/>
      <c r="BB77" s="128"/>
      <c r="BD77" s="5"/>
      <c r="BE77" s="385"/>
      <c r="BG77" s="387"/>
    </row>
    <row r="78" spans="1:59" ht="18" hidden="1" customHeight="1" thickBot="1" x14ac:dyDescent="0.3">
      <c r="A78" s="3" t="s">
        <v>222</v>
      </c>
      <c r="B78" s="100" t="s">
        <v>428</v>
      </c>
      <c r="C78" s="103"/>
      <c r="D78" s="27"/>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27"/>
      <c r="AV78" s="51"/>
      <c r="AW78" s="51"/>
      <c r="AX78" s="27"/>
      <c r="AY78" s="51"/>
      <c r="AZ78" s="28"/>
      <c r="BB78" s="128"/>
      <c r="BD78" s="5"/>
      <c r="BE78" s="385"/>
      <c r="BG78" s="387"/>
    </row>
    <row r="79" spans="1:59" ht="37" hidden="1" thickBot="1" x14ac:dyDescent="0.3">
      <c r="D79" s="136" t="s">
        <v>501</v>
      </c>
      <c r="E79" s="330"/>
      <c r="F79" s="331"/>
      <c r="G79" s="331"/>
      <c r="H79" s="331"/>
      <c r="I79" s="331"/>
      <c r="J79" s="331"/>
      <c r="K79" s="331"/>
      <c r="L79" s="331"/>
      <c r="M79" s="331"/>
      <c r="N79" s="331"/>
      <c r="O79" s="331"/>
      <c r="P79" s="331"/>
      <c r="Q79" s="331"/>
      <c r="R79" s="331"/>
      <c r="S79" s="331"/>
      <c r="T79" s="331"/>
      <c r="U79" s="331"/>
      <c r="V79" s="331"/>
      <c r="W79" s="331"/>
      <c r="X79" s="331"/>
      <c r="Y79" s="331"/>
      <c r="Z79" s="331"/>
      <c r="AA79" s="331"/>
      <c r="AB79" s="331"/>
      <c r="AC79" s="331"/>
      <c r="AD79" s="331"/>
      <c r="AE79" s="331"/>
      <c r="AF79" s="331"/>
      <c r="AG79" s="331"/>
      <c r="AH79" s="331"/>
      <c r="AI79" s="331"/>
      <c r="AJ79" s="331"/>
      <c r="AK79" s="331"/>
      <c r="AL79" s="331"/>
      <c r="AM79" s="331"/>
      <c r="AN79" s="331"/>
      <c r="AO79" s="331"/>
      <c r="AP79" s="331"/>
      <c r="AQ79" s="331"/>
      <c r="AR79" s="331"/>
      <c r="AS79" s="331"/>
      <c r="AT79" s="332"/>
      <c r="AU79" s="311" t="s">
        <v>430</v>
      </c>
      <c r="AV79" s="339"/>
      <c r="AW79" s="339"/>
      <c r="AX79" s="339"/>
      <c r="AY79" s="286"/>
      <c r="AZ79" s="4"/>
      <c r="BB79" s="128"/>
      <c r="BD79" s="5"/>
      <c r="BE79" s="385"/>
      <c r="BG79" s="387"/>
    </row>
    <row r="80" spans="1:59" ht="49" hidden="1" thickBot="1" x14ac:dyDescent="0.3">
      <c r="D80" s="136" t="s">
        <v>502</v>
      </c>
      <c r="E80" s="333"/>
      <c r="F80" s="334"/>
      <c r="G80" s="334"/>
      <c r="H80" s="334"/>
      <c r="I80" s="334"/>
      <c r="J80" s="334"/>
      <c r="K80" s="334"/>
      <c r="L80" s="334"/>
      <c r="M80" s="334"/>
      <c r="N80" s="334"/>
      <c r="O80" s="334"/>
      <c r="P80" s="334"/>
      <c r="Q80" s="334"/>
      <c r="R80" s="334"/>
      <c r="S80" s="334"/>
      <c r="T80" s="334"/>
      <c r="U80" s="334"/>
      <c r="V80" s="334"/>
      <c r="W80" s="334"/>
      <c r="X80" s="334"/>
      <c r="Y80" s="334"/>
      <c r="Z80" s="334"/>
      <c r="AA80" s="334"/>
      <c r="AB80" s="334"/>
      <c r="AC80" s="334"/>
      <c r="AD80" s="334"/>
      <c r="AE80" s="334"/>
      <c r="AF80" s="334"/>
      <c r="AG80" s="334"/>
      <c r="AH80" s="334"/>
      <c r="AI80" s="334"/>
      <c r="AJ80" s="334"/>
      <c r="AK80" s="334"/>
      <c r="AL80" s="334"/>
      <c r="AM80" s="334"/>
      <c r="AN80" s="334"/>
      <c r="AO80" s="334"/>
      <c r="AP80" s="334"/>
      <c r="AQ80" s="334"/>
      <c r="AR80" s="334"/>
      <c r="AS80" s="334"/>
      <c r="AT80" s="335"/>
      <c r="AU80" s="289" t="s">
        <v>432</v>
      </c>
      <c r="AV80" s="322"/>
      <c r="AW80" s="322"/>
      <c r="AX80" s="322"/>
      <c r="AY80" s="288"/>
      <c r="AZ80" s="4"/>
      <c r="BB80" s="128"/>
      <c r="BD80" s="5"/>
      <c r="BE80" s="385"/>
      <c r="BG80" s="387"/>
    </row>
    <row r="81" spans="4:59" ht="30" hidden="1" thickBot="1" x14ac:dyDescent="0.3">
      <c r="D81" s="136" t="s">
        <v>503</v>
      </c>
      <c r="E81" s="333"/>
      <c r="F81" s="334"/>
      <c r="G81" s="334"/>
      <c r="H81" s="334"/>
      <c r="I81" s="334"/>
      <c r="J81" s="334"/>
      <c r="K81" s="334"/>
      <c r="L81" s="334"/>
      <c r="M81" s="334"/>
      <c r="N81" s="334"/>
      <c r="O81" s="334"/>
      <c r="P81" s="334"/>
      <c r="Q81" s="334"/>
      <c r="R81" s="334"/>
      <c r="S81" s="334"/>
      <c r="T81" s="334"/>
      <c r="U81" s="334"/>
      <c r="V81" s="334"/>
      <c r="W81" s="334"/>
      <c r="X81" s="334"/>
      <c r="Y81" s="334"/>
      <c r="Z81" s="334"/>
      <c r="AA81" s="334"/>
      <c r="AB81" s="334"/>
      <c r="AC81" s="334"/>
      <c r="AD81" s="334"/>
      <c r="AE81" s="334"/>
      <c r="AF81" s="334"/>
      <c r="AG81" s="334"/>
      <c r="AH81" s="334"/>
      <c r="AI81" s="334"/>
      <c r="AJ81" s="334"/>
      <c r="AK81" s="334"/>
      <c r="AL81" s="334"/>
      <c r="AM81" s="334"/>
      <c r="AN81" s="334"/>
      <c r="AO81" s="334"/>
      <c r="AP81" s="334"/>
      <c r="AQ81" s="334"/>
      <c r="AR81" s="334"/>
      <c r="AS81" s="334"/>
      <c r="AT81" s="335"/>
      <c r="AU81" s="289"/>
      <c r="AV81" s="322"/>
      <c r="AW81" s="322"/>
      <c r="AX81" s="322"/>
      <c r="AY81" s="288"/>
      <c r="AZ81" s="4"/>
      <c r="BB81" s="128"/>
      <c r="BD81" s="5"/>
      <c r="BE81" s="385"/>
      <c r="BG81" s="387"/>
    </row>
    <row r="82" spans="4:59" ht="30" hidden="1" thickBot="1" x14ac:dyDescent="0.3">
      <c r="D82" s="136" t="s">
        <v>504</v>
      </c>
      <c r="E82" s="351"/>
      <c r="F82" s="352"/>
      <c r="G82" s="352"/>
      <c r="H82" s="352"/>
      <c r="I82" s="352"/>
      <c r="J82" s="352"/>
      <c r="K82" s="352"/>
      <c r="L82" s="352"/>
      <c r="M82" s="352"/>
      <c r="N82" s="352"/>
      <c r="O82" s="352"/>
      <c r="P82" s="352"/>
      <c r="Q82" s="352"/>
      <c r="R82" s="352"/>
      <c r="S82" s="352"/>
      <c r="T82" s="352"/>
      <c r="U82" s="352"/>
      <c r="V82" s="352"/>
      <c r="W82" s="352"/>
      <c r="X82" s="352"/>
      <c r="Y82" s="352"/>
      <c r="Z82" s="352"/>
      <c r="AA82" s="352"/>
      <c r="AB82" s="352"/>
      <c r="AC82" s="352"/>
      <c r="AD82" s="352"/>
      <c r="AE82" s="352"/>
      <c r="AF82" s="352"/>
      <c r="AG82" s="352"/>
      <c r="AH82" s="352"/>
      <c r="AI82" s="352"/>
      <c r="AJ82" s="352"/>
      <c r="AK82" s="352"/>
      <c r="AL82" s="352"/>
      <c r="AM82" s="352"/>
      <c r="AN82" s="352"/>
      <c r="AO82" s="352"/>
      <c r="AP82" s="352"/>
      <c r="AQ82" s="352"/>
      <c r="AR82" s="352"/>
      <c r="AS82" s="352"/>
      <c r="AT82" s="353"/>
      <c r="AU82" s="289"/>
      <c r="AV82" s="322"/>
      <c r="AW82" s="322"/>
      <c r="AX82" s="322"/>
      <c r="AY82" s="288"/>
      <c r="AZ82" s="4"/>
      <c r="BB82" s="128"/>
      <c r="BD82" s="5"/>
      <c r="BE82" s="385"/>
      <c r="BG82" s="387"/>
    </row>
    <row r="83" spans="4:59" x14ac:dyDescent="0.2">
      <c r="AY83" s="2"/>
      <c r="BB83" s="128"/>
      <c r="BE83" s="385"/>
      <c r="BG83" s="387"/>
    </row>
    <row r="84" spans="4:59" x14ac:dyDescent="0.2">
      <c r="E84" s="2">
        <f>SUM(E7:E83)</f>
        <v>0</v>
      </c>
      <c r="F84" s="2">
        <f t="shared" ref="F84:AT84" si="0">SUM(F7:F83)</f>
        <v>0</v>
      </c>
      <c r="G84" s="2">
        <f t="shared" si="0"/>
        <v>0</v>
      </c>
      <c r="H84" s="2">
        <f t="shared" si="0"/>
        <v>0</v>
      </c>
      <c r="I84" s="2">
        <f t="shared" si="0"/>
        <v>0</v>
      </c>
      <c r="J84" s="2">
        <f t="shared" si="0"/>
        <v>0</v>
      </c>
      <c r="K84" s="2">
        <f t="shared" si="0"/>
        <v>0</v>
      </c>
      <c r="L84" s="2">
        <f t="shared" si="0"/>
        <v>0</v>
      </c>
      <c r="M84" s="2">
        <f t="shared" si="0"/>
        <v>0</v>
      </c>
      <c r="N84" s="2">
        <f t="shared" si="0"/>
        <v>0</v>
      </c>
      <c r="O84" s="2">
        <f t="shared" si="0"/>
        <v>0</v>
      </c>
      <c r="P84" s="2">
        <f t="shared" si="0"/>
        <v>0</v>
      </c>
      <c r="Q84" s="2">
        <f t="shared" si="0"/>
        <v>0</v>
      </c>
      <c r="R84" s="2">
        <f t="shared" si="0"/>
        <v>11</v>
      </c>
      <c r="S84" s="2">
        <f t="shared" si="0"/>
        <v>3</v>
      </c>
      <c r="T84" s="2">
        <f t="shared" si="0"/>
        <v>0</v>
      </c>
      <c r="U84" s="2">
        <f t="shared" si="0"/>
        <v>0</v>
      </c>
      <c r="V84" s="2">
        <f t="shared" si="0"/>
        <v>7</v>
      </c>
      <c r="W84" s="2">
        <f t="shared" si="0"/>
        <v>9</v>
      </c>
      <c r="X84" s="2">
        <f t="shared" si="0"/>
        <v>10</v>
      </c>
      <c r="Y84" s="2">
        <f t="shared" si="0"/>
        <v>0</v>
      </c>
      <c r="Z84" s="2">
        <f t="shared" si="0"/>
        <v>0</v>
      </c>
      <c r="AA84" s="2">
        <f t="shared" si="0"/>
        <v>0</v>
      </c>
      <c r="AB84" s="2">
        <f t="shared" si="0"/>
        <v>9</v>
      </c>
      <c r="AC84" s="2">
        <f t="shared" si="0"/>
        <v>9</v>
      </c>
      <c r="AD84" s="2">
        <f t="shared" si="0"/>
        <v>0</v>
      </c>
      <c r="AE84" s="2">
        <f t="shared" si="0"/>
        <v>7</v>
      </c>
      <c r="AF84" s="2">
        <f t="shared" si="0"/>
        <v>9</v>
      </c>
      <c r="AG84" s="2">
        <f t="shared" si="0"/>
        <v>7</v>
      </c>
      <c r="AH84" s="2">
        <f t="shared" si="0"/>
        <v>0</v>
      </c>
      <c r="AI84" s="2">
        <f t="shared" si="0"/>
        <v>0</v>
      </c>
      <c r="AJ84" s="2">
        <f t="shared" si="0"/>
        <v>0</v>
      </c>
      <c r="AK84" s="2">
        <f t="shared" si="0"/>
        <v>7</v>
      </c>
      <c r="AL84" s="2">
        <f t="shared" si="0"/>
        <v>0</v>
      </c>
      <c r="AM84" s="2">
        <f t="shared" si="0"/>
        <v>0</v>
      </c>
      <c r="AN84" s="2">
        <f t="shared" si="0"/>
        <v>0</v>
      </c>
      <c r="AO84" s="2">
        <f t="shared" si="0"/>
        <v>0</v>
      </c>
      <c r="AP84" s="2">
        <f t="shared" si="0"/>
        <v>0</v>
      </c>
      <c r="AQ84" s="2">
        <f t="shared" si="0"/>
        <v>0</v>
      </c>
      <c r="AR84" s="2">
        <f t="shared" si="0"/>
        <v>0</v>
      </c>
      <c r="AS84" s="2">
        <f t="shared" si="0"/>
        <v>3</v>
      </c>
      <c r="AT84" s="2">
        <f t="shared" si="0"/>
        <v>0</v>
      </c>
      <c r="AU84" s="2">
        <f>SUM(E84:AT84)</f>
        <v>91</v>
      </c>
      <c r="AY84" s="2"/>
      <c r="BB84" s="128"/>
    </row>
    <row r="85" spans="4:59" x14ac:dyDescent="0.2">
      <c r="AY85" s="2"/>
      <c r="BB85" s="128"/>
    </row>
    <row r="86" spans="4:59" x14ac:dyDescent="0.2">
      <c r="AY86" s="2"/>
      <c r="BB86" s="128"/>
    </row>
    <row r="87" spans="4:59" x14ac:dyDescent="0.2">
      <c r="AY87" s="2"/>
      <c r="BB87" s="128"/>
    </row>
    <row r="88" spans="4:59" x14ac:dyDescent="0.2">
      <c r="AY88" s="2"/>
      <c r="BB88" s="128"/>
    </row>
    <row r="89" spans="4:59" x14ac:dyDescent="0.2">
      <c r="AY89" s="2"/>
      <c r="BB89" s="128"/>
    </row>
    <row r="90" spans="4:59" x14ac:dyDescent="0.2">
      <c r="AY90" s="2"/>
      <c r="BB90" s="128"/>
    </row>
    <row r="91" spans="4:59" x14ac:dyDescent="0.2">
      <c r="AY91" s="2"/>
      <c r="BB91" s="128"/>
    </row>
    <row r="92" spans="4:59" x14ac:dyDescent="0.2">
      <c r="AY92" s="2"/>
      <c r="BB92" s="128"/>
    </row>
    <row r="93" spans="4:59" x14ac:dyDescent="0.2">
      <c r="AY93" s="2"/>
      <c r="BB93" s="128"/>
    </row>
    <row r="94" spans="4:59" x14ac:dyDescent="0.2">
      <c r="AY94" s="2"/>
      <c r="BB94" s="128"/>
    </row>
    <row r="95" spans="4:59" x14ac:dyDescent="0.2">
      <c r="AY95" s="2"/>
      <c r="BB95" s="128"/>
    </row>
    <row r="96" spans="4:59" x14ac:dyDescent="0.2">
      <c r="AY96" s="2"/>
      <c r="BB96" s="128"/>
    </row>
    <row r="97" spans="51:54" x14ac:dyDescent="0.2">
      <c r="AY97" s="2"/>
      <c r="BB97" s="128"/>
    </row>
    <row r="98" spans="51:54" x14ac:dyDescent="0.2">
      <c r="AY98" s="2"/>
      <c r="BB98" s="128"/>
    </row>
    <row r="99" spans="51:54" x14ac:dyDescent="0.2">
      <c r="AY99" s="2"/>
      <c r="BB99" s="128"/>
    </row>
    <row r="100" spans="51:54" x14ac:dyDescent="0.2">
      <c r="AY100" s="2"/>
      <c r="BB100" s="128"/>
    </row>
    <row r="101" spans="51:54" x14ac:dyDescent="0.2">
      <c r="AY101" s="2"/>
      <c r="BB101" s="128"/>
    </row>
    <row r="102" spans="51:54" x14ac:dyDescent="0.2">
      <c r="AY102" s="2"/>
      <c r="BB102" s="128"/>
    </row>
    <row r="103" spans="51:54" x14ac:dyDescent="0.2">
      <c r="AY103" s="2"/>
      <c r="BB103" s="128"/>
    </row>
    <row r="104" spans="51:54" x14ac:dyDescent="0.2">
      <c r="AY104" s="2"/>
      <c r="BB104" s="128"/>
    </row>
    <row r="105" spans="51:54" x14ac:dyDescent="0.2">
      <c r="AY105" s="2"/>
      <c r="BB105" s="128"/>
    </row>
    <row r="106" spans="51:54" x14ac:dyDescent="0.2">
      <c r="AY106" s="2"/>
      <c r="BB106" s="128"/>
    </row>
    <row r="107" spans="51:54" x14ac:dyDescent="0.2">
      <c r="AY107" s="2"/>
      <c r="BB107" s="128"/>
    </row>
    <row r="108" spans="51:54" x14ac:dyDescent="0.2">
      <c r="AY108" s="2"/>
      <c r="BB108" s="128"/>
    </row>
    <row r="109" spans="51:54" x14ac:dyDescent="0.2">
      <c r="AY109" s="2"/>
      <c r="BB109" s="128"/>
    </row>
    <row r="110" spans="51:54" x14ac:dyDescent="0.2">
      <c r="AY110" s="2"/>
      <c r="BB110" s="128"/>
    </row>
    <row r="111" spans="51:54" x14ac:dyDescent="0.2">
      <c r="AY111" s="2"/>
      <c r="BB111" s="128"/>
    </row>
    <row r="112" spans="51:54" x14ac:dyDescent="0.2">
      <c r="AY112" s="2"/>
      <c r="BB112" s="128"/>
    </row>
    <row r="113" spans="51:54" x14ac:dyDescent="0.2">
      <c r="AY113" s="2"/>
      <c r="BB113" s="128"/>
    </row>
    <row r="114" spans="51:54" x14ac:dyDescent="0.2">
      <c r="AY114" s="2"/>
      <c r="BB114" s="128"/>
    </row>
    <row r="115" spans="51:54" x14ac:dyDescent="0.2">
      <c r="AY115" s="2"/>
      <c r="BB115" s="128"/>
    </row>
    <row r="116" spans="51:54" x14ac:dyDescent="0.2">
      <c r="AY116" s="2"/>
      <c r="BB116" s="128"/>
    </row>
    <row r="117" spans="51:54" x14ac:dyDescent="0.2">
      <c r="AY117" s="2"/>
      <c r="BB117" s="128"/>
    </row>
    <row r="118" spans="51:54" x14ac:dyDescent="0.2">
      <c r="AY118" s="2"/>
      <c r="BB118" s="128"/>
    </row>
    <row r="119" spans="51:54" x14ac:dyDescent="0.2">
      <c r="AY119" s="2"/>
      <c r="BB119" s="128"/>
    </row>
    <row r="120" spans="51:54" x14ac:dyDescent="0.2">
      <c r="AY120" s="2"/>
      <c r="BB120" s="128"/>
    </row>
    <row r="121" spans="51:54" x14ac:dyDescent="0.2">
      <c r="AY121" s="2"/>
      <c r="BB121" s="128"/>
    </row>
    <row r="122" spans="51:54" x14ac:dyDescent="0.2">
      <c r="AY122" s="2"/>
      <c r="BB122" s="128"/>
    </row>
    <row r="123" spans="51:54" x14ac:dyDescent="0.2">
      <c r="AY123" s="2"/>
    </row>
    <row r="124" spans="51:54" x14ac:dyDescent="0.2">
      <c r="AY124" s="2"/>
    </row>
    <row r="125" spans="51:54" x14ac:dyDescent="0.2">
      <c r="AY125" s="2"/>
    </row>
    <row r="126" spans="51:54" x14ac:dyDescent="0.2">
      <c r="AY126" s="2"/>
    </row>
    <row r="127" spans="51:54" x14ac:dyDescent="0.2">
      <c r="AY127" s="2"/>
    </row>
    <row r="128" spans="51:54" x14ac:dyDescent="0.2">
      <c r="AY128" s="2"/>
    </row>
    <row r="129" spans="51:51" x14ac:dyDescent="0.2">
      <c r="AY129" s="2"/>
    </row>
    <row r="130" spans="51:51" x14ac:dyDescent="0.2">
      <c r="AY130" s="2"/>
    </row>
    <row r="131" spans="51:51" x14ac:dyDescent="0.2">
      <c r="AY131" s="2"/>
    </row>
    <row r="132" spans="51:51" x14ac:dyDescent="0.2">
      <c r="AY132" s="2"/>
    </row>
    <row r="133" spans="51:51" x14ac:dyDescent="0.2">
      <c r="AY133" s="2"/>
    </row>
    <row r="134" spans="51:51" x14ac:dyDescent="0.2">
      <c r="AY134" s="2"/>
    </row>
    <row r="135" spans="51:51" x14ac:dyDescent="0.2">
      <c r="AY135" s="2"/>
    </row>
    <row r="136" spans="51:51" x14ac:dyDescent="0.2">
      <c r="AY136" s="2"/>
    </row>
    <row r="137" spans="51:51" x14ac:dyDescent="0.2">
      <c r="AY137" s="2"/>
    </row>
    <row r="138" spans="51:51" x14ac:dyDescent="0.2">
      <c r="AY138" s="2"/>
    </row>
    <row r="139" spans="51:51" x14ac:dyDescent="0.2">
      <c r="AY139" s="2"/>
    </row>
    <row r="140" spans="51:51" x14ac:dyDescent="0.2">
      <c r="AY140" s="2"/>
    </row>
    <row r="141" spans="51:51" x14ac:dyDescent="0.2">
      <c r="AY141" s="2"/>
    </row>
    <row r="142" spans="51:51" x14ac:dyDescent="0.2">
      <c r="AY142" s="2"/>
    </row>
    <row r="143" spans="51:51" x14ac:dyDescent="0.2">
      <c r="AY143" s="2"/>
    </row>
    <row r="144" spans="51:51" x14ac:dyDescent="0.2">
      <c r="AY144" s="2"/>
    </row>
    <row r="145" spans="51:51" x14ac:dyDescent="0.2">
      <c r="AY145" s="2"/>
    </row>
    <row r="146" spans="51:51" x14ac:dyDescent="0.2">
      <c r="AY146" s="2"/>
    </row>
    <row r="147" spans="51:51" x14ac:dyDescent="0.2">
      <c r="AY147" s="2"/>
    </row>
    <row r="148" spans="51:51" x14ac:dyDescent="0.2">
      <c r="AY148" s="2"/>
    </row>
    <row r="149" spans="51:51" x14ac:dyDescent="0.2">
      <c r="AY149" s="2"/>
    </row>
  </sheetData>
  <sheetProtection algorithmName="SHA-512" hashValue="HMHqMaoO6+8GuPj/N3MbJ8ZoFvC048WjPEdCi4+fIxPlcowuJgRHR48LBu0cNnxYvgk1TFEJeTBaUGsuyix9Lg==" saltValue="ewz7neUUaUSsGH/tlDibEg==" spinCount="100000" sheet="1" objects="1" formatCells="0" formatColumns="0" formatRows="0" insertRows="0" deleteRows="0"/>
  <mergeCells count="9">
    <mergeCell ref="D4:AU4"/>
    <mergeCell ref="D1:AU1"/>
    <mergeCell ref="AV1:AZ1"/>
    <mergeCell ref="AV4:AW4"/>
    <mergeCell ref="AX4:AZ4"/>
    <mergeCell ref="AV2:AZ2"/>
    <mergeCell ref="AV3:AZ3"/>
    <mergeCell ref="D2:AT2"/>
    <mergeCell ref="D3:AT3"/>
  </mergeCells>
  <phoneticPr fontId="48" type="noConversion"/>
  <conditionalFormatting sqref="E9:AT32">
    <cfRule type="containsText" dxfId="4" priority="3" operator="containsText" text="0">
      <formula>NOT(ISERROR(SEARCH("0",E9)))</formula>
    </cfRule>
    <cfRule type="containsText" dxfId="3" priority="4" operator="containsText" text="x">
      <formula>NOT(ISERROR(SEARCH("x",E9)))</formula>
    </cfRule>
    <cfRule type="containsText" dxfId="2" priority="5" operator="containsText" text="1">
      <formula>NOT(ISERROR(SEARCH("1",E9)))</formula>
    </cfRule>
  </conditionalFormatting>
  <conditionalFormatting sqref="E84:AT84">
    <cfRule type="cellIs" dxfId="1" priority="1" operator="equal">
      <formula>0</formula>
    </cfRule>
    <cfRule type="cellIs" dxfId="0" priority="2" operator="greaterThan">
      <formula>0</formula>
    </cfRule>
  </conditionalFormatting>
  <printOptions horizontalCentered="1"/>
  <pageMargins left="0.3" right="0.3" top="1.7" bottom="0.5" header="0" footer="0"/>
  <pageSetup scale="84" fitToHeight="0" orientation="portrait" useFirstPageNumber="1" r:id="rId1"/>
  <headerFooter>
    <oddHeader>&amp;C&amp;G
&amp;"-,Bold"&amp;18Testing, Inspection, and Observation Program
&amp;"-,Regular"&amp;15 2019 California Building Standards Code - OSHPD 1</oddHeader>
    <oddFooter>&amp;CSTATE OF CALIFORNIA - HEALTH AND HUMAN SERVICES AGENCY&amp;RS-D&amp;P&amp;LOSH-FD-303A (R04.26)</oddFooter>
  </headerFooter>
  <drawing r:id="rId2"/>
  <legacyDrawing r:id="rId3"/>
  <legacyDrawingHF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249977111117893"/>
  </sheetPr>
  <dimension ref="B1:X99"/>
  <sheetViews>
    <sheetView view="pageBreakPreview" zoomScale="115" zoomScaleNormal="100" zoomScaleSheetLayoutView="115" workbookViewId="0">
      <pane ySplit="6" topLeftCell="A100" activePane="bottomLeft" state="frozen"/>
      <selection activeCell="G54" sqref="G54:L54"/>
      <selection pane="bottomLeft" activeCell="A10" sqref="A10"/>
    </sheetView>
  </sheetViews>
  <sheetFormatPr baseColWidth="10" defaultColWidth="9" defaultRowHeight="15" x14ac:dyDescent="0.2"/>
  <cols>
    <col min="1" max="1" width="3.6640625" style="2" customWidth="1"/>
    <col min="2" max="2" width="3.33203125" style="2" customWidth="1"/>
    <col min="3" max="3" width="1.33203125" style="2" customWidth="1"/>
    <col min="4" max="4" width="14" style="2" customWidth="1"/>
    <col min="5" max="5" width="2.6640625" style="2" hidden="1" customWidth="1"/>
    <col min="6" max="6" width="29" style="2" customWidth="1"/>
    <col min="7" max="15" width="5.33203125" style="2" customWidth="1"/>
    <col min="16" max="16" width="6.83203125" style="2" customWidth="1"/>
    <col min="17" max="17" width="9.33203125" style="385" customWidth="1"/>
    <col min="18" max="21" width="9" style="2"/>
    <col min="22" max="22" width="9" style="385"/>
    <col min="23" max="23" width="17.33203125" style="2" customWidth="1"/>
    <col min="24" max="16384" width="9" style="2"/>
  </cols>
  <sheetData>
    <row r="1" spans="2:24" customFormat="1" ht="24.75" customHeight="1" thickBot="1" x14ac:dyDescent="0.25">
      <c r="D1" s="641" t="s">
        <v>533</v>
      </c>
      <c r="E1" s="642"/>
      <c r="F1" s="643"/>
      <c r="G1" s="633" t="s">
        <v>534</v>
      </c>
      <c r="H1" s="634"/>
      <c r="I1" s="634"/>
      <c r="J1" s="634"/>
      <c r="K1" s="634"/>
      <c r="L1" s="634"/>
      <c r="M1" s="634"/>
      <c r="N1" s="634"/>
      <c r="O1" s="634"/>
      <c r="P1" s="634"/>
      <c r="Q1" s="635"/>
      <c r="V1" s="392"/>
    </row>
    <row r="2" spans="2:24" customFormat="1" ht="11.25" customHeight="1" x14ac:dyDescent="0.2">
      <c r="D2" s="35" t="s">
        <v>4</v>
      </c>
      <c r="E2" s="636" t="s">
        <v>5</v>
      </c>
      <c r="F2" s="637"/>
      <c r="G2" s="637"/>
      <c r="H2" s="637"/>
      <c r="I2" s="637"/>
      <c r="J2" s="637"/>
      <c r="K2" s="637"/>
      <c r="L2" s="638"/>
      <c r="M2" s="636" t="s">
        <v>6</v>
      </c>
      <c r="N2" s="533"/>
      <c r="O2" s="533"/>
      <c r="P2" s="533"/>
      <c r="Q2" s="534"/>
      <c r="V2" s="392"/>
    </row>
    <row r="3" spans="2:24" customFormat="1" ht="25.25" customHeight="1" thickBot="1" x14ac:dyDescent="0.25">
      <c r="D3" s="36">
        <f>IF('A-Project Info'!D12="","",'A-Project Info'!D12)</f>
        <v>12476</v>
      </c>
      <c r="E3" s="639" t="str">
        <f>IF('A-Project Info'!F12="","",'A-Project Info'!F12)</f>
        <v>UCSF Medical Center</v>
      </c>
      <c r="F3" s="536"/>
      <c r="G3" s="536"/>
      <c r="H3" s="536"/>
      <c r="I3" s="536"/>
      <c r="J3" s="536"/>
      <c r="K3" s="536"/>
      <c r="L3" s="640"/>
      <c r="M3" s="649" t="str">
        <f>IF('A-Project Info'!I12="","",'A-Project Info'!I12)</f>
        <v>I210012-38-02</v>
      </c>
      <c r="N3" s="540"/>
      <c r="O3" s="540"/>
      <c r="P3" s="540"/>
      <c r="Q3" s="650"/>
      <c r="V3" s="392"/>
    </row>
    <row r="4" spans="2:24" customFormat="1" ht="13.75" customHeight="1" thickBot="1" x14ac:dyDescent="0.25">
      <c r="D4" s="630" t="s">
        <v>535</v>
      </c>
      <c r="E4" s="631"/>
      <c r="F4" s="631"/>
      <c r="G4" s="631"/>
      <c r="H4" s="631"/>
      <c r="I4" s="631"/>
      <c r="J4" s="631"/>
      <c r="K4" s="631"/>
      <c r="L4" s="631"/>
      <c r="M4" s="631"/>
      <c r="N4" s="631"/>
      <c r="O4" s="631"/>
      <c r="P4" s="632"/>
      <c r="Q4" s="646" t="s">
        <v>4243</v>
      </c>
      <c r="V4" s="392"/>
    </row>
    <row r="5" spans="2:24" customFormat="1" ht="49.75" customHeight="1" thickBot="1" x14ac:dyDescent="0.25">
      <c r="D5" s="644" t="s">
        <v>4240</v>
      </c>
      <c r="E5" s="645"/>
      <c r="F5" s="114" t="s">
        <v>4241</v>
      </c>
      <c r="G5" s="627" t="s">
        <v>536</v>
      </c>
      <c r="H5" s="628"/>
      <c r="I5" s="628"/>
      <c r="J5" s="628"/>
      <c r="K5" s="628"/>
      <c r="L5" s="628"/>
      <c r="M5" s="628"/>
      <c r="N5" s="628"/>
      <c r="O5" s="628"/>
      <c r="P5" s="629"/>
      <c r="Q5" s="647"/>
      <c r="S5" s="66"/>
      <c r="V5" s="392"/>
    </row>
    <row r="6" spans="2:24" customFormat="1" ht="25" thickBot="1" x14ac:dyDescent="0.25">
      <c r="D6" s="111"/>
      <c r="E6" s="112"/>
      <c r="F6" s="113"/>
      <c r="G6" s="116" t="s">
        <v>537</v>
      </c>
      <c r="H6" s="116" t="s">
        <v>538</v>
      </c>
      <c r="I6" s="116" t="s">
        <v>539</v>
      </c>
      <c r="J6" s="71" t="s">
        <v>540</v>
      </c>
      <c r="K6" s="117" t="s">
        <v>541</v>
      </c>
      <c r="L6" s="116" t="s">
        <v>542</v>
      </c>
      <c r="M6" s="116" t="s">
        <v>543</v>
      </c>
      <c r="N6" s="116" t="s">
        <v>544</v>
      </c>
      <c r="O6" s="118" t="s">
        <v>545</v>
      </c>
      <c r="P6" s="119" t="s">
        <v>4545</v>
      </c>
      <c r="Q6" s="648"/>
      <c r="V6" s="392"/>
    </row>
    <row r="7" spans="2:24" ht="49" thickBot="1" x14ac:dyDescent="0.25">
      <c r="B7" s="3"/>
      <c r="D7" s="625">
        <v>1</v>
      </c>
      <c r="E7" s="626"/>
      <c r="F7" s="236" t="s">
        <v>4472</v>
      </c>
      <c r="G7" s="237" t="s">
        <v>4465</v>
      </c>
      <c r="H7" s="238" t="s">
        <v>4465</v>
      </c>
      <c r="I7" s="238" t="s">
        <v>4465</v>
      </c>
      <c r="J7" s="238"/>
      <c r="K7" s="238"/>
      <c r="L7" s="238" t="s">
        <v>4465</v>
      </c>
      <c r="M7" s="238" t="s">
        <v>4465</v>
      </c>
      <c r="N7" s="238" t="s">
        <v>4465</v>
      </c>
      <c r="O7" s="238" t="s">
        <v>4465</v>
      </c>
      <c r="P7" s="238"/>
      <c r="Q7" s="388" t="s">
        <v>4597</v>
      </c>
      <c r="U7"/>
      <c r="V7" s="393" t="s">
        <v>4668</v>
      </c>
      <c r="W7" s="399" t="s">
        <v>4698</v>
      </c>
      <c r="X7" s="404" t="s">
        <v>4660</v>
      </c>
    </row>
    <row r="8" spans="2:24" ht="60" x14ac:dyDescent="0.2">
      <c r="B8" s="3"/>
      <c r="D8" s="621">
        <v>2</v>
      </c>
      <c r="E8" s="622"/>
      <c r="F8" s="241" t="s">
        <v>4490</v>
      </c>
      <c r="G8" s="242"/>
      <c r="H8" s="243"/>
      <c r="I8" s="243" t="s">
        <v>4465</v>
      </c>
      <c r="J8" s="243"/>
      <c r="K8" s="243"/>
      <c r="L8" s="243" t="s">
        <v>4465</v>
      </c>
      <c r="M8" s="243" t="s">
        <v>4465</v>
      </c>
      <c r="N8" s="243"/>
      <c r="O8" s="243"/>
      <c r="P8" s="243"/>
      <c r="Q8" s="380"/>
      <c r="U8"/>
      <c r="V8" s="397">
        <v>1</v>
      </c>
      <c r="X8" s="397"/>
    </row>
    <row r="9" spans="2:24" ht="25.25" customHeight="1" x14ac:dyDescent="0.2">
      <c r="B9" s="3"/>
      <c r="D9" s="621">
        <v>3</v>
      </c>
      <c r="E9" s="622"/>
      <c r="F9" s="241" t="s">
        <v>4497</v>
      </c>
      <c r="G9" s="242"/>
      <c r="H9" s="243" t="s">
        <v>4465</v>
      </c>
      <c r="I9" s="243" t="s">
        <v>4465</v>
      </c>
      <c r="J9" s="243"/>
      <c r="K9" s="243"/>
      <c r="L9" s="243" t="s">
        <v>4465</v>
      </c>
      <c r="M9" s="243" t="s">
        <v>4465</v>
      </c>
      <c r="N9" s="243" t="s">
        <v>4465</v>
      </c>
      <c r="O9" s="243" t="s">
        <v>4465</v>
      </c>
      <c r="P9" s="243"/>
      <c r="Q9" s="389" t="s">
        <v>4597</v>
      </c>
      <c r="U9"/>
      <c r="V9" s="397" t="s">
        <v>4668</v>
      </c>
      <c r="X9" s="397"/>
    </row>
    <row r="10" spans="2:24" ht="25.25" customHeight="1" x14ac:dyDescent="0.2">
      <c r="B10" s="3"/>
      <c r="D10" s="621">
        <v>4</v>
      </c>
      <c r="E10" s="622"/>
      <c r="F10" s="244" t="s">
        <v>4491</v>
      </c>
      <c r="G10" s="242"/>
      <c r="H10" s="243" t="s">
        <v>4465</v>
      </c>
      <c r="I10" s="243" t="s">
        <v>4465</v>
      </c>
      <c r="J10" s="243"/>
      <c r="K10" s="243"/>
      <c r="L10" s="243" t="s">
        <v>4465</v>
      </c>
      <c r="M10" s="243" t="s">
        <v>4465</v>
      </c>
      <c r="N10" s="243" t="s">
        <v>4465</v>
      </c>
      <c r="O10" s="243" t="s">
        <v>4465</v>
      </c>
      <c r="P10" s="243"/>
      <c r="Q10" s="390" t="s">
        <v>4597</v>
      </c>
      <c r="U10"/>
      <c r="V10" s="397" t="s">
        <v>4668</v>
      </c>
      <c r="X10" s="397"/>
    </row>
    <row r="11" spans="2:24" ht="25.25" customHeight="1" x14ac:dyDescent="0.2">
      <c r="B11" s="3"/>
      <c r="D11" s="621">
        <v>5</v>
      </c>
      <c r="E11" s="622"/>
      <c r="F11" s="241" t="s">
        <v>4645</v>
      </c>
      <c r="G11" s="242"/>
      <c r="H11" s="243" t="s">
        <v>4465</v>
      </c>
      <c r="I11" s="243"/>
      <c r="J11" s="243"/>
      <c r="K11" s="243"/>
      <c r="L11" s="243" t="s">
        <v>4465</v>
      </c>
      <c r="M11" s="243" t="s">
        <v>4465</v>
      </c>
      <c r="N11" s="243"/>
      <c r="O11" s="243"/>
      <c r="P11" s="243" t="s">
        <v>4546</v>
      </c>
      <c r="Q11" s="381"/>
      <c r="U11"/>
      <c r="V11" s="394">
        <v>1</v>
      </c>
      <c r="W11" s="2">
        <v>0</v>
      </c>
      <c r="X11" s="394"/>
    </row>
    <row r="12" spans="2:24" ht="25.25" customHeight="1" x14ac:dyDescent="0.2">
      <c r="B12" s="3"/>
      <c r="D12" s="621">
        <v>6</v>
      </c>
      <c r="E12" s="622"/>
      <c r="F12" s="241" t="s">
        <v>4537</v>
      </c>
      <c r="G12" s="242"/>
      <c r="H12" s="243" t="s">
        <v>4465</v>
      </c>
      <c r="I12" s="243"/>
      <c r="J12" s="243" t="s">
        <v>4465</v>
      </c>
      <c r="K12" s="243" t="s">
        <v>4465</v>
      </c>
      <c r="L12" s="243" t="s">
        <v>4465</v>
      </c>
      <c r="M12" s="243" t="s">
        <v>4465</v>
      </c>
      <c r="N12" s="243"/>
      <c r="O12" s="243"/>
      <c r="P12" s="243" t="s">
        <v>4546</v>
      </c>
      <c r="Q12" s="381"/>
      <c r="U12"/>
      <c r="V12" s="398">
        <v>1</v>
      </c>
      <c r="W12" s="2">
        <v>0</v>
      </c>
      <c r="X12" s="398"/>
    </row>
    <row r="13" spans="2:24" ht="25.25" customHeight="1" x14ac:dyDescent="0.2">
      <c r="B13" s="3"/>
      <c r="D13" s="621">
        <v>7</v>
      </c>
      <c r="E13" s="622"/>
      <c r="F13" s="241" t="s">
        <v>4492</v>
      </c>
      <c r="G13" s="242"/>
      <c r="H13" s="243" t="s">
        <v>4465</v>
      </c>
      <c r="I13" s="243" t="s">
        <v>4465</v>
      </c>
      <c r="J13" s="243"/>
      <c r="K13" s="243"/>
      <c r="L13" s="243" t="s">
        <v>4465</v>
      </c>
      <c r="M13" s="243" t="s">
        <v>4465</v>
      </c>
      <c r="N13" s="243" t="s">
        <v>4465</v>
      </c>
      <c r="O13" s="243" t="s">
        <v>4465</v>
      </c>
      <c r="P13" s="243"/>
      <c r="Q13" s="381"/>
      <c r="U13"/>
      <c r="V13" s="397">
        <v>1</v>
      </c>
      <c r="W13" s="2">
        <v>0</v>
      </c>
      <c r="X13" s="397"/>
    </row>
    <row r="14" spans="2:24" ht="25.25" customHeight="1" x14ac:dyDescent="0.2">
      <c r="B14" s="3"/>
      <c r="D14" s="621">
        <v>8</v>
      </c>
      <c r="E14" s="622"/>
      <c r="F14" s="241" t="s">
        <v>4516</v>
      </c>
      <c r="G14" s="242"/>
      <c r="H14" s="243" t="s">
        <v>4465</v>
      </c>
      <c r="I14" s="243" t="s">
        <v>4465</v>
      </c>
      <c r="J14" s="243"/>
      <c r="K14" s="243"/>
      <c r="L14" s="243" t="s">
        <v>4465</v>
      </c>
      <c r="M14" s="243" t="s">
        <v>4465</v>
      </c>
      <c r="N14" s="243" t="s">
        <v>4465</v>
      </c>
      <c r="O14" s="243" t="s">
        <v>4465</v>
      </c>
      <c r="P14" s="243"/>
      <c r="Q14" s="391" t="s">
        <v>4598</v>
      </c>
      <c r="U14"/>
      <c r="V14" s="397" t="s">
        <v>4668</v>
      </c>
      <c r="W14" s="2">
        <v>0</v>
      </c>
      <c r="X14" s="397"/>
    </row>
    <row r="15" spans="2:24" ht="25.25" customHeight="1" x14ac:dyDescent="0.2">
      <c r="B15" s="3"/>
      <c r="D15" s="621">
        <v>9</v>
      </c>
      <c r="E15" s="622"/>
      <c r="F15" s="241" t="s">
        <v>4493</v>
      </c>
      <c r="G15" s="242"/>
      <c r="H15" s="243" t="s">
        <v>4465</v>
      </c>
      <c r="I15" s="243" t="s">
        <v>4465</v>
      </c>
      <c r="J15" s="243"/>
      <c r="K15" s="243"/>
      <c r="L15" s="243" t="s">
        <v>4465</v>
      </c>
      <c r="M15" s="243" t="s">
        <v>4465</v>
      </c>
      <c r="N15" s="243" t="s">
        <v>4465</v>
      </c>
      <c r="O15" s="243" t="s">
        <v>4465</v>
      </c>
      <c r="P15" s="243" t="s">
        <v>4546</v>
      </c>
      <c r="Q15" s="381"/>
      <c r="U15"/>
      <c r="V15" s="394">
        <v>1</v>
      </c>
      <c r="W15" s="2">
        <v>0</v>
      </c>
      <c r="X15" s="394"/>
    </row>
    <row r="16" spans="2:24" ht="25.25" customHeight="1" x14ac:dyDescent="0.2">
      <c r="B16" s="3"/>
      <c r="D16" s="621">
        <v>10</v>
      </c>
      <c r="E16" s="622"/>
      <c r="F16" s="241" t="s">
        <v>4494</v>
      </c>
      <c r="G16" s="242"/>
      <c r="H16" s="243" t="s">
        <v>4465</v>
      </c>
      <c r="I16" s="243" t="s">
        <v>4465</v>
      </c>
      <c r="J16" s="243"/>
      <c r="K16" s="243"/>
      <c r="L16" s="243" t="s">
        <v>4465</v>
      </c>
      <c r="M16" s="243" t="s">
        <v>4465</v>
      </c>
      <c r="N16" s="243" t="s">
        <v>4465</v>
      </c>
      <c r="O16" s="243" t="s">
        <v>4465</v>
      </c>
      <c r="P16" s="243" t="s">
        <v>4546</v>
      </c>
      <c r="Q16" s="381"/>
      <c r="U16"/>
      <c r="V16" s="397">
        <v>1</v>
      </c>
      <c r="W16" s="2">
        <v>0</v>
      </c>
      <c r="X16" s="397"/>
    </row>
    <row r="17" spans="2:24" ht="25.25" customHeight="1" x14ac:dyDescent="0.2">
      <c r="B17" s="3"/>
      <c r="D17" s="621">
        <v>11</v>
      </c>
      <c r="E17" s="622"/>
      <c r="F17" s="241" t="s">
        <v>4495</v>
      </c>
      <c r="G17" s="242"/>
      <c r="H17" s="243" t="s">
        <v>4465</v>
      </c>
      <c r="I17" s="243" t="s">
        <v>4465</v>
      </c>
      <c r="J17" s="243"/>
      <c r="K17" s="243"/>
      <c r="L17" s="243" t="s">
        <v>4465</v>
      </c>
      <c r="M17" s="243" t="s">
        <v>4465</v>
      </c>
      <c r="N17" s="243" t="s">
        <v>4465</v>
      </c>
      <c r="O17" s="243" t="s">
        <v>4465</v>
      </c>
      <c r="P17" s="243"/>
      <c r="Q17" s="381"/>
      <c r="U17"/>
      <c r="V17" s="394">
        <v>1</v>
      </c>
      <c r="W17" s="2">
        <v>0</v>
      </c>
      <c r="X17" s="394"/>
    </row>
    <row r="18" spans="2:24" ht="25.25" customHeight="1" x14ac:dyDescent="0.2">
      <c r="B18" s="3"/>
      <c r="D18" s="239">
        <v>12</v>
      </c>
      <c r="E18" s="240"/>
      <c r="F18" s="241" t="s">
        <v>4547</v>
      </c>
      <c r="G18" s="242"/>
      <c r="H18" s="243" t="s">
        <v>4465</v>
      </c>
      <c r="I18" s="243" t="s">
        <v>4465</v>
      </c>
      <c r="J18" s="243"/>
      <c r="K18" s="243"/>
      <c r="L18" s="243" t="s">
        <v>4465</v>
      </c>
      <c r="M18" s="243" t="s">
        <v>4465</v>
      </c>
      <c r="N18" s="243" t="s">
        <v>4465</v>
      </c>
      <c r="O18" s="243" t="s">
        <v>4465</v>
      </c>
      <c r="P18" s="243" t="s">
        <v>4546</v>
      </c>
      <c r="Q18" s="381"/>
      <c r="U18"/>
      <c r="V18" s="398">
        <v>1</v>
      </c>
      <c r="W18" s="2">
        <v>0</v>
      </c>
      <c r="X18" s="398"/>
    </row>
    <row r="19" spans="2:24" ht="25.25" customHeight="1" x14ac:dyDescent="0.2">
      <c r="B19" s="3"/>
      <c r="D19" s="239">
        <v>13</v>
      </c>
      <c r="E19" s="240"/>
      <c r="F19" s="241" t="s">
        <v>4612</v>
      </c>
      <c r="G19" s="242"/>
      <c r="H19" s="243"/>
      <c r="I19" s="243"/>
      <c r="J19" s="243"/>
      <c r="K19" s="243"/>
      <c r="L19" s="243"/>
      <c r="M19" s="243"/>
      <c r="N19" s="243"/>
      <c r="O19" s="243"/>
      <c r="P19" s="243"/>
      <c r="Q19" s="271" t="s">
        <v>4658</v>
      </c>
      <c r="U19"/>
      <c r="V19" s="398" t="s">
        <v>4658</v>
      </c>
      <c r="W19" s="2">
        <v>1</v>
      </c>
      <c r="X19" s="398"/>
    </row>
    <row r="20" spans="2:24" ht="25.25" customHeight="1" x14ac:dyDescent="0.2">
      <c r="B20" s="3"/>
      <c r="D20" s="239">
        <v>14</v>
      </c>
      <c r="E20" s="240"/>
      <c r="F20" s="241" t="s">
        <v>4496</v>
      </c>
      <c r="G20" s="242"/>
      <c r="H20" s="243" t="s">
        <v>4465</v>
      </c>
      <c r="I20" s="243" t="s">
        <v>4465</v>
      </c>
      <c r="J20" s="243"/>
      <c r="K20" s="243"/>
      <c r="L20" s="243" t="s">
        <v>4465</v>
      </c>
      <c r="M20" s="243" t="s">
        <v>4465</v>
      </c>
      <c r="N20" s="243" t="s">
        <v>4465</v>
      </c>
      <c r="O20" s="243" t="s">
        <v>4465</v>
      </c>
      <c r="P20" s="243"/>
      <c r="Q20" s="391" t="s">
        <v>4599</v>
      </c>
      <c r="U20"/>
      <c r="V20" s="398" t="s">
        <v>4668</v>
      </c>
      <c r="W20" s="2">
        <v>0</v>
      </c>
      <c r="X20" s="398"/>
    </row>
    <row r="21" spans="2:24" ht="25.25" customHeight="1" x14ac:dyDescent="0.2">
      <c r="B21" s="3"/>
      <c r="D21" s="239">
        <v>15</v>
      </c>
      <c r="E21" s="240"/>
      <c r="F21" s="241" t="s">
        <v>4655</v>
      </c>
      <c r="G21" s="242"/>
      <c r="H21" s="243" t="s">
        <v>4465</v>
      </c>
      <c r="I21" s="243" t="s">
        <v>4465</v>
      </c>
      <c r="J21" s="243" t="s">
        <v>4465</v>
      </c>
      <c r="K21" s="243"/>
      <c r="L21" s="243" t="s">
        <v>4465</v>
      </c>
      <c r="M21" s="243" t="s">
        <v>4465</v>
      </c>
      <c r="N21" s="243" t="s">
        <v>4465</v>
      </c>
      <c r="O21" s="243" t="s">
        <v>4465</v>
      </c>
      <c r="P21" s="243"/>
      <c r="Q21" s="381"/>
      <c r="U21"/>
      <c r="V21" s="398">
        <v>1</v>
      </c>
      <c r="W21" s="2">
        <v>1</v>
      </c>
      <c r="X21" s="398"/>
    </row>
    <row r="22" spans="2:24" ht="25.25" customHeight="1" x14ac:dyDescent="0.2">
      <c r="B22" s="3"/>
      <c r="D22" s="239">
        <v>16</v>
      </c>
      <c r="E22" s="240"/>
      <c r="F22" s="241" t="s">
        <v>4621</v>
      </c>
      <c r="G22" s="242"/>
      <c r="H22" s="243"/>
      <c r="I22" s="243" t="s">
        <v>4465</v>
      </c>
      <c r="J22" s="243"/>
      <c r="K22" s="243"/>
      <c r="L22" s="243" t="s">
        <v>4465</v>
      </c>
      <c r="M22" s="243" t="s">
        <v>4465</v>
      </c>
      <c r="N22" s="243" t="s">
        <v>4465</v>
      </c>
      <c r="O22" s="243" t="s">
        <v>4465</v>
      </c>
      <c r="P22" s="243" t="s">
        <v>4546</v>
      </c>
      <c r="Q22" s="381"/>
      <c r="U22"/>
      <c r="V22" s="398">
        <v>1</v>
      </c>
      <c r="W22" s="2">
        <v>1</v>
      </c>
      <c r="X22" s="398"/>
    </row>
    <row r="23" spans="2:24" ht="25.25" customHeight="1" x14ac:dyDescent="0.2">
      <c r="B23" s="3"/>
      <c r="D23" s="239">
        <v>17</v>
      </c>
      <c r="E23" s="240"/>
      <c r="F23" s="241" t="s">
        <v>4612</v>
      </c>
      <c r="G23" s="242"/>
      <c r="H23" s="243"/>
      <c r="I23" s="243"/>
      <c r="J23" s="243"/>
      <c r="K23" s="243"/>
      <c r="L23" s="243"/>
      <c r="M23" s="243"/>
      <c r="N23" s="243"/>
      <c r="O23" s="243"/>
      <c r="P23" s="243"/>
      <c r="Q23" s="271" t="s">
        <v>4658</v>
      </c>
      <c r="U23"/>
      <c r="V23" s="397" t="s">
        <v>4658</v>
      </c>
      <c r="W23" s="2" t="s">
        <v>4658</v>
      </c>
      <c r="X23" s="397"/>
    </row>
    <row r="24" spans="2:24" ht="25.25" customHeight="1" x14ac:dyDescent="0.2">
      <c r="B24" s="3"/>
      <c r="D24" s="239">
        <v>18</v>
      </c>
      <c r="E24" s="240"/>
      <c r="F24" s="241" t="s">
        <v>4612</v>
      </c>
      <c r="G24" s="242"/>
      <c r="H24" s="243"/>
      <c r="I24" s="243"/>
      <c r="J24" s="243"/>
      <c r="K24" s="243"/>
      <c r="L24" s="243"/>
      <c r="M24" s="243"/>
      <c r="N24" s="243"/>
      <c r="O24" s="243"/>
      <c r="P24" s="243"/>
      <c r="Q24" s="271" t="s">
        <v>4658</v>
      </c>
      <c r="U24"/>
      <c r="V24" s="397" t="s">
        <v>4658</v>
      </c>
      <c r="W24" s="2" t="s">
        <v>4658</v>
      </c>
      <c r="X24" s="397"/>
    </row>
    <row r="25" spans="2:24" ht="25.25" customHeight="1" x14ac:dyDescent="0.2">
      <c r="B25" s="3"/>
      <c r="D25" s="239">
        <v>19</v>
      </c>
      <c r="E25" s="240"/>
      <c r="F25" s="241" t="s">
        <v>4612</v>
      </c>
      <c r="G25" s="242"/>
      <c r="H25" s="243"/>
      <c r="I25" s="243"/>
      <c r="J25" s="243"/>
      <c r="K25" s="243"/>
      <c r="L25" s="243"/>
      <c r="M25" s="243"/>
      <c r="N25" s="243"/>
      <c r="O25" s="243"/>
      <c r="P25" s="243"/>
      <c r="Q25" s="271" t="s">
        <v>4658</v>
      </c>
      <c r="U25"/>
      <c r="V25" s="397" t="s">
        <v>4658</v>
      </c>
      <c r="W25" s="2" t="s">
        <v>4658</v>
      </c>
      <c r="X25" s="397"/>
    </row>
    <row r="26" spans="2:24" ht="25.25" customHeight="1" x14ac:dyDescent="0.2">
      <c r="B26" s="3"/>
      <c r="D26" s="239">
        <v>20</v>
      </c>
      <c r="E26" s="240"/>
      <c r="F26" s="241" t="s">
        <v>4534</v>
      </c>
      <c r="G26" s="242"/>
      <c r="H26" s="243" t="s">
        <v>4465</v>
      </c>
      <c r="I26" s="243"/>
      <c r="J26" s="243" t="s">
        <v>4465</v>
      </c>
      <c r="K26" s="243" t="s">
        <v>4465</v>
      </c>
      <c r="L26" s="243" t="s">
        <v>4465</v>
      </c>
      <c r="M26" s="243" t="s">
        <v>4465</v>
      </c>
      <c r="N26" s="243" t="s">
        <v>4465</v>
      </c>
      <c r="O26" s="243"/>
      <c r="P26" s="243" t="s">
        <v>4546</v>
      </c>
      <c r="Q26" s="381"/>
      <c r="U26"/>
      <c r="V26" s="397">
        <v>1</v>
      </c>
      <c r="W26" s="2">
        <v>0</v>
      </c>
      <c r="X26" s="397"/>
    </row>
    <row r="27" spans="2:24" ht="25.25" customHeight="1" x14ac:dyDescent="0.2">
      <c r="B27" s="3"/>
      <c r="D27" s="239">
        <v>21</v>
      </c>
      <c r="E27" s="240"/>
      <c r="F27" s="241" t="s">
        <v>4535</v>
      </c>
      <c r="G27" s="242"/>
      <c r="H27" s="243" t="s">
        <v>4465</v>
      </c>
      <c r="I27" s="243"/>
      <c r="J27" s="243" t="s">
        <v>4465</v>
      </c>
      <c r="K27" s="243" t="s">
        <v>4465</v>
      </c>
      <c r="L27" s="243" t="s">
        <v>4465</v>
      </c>
      <c r="M27" s="243" t="s">
        <v>4465</v>
      </c>
      <c r="N27" s="243" t="s">
        <v>4465</v>
      </c>
      <c r="O27" s="243"/>
      <c r="P27" s="243" t="s">
        <v>4546</v>
      </c>
      <c r="Q27" s="381"/>
      <c r="U27"/>
      <c r="V27" s="397">
        <v>1</v>
      </c>
      <c r="W27" s="2">
        <v>1</v>
      </c>
      <c r="X27" s="397"/>
    </row>
    <row r="28" spans="2:24" ht="25.25" customHeight="1" x14ac:dyDescent="0.2">
      <c r="B28" s="3"/>
      <c r="D28" s="239">
        <v>22</v>
      </c>
      <c r="E28" s="240"/>
      <c r="F28" s="241" t="s">
        <v>4612</v>
      </c>
      <c r="G28" s="242"/>
      <c r="H28" s="243"/>
      <c r="I28" s="243"/>
      <c r="J28" s="243"/>
      <c r="K28" s="243"/>
      <c r="L28" s="243"/>
      <c r="M28" s="243"/>
      <c r="N28" s="243"/>
      <c r="O28" s="243"/>
      <c r="P28" s="243"/>
      <c r="Q28" s="271" t="s">
        <v>4658</v>
      </c>
      <c r="U28"/>
      <c r="V28" s="397" t="s">
        <v>4658</v>
      </c>
      <c r="W28" s="2" t="s">
        <v>4658</v>
      </c>
      <c r="X28" s="397"/>
    </row>
    <row r="29" spans="2:24" ht="25.25" customHeight="1" x14ac:dyDescent="0.2">
      <c r="B29" s="3"/>
      <c r="D29" s="239">
        <v>23</v>
      </c>
      <c r="E29" s="240"/>
      <c r="F29" s="241" t="s">
        <v>4622</v>
      </c>
      <c r="G29" s="242" t="s">
        <v>4465</v>
      </c>
      <c r="H29" s="243"/>
      <c r="I29" s="243" t="s">
        <v>4465</v>
      </c>
      <c r="J29" s="243"/>
      <c r="K29" s="243"/>
      <c r="L29" s="243" t="s">
        <v>4465</v>
      </c>
      <c r="M29" s="243" t="s">
        <v>4465</v>
      </c>
      <c r="N29" s="243" t="s">
        <v>4465</v>
      </c>
      <c r="O29" s="243" t="s">
        <v>4465</v>
      </c>
      <c r="P29" s="243" t="s">
        <v>4546</v>
      </c>
      <c r="Q29" s="381"/>
      <c r="U29"/>
      <c r="V29" s="397">
        <v>1</v>
      </c>
      <c r="W29" s="2">
        <v>1</v>
      </c>
      <c r="X29" s="397"/>
    </row>
    <row r="30" spans="2:24" ht="25.25" customHeight="1" x14ac:dyDescent="0.2">
      <c r="B30" s="3"/>
      <c r="D30" s="239">
        <v>24</v>
      </c>
      <c r="E30" s="240"/>
      <c r="F30" s="241" t="s">
        <v>4612</v>
      </c>
      <c r="G30" s="242"/>
      <c r="H30" s="243"/>
      <c r="I30" s="243"/>
      <c r="J30" s="243"/>
      <c r="K30" s="243"/>
      <c r="L30" s="243"/>
      <c r="M30" s="243"/>
      <c r="N30" s="243"/>
      <c r="O30" s="243"/>
      <c r="P30" s="243"/>
      <c r="Q30" s="271" t="s">
        <v>4658</v>
      </c>
      <c r="U30"/>
      <c r="V30" s="397" t="s">
        <v>4658</v>
      </c>
      <c r="W30" s="2">
        <v>1</v>
      </c>
      <c r="X30" s="397"/>
    </row>
    <row r="31" spans="2:24" ht="25.25" customHeight="1" x14ac:dyDescent="0.2">
      <c r="B31" s="3"/>
      <c r="D31" s="239">
        <v>25</v>
      </c>
      <c r="E31" s="240"/>
      <c r="F31" s="241" t="s">
        <v>4623</v>
      </c>
      <c r="G31" s="242"/>
      <c r="H31" s="243"/>
      <c r="I31" s="243" t="s">
        <v>4465</v>
      </c>
      <c r="J31" s="243"/>
      <c r="K31" s="243"/>
      <c r="L31" s="243" t="s">
        <v>4465</v>
      </c>
      <c r="M31" s="243" t="s">
        <v>4465</v>
      </c>
      <c r="N31" s="243" t="s">
        <v>4465</v>
      </c>
      <c r="O31" s="243" t="s">
        <v>4465</v>
      </c>
      <c r="P31" s="243" t="s">
        <v>4546</v>
      </c>
      <c r="Q31" s="381"/>
      <c r="U31"/>
      <c r="V31" s="394">
        <v>1</v>
      </c>
      <c r="W31" s="2">
        <v>1</v>
      </c>
      <c r="X31" s="394"/>
    </row>
    <row r="32" spans="2:24" ht="25.25" customHeight="1" x14ac:dyDescent="0.2">
      <c r="B32" s="3"/>
      <c r="D32" s="239">
        <v>26</v>
      </c>
      <c r="E32" s="240"/>
      <c r="F32" s="241" t="s">
        <v>4612</v>
      </c>
      <c r="G32" s="242"/>
      <c r="H32" s="243"/>
      <c r="I32" s="243"/>
      <c r="J32" s="243"/>
      <c r="K32" s="243"/>
      <c r="L32" s="243"/>
      <c r="M32" s="243"/>
      <c r="N32" s="243"/>
      <c r="O32" s="243"/>
      <c r="P32" s="243"/>
      <c r="Q32" s="271" t="s">
        <v>4658</v>
      </c>
      <c r="U32"/>
      <c r="V32" s="397" t="s">
        <v>4658</v>
      </c>
      <c r="W32" s="2" t="s">
        <v>4658</v>
      </c>
      <c r="X32" s="397"/>
    </row>
    <row r="33" spans="2:24" ht="25.25" customHeight="1" x14ac:dyDescent="0.2">
      <c r="B33" s="3"/>
      <c r="D33" s="239">
        <v>27</v>
      </c>
      <c r="E33" s="240"/>
      <c r="F33" s="241" t="s">
        <v>4499</v>
      </c>
      <c r="G33" s="242"/>
      <c r="H33" s="243"/>
      <c r="I33" s="243" t="s">
        <v>4465</v>
      </c>
      <c r="J33" s="243"/>
      <c r="K33" s="243"/>
      <c r="L33" s="243" t="s">
        <v>4465</v>
      </c>
      <c r="M33" s="243" t="s">
        <v>4465</v>
      </c>
      <c r="N33" s="243" t="s">
        <v>4465</v>
      </c>
      <c r="O33" s="243" t="s">
        <v>4465</v>
      </c>
      <c r="P33" s="243"/>
      <c r="Q33" s="381"/>
      <c r="U33"/>
      <c r="V33" s="397">
        <v>1</v>
      </c>
      <c r="W33" s="2">
        <v>1</v>
      </c>
      <c r="X33" s="397"/>
    </row>
    <row r="34" spans="2:24" ht="25.25" customHeight="1" x14ac:dyDescent="0.2">
      <c r="B34" s="3"/>
      <c r="D34" s="239">
        <v>28</v>
      </c>
      <c r="E34" s="240"/>
      <c r="F34" s="241" t="s">
        <v>4612</v>
      </c>
      <c r="G34" s="242"/>
      <c r="H34" s="243"/>
      <c r="I34" s="243"/>
      <c r="J34" s="243"/>
      <c r="K34" s="243"/>
      <c r="L34" s="243"/>
      <c r="M34" s="243"/>
      <c r="N34" s="243"/>
      <c r="O34" s="243"/>
      <c r="P34" s="243"/>
      <c r="Q34" s="271" t="s">
        <v>4658</v>
      </c>
      <c r="U34"/>
      <c r="V34" s="397" t="s">
        <v>4658</v>
      </c>
      <c r="W34" s="2" t="s">
        <v>4658</v>
      </c>
      <c r="X34" s="396"/>
    </row>
    <row r="35" spans="2:24" ht="25.25" customHeight="1" x14ac:dyDescent="0.2">
      <c r="B35" s="3"/>
      <c r="D35" s="239">
        <v>29</v>
      </c>
      <c r="E35" s="240"/>
      <c r="F35" s="241" t="s">
        <v>4593</v>
      </c>
      <c r="G35" s="242"/>
      <c r="H35" s="243" t="s">
        <v>4465</v>
      </c>
      <c r="I35" s="243"/>
      <c r="J35" s="243"/>
      <c r="K35" s="243"/>
      <c r="L35" s="243" t="s">
        <v>4465</v>
      </c>
      <c r="M35" s="243" t="s">
        <v>4465</v>
      </c>
      <c r="N35" s="243"/>
      <c r="O35" s="243"/>
      <c r="P35" s="243" t="s">
        <v>4546</v>
      </c>
      <c r="Q35" s="381"/>
      <c r="U35"/>
      <c r="V35" s="394">
        <v>1</v>
      </c>
      <c r="W35" s="2">
        <v>1</v>
      </c>
      <c r="X35" s="394"/>
    </row>
    <row r="36" spans="2:24" ht="25.25" customHeight="1" x14ac:dyDescent="0.2">
      <c r="B36" s="3"/>
      <c r="D36" s="239">
        <v>30</v>
      </c>
      <c r="E36" s="240"/>
      <c r="F36" s="241" t="s">
        <v>4480</v>
      </c>
      <c r="G36" s="242"/>
      <c r="H36" s="243" t="s">
        <v>4465</v>
      </c>
      <c r="I36" s="243"/>
      <c r="J36" s="243"/>
      <c r="K36" s="243"/>
      <c r="L36" s="243" t="s">
        <v>4465</v>
      </c>
      <c r="M36" s="243" t="s">
        <v>4465</v>
      </c>
      <c r="N36" s="243"/>
      <c r="O36" s="243"/>
      <c r="P36" s="243" t="s">
        <v>4546</v>
      </c>
      <c r="Q36" s="381"/>
      <c r="U36"/>
      <c r="V36" s="397">
        <v>1</v>
      </c>
      <c r="W36" s="2">
        <v>1</v>
      </c>
      <c r="X36" s="397"/>
    </row>
    <row r="37" spans="2:24" ht="25.25" customHeight="1" x14ac:dyDescent="0.2">
      <c r="B37" s="3"/>
      <c r="D37" s="239">
        <v>31</v>
      </c>
      <c r="E37" s="240"/>
      <c r="F37" s="241" t="s">
        <v>4500</v>
      </c>
      <c r="G37" s="242" t="s">
        <v>4465</v>
      </c>
      <c r="H37" s="243"/>
      <c r="I37" s="243" t="s">
        <v>4465</v>
      </c>
      <c r="J37" s="243"/>
      <c r="K37" s="243"/>
      <c r="L37" s="243" t="s">
        <v>4465</v>
      </c>
      <c r="M37" s="243" t="s">
        <v>4465</v>
      </c>
      <c r="N37" s="243" t="s">
        <v>4465</v>
      </c>
      <c r="O37" s="243" t="s">
        <v>4465</v>
      </c>
      <c r="P37" s="243"/>
      <c r="Q37" s="381"/>
      <c r="U37"/>
      <c r="V37" s="397">
        <v>1</v>
      </c>
      <c r="W37" s="2">
        <v>1</v>
      </c>
      <c r="X37" s="397"/>
    </row>
    <row r="38" spans="2:24" ht="25.25" customHeight="1" x14ac:dyDescent="0.2">
      <c r="B38" s="3"/>
      <c r="D38" s="239">
        <v>32</v>
      </c>
      <c r="E38" s="240"/>
      <c r="F38" s="241" t="s">
        <v>4501</v>
      </c>
      <c r="G38" s="242"/>
      <c r="H38" s="243"/>
      <c r="I38" s="243" t="s">
        <v>4465</v>
      </c>
      <c r="J38" s="243"/>
      <c r="K38" s="243"/>
      <c r="L38" s="243" t="s">
        <v>4465</v>
      </c>
      <c r="M38" s="243" t="s">
        <v>4465</v>
      </c>
      <c r="N38" s="243" t="s">
        <v>4465</v>
      </c>
      <c r="O38" s="243" t="s">
        <v>4465</v>
      </c>
      <c r="P38" s="243"/>
      <c r="Q38" s="381"/>
      <c r="U38"/>
      <c r="V38" s="394">
        <v>1</v>
      </c>
      <c r="W38" s="2">
        <v>1</v>
      </c>
      <c r="X38" s="394"/>
    </row>
    <row r="39" spans="2:24" ht="25.25" customHeight="1" x14ac:dyDescent="0.2">
      <c r="B39" s="3"/>
      <c r="D39" s="239">
        <v>33</v>
      </c>
      <c r="E39" s="240"/>
      <c r="F39" s="241" t="s">
        <v>4502</v>
      </c>
      <c r="G39" s="242"/>
      <c r="H39" s="243"/>
      <c r="I39" s="243" t="s">
        <v>4465</v>
      </c>
      <c r="J39" s="243"/>
      <c r="K39" s="243"/>
      <c r="L39" s="243" t="s">
        <v>4465</v>
      </c>
      <c r="M39" s="243" t="s">
        <v>4465</v>
      </c>
      <c r="N39" s="243" t="s">
        <v>4465</v>
      </c>
      <c r="O39" s="243"/>
      <c r="P39" s="243"/>
      <c r="Q39" s="391" t="s">
        <v>4609</v>
      </c>
      <c r="U39"/>
      <c r="V39" s="397" t="s">
        <v>4668</v>
      </c>
      <c r="W39" s="2">
        <v>0</v>
      </c>
      <c r="X39" s="397"/>
    </row>
    <row r="40" spans="2:24" ht="25.25" customHeight="1" x14ac:dyDescent="0.2">
      <c r="B40" s="3"/>
      <c r="D40" s="239">
        <v>34</v>
      </c>
      <c r="E40" s="240"/>
      <c r="F40" s="241" t="s">
        <v>4503</v>
      </c>
      <c r="G40" s="242"/>
      <c r="H40" s="243"/>
      <c r="I40" s="243" t="s">
        <v>4465</v>
      </c>
      <c r="J40" s="243"/>
      <c r="K40" s="243"/>
      <c r="L40" s="243" t="s">
        <v>4465</v>
      </c>
      <c r="M40" s="243" t="s">
        <v>4465</v>
      </c>
      <c r="N40" s="243" t="s">
        <v>4465</v>
      </c>
      <c r="O40" s="243" t="s">
        <v>4465</v>
      </c>
      <c r="P40" s="243" t="s">
        <v>4546</v>
      </c>
      <c r="Q40" s="381"/>
      <c r="U40"/>
      <c r="V40" s="396">
        <v>1</v>
      </c>
      <c r="W40" s="2">
        <v>1</v>
      </c>
      <c r="X40" s="396"/>
    </row>
    <row r="41" spans="2:24" ht="25.25" customHeight="1" x14ac:dyDescent="0.2">
      <c r="B41" s="3"/>
      <c r="D41" s="239">
        <v>35</v>
      </c>
      <c r="E41" s="240"/>
      <c r="F41" s="241" t="s">
        <v>4504</v>
      </c>
      <c r="G41" s="242"/>
      <c r="H41" s="243"/>
      <c r="I41" s="243" t="s">
        <v>4465</v>
      </c>
      <c r="J41" s="243"/>
      <c r="K41" s="243"/>
      <c r="L41" s="243" t="s">
        <v>4465</v>
      </c>
      <c r="M41" s="243" t="s">
        <v>4465</v>
      </c>
      <c r="N41" s="243" t="s">
        <v>4465</v>
      </c>
      <c r="O41" s="243" t="s">
        <v>4465</v>
      </c>
      <c r="P41" s="243"/>
      <c r="Q41" s="381"/>
      <c r="U41"/>
      <c r="V41" s="394">
        <v>1</v>
      </c>
      <c r="W41" s="2">
        <v>1</v>
      </c>
      <c r="X41" s="394"/>
    </row>
    <row r="42" spans="2:24" ht="25.25" customHeight="1" x14ac:dyDescent="0.2">
      <c r="B42" s="3"/>
      <c r="D42" s="239">
        <v>36</v>
      </c>
      <c r="E42" s="240"/>
      <c r="F42" s="241" t="s">
        <v>4624</v>
      </c>
      <c r="G42" s="242"/>
      <c r="H42" s="243"/>
      <c r="I42" s="243" t="s">
        <v>4465</v>
      </c>
      <c r="J42" s="243"/>
      <c r="K42" s="243"/>
      <c r="L42" s="243" t="s">
        <v>4465</v>
      </c>
      <c r="M42" s="243" t="s">
        <v>4465</v>
      </c>
      <c r="N42" s="243" t="s">
        <v>4465</v>
      </c>
      <c r="O42" s="243" t="s">
        <v>4465</v>
      </c>
      <c r="P42" s="243" t="s">
        <v>4546</v>
      </c>
      <c r="Q42" s="382"/>
      <c r="U42"/>
      <c r="V42" s="397">
        <v>1</v>
      </c>
      <c r="W42" s="2">
        <v>1</v>
      </c>
      <c r="X42" s="397"/>
    </row>
    <row r="43" spans="2:24" ht="25.25" customHeight="1" x14ac:dyDescent="0.2">
      <c r="B43" s="3"/>
      <c r="D43" s="239">
        <v>37</v>
      </c>
      <c r="E43" s="240"/>
      <c r="F43" s="241" t="s">
        <v>4612</v>
      </c>
      <c r="G43" s="242"/>
      <c r="H43" s="243"/>
      <c r="I43" s="243"/>
      <c r="J43" s="243"/>
      <c r="K43" s="243"/>
      <c r="L43" s="243"/>
      <c r="M43" s="243"/>
      <c r="N43" s="243"/>
      <c r="O43" s="243"/>
      <c r="P43" s="243"/>
      <c r="Q43" s="271" t="s">
        <v>4658</v>
      </c>
      <c r="U43"/>
      <c r="V43" s="397" t="s">
        <v>4658</v>
      </c>
      <c r="W43" s="2" t="s">
        <v>4658</v>
      </c>
      <c r="X43" s="397"/>
    </row>
    <row r="44" spans="2:24" ht="25.25" customHeight="1" x14ac:dyDescent="0.2">
      <c r="B44" s="3"/>
      <c r="D44" s="239">
        <v>38</v>
      </c>
      <c r="E44" s="240"/>
      <c r="F44" s="241" t="s">
        <v>4612</v>
      </c>
      <c r="G44" s="242"/>
      <c r="H44" s="243"/>
      <c r="I44" s="243"/>
      <c r="J44" s="243"/>
      <c r="K44" s="243"/>
      <c r="L44" s="243"/>
      <c r="M44" s="243"/>
      <c r="N44" s="243"/>
      <c r="O44" s="243"/>
      <c r="P44" s="243"/>
      <c r="Q44" s="271" t="s">
        <v>4658</v>
      </c>
      <c r="U44"/>
      <c r="V44" s="397" t="s">
        <v>4658</v>
      </c>
      <c r="W44" s="2" t="s">
        <v>4658</v>
      </c>
      <c r="X44" s="394"/>
    </row>
    <row r="45" spans="2:24" ht="25.25" customHeight="1" x14ac:dyDescent="0.2">
      <c r="B45" s="3"/>
      <c r="D45" s="239">
        <v>39</v>
      </c>
      <c r="E45" s="240"/>
      <c r="F45" s="241" t="s">
        <v>4612</v>
      </c>
      <c r="G45" s="242"/>
      <c r="H45" s="243"/>
      <c r="I45" s="243"/>
      <c r="J45" s="243"/>
      <c r="K45" s="243"/>
      <c r="L45" s="243"/>
      <c r="M45" s="243"/>
      <c r="N45" s="243"/>
      <c r="O45" s="243"/>
      <c r="P45" s="243"/>
      <c r="Q45" s="271" t="s">
        <v>4658</v>
      </c>
      <c r="U45"/>
      <c r="V45" s="397" t="s">
        <v>4658</v>
      </c>
      <c r="W45" s="2" t="s">
        <v>4658</v>
      </c>
      <c r="X45" s="397"/>
    </row>
    <row r="46" spans="2:24" ht="25.25" customHeight="1" x14ac:dyDescent="0.2">
      <c r="B46" s="3"/>
      <c r="D46" s="239">
        <v>40</v>
      </c>
      <c r="E46" s="240"/>
      <c r="F46" s="241" t="s">
        <v>4505</v>
      </c>
      <c r="G46" s="242"/>
      <c r="H46" s="243"/>
      <c r="I46" s="243" t="s">
        <v>4465</v>
      </c>
      <c r="J46" s="243"/>
      <c r="K46" s="243"/>
      <c r="L46" s="243" t="s">
        <v>4465</v>
      </c>
      <c r="M46" s="243" t="s">
        <v>4465</v>
      </c>
      <c r="N46" s="243" t="s">
        <v>4465</v>
      </c>
      <c r="O46" s="243" t="s">
        <v>4465</v>
      </c>
      <c r="P46" s="243" t="s">
        <v>4546</v>
      </c>
      <c r="Q46" s="382"/>
      <c r="U46"/>
      <c r="V46" s="397">
        <v>1</v>
      </c>
      <c r="W46" s="2">
        <v>1</v>
      </c>
      <c r="X46" s="397"/>
    </row>
    <row r="47" spans="2:24" ht="25.25" customHeight="1" x14ac:dyDescent="0.2">
      <c r="B47" s="3"/>
      <c r="D47" s="239">
        <v>41</v>
      </c>
      <c r="E47" s="240"/>
      <c r="F47" s="241" t="s">
        <v>4612</v>
      </c>
      <c r="G47" s="12"/>
      <c r="H47" s="245"/>
      <c r="I47" s="245"/>
      <c r="J47" s="245"/>
      <c r="K47" s="245"/>
      <c r="L47" s="245"/>
      <c r="M47" s="245"/>
      <c r="N47" s="243"/>
      <c r="O47" s="243"/>
      <c r="P47" s="243"/>
      <c r="Q47" s="271" t="s">
        <v>4658</v>
      </c>
      <c r="U47"/>
      <c r="V47" s="397" t="s">
        <v>4658</v>
      </c>
      <c r="W47" s="2" t="s">
        <v>4658</v>
      </c>
      <c r="X47" s="394"/>
    </row>
    <row r="48" spans="2:24" ht="25.25" customHeight="1" x14ac:dyDescent="0.2">
      <c r="B48" s="3"/>
      <c r="D48" s="239">
        <v>42</v>
      </c>
      <c r="E48" s="240"/>
      <c r="F48" s="241" t="s">
        <v>4612</v>
      </c>
      <c r="G48" s="12"/>
      <c r="H48" s="245"/>
      <c r="I48" s="245"/>
      <c r="J48" s="245"/>
      <c r="K48" s="245"/>
      <c r="L48" s="245"/>
      <c r="M48" s="245"/>
      <c r="N48" s="243"/>
      <c r="O48" s="243"/>
      <c r="P48" s="243"/>
      <c r="Q48" s="271" t="s">
        <v>4658</v>
      </c>
      <c r="U48"/>
      <c r="V48" s="397" t="s">
        <v>4658</v>
      </c>
      <c r="W48" s="2" t="s">
        <v>4658</v>
      </c>
      <c r="X48" s="397"/>
    </row>
    <row r="49" spans="2:24" ht="25.25" customHeight="1" x14ac:dyDescent="0.2">
      <c r="B49" s="3"/>
      <c r="D49" s="239">
        <v>43</v>
      </c>
      <c r="E49" s="240"/>
      <c r="F49" s="241" t="s">
        <v>4517</v>
      </c>
      <c r="G49" s="242"/>
      <c r="H49" s="243" t="s">
        <v>4465</v>
      </c>
      <c r="I49" s="243"/>
      <c r="J49" s="243"/>
      <c r="K49" s="243" t="s">
        <v>4465</v>
      </c>
      <c r="L49" s="243" t="s">
        <v>4465</v>
      </c>
      <c r="M49" s="243" t="s">
        <v>4465</v>
      </c>
      <c r="N49" s="243"/>
      <c r="O49" s="243"/>
      <c r="P49" s="243"/>
      <c r="Q49" s="382"/>
      <c r="U49"/>
      <c r="V49" s="394">
        <v>1</v>
      </c>
      <c r="W49" s="2">
        <v>1</v>
      </c>
      <c r="X49" s="394"/>
    </row>
    <row r="50" spans="2:24" ht="25.25" hidden="1" customHeight="1" x14ac:dyDescent="0.2">
      <c r="B50" s="3"/>
      <c r="D50" s="239"/>
      <c r="E50" s="240"/>
      <c r="F50" s="241"/>
      <c r="G50" s="242"/>
      <c r="H50" s="243"/>
      <c r="I50" s="243"/>
      <c r="J50" s="243"/>
      <c r="K50" s="243"/>
      <c r="L50" s="243"/>
      <c r="M50" s="243"/>
      <c r="N50" s="243"/>
      <c r="O50" s="243"/>
      <c r="P50" s="243"/>
      <c r="Q50" s="271"/>
      <c r="U50"/>
      <c r="V50" s="394" t="s">
        <v>4521</v>
      </c>
      <c r="X50" s="394"/>
    </row>
    <row r="51" spans="2:24" ht="25.25" hidden="1" customHeight="1" x14ac:dyDescent="0.2">
      <c r="B51" s="3"/>
      <c r="D51" s="239"/>
      <c r="E51" s="240"/>
      <c r="F51" s="241"/>
      <c r="G51" s="242"/>
      <c r="H51" s="243"/>
      <c r="I51" s="243"/>
      <c r="J51" s="243"/>
      <c r="K51" s="243"/>
      <c r="L51" s="243"/>
      <c r="M51" s="243"/>
      <c r="N51" s="243"/>
      <c r="O51" s="243"/>
      <c r="P51" s="243"/>
      <c r="Q51" s="271"/>
      <c r="U51"/>
      <c r="V51" s="394" t="s">
        <v>4521</v>
      </c>
      <c r="X51" s="394"/>
    </row>
    <row r="52" spans="2:24" ht="25.25" hidden="1" customHeight="1" x14ac:dyDescent="0.2">
      <c r="B52" s="3"/>
      <c r="D52" s="239"/>
      <c r="E52" s="240"/>
      <c r="F52" s="241"/>
      <c r="G52" s="242"/>
      <c r="H52" s="243"/>
      <c r="I52" s="243"/>
      <c r="J52" s="243"/>
      <c r="K52" s="243"/>
      <c r="L52" s="243"/>
      <c r="M52" s="243"/>
      <c r="N52" s="243"/>
      <c r="O52" s="243"/>
      <c r="P52" s="243"/>
      <c r="Q52" s="271"/>
      <c r="U52"/>
      <c r="V52" s="394" t="s">
        <v>4521</v>
      </c>
      <c r="X52" s="394"/>
    </row>
    <row r="53" spans="2:24" ht="25.25" hidden="1" customHeight="1" x14ac:dyDescent="0.2">
      <c r="B53" s="3"/>
      <c r="D53" s="239"/>
      <c r="E53" s="240"/>
      <c r="F53" s="241"/>
      <c r="G53" s="242"/>
      <c r="H53" s="243"/>
      <c r="I53" s="243"/>
      <c r="J53" s="243"/>
      <c r="K53" s="243"/>
      <c r="L53" s="243"/>
      <c r="M53" s="243"/>
      <c r="N53" s="243"/>
      <c r="O53" s="243"/>
      <c r="P53" s="243"/>
      <c r="Q53" s="271"/>
      <c r="U53"/>
      <c r="V53" s="394" t="s">
        <v>4521</v>
      </c>
      <c r="X53" s="394"/>
    </row>
    <row r="54" spans="2:24" ht="25.25" hidden="1" customHeight="1" x14ac:dyDescent="0.2">
      <c r="B54" s="3"/>
      <c r="D54" s="239"/>
      <c r="E54" s="240"/>
      <c r="F54" s="241"/>
      <c r="G54" s="242"/>
      <c r="H54" s="243"/>
      <c r="I54" s="243"/>
      <c r="J54" s="243"/>
      <c r="K54" s="243"/>
      <c r="L54" s="243"/>
      <c r="M54" s="243"/>
      <c r="N54" s="243"/>
      <c r="O54" s="243"/>
      <c r="P54" s="243"/>
      <c r="Q54" s="271"/>
      <c r="U54"/>
      <c r="V54" s="394" t="s">
        <v>4521</v>
      </c>
      <c r="X54" s="394"/>
    </row>
    <row r="55" spans="2:24" ht="25.25" hidden="1" customHeight="1" x14ac:dyDescent="0.2">
      <c r="B55" s="3"/>
      <c r="D55" s="239"/>
      <c r="E55" s="240"/>
      <c r="F55" s="241"/>
      <c r="G55" s="242"/>
      <c r="H55" s="243"/>
      <c r="I55" s="243"/>
      <c r="J55" s="243"/>
      <c r="K55" s="243"/>
      <c r="L55" s="243"/>
      <c r="M55" s="243"/>
      <c r="N55" s="243"/>
      <c r="O55" s="243"/>
      <c r="P55" s="243"/>
      <c r="Q55" s="271"/>
      <c r="U55"/>
      <c r="V55" s="394" t="s">
        <v>4521</v>
      </c>
      <c r="X55" s="394"/>
    </row>
    <row r="56" spans="2:24" ht="15" hidden="1" customHeight="1" x14ac:dyDescent="0.2">
      <c r="B56" s="3"/>
      <c r="D56" s="239"/>
      <c r="E56" s="240"/>
      <c r="F56" s="241"/>
      <c r="G56" s="242"/>
      <c r="H56" s="243"/>
      <c r="I56" s="243"/>
      <c r="J56" s="243"/>
      <c r="K56" s="243"/>
      <c r="L56" s="243"/>
      <c r="M56" s="243"/>
      <c r="N56" s="243"/>
      <c r="O56" s="243"/>
      <c r="P56" s="243"/>
      <c r="Q56" s="271"/>
      <c r="U56"/>
      <c r="V56" s="394" t="s">
        <v>4521</v>
      </c>
      <c r="X56" s="394"/>
    </row>
    <row r="57" spans="2:24" ht="15" hidden="1" customHeight="1" x14ac:dyDescent="0.2">
      <c r="B57" s="3"/>
      <c r="D57" s="239"/>
      <c r="E57" s="240"/>
      <c r="F57" s="241"/>
      <c r="G57" s="242"/>
      <c r="H57" s="243"/>
      <c r="I57" s="243"/>
      <c r="J57" s="243"/>
      <c r="K57" s="243"/>
      <c r="L57" s="243"/>
      <c r="M57" s="243"/>
      <c r="N57" s="243"/>
      <c r="O57" s="243"/>
      <c r="P57" s="243"/>
      <c r="Q57" s="271"/>
      <c r="U57"/>
      <c r="V57" s="394" t="s">
        <v>4521</v>
      </c>
      <c r="X57" s="394"/>
    </row>
    <row r="58" spans="2:24" ht="15" hidden="1" customHeight="1" x14ac:dyDescent="0.2">
      <c r="B58" s="3"/>
      <c r="D58" s="239"/>
      <c r="E58" s="240"/>
      <c r="F58" s="241"/>
      <c r="G58" s="242"/>
      <c r="H58" s="243"/>
      <c r="I58" s="243"/>
      <c r="J58" s="243"/>
      <c r="K58" s="243"/>
      <c r="L58" s="243"/>
      <c r="M58" s="243"/>
      <c r="N58" s="243"/>
      <c r="O58" s="243"/>
      <c r="P58" s="243"/>
      <c r="Q58" s="271"/>
      <c r="U58"/>
      <c r="V58" s="394" t="s">
        <v>4521</v>
      </c>
      <c r="X58" s="394"/>
    </row>
    <row r="59" spans="2:24" ht="15" hidden="1" customHeight="1" x14ac:dyDescent="0.2">
      <c r="B59" s="3"/>
      <c r="D59" s="239"/>
      <c r="E59" s="240"/>
      <c r="F59" s="241"/>
      <c r="G59" s="242"/>
      <c r="H59" s="243"/>
      <c r="I59" s="243"/>
      <c r="J59" s="243"/>
      <c r="K59" s="243"/>
      <c r="L59" s="243"/>
      <c r="M59" s="243"/>
      <c r="N59" s="243"/>
      <c r="O59" s="243"/>
      <c r="P59" s="243"/>
      <c r="Q59" s="271"/>
      <c r="U59"/>
      <c r="V59" s="394" t="s">
        <v>4521</v>
      </c>
      <c r="X59" s="394"/>
    </row>
    <row r="60" spans="2:24" ht="25.25" hidden="1" customHeight="1" x14ac:dyDescent="0.2">
      <c r="D60" s="239"/>
      <c r="E60" s="240"/>
      <c r="F60" s="241"/>
      <c r="G60" s="12"/>
      <c r="H60" s="243"/>
      <c r="I60" s="243"/>
      <c r="J60" s="243"/>
      <c r="K60" s="243"/>
      <c r="L60" s="243"/>
      <c r="M60" s="243"/>
      <c r="N60" s="243"/>
      <c r="O60" s="243"/>
      <c r="P60" s="245"/>
      <c r="Q60" s="220"/>
      <c r="U60"/>
      <c r="V60" s="394" t="s">
        <v>4521</v>
      </c>
      <c r="X60" s="394"/>
    </row>
    <row r="61" spans="2:24" ht="25.25" hidden="1" customHeight="1" x14ac:dyDescent="0.2">
      <c r="D61" s="239"/>
      <c r="E61" s="240"/>
      <c r="F61" s="241"/>
      <c r="G61" s="246"/>
      <c r="H61" s="243"/>
      <c r="I61" s="243"/>
      <c r="J61" s="243"/>
      <c r="K61" s="243"/>
      <c r="L61" s="243"/>
      <c r="M61" s="243"/>
      <c r="N61" s="243"/>
      <c r="O61" s="243"/>
      <c r="P61" s="247"/>
      <c r="Q61" s="220"/>
      <c r="U61"/>
      <c r="V61" s="394" t="s">
        <v>4521</v>
      </c>
      <c r="X61" s="394"/>
    </row>
    <row r="62" spans="2:24" ht="25.25" hidden="1" customHeight="1" x14ac:dyDescent="0.2">
      <c r="D62" s="239"/>
      <c r="E62" s="240"/>
      <c r="F62" s="241"/>
      <c r="G62" s="246"/>
      <c r="H62" s="243"/>
      <c r="I62" s="243"/>
      <c r="J62" s="243"/>
      <c r="K62" s="243"/>
      <c r="L62" s="243"/>
      <c r="M62" s="243"/>
      <c r="N62" s="243"/>
      <c r="O62" s="243"/>
      <c r="P62" s="247"/>
      <c r="Q62" s="220"/>
      <c r="U62"/>
      <c r="V62" s="394" t="s">
        <v>4521</v>
      </c>
      <c r="X62" s="394"/>
    </row>
    <row r="63" spans="2:24" ht="25.25" hidden="1" customHeight="1" x14ac:dyDescent="0.2">
      <c r="D63" s="239"/>
      <c r="E63" s="240"/>
      <c r="F63" s="241"/>
      <c r="G63" s="246"/>
      <c r="H63" s="243"/>
      <c r="I63" s="243"/>
      <c r="J63" s="243"/>
      <c r="K63" s="243"/>
      <c r="L63" s="243"/>
      <c r="M63" s="243"/>
      <c r="N63" s="243"/>
      <c r="O63" s="243"/>
      <c r="P63" s="247"/>
      <c r="Q63" s="220"/>
      <c r="U63"/>
      <c r="V63" s="394" t="s">
        <v>4521</v>
      </c>
      <c r="X63" s="394"/>
    </row>
    <row r="64" spans="2:24" ht="25.25" hidden="1" customHeight="1" x14ac:dyDescent="0.2">
      <c r="D64" s="239"/>
      <c r="E64" s="240"/>
      <c r="F64" s="241"/>
      <c r="G64" s="246"/>
      <c r="H64" s="243"/>
      <c r="I64" s="243"/>
      <c r="J64" s="243"/>
      <c r="K64" s="243"/>
      <c r="L64" s="243"/>
      <c r="M64" s="243"/>
      <c r="N64" s="243"/>
      <c r="O64" s="243"/>
      <c r="P64" s="247"/>
      <c r="Q64" s="220"/>
      <c r="U64"/>
      <c r="V64" s="394" t="s">
        <v>4521</v>
      </c>
      <c r="X64" s="394"/>
    </row>
    <row r="65" spans="4:24" ht="25.25" hidden="1" customHeight="1" x14ac:dyDescent="0.2">
      <c r="D65" s="239"/>
      <c r="E65" s="240"/>
      <c r="F65" s="241"/>
      <c r="G65" s="246"/>
      <c r="H65" s="243"/>
      <c r="I65" s="243"/>
      <c r="J65" s="243"/>
      <c r="K65" s="243"/>
      <c r="L65" s="243"/>
      <c r="M65" s="243"/>
      <c r="N65" s="243"/>
      <c r="O65" s="243"/>
      <c r="P65" s="247"/>
      <c r="Q65" s="220"/>
      <c r="U65"/>
      <c r="V65" s="394" t="s">
        <v>4521</v>
      </c>
      <c r="X65" s="394"/>
    </row>
    <row r="66" spans="4:24" ht="25.25" hidden="1" customHeight="1" x14ac:dyDescent="0.2">
      <c r="D66" s="239"/>
      <c r="E66" s="240"/>
      <c r="F66" s="241"/>
      <c r="G66" s="246"/>
      <c r="H66" s="243"/>
      <c r="I66" s="243"/>
      <c r="J66" s="243"/>
      <c r="K66" s="243"/>
      <c r="L66" s="243"/>
      <c r="M66" s="243"/>
      <c r="N66" s="243"/>
      <c r="O66" s="243"/>
      <c r="P66" s="247"/>
      <c r="Q66" s="220"/>
      <c r="U66"/>
      <c r="V66" s="394" t="s">
        <v>4521</v>
      </c>
      <c r="X66" s="394"/>
    </row>
    <row r="67" spans="4:24" ht="25.25" hidden="1" customHeight="1" x14ac:dyDescent="0.2">
      <c r="D67" s="239"/>
      <c r="E67" s="240"/>
      <c r="F67" s="241"/>
      <c r="G67" s="246"/>
      <c r="H67" s="243"/>
      <c r="I67" s="243"/>
      <c r="J67" s="243"/>
      <c r="K67" s="243"/>
      <c r="L67" s="243"/>
      <c r="M67" s="243"/>
      <c r="N67" s="243"/>
      <c r="O67" s="243"/>
      <c r="P67" s="247"/>
      <c r="Q67" s="220"/>
      <c r="U67"/>
      <c r="V67" s="394" t="s">
        <v>4521</v>
      </c>
      <c r="X67" s="394"/>
    </row>
    <row r="68" spans="4:24" ht="25.25" hidden="1" customHeight="1" x14ac:dyDescent="0.2">
      <c r="D68" s="239"/>
      <c r="E68" s="240"/>
      <c r="F68" s="241"/>
      <c r="G68" s="246"/>
      <c r="H68" s="243"/>
      <c r="I68" s="243"/>
      <c r="J68" s="243"/>
      <c r="K68" s="243"/>
      <c r="L68" s="243"/>
      <c r="M68" s="243"/>
      <c r="N68" s="243"/>
      <c r="O68" s="243"/>
      <c r="P68" s="247"/>
      <c r="Q68" s="220"/>
      <c r="U68"/>
      <c r="V68" s="394" t="s">
        <v>4521</v>
      </c>
      <c r="X68" s="394"/>
    </row>
    <row r="69" spans="4:24" ht="25.25" hidden="1" customHeight="1" x14ac:dyDescent="0.2">
      <c r="D69" s="239"/>
      <c r="E69" s="240"/>
      <c r="F69" s="241"/>
      <c r="G69" s="246"/>
      <c r="H69" s="243"/>
      <c r="I69" s="243"/>
      <c r="J69" s="243"/>
      <c r="K69" s="243"/>
      <c r="L69" s="243"/>
      <c r="M69" s="243"/>
      <c r="N69" s="243"/>
      <c r="O69" s="243"/>
      <c r="P69" s="247"/>
      <c r="Q69" s="220"/>
      <c r="U69"/>
      <c r="V69" s="394" t="s">
        <v>4521</v>
      </c>
      <c r="X69" s="394"/>
    </row>
    <row r="70" spans="4:24" ht="25.25" hidden="1" customHeight="1" x14ac:dyDescent="0.2">
      <c r="D70" s="239"/>
      <c r="E70" s="240"/>
      <c r="F70" s="241"/>
      <c r="G70" s="246"/>
      <c r="H70" s="243"/>
      <c r="I70" s="243"/>
      <c r="J70" s="243"/>
      <c r="K70" s="243"/>
      <c r="L70" s="243"/>
      <c r="M70" s="243"/>
      <c r="N70" s="243"/>
      <c r="O70" s="243"/>
      <c r="P70" s="247"/>
      <c r="Q70" s="220"/>
      <c r="U70"/>
      <c r="V70" s="394" t="s">
        <v>4521</v>
      </c>
      <c r="X70" s="394"/>
    </row>
    <row r="71" spans="4:24" ht="25.25" hidden="1" customHeight="1" x14ac:dyDescent="0.2">
      <c r="D71" s="239"/>
      <c r="E71" s="240"/>
      <c r="F71" s="241"/>
      <c r="G71" s="246"/>
      <c r="H71" s="243"/>
      <c r="I71" s="243"/>
      <c r="J71" s="243"/>
      <c r="K71" s="243"/>
      <c r="L71" s="243"/>
      <c r="M71" s="243"/>
      <c r="N71" s="243"/>
      <c r="O71" s="243"/>
      <c r="P71" s="247"/>
      <c r="Q71" s="220"/>
      <c r="U71"/>
      <c r="V71" s="394" t="s">
        <v>4521</v>
      </c>
      <c r="X71" s="394"/>
    </row>
    <row r="72" spans="4:24" ht="25.25" hidden="1" customHeight="1" x14ac:dyDescent="0.2">
      <c r="D72" s="239"/>
      <c r="E72" s="240"/>
      <c r="F72" s="241"/>
      <c r="G72" s="246"/>
      <c r="H72" s="243"/>
      <c r="I72" s="243"/>
      <c r="J72" s="243"/>
      <c r="K72" s="243"/>
      <c r="L72" s="243"/>
      <c r="M72" s="243"/>
      <c r="N72" s="243"/>
      <c r="O72" s="243"/>
      <c r="P72" s="247"/>
      <c r="Q72" s="220"/>
      <c r="U72"/>
      <c r="V72" s="394" t="s">
        <v>4521</v>
      </c>
      <c r="X72" s="394"/>
    </row>
    <row r="73" spans="4:24" ht="25.25" hidden="1" customHeight="1" x14ac:dyDescent="0.2">
      <c r="D73" s="239"/>
      <c r="E73" s="240"/>
      <c r="F73" s="241"/>
      <c r="G73" s="246"/>
      <c r="H73" s="243"/>
      <c r="I73" s="243"/>
      <c r="J73" s="243"/>
      <c r="K73" s="243"/>
      <c r="L73" s="243"/>
      <c r="M73" s="243"/>
      <c r="N73" s="243"/>
      <c r="O73" s="243"/>
      <c r="P73" s="247"/>
      <c r="Q73" s="220"/>
      <c r="U73"/>
      <c r="V73" s="394" t="s">
        <v>4521</v>
      </c>
      <c r="X73" s="394"/>
    </row>
    <row r="74" spans="4:24" ht="25.25" hidden="1" customHeight="1" x14ac:dyDescent="0.2">
      <c r="D74" s="239"/>
      <c r="E74" s="240"/>
      <c r="F74" s="241"/>
      <c r="G74" s="246"/>
      <c r="H74" s="243"/>
      <c r="I74" s="243"/>
      <c r="J74" s="243"/>
      <c r="K74" s="243"/>
      <c r="L74" s="243"/>
      <c r="M74" s="243"/>
      <c r="N74" s="243"/>
      <c r="O74" s="243"/>
      <c r="P74" s="247"/>
      <c r="Q74" s="220"/>
      <c r="U74"/>
      <c r="V74" s="394" t="s">
        <v>4521</v>
      </c>
      <c r="X74" s="394"/>
    </row>
    <row r="75" spans="4:24" ht="25.25" hidden="1" customHeight="1" x14ac:dyDescent="0.2">
      <c r="D75" s="239"/>
      <c r="E75" s="240"/>
      <c r="F75" s="241"/>
      <c r="G75" s="246"/>
      <c r="H75" s="243"/>
      <c r="I75" s="243"/>
      <c r="J75" s="243"/>
      <c r="K75" s="243"/>
      <c r="L75" s="243"/>
      <c r="M75" s="243"/>
      <c r="N75" s="243"/>
      <c r="O75" s="243"/>
      <c r="P75" s="247"/>
      <c r="Q75" s="220"/>
      <c r="U75"/>
      <c r="V75" s="394" t="s">
        <v>4521</v>
      </c>
      <c r="X75" s="394"/>
    </row>
    <row r="76" spans="4:24" ht="25.25" hidden="1" customHeight="1" x14ac:dyDescent="0.2">
      <c r="D76" s="239"/>
      <c r="E76" s="240"/>
      <c r="F76" s="241"/>
      <c r="G76" s="246"/>
      <c r="H76" s="243"/>
      <c r="I76" s="243"/>
      <c r="J76" s="243"/>
      <c r="K76" s="243"/>
      <c r="L76" s="243"/>
      <c r="M76" s="243"/>
      <c r="N76" s="243"/>
      <c r="O76" s="243"/>
      <c r="P76" s="247"/>
      <c r="Q76" s="220"/>
      <c r="U76"/>
      <c r="V76" s="394" t="s">
        <v>4521</v>
      </c>
      <c r="X76" s="394"/>
    </row>
    <row r="77" spans="4:24" ht="25.25" hidden="1" customHeight="1" x14ac:dyDescent="0.2">
      <c r="D77" s="239"/>
      <c r="E77" s="240"/>
      <c r="F77" s="241"/>
      <c r="G77" s="246"/>
      <c r="H77" s="243"/>
      <c r="I77" s="243"/>
      <c r="J77" s="243"/>
      <c r="K77" s="243"/>
      <c r="L77" s="243"/>
      <c r="M77" s="243"/>
      <c r="N77" s="243"/>
      <c r="O77" s="243"/>
      <c r="P77" s="247"/>
      <c r="Q77" s="220"/>
      <c r="U77"/>
      <c r="V77" s="394" t="s">
        <v>4521</v>
      </c>
      <c r="X77" s="394"/>
    </row>
    <row r="78" spans="4:24" ht="25.25" hidden="1" customHeight="1" x14ac:dyDescent="0.2">
      <c r="D78" s="239"/>
      <c r="E78" s="240"/>
      <c r="F78" s="241"/>
      <c r="G78" s="246"/>
      <c r="H78" s="243"/>
      <c r="I78" s="243"/>
      <c r="J78" s="243"/>
      <c r="K78" s="243"/>
      <c r="L78" s="243"/>
      <c r="M78" s="243"/>
      <c r="N78" s="243"/>
      <c r="O78" s="243"/>
      <c r="P78" s="247"/>
      <c r="Q78" s="220"/>
      <c r="U78"/>
      <c r="V78" s="394" t="s">
        <v>4521</v>
      </c>
      <c r="X78" s="394"/>
    </row>
    <row r="79" spans="4:24" ht="25.25" hidden="1" customHeight="1" x14ac:dyDescent="0.2">
      <c r="D79" s="239"/>
      <c r="E79" s="240"/>
      <c r="F79" s="241"/>
      <c r="G79" s="246"/>
      <c r="H79" s="243"/>
      <c r="I79" s="243"/>
      <c r="J79" s="243"/>
      <c r="K79" s="243"/>
      <c r="L79" s="243"/>
      <c r="M79" s="243"/>
      <c r="N79" s="243"/>
      <c r="O79" s="243"/>
      <c r="P79" s="247"/>
      <c r="Q79" s="220"/>
      <c r="U79"/>
      <c r="V79" s="394" t="s">
        <v>4521</v>
      </c>
      <c r="X79" s="394"/>
    </row>
    <row r="80" spans="4:24" ht="25.25" hidden="1" customHeight="1" x14ac:dyDescent="0.2">
      <c r="D80" s="239"/>
      <c r="E80" s="240"/>
      <c r="F80" s="241"/>
      <c r="G80" s="246"/>
      <c r="H80" s="243"/>
      <c r="I80" s="243"/>
      <c r="J80" s="243"/>
      <c r="K80" s="243"/>
      <c r="L80" s="243"/>
      <c r="M80" s="243"/>
      <c r="N80" s="243"/>
      <c r="O80" s="243"/>
      <c r="P80" s="247"/>
      <c r="Q80" s="220"/>
      <c r="U80"/>
      <c r="V80" s="394" t="s">
        <v>4521</v>
      </c>
      <c r="X80" s="394"/>
    </row>
    <row r="81" spans="4:24" ht="25.25" hidden="1" customHeight="1" x14ac:dyDescent="0.2">
      <c r="D81" s="239"/>
      <c r="E81" s="240"/>
      <c r="F81" s="241"/>
      <c r="G81" s="12"/>
      <c r="H81" s="243"/>
      <c r="I81" s="243"/>
      <c r="J81" s="243"/>
      <c r="K81" s="243"/>
      <c r="L81" s="243"/>
      <c r="M81" s="243"/>
      <c r="N81" s="243"/>
      <c r="O81" s="243"/>
      <c r="P81" s="245"/>
      <c r="Q81" s="220"/>
      <c r="U81"/>
      <c r="V81" s="394" t="s">
        <v>4521</v>
      </c>
      <c r="X81" s="394"/>
    </row>
    <row r="82" spans="4:24" ht="25.25" hidden="1" customHeight="1" x14ac:dyDescent="0.2">
      <c r="D82" s="239"/>
      <c r="E82" s="240"/>
      <c r="F82" s="241"/>
      <c r="G82" s="12"/>
      <c r="H82" s="243"/>
      <c r="I82" s="243"/>
      <c r="J82" s="243"/>
      <c r="K82" s="243"/>
      <c r="L82" s="243"/>
      <c r="M82" s="243"/>
      <c r="N82" s="243"/>
      <c r="O82" s="243"/>
      <c r="P82" s="245"/>
      <c r="Q82" s="220"/>
      <c r="U82"/>
      <c r="V82" s="394" t="s">
        <v>4521</v>
      </c>
      <c r="X82" s="394"/>
    </row>
    <row r="83" spans="4:24" ht="25.25" hidden="1" customHeight="1" x14ac:dyDescent="0.2">
      <c r="D83" s="621"/>
      <c r="E83" s="622"/>
      <c r="F83" s="241"/>
      <c r="G83" s="246"/>
      <c r="H83" s="243"/>
      <c r="I83" s="243"/>
      <c r="J83" s="243"/>
      <c r="K83" s="243"/>
      <c r="L83" s="243"/>
      <c r="M83" s="243"/>
      <c r="N83" s="243"/>
      <c r="O83" s="243"/>
      <c r="P83" s="247"/>
      <c r="Q83" s="220"/>
      <c r="U83"/>
      <c r="V83" s="394" t="s">
        <v>4521</v>
      </c>
      <c r="X83" s="394"/>
    </row>
    <row r="84" spans="4:24" ht="24.75" hidden="1" customHeight="1" x14ac:dyDescent="0.2">
      <c r="D84" s="239"/>
      <c r="E84" s="240"/>
      <c r="F84" s="241"/>
      <c r="N84" s="245"/>
      <c r="O84" s="245"/>
      <c r="P84" s="245"/>
      <c r="Q84" s="220"/>
      <c r="U84"/>
      <c r="V84" s="394" t="s">
        <v>4521</v>
      </c>
      <c r="X84" s="394"/>
    </row>
    <row r="85" spans="4:24" ht="24.75" hidden="1" customHeight="1" thickBot="1" x14ac:dyDescent="0.25">
      <c r="D85" s="248"/>
      <c r="E85" s="249"/>
      <c r="F85" s="241"/>
      <c r="G85" s="250"/>
      <c r="H85" s="251"/>
      <c r="I85" s="251"/>
      <c r="J85" s="251"/>
      <c r="K85" s="251"/>
      <c r="L85" s="251"/>
      <c r="M85" s="252"/>
      <c r="N85" s="245"/>
      <c r="O85" s="245"/>
      <c r="P85" s="245"/>
      <c r="Q85" s="220"/>
      <c r="U85"/>
      <c r="V85" s="394" t="s">
        <v>4521</v>
      </c>
      <c r="X85" s="394"/>
    </row>
    <row r="86" spans="4:24" ht="36" customHeight="1" x14ac:dyDescent="0.2">
      <c r="D86" s="621">
        <v>44</v>
      </c>
      <c r="E86" s="622"/>
      <c r="F86" s="241" t="s">
        <v>681</v>
      </c>
      <c r="G86" s="12" t="s">
        <v>4465</v>
      </c>
      <c r="H86" s="253" t="s">
        <v>4465</v>
      </c>
      <c r="I86" s="253" t="s">
        <v>4465</v>
      </c>
      <c r="J86" s="253" t="s">
        <v>4465</v>
      </c>
      <c r="K86" s="253" t="s">
        <v>4465</v>
      </c>
      <c r="L86" s="253" t="s">
        <v>4465</v>
      </c>
      <c r="M86" s="253" t="s">
        <v>4465</v>
      </c>
      <c r="N86" s="253" t="s">
        <v>4465</v>
      </c>
      <c r="O86" s="253" t="s">
        <v>4465</v>
      </c>
      <c r="P86" s="245"/>
      <c r="Q86" s="220" t="s">
        <v>4658</v>
      </c>
      <c r="T86" s="387"/>
      <c r="U86"/>
      <c r="V86" s="397" t="s">
        <v>4658</v>
      </c>
      <c r="W86" s="2" t="s">
        <v>4658</v>
      </c>
      <c r="X86" s="397"/>
    </row>
    <row r="87" spans="4:24" ht="36" customHeight="1" x14ac:dyDescent="0.2">
      <c r="D87" s="621">
        <v>45</v>
      </c>
      <c r="E87" s="622"/>
      <c r="F87" s="241" t="s">
        <v>4576</v>
      </c>
      <c r="G87" s="12"/>
      <c r="H87" s="253"/>
      <c r="I87" s="253"/>
      <c r="J87" s="253"/>
      <c r="K87" s="253"/>
      <c r="L87" s="253"/>
      <c r="M87" s="253"/>
      <c r="N87" s="253"/>
      <c r="O87" s="253"/>
      <c r="P87" s="245"/>
      <c r="Q87" s="220" t="s">
        <v>4658</v>
      </c>
      <c r="U87"/>
      <c r="V87" s="397" t="s">
        <v>4658</v>
      </c>
      <c r="W87" s="2" t="s">
        <v>4658</v>
      </c>
      <c r="X87" s="397"/>
    </row>
    <row r="88" spans="4:24" ht="36" customHeight="1" x14ac:dyDescent="0.2">
      <c r="D88" s="239">
        <v>46</v>
      </c>
      <c r="E88" s="240"/>
      <c r="F88" s="241" t="s">
        <v>4566</v>
      </c>
      <c r="G88" s="12"/>
      <c r="H88" s="245"/>
      <c r="I88" s="245" t="s">
        <v>4465</v>
      </c>
      <c r="J88" s="245"/>
      <c r="K88" s="245"/>
      <c r="L88" s="245" t="s">
        <v>4465</v>
      </c>
      <c r="M88" s="245" t="s">
        <v>4465</v>
      </c>
      <c r="N88" s="243" t="s">
        <v>4465</v>
      </c>
      <c r="O88" s="243" t="s">
        <v>4465</v>
      </c>
      <c r="P88" s="243"/>
      <c r="Q88" s="381"/>
      <c r="U88"/>
      <c r="V88" s="394">
        <v>1</v>
      </c>
      <c r="W88" s="2">
        <v>1</v>
      </c>
      <c r="X88" s="394"/>
    </row>
    <row r="89" spans="4:24" ht="36" customHeight="1" thickBot="1" x14ac:dyDescent="0.25">
      <c r="D89" s="623">
        <v>47</v>
      </c>
      <c r="E89" s="624"/>
      <c r="F89" s="254" t="s">
        <v>4625</v>
      </c>
      <c r="G89" s="255" t="s">
        <v>4465</v>
      </c>
      <c r="H89" s="256" t="s">
        <v>4465</v>
      </c>
      <c r="I89" s="256" t="s">
        <v>4465</v>
      </c>
      <c r="J89" s="256" t="s">
        <v>4465</v>
      </c>
      <c r="K89" s="256" t="s">
        <v>4465</v>
      </c>
      <c r="L89" s="256" t="s">
        <v>4465</v>
      </c>
      <c r="M89" s="256" t="s">
        <v>4465</v>
      </c>
      <c r="N89" s="256" t="s">
        <v>4465</v>
      </c>
      <c r="O89" s="256" t="s">
        <v>4465</v>
      </c>
      <c r="P89" s="257" t="s">
        <v>4546</v>
      </c>
      <c r="Q89" s="386"/>
      <c r="U89"/>
      <c r="V89" s="395">
        <v>1</v>
      </c>
      <c r="W89" s="2">
        <v>1</v>
      </c>
      <c r="X89" s="395"/>
    </row>
    <row r="90" spans="4:24" ht="36" hidden="1" customHeight="1" thickBot="1" x14ac:dyDescent="0.25">
      <c r="D90" s="248"/>
      <c r="E90" s="249"/>
      <c r="F90" s="254"/>
      <c r="G90" s="255"/>
      <c r="H90" s="256"/>
      <c r="I90" s="256"/>
      <c r="J90" s="256"/>
      <c r="K90" s="256"/>
      <c r="L90" s="256"/>
      <c r="M90" s="256"/>
      <c r="N90" s="256"/>
      <c r="O90" s="256"/>
      <c r="P90" s="257"/>
      <c r="Q90" s="378"/>
      <c r="U90"/>
    </row>
    <row r="91" spans="4:24" x14ac:dyDescent="0.2">
      <c r="D91" s="115" t="s">
        <v>547</v>
      </c>
      <c r="E91" s="13"/>
      <c r="F91" s="13" t="s">
        <v>548</v>
      </c>
      <c r="H91" s="14" t="s">
        <v>549</v>
      </c>
      <c r="I91" s="14"/>
      <c r="J91" s="14"/>
      <c r="K91" s="14"/>
      <c r="M91" s="13" t="s">
        <v>550</v>
      </c>
      <c r="N91" s="13"/>
      <c r="O91" s="13"/>
      <c r="P91" s="13"/>
      <c r="Q91" s="383"/>
      <c r="U91"/>
    </row>
    <row r="92" spans="4:24" x14ac:dyDescent="0.2">
      <c r="D92" s="79"/>
      <c r="E92" s="14"/>
      <c r="F92" s="14" t="s">
        <v>551</v>
      </c>
      <c r="H92" s="13" t="s">
        <v>552</v>
      </c>
      <c r="I92" s="13"/>
      <c r="J92" s="13"/>
      <c r="K92" s="13"/>
      <c r="M92" s="13" t="s">
        <v>553</v>
      </c>
      <c r="N92" s="13"/>
      <c r="O92" s="13"/>
      <c r="P92" s="13"/>
      <c r="Q92" s="383"/>
      <c r="R92" s="13"/>
      <c r="U92"/>
      <c r="V92" s="385">
        <f>SUM(V7:V89)</f>
        <v>26</v>
      </c>
    </row>
    <row r="93" spans="4:24" ht="16" thickBot="1" x14ac:dyDescent="0.25">
      <c r="D93" s="122"/>
      <c r="E93" s="120"/>
      <c r="F93" s="120" t="s">
        <v>554</v>
      </c>
      <c r="G93" s="123"/>
      <c r="H93" s="121" t="s">
        <v>555</v>
      </c>
      <c r="I93" s="121"/>
      <c r="J93" s="121"/>
      <c r="K93" s="121"/>
      <c r="L93" s="123"/>
      <c r="M93" s="121" t="s">
        <v>556</v>
      </c>
      <c r="N93" s="121"/>
      <c r="O93" s="121"/>
      <c r="P93" s="121"/>
      <c r="Q93" s="384"/>
      <c r="U93"/>
    </row>
    <row r="94" spans="4:24" x14ac:dyDescent="0.2">
      <c r="D94" s="14"/>
      <c r="G94" s="13"/>
      <c r="L94" s="13"/>
    </row>
    <row r="99" ht="41.25" customHeight="1" x14ac:dyDescent="0.2"/>
  </sheetData>
  <sheetProtection algorithmName="SHA-512" hashValue="AyeYOe5NyufiuOldYL93qISMCwCS2Xb/6qK5W/f7ylL/WvN08DMGuBd/4kaJuEVe3+43qZ1CiSaXJiUUUaU5sw==" saltValue="b1oYXv5KlTlFdHVwDOzPuA==" spinCount="100000" sheet="1" objects="1" formatCells="0" formatColumns="0" formatRows="0" insertRows="0" deleteRows="0"/>
  <mergeCells count="25">
    <mergeCell ref="G5:P5"/>
    <mergeCell ref="D4:P4"/>
    <mergeCell ref="G1:Q1"/>
    <mergeCell ref="E2:L2"/>
    <mergeCell ref="E3:L3"/>
    <mergeCell ref="D1:F1"/>
    <mergeCell ref="D5:E5"/>
    <mergeCell ref="Q4:Q6"/>
    <mergeCell ref="M2:Q2"/>
    <mergeCell ref="M3:Q3"/>
    <mergeCell ref="D83:E83"/>
    <mergeCell ref="D89:E89"/>
    <mergeCell ref="D86:E86"/>
    <mergeCell ref="D87:E87"/>
    <mergeCell ref="D7:E7"/>
    <mergeCell ref="D12:E12"/>
    <mergeCell ref="D16:E16"/>
    <mergeCell ref="D17:E17"/>
    <mergeCell ref="D13:E13"/>
    <mergeCell ref="D10:E10"/>
    <mergeCell ref="D11:E11"/>
    <mergeCell ref="D14:E14"/>
    <mergeCell ref="D15:E15"/>
    <mergeCell ref="D8:E8"/>
    <mergeCell ref="D9:E9"/>
  </mergeCells>
  <printOptions horizontalCentered="1"/>
  <pageMargins left="0.3" right="0.3" top="1.7" bottom="0.5" header="0" footer="0"/>
  <pageSetup scale="84" fitToHeight="0" orientation="portrait" useFirstPageNumber="1" r:id="rId1"/>
  <headerFooter>
    <oddHeader>&amp;C&amp;G
&amp;"-,Bold"&amp;18Testing, Inspection, and Observation Program
&amp;"-,Regular"&amp;15 2019 California Building Standards Code - OSHPD 1</oddHeader>
    <oddFooter>&amp;CSTATE OF CALIFORNIA - HEALTH AND HUMAN SERVICES AGENCY&amp;RS-F&amp;P&amp;LOSH-FD-303A (R04.26)</oddFooter>
  </headerFooter>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theme="4" tint="-0.249977111117893"/>
  </sheetPr>
  <dimension ref="B1:J39"/>
  <sheetViews>
    <sheetView tabSelected="1" view="pageBreakPreview" zoomScaleNormal="100" zoomScaleSheetLayoutView="100" workbookViewId="0">
      <pane ySplit="5" topLeftCell="A6" activePane="bottomLeft" state="frozen"/>
      <selection activeCell="G54" sqref="G54:L54"/>
      <selection pane="bottomLeft" activeCell="G54" sqref="G54:L54"/>
    </sheetView>
  </sheetViews>
  <sheetFormatPr baseColWidth="10" defaultColWidth="9" defaultRowHeight="15" x14ac:dyDescent="0.2"/>
  <cols>
    <col min="1" max="1" width="3.6640625" style="2" customWidth="1"/>
    <col min="2" max="2" width="3" style="2" customWidth="1"/>
    <col min="3" max="3" width="1.6640625" style="2" customWidth="1"/>
    <col min="4" max="4" width="34.83203125" style="2" customWidth="1"/>
    <col min="5" max="5" width="42" style="2" customWidth="1"/>
    <col min="6" max="6" width="20.83203125" style="2" customWidth="1"/>
    <col min="7" max="7" width="13.33203125" style="2" customWidth="1"/>
    <col min="8" max="8" width="21.6640625" style="2" customWidth="1"/>
    <col min="9" max="16384" width="9" style="2"/>
  </cols>
  <sheetData>
    <row r="1" spans="2:10" customFormat="1" ht="35.5" customHeight="1" thickBot="1" x14ac:dyDescent="0.25">
      <c r="D1" s="16" t="s">
        <v>557</v>
      </c>
      <c r="E1" s="655" t="s">
        <v>558</v>
      </c>
      <c r="F1" s="587"/>
      <c r="G1" s="588"/>
    </row>
    <row r="2" spans="2:10" customFormat="1" ht="11.25" customHeight="1" x14ac:dyDescent="0.2">
      <c r="D2" s="58" t="s">
        <v>4</v>
      </c>
      <c r="E2" s="35" t="s">
        <v>5</v>
      </c>
      <c r="F2" s="636" t="s">
        <v>6</v>
      </c>
      <c r="G2" s="534"/>
    </row>
    <row r="3" spans="2:10" customFormat="1" ht="25.25" customHeight="1" thickBot="1" x14ac:dyDescent="0.25">
      <c r="D3" s="141">
        <f>IF('A-Project Info'!D12="","",'A-Project Info'!D12)</f>
        <v>12476</v>
      </c>
      <c r="E3" s="68" t="str">
        <f>IF('A-Project Info'!F12="","",'A-Project Info'!F12)</f>
        <v>UCSF Medical Center</v>
      </c>
      <c r="F3" s="649" t="str">
        <f>IF('A-Project Info'!I12="","",'A-Project Info'!I12)</f>
        <v>I210012-38-02</v>
      </c>
      <c r="G3" s="650"/>
    </row>
    <row r="4" spans="2:10" customFormat="1" ht="108" customHeight="1" thickBot="1" x14ac:dyDescent="0.25">
      <c r="D4" s="630" t="s">
        <v>559</v>
      </c>
      <c r="E4" s="631"/>
      <c r="F4" s="631"/>
      <c r="G4" s="632"/>
    </row>
    <row r="5" spans="2:10" customFormat="1" ht="25.25" customHeight="1" thickBot="1" x14ac:dyDescent="0.25">
      <c r="D5" s="33" t="s">
        <v>560</v>
      </c>
      <c r="E5" s="627" t="s">
        <v>561</v>
      </c>
      <c r="F5" s="662"/>
      <c r="G5" s="34" t="s">
        <v>562</v>
      </c>
    </row>
    <row r="6" spans="2:10" ht="25.25" customHeight="1" x14ac:dyDescent="0.2">
      <c r="B6" s="3"/>
      <c r="D6" s="228" t="s">
        <v>4514</v>
      </c>
      <c r="E6" s="656" t="s">
        <v>4626</v>
      </c>
      <c r="F6" s="657"/>
      <c r="G6" s="46" t="s">
        <v>4521</v>
      </c>
      <c r="J6"/>
    </row>
    <row r="7" spans="2:10" ht="44.5" customHeight="1" x14ac:dyDescent="0.2">
      <c r="B7" s="3"/>
      <c r="D7" s="229" t="s">
        <v>4515</v>
      </c>
      <c r="E7" s="651" t="s">
        <v>4643</v>
      </c>
      <c r="F7" s="661"/>
      <c r="G7" s="59" t="s">
        <v>4549</v>
      </c>
      <c r="J7"/>
    </row>
    <row r="8" spans="2:10" ht="25.25" customHeight="1" x14ac:dyDescent="0.2">
      <c r="D8" s="229" t="s">
        <v>4522</v>
      </c>
      <c r="E8" s="651" t="s">
        <v>4627</v>
      </c>
      <c r="F8" s="658"/>
      <c r="G8" s="47" t="s">
        <v>4521</v>
      </c>
      <c r="J8"/>
    </row>
    <row r="9" spans="2:10" ht="36.5" customHeight="1" x14ac:dyDescent="0.2">
      <c r="D9" s="229" t="s">
        <v>4574</v>
      </c>
      <c r="E9" s="651" t="s">
        <v>4575</v>
      </c>
      <c r="F9" s="658"/>
      <c r="G9" s="47" t="s">
        <v>4521</v>
      </c>
      <c r="J9"/>
    </row>
    <row r="10" spans="2:10" ht="25.25" customHeight="1" x14ac:dyDescent="0.2">
      <c r="D10" s="229" t="s">
        <v>4548</v>
      </c>
      <c r="E10" s="651" t="s">
        <v>4568</v>
      </c>
      <c r="F10" s="658"/>
      <c r="G10" s="47" t="s">
        <v>4549</v>
      </c>
      <c r="J10"/>
    </row>
    <row r="11" spans="2:10" ht="25.25" customHeight="1" x14ac:dyDescent="0.2">
      <c r="D11" s="229" t="s">
        <v>4600</v>
      </c>
      <c r="E11" s="659" t="s">
        <v>4628</v>
      </c>
      <c r="F11" s="660"/>
      <c r="G11" s="47" t="s">
        <v>4521</v>
      </c>
      <c r="J11"/>
    </row>
    <row r="12" spans="2:10" ht="42" customHeight="1" x14ac:dyDescent="0.2">
      <c r="D12" s="229" t="s">
        <v>4569</v>
      </c>
      <c r="E12" s="659" t="s">
        <v>4642</v>
      </c>
      <c r="F12" s="660"/>
      <c r="G12" s="47" t="s">
        <v>4521</v>
      </c>
      <c r="J12"/>
    </row>
    <row r="13" spans="2:10" ht="39" customHeight="1" x14ac:dyDescent="0.2">
      <c r="D13" s="44" t="s">
        <v>4601</v>
      </c>
      <c r="E13" s="659" t="s">
        <v>4656</v>
      </c>
      <c r="F13" s="660"/>
      <c r="G13" s="47" t="s">
        <v>4549</v>
      </c>
      <c r="J13"/>
    </row>
    <row r="14" spans="2:10" ht="25.25" customHeight="1" x14ac:dyDescent="0.2">
      <c r="D14" s="15"/>
      <c r="E14" s="659"/>
      <c r="F14" s="660"/>
      <c r="G14" s="47"/>
      <c r="J14"/>
    </row>
    <row r="15" spans="2:10" ht="25.25" customHeight="1" x14ac:dyDescent="0.2">
      <c r="D15" s="15"/>
      <c r="E15" s="651"/>
      <c r="F15" s="652"/>
      <c r="G15" s="47"/>
      <c r="J15"/>
    </row>
    <row r="16" spans="2:10" ht="25.25" customHeight="1" x14ac:dyDescent="0.2">
      <c r="B16" s="3"/>
      <c r="D16" s="15"/>
      <c r="E16" s="651"/>
      <c r="F16" s="652"/>
      <c r="G16" s="47"/>
      <c r="J16"/>
    </row>
    <row r="17" spans="4:10" ht="25.25" customHeight="1" x14ac:dyDescent="0.2">
      <c r="D17" s="15"/>
      <c r="E17" s="651"/>
      <c r="F17" s="652"/>
      <c r="G17" s="47"/>
      <c r="J17"/>
    </row>
    <row r="18" spans="4:10" ht="25.25" customHeight="1" x14ac:dyDescent="0.2">
      <c r="D18" s="15"/>
      <c r="E18" s="651"/>
      <c r="F18" s="652"/>
      <c r="G18" s="47"/>
      <c r="J18"/>
    </row>
    <row r="19" spans="4:10" ht="25.25" customHeight="1" x14ac:dyDescent="0.2">
      <c r="D19" s="15"/>
      <c r="E19" s="651"/>
      <c r="F19" s="652"/>
      <c r="G19" s="47"/>
      <c r="J19"/>
    </row>
    <row r="20" spans="4:10" ht="25.25" customHeight="1" x14ac:dyDescent="0.2">
      <c r="D20" s="15"/>
      <c r="E20" s="651"/>
      <c r="F20" s="652"/>
      <c r="G20" s="47"/>
      <c r="J20"/>
    </row>
    <row r="21" spans="4:10" ht="25.25" customHeight="1" x14ac:dyDescent="0.2">
      <c r="D21" s="15"/>
      <c r="E21" s="651"/>
      <c r="F21" s="652"/>
      <c r="G21" s="47"/>
      <c r="J21"/>
    </row>
    <row r="22" spans="4:10" ht="25.25" customHeight="1" x14ac:dyDescent="0.2">
      <c r="D22" s="15"/>
      <c r="E22" s="651"/>
      <c r="F22" s="652"/>
      <c r="G22" s="47"/>
      <c r="J22"/>
    </row>
    <row r="23" spans="4:10" ht="25.25" customHeight="1" x14ac:dyDescent="0.2">
      <c r="D23" s="15"/>
      <c r="E23" s="651"/>
      <c r="F23" s="652"/>
      <c r="G23" s="47"/>
      <c r="J23"/>
    </row>
    <row r="24" spans="4:10" ht="25.25" customHeight="1" x14ac:dyDescent="0.2">
      <c r="D24" s="15"/>
      <c r="E24" s="651"/>
      <c r="F24" s="652"/>
      <c r="G24" s="47"/>
      <c r="J24"/>
    </row>
    <row r="25" spans="4:10" ht="25.25" customHeight="1" thickBot="1" x14ac:dyDescent="0.25">
      <c r="D25" s="45"/>
      <c r="E25" s="653"/>
      <c r="F25" s="654"/>
      <c r="G25" s="80"/>
      <c r="J25"/>
    </row>
    <row r="39" ht="41.25" customHeight="1" x14ac:dyDescent="0.2"/>
  </sheetData>
  <sheetProtection algorithmName="SHA-512" hashValue="g2Bf7a/hrNAxJ0D4CgOqNfxDUDjP71pan4hXT0i26bFx7+BLRb71Q0JoNA1F2dKRRZqU9PnuY0Qowp0/7BlR7A==" saltValue="EFm/Vlu3MsKJhXPG0N40Aw==" spinCount="100000" sheet="1" objects="1" formatCells="0" formatColumns="0" formatRows="0" insertRows="0" deleteRows="0"/>
  <mergeCells count="25">
    <mergeCell ref="E1:G1"/>
    <mergeCell ref="E6:F6"/>
    <mergeCell ref="E8:F8"/>
    <mergeCell ref="E15:F15"/>
    <mergeCell ref="E9:F9"/>
    <mergeCell ref="E10:F10"/>
    <mergeCell ref="E13:F13"/>
    <mergeCell ref="E14:F14"/>
    <mergeCell ref="E7:F7"/>
    <mergeCell ref="D4:G4"/>
    <mergeCell ref="E5:F5"/>
    <mergeCell ref="F2:G2"/>
    <mergeCell ref="F3:G3"/>
    <mergeCell ref="E12:F12"/>
    <mergeCell ref="E11:F11"/>
    <mergeCell ref="E24:F24"/>
    <mergeCell ref="E25:F25"/>
    <mergeCell ref="E23:F23"/>
    <mergeCell ref="E22:F22"/>
    <mergeCell ref="E16:F16"/>
    <mergeCell ref="E17:F17"/>
    <mergeCell ref="E20:F20"/>
    <mergeCell ref="E21:F21"/>
    <mergeCell ref="E19:F19"/>
    <mergeCell ref="E18:F18"/>
  </mergeCells>
  <printOptions horizontalCentered="1"/>
  <pageMargins left="0.3" right="0.3" top="1.7" bottom="0.5" header="0" footer="0"/>
  <pageSetup scale="84" fitToHeight="0" orientation="portrait" useFirstPageNumber="1" r:id="rId1"/>
  <headerFooter>
    <oddHeader>&amp;C&amp;G
&amp;"-,Bold"&amp;18Testing, Inspection, and Observation Program
&amp;"-,Regular"&amp;15 2019 California Building Standards Code - OSHPD 1</oddHeader>
    <oddFooter>&amp;CSTATE OF CALIFORNIA - HEALTH AND HUMAN SERVICES AGENCY&amp;RS-G&amp;P&amp;LOSH-FD-303A (R04.26)</oddFooter>
  </headerFooter>
  <drawing r:id="rId2"/>
  <legacyDrawing r:id="rId3"/>
  <legacyDrawingHF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8CB52-34A1-4C12-BFA7-089FF6717298}">
  <sheetPr codeName="Sheet14">
    <tabColor theme="4" tint="-0.249977111117893"/>
  </sheetPr>
  <dimension ref="A1:R35"/>
  <sheetViews>
    <sheetView view="pageBreakPreview" zoomScaleNormal="85" zoomScaleSheetLayoutView="100" zoomScalePageLayoutView="85" workbookViewId="0">
      <pane ySplit="5" topLeftCell="A24" activePane="bottomLeft" state="frozen"/>
      <selection activeCell="O16" sqref="O16"/>
      <selection pane="bottomLeft" activeCell="O16" sqref="O16"/>
    </sheetView>
  </sheetViews>
  <sheetFormatPr baseColWidth="10" defaultColWidth="9" defaultRowHeight="15" x14ac:dyDescent="0.2"/>
  <cols>
    <col min="1" max="1" width="3.6640625" style="3" customWidth="1"/>
    <col min="2" max="2" width="3.33203125" style="3" customWidth="1"/>
    <col min="3" max="3" width="1.33203125" style="2" customWidth="1"/>
    <col min="4" max="5" width="5" style="2" customWidth="1"/>
    <col min="6" max="6" width="43.6640625" style="2" customWidth="1"/>
    <col min="7" max="7" width="5" style="52" customWidth="1"/>
    <col min="8" max="8" width="28.33203125" style="2" customWidth="1"/>
    <col min="9" max="9" width="10.83203125" style="52" customWidth="1"/>
    <col min="10" max="10" width="10.83203125" style="2" customWidth="1"/>
    <col min="11" max="11" width="3.33203125" style="2" customWidth="1"/>
    <col min="12" max="12" width="34.83203125" style="2" customWidth="1"/>
    <col min="13" max="16384" width="9" style="2"/>
  </cols>
  <sheetData>
    <row r="1" spans="1:15" customFormat="1" ht="28.5" customHeight="1" thickBot="1" x14ac:dyDescent="0.25">
      <c r="A1" s="1"/>
      <c r="B1" s="1"/>
      <c r="D1" s="641" t="s">
        <v>505</v>
      </c>
      <c r="E1" s="642"/>
      <c r="F1" s="642"/>
      <c r="G1" s="665" t="s">
        <v>506</v>
      </c>
      <c r="H1" s="666"/>
      <c r="I1" s="666"/>
      <c r="J1" s="667"/>
    </row>
    <row r="2" spans="1:15" customFormat="1" ht="11.25" customHeight="1" x14ac:dyDescent="0.2">
      <c r="A2" s="1"/>
      <c r="B2" s="1"/>
      <c r="D2" s="668" t="s">
        <v>4</v>
      </c>
      <c r="E2" s="538"/>
      <c r="F2" s="143" t="s">
        <v>5</v>
      </c>
      <c r="G2" s="532" t="s">
        <v>6</v>
      </c>
      <c r="H2" s="533"/>
      <c r="I2" s="533"/>
      <c r="J2" s="534"/>
    </row>
    <row r="3" spans="1:15" customFormat="1" ht="25.25" customHeight="1" thickBot="1" x14ac:dyDescent="0.25">
      <c r="A3" s="1"/>
      <c r="B3" s="1"/>
      <c r="D3" s="539">
        <f>IF('A-Project Info'!D12="","",'A-Project Info'!D12)</f>
        <v>12476</v>
      </c>
      <c r="E3" s="541"/>
      <c r="F3" s="144" t="str">
        <f>IF('A-Project Info'!F12="","",'A-Project Info'!F12)</f>
        <v>UCSF Medical Center</v>
      </c>
      <c r="G3" s="539" t="str">
        <f>IF('A-Project Info'!I12="","",'A-Project Info'!I12)</f>
        <v>I210012-38-02</v>
      </c>
      <c r="H3" s="540"/>
      <c r="I3" s="540"/>
      <c r="J3" s="650"/>
    </row>
    <row r="4" spans="1:15" s="32" customFormat="1" ht="34.5" customHeight="1" thickBot="1" x14ac:dyDescent="0.25">
      <c r="A4" s="94"/>
      <c r="B4" s="94"/>
      <c r="D4" s="523"/>
      <c r="E4" s="523"/>
      <c r="F4" s="523"/>
      <c r="G4" s="523"/>
      <c r="H4" s="523"/>
      <c r="I4" s="523"/>
      <c r="J4" s="523"/>
    </row>
    <row r="5" spans="1:15" customFormat="1" ht="78.75" customHeight="1" thickBot="1" x14ac:dyDescent="0.25">
      <c r="A5" s="1"/>
      <c r="B5" s="1"/>
      <c r="D5" s="70" t="s">
        <v>507</v>
      </c>
      <c r="E5" s="70" t="s">
        <v>4237</v>
      </c>
      <c r="F5" s="11" t="s">
        <v>508</v>
      </c>
      <c r="G5" s="627" t="s">
        <v>509</v>
      </c>
      <c r="H5" s="629"/>
      <c r="I5" s="70" t="s">
        <v>32</v>
      </c>
      <c r="J5" s="70" t="s">
        <v>33</v>
      </c>
      <c r="L5" s="169"/>
      <c r="M5" s="73"/>
      <c r="N5" s="73"/>
      <c r="O5" s="73"/>
    </row>
    <row r="6" spans="1:15" customFormat="1" ht="18" customHeight="1" thickBot="1" x14ac:dyDescent="0.25">
      <c r="A6" s="95" t="s">
        <v>34</v>
      </c>
      <c r="B6" s="38" t="s">
        <v>510</v>
      </c>
      <c r="C6" s="17"/>
      <c r="D6" s="17"/>
      <c r="E6" s="17"/>
      <c r="F6" s="17"/>
      <c r="G6" s="48"/>
      <c r="H6" s="17"/>
      <c r="I6" s="17"/>
      <c r="J6" s="18"/>
    </row>
    <row r="7" spans="1:15" customFormat="1" ht="18" customHeight="1" thickBot="1" x14ac:dyDescent="0.25">
      <c r="A7" s="104"/>
      <c r="B7" s="105" t="s">
        <v>36</v>
      </c>
      <c r="C7" s="29" t="s">
        <v>511</v>
      </c>
      <c r="D7" s="30"/>
      <c r="E7" s="165"/>
      <c r="F7" s="82"/>
      <c r="G7" s="81"/>
      <c r="H7" s="82"/>
      <c r="I7" s="30"/>
      <c r="J7" s="31"/>
    </row>
    <row r="8" spans="1:15" customFormat="1" ht="85.25" customHeight="1" x14ac:dyDescent="0.2">
      <c r="A8" s="3"/>
      <c r="B8" s="3"/>
      <c r="C8" s="2"/>
      <c r="D8" s="89" t="s">
        <v>512</v>
      </c>
      <c r="E8" s="233"/>
      <c r="F8" s="369" t="s">
        <v>513</v>
      </c>
      <c r="G8" s="664"/>
      <c r="H8" s="664"/>
      <c r="I8" s="260"/>
      <c r="J8" s="370"/>
    </row>
    <row r="9" spans="1:15" customFormat="1" ht="85.25" customHeight="1" x14ac:dyDescent="0.2">
      <c r="A9" s="3"/>
      <c r="B9" s="3"/>
      <c r="C9" s="2"/>
      <c r="D9" s="90" t="s">
        <v>514</v>
      </c>
      <c r="E9" s="234"/>
      <c r="F9" s="371" t="s">
        <v>515</v>
      </c>
      <c r="G9" s="663"/>
      <c r="H9" s="663"/>
      <c r="I9" s="262"/>
      <c r="J9" s="372"/>
    </row>
    <row r="10" spans="1:15" customFormat="1" ht="85.25" customHeight="1" x14ac:dyDescent="0.2">
      <c r="A10" s="3"/>
      <c r="B10" s="3"/>
      <c r="C10" s="2"/>
      <c r="D10" s="90" t="s">
        <v>516</v>
      </c>
      <c r="E10" s="234"/>
      <c r="F10" s="371" t="s">
        <v>517</v>
      </c>
      <c r="G10" s="663"/>
      <c r="H10" s="663"/>
      <c r="I10" s="262"/>
      <c r="J10" s="372"/>
    </row>
    <row r="11" spans="1:15" customFormat="1" ht="85.25" customHeight="1" x14ac:dyDescent="0.2">
      <c r="A11" s="3"/>
      <c r="B11" s="3"/>
      <c r="C11" s="2"/>
      <c r="D11" s="90" t="s">
        <v>518</v>
      </c>
      <c r="E11" s="234"/>
      <c r="F11" s="373" t="s">
        <v>653</v>
      </c>
      <c r="G11" s="663"/>
      <c r="H11" s="663"/>
      <c r="I11" s="262"/>
      <c r="J11" s="372"/>
    </row>
    <row r="12" spans="1:15" customFormat="1" ht="85.25" customHeight="1" x14ac:dyDescent="0.2">
      <c r="A12" s="3"/>
      <c r="B12" s="3"/>
      <c r="C12" s="2"/>
      <c r="D12" s="90" t="s">
        <v>519</v>
      </c>
      <c r="E12" s="234"/>
      <c r="F12" s="373" t="s">
        <v>654</v>
      </c>
      <c r="G12" s="663"/>
      <c r="H12" s="663"/>
      <c r="I12" s="262"/>
      <c r="J12" s="372"/>
    </row>
    <row r="13" spans="1:15" customFormat="1" ht="85.25" customHeight="1" x14ac:dyDescent="0.2">
      <c r="A13" s="3"/>
      <c r="B13" s="3"/>
      <c r="C13" s="2"/>
      <c r="D13" s="90" t="s">
        <v>520</v>
      </c>
      <c r="E13" s="234"/>
      <c r="F13" s="373" t="s">
        <v>655</v>
      </c>
      <c r="G13" s="663"/>
      <c r="H13" s="663"/>
      <c r="I13" s="262"/>
      <c r="J13" s="372"/>
    </row>
    <row r="14" spans="1:15" customFormat="1" ht="85.25" customHeight="1" x14ac:dyDescent="0.2">
      <c r="A14" s="3"/>
      <c r="B14" s="3"/>
      <c r="C14" s="2"/>
      <c r="D14" s="90" t="s">
        <v>521</v>
      </c>
      <c r="E14" s="234"/>
      <c r="F14" s="373" t="s">
        <v>656</v>
      </c>
      <c r="G14" s="663"/>
      <c r="H14" s="663"/>
      <c r="I14" s="262"/>
      <c r="J14" s="372"/>
    </row>
    <row r="15" spans="1:15" customFormat="1" ht="85.25" customHeight="1" x14ac:dyDescent="0.2">
      <c r="A15" s="3"/>
      <c r="B15" s="3"/>
      <c r="C15" s="2"/>
      <c r="D15" s="90" t="s">
        <v>522</v>
      </c>
      <c r="E15" s="234"/>
      <c r="F15" s="373" t="s">
        <v>657</v>
      </c>
      <c r="G15" s="663"/>
      <c r="H15" s="663"/>
      <c r="I15" s="262"/>
      <c r="J15" s="372"/>
    </row>
    <row r="16" spans="1:15" customFormat="1" ht="85.25" customHeight="1" x14ac:dyDescent="0.2">
      <c r="A16" s="3"/>
      <c r="B16" s="3"/>
      <c r="C16" s="2"/>
      <c r="D16" s="90" t="s">
        <v>518</v>
      </c>
      <c r="E16" s="234"/>
      <c r="F16" s="373" t="s">
        <v>658</v>
      </c>
      <c r="G16" s="663"/>
      <c r="H16" s="663"/>
      <c r="I16" s="262"/>
      <c r="J16" s="372"/>
    </row>
    <row r="17" spans="1:18" customFormat="1" ht="85.25" customHeight="1" x14ac:dyDescent="0.2">
      <c r="A17" s="3"/>
      <c r="B17" s="3"/>
      <c r="C17" s="2"/>
      <c r="D17" s="90" t="s">
        <v>519</v>
      </c>
      <c r="E17" s="234"/>
      <c r="F17" s="373" t="s">
        <v>659</v>
      </c>
      <c r="G17" s="663"/>
      <c r="H17" s="663"/>
      <c r="I17" s="262"/>
      <c r="J17" s="372"/>
    </row>
    <row r="18" spans="1:18" customFormat="1" ht="85.25" customHeight="1" x14ac:dyDescent="0.2">
      <c r="A18" s="3"/>
      <c r="B18" s="3"/>
      <c r="C18" s="2"/>
      <c r="D18" s="90" t="s">
        <v>521</v>
      </c>
      <c r="E18" s="234"/>
      <c r="F18" s="373" t="s">
        <v>660</v>
      </c>
      <c r="G18" s="663"/>
      <c r="H18" s="663"/>
      <c r="I18" s="262"/>
      <c r="J18" s="372"/>
    </row>
    <row r="19" spans="1:18" ht="85.25" customHeight="1" x14ac:dyDescent="0.2">
      <c r="D19" s="88" t="s">
        <v>523</v>
      </c>
      <c r="E19" s="234"/>
      <c r="F19" s="373" t="s">
        <v>524</v>
      </c>
      <c r="G19" s="663"/>
      <c r="H19" s="663"/>
      <c r="I19" s="262"/>
      <c r="J19" s="372"/>
    </row>
    <row r="20" spans="1:18" ht="85.25" customHeight="1" x14ac:dyDescent="0.2">
      <c r="D20" s="88" t="s">
        <v>525</v>
      </c>
      <c r="E20" s="234"/>
      <c r="F20" s="373" t="s">
        <v>661</v>
      </c>
      <c r="G20" s="663"/>
      <c r="H20" s="663"/>
      <c r="I20" s="262"/>
      <c r="J20" s="372"/>
    </row>
    <row r="21" spans="1:18" s="86" customFormat="1" ht="85.25" customHeight="1" x14ac:dyDescent="0.2">
      <c r="A21" s="106"/>
      <c r="B21" s="106"/>
      <c r="D21" s="88" t="s">
        <v>526</v>
      </c>
      <c r="E21" s="234"/>
      <c r="F21" s="373" t="s">
        <v>527</v>
      </c>
      <c r="G21" s="663"/>
      <c r="H21" s="663"/>
      <c r="I21" s="262"/>
      <c r="J21" s="374"/>
    </row>
    <row r="22" spans="1:18" s="86" customFormat="1" ht="85.25" customHeight="1" x14ac:dyDescent="0.2">
      <c r="A22" s="106"/>
      <c r="B22" s="106"/>
      <c r="D22" s="88" t="s">
        <v>528</v>
      </c>
      <c r="E22" s="234"/>
      <c r="F22" s="373" t="s">
        <v>662</v>
      </c>
      <c r="G22" s="663"/>
      <c r="H22" s="663"/>
      <c r="I22" s="262"/>
      <c r="J22" s="374"/>
      <c r="N22" s="87"/>
    </row>
    <row r="23" spans="1:18" s="86" customFormat="1" ht="85.25" customHeight="1" x14ac:dyDescent="0.2">
      <c r="A23" s="106"/>
      <c r="B23" s="106"/>
      <c r="D23" s="88" t="s">
        <v>528</v>
      </c>
      <c r="E23" s="234"/>
      <c r="F23" s="373" t="s">
        <v>663</v>
      </c>
      <c r="G23" s="663"/>
      <c r="H23" s="663"/>
      <c r="I23" s="262"/>
      <c r="J23" s="374"/>
      <c r="N23" s="87"/>
    </row>
    <row r="24" spans="1:18" s="86" customFormat="1" ht="85.25" customHeight="1" x14ac:dyDescent="0.2">
      <c r="A24" s="106"/>
      <c r="B24" s="106"/>
      <c r="D24" s="88" t="s">
        <v>528</v>
      </c>
      <c r="E24" s="234"/>
      <c r="F24" s="373" t="s">
        <v>664</v>
      </c>
      <c r="G24" s="663"/>
      <c r="H24" s="663"/>
      <c r="I24" s="262"/>
      <c r="J24" s="374"/>
      <c r="N24" s="87"/>
    </row>
    <row r="25" spans="1:18" s="86" customFormat="1" ht="85.25" customHeight="1" thickBot="1" x14ac:dyDescent="0.25">
      <c r="A25" s="106"/>
      <c r="B25" s="106"/>
      <c r="D25" s="88" t="s">
        <v>529</v>
      </c>
      <c r="E25" s="235"/>
      <c r="F25" s="375" t="s">
        <v>665</v>
      </c>
      <c r="G25" s="670"/>
      <c r="H25" s="670"/>
      <c r="I25" s="292"/>
      <c r="J25" s="376"/>
      <c r="N25" s="87"/>
    </row>
    <row r="26" spans="1:18" ht="18" customHeight="1" thickBot="1" x14ac:dyDescent="0.3">
      <c r="A26" s="107"/>
      <c r="B26" s="108" t="s">
        <v>46</v>
      </c>
      <c r="C26" s="19" t="s">
        <v>530</v>
      </c>
      <c r="D26" s="20"/>
      <c r="E26" s="22"/>
      <c r="F26" s="19"/>
      <c r="G26" s="83"/>
      <c r="H26" s="20"/>
      <c r="I26" s="20"/>
      <c r="J26" s="22"/>
      <c r="N26" s="5"/>
      <c r="R26" s="53"/>
    </row>
    <row r="27" spans="1:18" ht="85.25" customHeight="1" thickBot="1" x14ac:dyDescent="0.3">
      <c r="C27" s="109"/>
      <c r="D27" s="209" t="s">
        <v>531</v>
      </c>
      <c r="E27" s="170"/>
      <c r="F27" s="210" t="s">
        <v>532</v>
      </c>
      <c r="G27" s="669"/>
      <c r="H27" s="669"/>
      <c r="I27" s="211"/>
      <c r="J27" s="168"/>
      <c r="N27" s="5"/>
    </row>
    <row r="28" spans="1:18" x14ac:dyDescent="0.2">
      <c r="H28" s="52"/>
    </row>
    <row r="31" spans="1:18" x14ac:dyDescent="0.2">
      <c r="D31" s="7"/>
    </row>
    <row r="32" spans="1:18" x14ac:dyDescent="0.2">
      <c r="D32" s="7"/>
    </row>
    <row r="33" spans="4:4" x14ac:dyDescent="0.2">
      <c r="D33" s="7"/>
    </row>
    <row r="34" spans="4:4" x14ac:dyDescent="0.2">
      <c r="D34" s="7"/>
    </row>
    <row r="35" spans="4:4" x14ac:dyDescent="0.2">
      <c r="D35" s="7"/>
    </row>
  </sheetData>
  <sheetProtection algorithmName="SHA-512" hashValue="Ee3wrWP4X+UQn8UFaX2bPHsJSjr1JJcntR8LgA+NJSeDd0CgrMPRwhi77R7A0CfRIH5fkRJHcduS7WjFfxyicQ==" saltValue="WshgFbvTbtgK4JrPRZNW6w==" spinCount="100000" sheet="1" objects="1" formatCells="0" formatColumns="0" formatRows="0" insertRows="0" deleteRows="0"/>
  <mergeCells count="28">
    <mergeCell ref="G16:H16"/>
    <mergeCell ref="G17:H17"/>
    <mergeCell ref="G18:H18"/>
    <mergeCell ref="G19:H19"/>
    <mergeCell ref="G21:H21"/>
    <mergeCell ref="G22:H22"/>
    <mergeCell ref="G27:H27"/>
    <mergeCell ref="G20:H20"/>
    <mergeCell ref="G23:H23"/>
    <mergeCell ref="G24:H24"/>
    <mergeCell ref="G25:H25"/>
    <mergeCell ref="D1:F1"/>
    <mergeCell ref="G1:J1"/>
    <mergeCell ref="D3:E3"/>
    <mergeCell ref="D4:F4"/>
    <mergeCell ref="D2:E2"/>
    <mergeCell ref="G2:J2"/>
    <mergeCell ref="G3:J3"/>
    <mergeCell ref="G4:J4"/>
    <mergeCell ref="G15:H15"/>
    <mergeCell ref="G12:H12"/>
    <mergeCell ref="G13:H13"/>
    <mergeCell ref="G14:H14"/>
    <mergeCell ref="G5:H5"/>
    <mergeCell ref="G8:H8"/>
    <mergeCell ref="G9:H9"/>
    <mergeCell ref="G10:H10"/>
    <mergeCell ref="G11:H11"/>
  </mergeCells>
  <printOptions horizontalCentered="1"/>
  <pageMargins left="0.3" right="0.3" top="1.7" bottom="0.5" header="0" footer="0"/>
  <pageSetup scale="84" fitToHeight="0" orientation="portrait" useFirstPageNumber="1" r:id="rId1"/>
  <headerFooter>
    <oddHeader>&amp;C&amp;G
&amp;"-,Bold"&amp;18Testing, Inspection, and Observation Program
&amp;"-,Regular"&amp;15 2019 California Building Standards Code - OSHPD 1</oddHeader>
    <oddFooter>&amp;CSTATE OF CALIFORNIA - HEALTH AND HUMAN SERVICES AGENCY&amp;RS-E&amp;P&amp;LOSH-FD-303A (R04.26)</oddFooter>
  </headerFooter>
  <drawing r:id="rId2"/>
  <legacyDrawing r:id="rId3"/>
  <legacyDrawingHF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4" tint="-0.249977111117893"/>
  </sheetPr>
  <dimension ref="B1:H45"/>
  <sheetViews>
    <sheetView view="pageBreakPreview" topLeftCell="A6" zoomScaleNormal="100" zoomScaleSheetLayoutView="100" workbookViewId="0">
      <selection activeCell="G54" sqref="G54:L54"/>
    </sheetView>
  </sheetViews>
  <sheetFormatPr baseColWidth="10" defaultColWidth="8.83203125" defaultRowHeight="15" x14ac:dyDescent="0.2"/>
  <cols>
    <col min="1" max="1" width="3.6640625" customWidth="1"/>
    <col min="2" max="2" width="3.33203125" customWidth="1"/>
    <col min="3" max="3" width="1.33203125" customWidth="1"/>
    <col min="4" max="4" width="23" customWidth="1"/>
    <col min="5" max="5" width="19.6640625" customWidth="1"/>
    <col min="6" max="6" width="18.6640625" customWidth="1"/>
    <col min="7" max="7" width="37" customWidth="1"/>
    <col min="8" max="8" width="10.33203125" customWidth="1"/>
    <col min="9" max="9" width="21.6640625" customWidth="1"/>
  </cols>
  <sheetData>
    <row r="1" spans="2:8" ht="25.25" customHeight="1" thickBot="1" x14ac:dyDescent="0.25">
      <c r="D1" s="16" t="s">
        <v>563</v>
      </c>
      <c r="E1" s="683" t="s">
        <v>564</v>
      </c>
      <c r="F1" s="684"/>
      <c r="G1" s="684"/>
      <c r="H1" s="685"/>
    </row>
    <row r="2" spans="2:8" ht="11.25" customHeight="1" x14ac:dyDescent="0.2">
      <c r="D2" s="35" t="s">
        <v>4</v>
      </c>
      <c r="E2" s="695" t="s">
        <v>5</v>
      </c>
      <c r="F2" s="695"/>
      <c r="G2" s="636" t="s">
        <v>6</v>
      </c>
      <c r="H2" s="534"/>
    </row>
    <row r="3" spans="2:8" ht="25.25" customHeight="1" thickBot="1" x14ac:dyDescent="0.25">
      <c r="D3" s="36">
        <f>IF('A-Project Info'!D12="","",'A-Project Info'!D12)</f>
        <v>12476</v>
      </c>
      <c r="E3" s="696" t="str">
        <f>IF('A-Project Info'!F12="","",'A-Project Info'!F12)</f>
        <v>UCSF Medical Center</v>
      </c>
      <c r="F3" s="696"/>
      <c r="G3" s="649" t="str">
        <f>IF('A-Project Info'!I12="","",'A-Project Info'!I12)</f>
        <v>I210012-38-02</v>
      </c>
      <c r="H3" s="650"/>
    </row>
    <row r="4" spans="2:8" ht="35.5" customHeight="1" thickBot="1" x14ac:dyDescent="0.25">
      <c r="D4" s="686" t="s">
        <v>4242</v>
      </c>
      <c r="E4" s="687"/>
      <c r="F4" s="687"/>
      <c r="G4" s="687"/>
      <c r="H4" s="688"/>
    </row>
    <row r="5" spans="2:8" ht="27" customHeight="1" thickBot="1" x14ac:dyDescent="0.25">
      <c r="D5" s="75" t="s">
        <v>565</v>
      </c>
      <c r="E5" s="76"/>
      <c r="F5" s="76"/>
      <c r="G5" s="76"/>
      <c r="H5" s="77"/>
    </row>
    <row r="6" spans="2:8" ht="34.5" customHeight="1" x14ac:dyDescent="0.2">
      <c r="D6" s="689" t="s">
        <v>566</v>
      </c>
      <c r="E6" s="690"/>
      <c r="F6" s="690"/>
      <c r="G6" s="690"/>
      <c r="H6" s="691"/>
    </row>
    <row r="7" spans="2:8" ht="26.5" customHeight="1" x14ac:dyDescent="0.2">
      <c r="D7" s="697"/>
      <c r="E7" s="698"/>
      <c r="F7" s="698"/>
      <c r="G7" s="39"/>
      <c r="H7" s="91"/>
    </row>
    <row r="8" spans="2:8" ht="21.75" customHeight="1" x14ac:dyDescent="0.2">
      <c r="D8" s="699" t="s">
        <v>567</v>
      </c>
      <c r="E8" s="700"/>
      <c r="F8" s="700"/>
      <c r="G8" s="40" t="s">
        <v>568</v>
      </c>
      <c r="H8" s="41" t="s">
        <v>569</v>
      </c>
    </row>
    <row r="9" spans="2:8" ht="25.25" customHeight="1" x14ac:dyDescent="0.2">
      <c r="B9" s="1"/>
      <c r="D9" s="697"/>
      <c r="E9" s="698"/>
      <c r="F9" s="698"/>
      <c r="G9" s="39"/>
      <c r="H9" s="91"/>
    </row>
    <row r="10" spans="2:8" ht="25.25" customHeight="1" thickBot="1" x14ac:dyDescent="0.25">
      <c r="D10" s="701" t="s">
        <v>570</v>
      </c>
      <c r="E10" s="702"/>
      <c r="F10" s="702"/>
      <c r="G10" s="42" t="s">
        <v>571</v>
      </c>
      <c r="H10" s="43" t="s">
        <v>569</v>
      </c>
    </row>
    <row r="11" spans="2:8" ht="25.25" customHeight="1" thickBot="1" x14ac:dyDescent="0.25">
      <c r="D11" s="692" t="s">
        <v>572</v>
      </c>
      <c r="E11" s="693"/>
      <c r="F11" s="693"/>
      <c r="G11" s="693"/>
      <c r="H11" s="694"/>
    </row>
    <row r="12" spans="2:8" ht="32.25" customHeight="1" x14ac:dyDescent="0.2">
      <c r="B12" s="1"/>
      <c r="D12" s="671" t="s">
        <v>4246</v>
      </c>
      <c r="E12" s="672"/>
      <c r="F12" s="672"/>
      <c r="G12" s="672"/>
      <c r="H12" s="673"/>
    </row>
    <row r="13" spans="2:8" ht="33" customHeight="1" x14ac:dyDescent="0.2">
      <c r="D13" s="674"/>
      <c r="E13" s="675"/>
      <c r="F13" s="675"/>
      <c r="G13" s="675"/>
      <c r="H13" s="676"/>
    </row>
    <row r="14" spans="2:8" ht="127.5" customHeight="1" thickBot="1" x14ac:dyDescent="0.25">
      <c r="D14" s="677"/>
      <c r="E14" s="678"/>
      <c r="F14" s="678"/>
      <c r="G14" s="678"/>
      <c r="H14" s="679"/>
    </row>
    <row r="15" spans="2:8" ht="245.25" customHeight="1" thickBot="1" x14ac:dyDescent="0.25">
      <c r="D15" s="680" t="s">
        <v>573</v>
      </c>
      <c r="E15" s="681"/>
      <c r="F15" s="681"/>
      <c r="G15" s="681"/>
      <c r="H15" s="682"/>
    </row>
    <row r="16" spans="2:8" ht="25.25" customHeight="1" x14ac:dyDescent="0.2"/>
    <row r="17" ht="25.25" customHeight="1" x14ac:dyDescent="0.2"/>
    <row r="18" ht="25.25" customHeight="1" x14ac:dyDescent="0.2"/>
    <row r="19" ht="25.25" customHeight="1" x14ac:dyDescent="0.2"/>
    <row r="20" ht="25.25" customHeight="1" x14ac:dyDescent="0.2"/>
    <row r="21" ht="25.25" customHeight="1" x14ac:dyDescent="0.2"/>
    <row r="22" ht="25.25" customHeight="1" x14ac:dyDescent="0.2"/>
    <row r="33" ht="85.75" customHeight="1" x14ac:dyDescent="0.2"/>
    <row r="39" ht="25.25" customHeight="1" x14ac:dyDescent="0.2"/>
    <row r="45" ht="41.25" customHeight="1" x14ac:dyDescent="0.2"/>
  </sheetData>
  <sheetProtection algorithmName="SHA-512" hashValue="9M/K7JNqKD/JsIXCkpjxIo+NJijhNcTiiXYvdC6cO9LxCDXO3DJ+N/NvLLiBfCeEXM+eVJKMT/ybFIAVFt0fsw==" saltValue="J0yFEtNVCHgRE3Ve8PGCdw==" spinCount="100000" sheet="1" objects="1" formatCells="0" formatColumns="0" formatRows="0" insertRows="0" deleteRows="0"/>
  <mergeCells count="14">
    <mergeCell ref="D12:H14"/>
    <mergeCell ref="D15:H15"/>
    <mergeCell ref="E1:H1"/>
    <mergeCell ref="D4:H4"/>
    <mergeCell ref="D6:H6"/>
    <mergeCell ref="D11:H11"/>
    <mergeCell ref="E2:F2"/>
    <mergeCell ref="E3:F3"/>
    <mergeCell ref="D7:F7"/>
    <mergeCell ref="D9:F9"/>
    <mergeCell ref="D8:F8"/>
    <mergeCell ref="D10:F10"/>
    <mergeCell ref="G2:H2"/>
    <mergeCell ref="G3:H3"/>
  </mergeCells>
  <printOptions horizontalCentered="1"/>
  <pageMargins left="0.3" right="0.3" top="1.7" bottom="0.5" header="0" footer="0"/>
  <pageSetup scale="84" fitToHeight="0" orientation="portrait" useFirstPageNumber="1" r:id="rId1"/>
  <headerFooter>
    <oddHeader>&amp;C&amp;G
&amp;"-,Bold"&amp;18Testing, Inspection, and Observation Program
&amp;"-,Regular"&amp;15 2019 California Building Standards Code - OSHPD 1</oddHeader>
    <oddFooter>&amp;CSTATE OF CALIFORNIA - HEALTH AND HUMAN SERVICES AGENCY&amp;RS-H&amp;P&amp;LOSH-FD-303A (R04.26)</oddFooter>
  </headerFooter>
  <drawing r:id="rId2"/>
  <legacyDrawing r:id="rId3"/>
  <legacyDrawingHF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4" tint="-0.249977111117893"/>
  </sheetPr>
  <dimension ref="B1:H56"/>
  <sheetViews>
    <sheetView view="pageBreakPreview" zoomScaleNormal="100" zoomScaleSheetLayoutView="100" workbookViewId="0">
      <selection activeCell="G54" sqref="G54:L54"/>
    </sheetView>
  </sheetViews>
  <sheetFormatPr baseColWidth="10" defaultColWidth="8.83203125" defaultRowHeight="15" x14ac:dyDescent="0.2"/>
  <cols>
    <col min="1" max="1" width="3.6640625" customWidth="1"/>
    <col min="2" max="2" width="3.33203125" customWidth="1"/>
    <col min="3" max="3" width="1.33203125" customWidth="1"/>
    <col min="4" max="4" width="25.6640625" customWidth="1"/>
    <col min="5" max="5" width="11.6640625" customWidth="1"/>
    <col min="6" max="6" width="24" customWidth="1"/>
    <col min="7" max="7" width="33.6640625" customWidth="1"/>
    <col min="8" max="8" width="13.6640625" customWidth="1"/>
    <col min="9" max="9" width="21.6640625" customWidth="1"/>
  </cols>
  <sheetData>
    <row r="1" spans="4:8" ht="29.25" customHeight="1" thickBot="1" x14ac:dyDescent="0.25">
      <c r="D1" s="16" t="s">
        <v>574</v>
      </c>
      <c r="E1" s="703" t="s">
        <v>575</v>
      </c>
      <c r="F1" s="634"/>
      <c r="G1" s="634"/>
      <c r="H1" s="635"/>
    </row>
    <row r="2" spans="4:8" ht="11.25" customHeight="1" x14ac:dyDescent="0.2">
      <c r="D2" s="35" t="s">
        <v>4</v>
      </c>
      <c r="E2" s="636" t="s">
        <v>5</v>
      </c>
      <c r="F2" s="638"/>
      <c r="G2" s="636" t="s">
        <v>6</v>
      </c>
      <c r="H2" s="534"/>
    </row>
    <row r="3" spans="4:8" ht="25.25" customHeight="1" thickBot="1" x14ac:dyDescent="0.25">
      <c r="D3" s="36">
        <f>IF('A-Project Info'!D12="","",'A-Project Info'!D12)</f>
        <v>12476</v>
      </c>
      <c r="E3" s="639" t="str">
        <f>IF('A-Project Info'!F12="","",'A-Project Info'!F12)</f>
        <v>UCSF Medical Center</v>
      </c>
      <c r="F3" s="640"/>
      <c r="G3" s="649" t="str">
        <f>IF('A-Project Info'!I12="","",'A-Project Info'!I12)</f>
        <v>I210012-38-02</v>
      </c>
      <c r="H3" s="650"/>
    </row>
    <row r="4" spans="4:8" ht="27" customHeight="1" x14ac:dyDescent="0.2">
      <c r="D4" s="722" t="s">
        <v>4230</v>
      </c>
      <c r="E4" s="723"/>
      <c r="F4" s="723"/>
      <c r="G4" s="723"/>
      <c r="H4" s="724"/>
    </row>
    <row r="5" spans="4:8" ht="37.5" customHeight="1" thickBot="1" x14ac:dyDescent="0.25">
      <c r="D5" s="725"/>
      <c r="E5" s="726"/>
      <c r="F5" s="726"/>
      <c r="G5" s="726"/>
      <c r="H5" s="727"/>
    </row>
    <row r="6" spans="4:8" ht="20" customHeight="1" thickBot="1" x14ac:dyDescent="0.25">
      <c r="D6" s="719" t="s">
        <v>4249</v>
      </c>
      <c r="E6" s="720"/>
      <c r="F6" s="720"/>
      <c r="G6" s="720"/>
      <c r="H6" s="721"/>
    </row>
    <row r="7" spans="4:8" ht="68.5" hidden="1" customHeight="1" thickBot="1" x14ac:dyDescent="0.25">
      <c r="D7" s="710" t="s">
        <v>576</v>
      </c>
      <c r="E7" s="711"/>
      <c r="F7" s="711"/>
      <c r="G7" s="711"/>
      <c r="H7" s="712"/>
    </row>
    <row r="8" spans="4:8" ht="116" hidden="1" customHeight="1" x14ac:dyDescent="0.2">
      <c r="D8" s="737" t="s">
        <v>577</v>
      </c>
      <c r="E8" s="738"/>
      <c r="F8" s="738"/>
      <c r="G8" s="738"/>
      <c r="H8" s="739"/>
    </row>
    <row r="9" spans="4:8" ht="97.25" hidden="1" customHeight="1" x14ac:dyDescent="0.2">
      <c r="D9" s="713" t="s">
        <v>578</v>
      </c>
      <c r="E9" s="714"/>
      <c r="F9" s="714"/>
      <c r="G9" s="714"/>
      <c r="H9" s="715"/>
    </row>
    <row r="10" spans="4:8" ht="41" hidden="1" customHeight="1" x14ac:dyDescent="0.2">
      <c r="D10" s="713" t="s">
        <v>579</v>
      </c>
      <c r="E10" s="714"/>
      <c r="F10" s="714"/>
      <c r="G10" s="714"/>
      <c r="H10" s="715"/>
    </row>
    <row r="11" spans="4:8" ht="53" hidden="1" customHeight="1" x14ac:dyDescent="0.2">
      <c r="D11" s="740" t="s">
        <v>580</v>
      </c>
      <c r="E11" s="741"/>
      <c r="F11" s="741"/>
      <c r="G11" s="741"/>
      <c r="H11" s="742"/>
    </row>
    <row r="12" spans="4:8" ht="39.25" hidden="1" customHeight="1" x14ac:dyDescent="0.2">
      <c r="D12" s="716" t="s">
        <v>581</v>
      </c>
      <c r="E12" s="717"/>
      <c r="F12" s="717"/>
      <c r="G12" s="717"/>
      <c r="H12" s="718"/>
    </row>
    <row r="13" spans="4:8" ht="44.75" hidden="1" customHeight="1" x14ac:dyDescent="0.2">
      <c r="D13" s="731" t="s">
        <v>582</v>
      </c>
      <c r="E13" s="732"/>
      <c r="F13" s="732"/>
      <c r="G13" s="732"/>
      <c r="H13" s="733"/>
    </row>
    <row r="14" spans="4:8" ht="20" hidden="1" customHeight="1" thickBot="1" x14ac:dyDescent="0.25">
      <c r="D14" s="734" t="s">
        <v>583</v>
      </c>
      <c r="E14" s="735"/>
      <c r="F14" s="735"/>
      <c r="G14" s="735"/>
      <c r="H14" s="736"/>
    </row>
    <row r="15" spans="4:8" ht="29" customHeight="1" thickBot="1" x14ac:dyDescent="0.25">
      <c r="D15" s="728" t="s">
        <v>584</v>
      </c>
      <c r="E15" s="729"/>
      <c r="F15" s="729"/>
      <c r="G15" s="729"/>
      <c r="H15" s="730"/>
    </row>
    <row r="16" spans="4:8" ht="60.5" customHeight="1" thickBot="1" x14ac:dyDescent="0.25">
      <c r="D16" s="728" t="s">
        <v>4248</v>
      </c>
      <c r="E16" s="729"/>
      <c r="F16" s="729"/>
      <c r="G16" s="729"/>
      <c r="H16" s="730"/>
    </row>
    <row r="17" spans="2:8" ht="33.5" customHeight="1" thickBot="1" x14ac:dyDescent="0.25">
      <c r="D17" s="707" t="s">
        <v>4247</v>
      </c>
      <c r="E17" s="708"/>
      <c r="F17" s="708"/>
      <c r="G17" s="708"/>
      <c r="H17" s="709"/>
    </row>
    <row r="18" spans="2:8" ht="25.25" customHeight="1" x14ac:dyDescent="0.2">
      <c r="D18" s="145"/>
      <c r="E18" s="146"/>
      <c r="F18" s="61"/>
      <c r="G18" s="63"/>
      <c r="H18" s="193"/>
    </row>
    <row r="19" spans="2:8" ht="25.25" customHeight="1" x14ac:dyDescent="0.2">
      <c r="D19" s="62" t="s">
        <v>567</v>
      </c>
      <c r="E19" s="62"/>
      <c r="F19" s="40" t="s">
        <v>585</v>
      </c>
      <c r="G19" s="40" t="s">
        <v>568</v>
      </c>
      <c r="H19" s="41" t="s">
        <v>569</v>
      </c>
    </row>
    <row r="20" spans="2:8" ht="8.5" customHeight="1" thickBot="1" x14ac:dyDescent="0.25">
      <c r="D20" s="62"/>
      <c r="E20" s="40"/>
      <c r="F20" s="40"/>
      <c r="G20" s="40"/>
      <c r="H20" s="41"/>
    </row>
    <row r="21" spans="2:8" ht="25.25" customHeight="1" thickBot="1" x14ac:dyDescent="0.25">
      <c r="D21" s="704" t="s">
        <v>586</v>
      </c>
      <c r="E21" s="705"/>
      <c r="F21" s="705"/>
      <c r="G21" s="705"/>
      <c r="H21" s="706"/>
    </row>
    <row r="22" spans="2:8" ht="25.25" customHeight="1" x14ac:dyDescent="0.2">
      <c r="B22" s="1"/>
      <c r="D22" s="671" t="s">
        <v>587</v>
      </c>
      <c r="E22" s="672"/>
      <c r="F22" s="672"/>
      <c r="G22" s="672"/>
      <c r="H22" s="673"/>
    </row>
    <row r="23" spans="2:8" ht="33" customHeight="1" x14ac:dyDescent="0.2">
      <c r="D23" s="674"/>
      <c r="E23" s="675"/>
      <c r="F23" s="675"/>
      <c r="G23" s="675"/>
      <c r="H23" s="676"/>
    </row>
    <row r="24" spans="2:8" ht="127.5" customHeight="1" thickBot="1" x14ac:dyDescent="0.25">
      <c r="D24" s="677"/>
      <c r="E24" s="678"/>
      <c r="F24" s="678"/>
      <c r="G24" s="678"/>
      <c r="H24" s="679"/>
    </row>
    <row r="25" spans="2:8" ht="169.5" customHeight="1" thickBot="1" x14ac:dyDescent="0.25">
      <c r="D25" s="680" t="s">
        <v>588</v>
      </c>
      <c r="E25" s="681"/>
      <c r="F25" s="681"/>
      <c r="G25" s="681"/>
      <c r="H25" s="682"/>
    </row>
    <row r="26" spans="2:8" ht="25.25" customHeight="1" x14ac:dyDescent="0.2"/>
    <row r="27" spans="2:8" ht="25.25" customHeight="1" x14ac:dyDescent="0.2"/>
    <row r="28" spans="2:8" ht="25.25" customHeight="1" x14ac:dyDescent="0.2"/>
    <row r="29" spans="2:8" ht="25.25" customHeight="1" x14ac:dyDescent="0.2"/>
    <row r="30" spans="2:8" ht="25.25" customHeight="1" x14ac:dyDescent="0.2"/>
    <row r="31" spans="2:8" ht="25.25" customHeight="1" x14ac:dyDescent="0.2"/>
    <row r="32" spans="2:8" ht="25.25" customHeight="1" x14ac:dyDescent="0.2"/>
    <row r="33" ht="25.25" customHeight="1" x14ac:dyDescent="0.2"/>
    <row r="34" ht="25.25" customHeight="1" x14ac:dyDescent="0.2"/>
    <row r="35" ht="25.25" customHeight="1" x14ac:dyDescent="0.2"/>
    <row r="36" ht="25.25" customHeight="1" x14ac:dyDescent="0.2"/>
    <row r="37" ht="25.25" customHeight="1" x14ac:dyDescent="0.2"/>
    <row r="38" ht="25.25" customHeight="1" x14ac:dyDescent="0.2"/>
    <row r="50" ht="25.25" customHeight="1" x14ac:dyDescent="0.2"/>
    <row r="56" ht="41.25" customHeight="1" x14ac:dyDescent="0.2"/>
  </sheetData>
  <sheetProtection algorithmName="SHA-512" hashValue="qZmhwq9kzxrcuEdztM5wKctiXl1EWikLM6PPPEdoj4yfOnbpSsoQkEr1YZyBLeQUuAZTj99zAIM+MhzSxjWtnA==" saltValue="o63HPFJLpjTst7SthWx0sA==" spinCount="100000" sheet="1" objects="1" formatCells="0" formatColumns="0" formatRows="0" insertRows="0" deleteRows="0"/>
  <mergeCells count="21">
    <mergeCell ref="D13:H13"/>
    <mergeCell ref="D14:H14"/>
    <mergeCell ref="D8:H8"/>
    <mergeCell ref="D11:H11"/>
    <mergeCell ref="D15:H15"/>
    <mergeCell ref="D25:H25"/>
    <mergeCell ref="E1:H1"/>
    <mergeCell ref="E2:F2"/>
    <mergeCell ref="E3:F3"/>
    <mergeCell ref="D21:H21"/>
    <mergeCell ref="D17:H17"/>
    <mergeCell ref="D7:H7"/>
    <mergeCell ref="D9:H9"/>
    <mergeCell ref="D10:H10"/>
    <mergeCell ref="D12:H12"/>
    <mergeCell ref="D6:H6"/>
    <mergeCell ref="D4:H5"/>
    <mergeCell ref="D16:H16"/>
    <mergeCell ref="G2:H2"/>
    <mergeCell ref="G3:H3"/>
    <mergeCell ref="D22:H24"/>
  </mergeCells>
  <printOptions horizontalCentered="1"/>
  <pageMargins left="0.3" right="0.3" top="1.7" bottom="0.5" header="0" footer="0"/>
  <pageSetup scale="84" fitToHeight="0" orientation="portrait" useFirstPageNumber="1" r:id="rId1"/>
  <headerFooter>
    <oddHeader>&amp;C&amp;G
&amp;"-,Bold"&amp;18Testing, Inspection, and Observation Program
&amp;"-,Regular"&amp;15 2019 California Building Standards Code - OSHPD 1</oddHeader>
    <oddFooter>&amp;CSTATE OF CALIFORNIA - HEALTH AND HUMAN SERVICES AGENCY&amp;RS-I&amp;P&amp;LOSH-FD-303A (R04.26)</oddFooter>
  </headerFooter>
  <drawing r:id="rId2"/>
  <legacyDrawing r:id="rId3"/>
  <legacyDrawingHF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249977111117893"/>
  </sheetPr>
  <dimension ref="B1:L33"/>
  <sheetViews>
    <sheetView view="pageBreakPreview" zoomScaleNormal="100" zoomScaleSheetLayoutView="100" workbookViewId="0">
      <pane ySplit="6" topLeftCell="A33" activePane="bottomLeft" state="frozen"/>
      <selection activeCell="G54" sqref="G54:L54"/>
      <selection pane="bottomLeft" activeCell="K25" sqref="K25"/>
    </sheetView>
  </sheetViews>
  <sheetFormatPr baseColWidth="10" defaultColWidth="9" defaultRowHeight="15" x14ac:dyDescent="0.2"/>
  <cols>
    <col min="1" max="1" width="3.6640625" style="2" customWidth="1"/>
    <col min="2" max="2" width="3.33203125" style="2" customWidth="1"/>
    <col min="3" max="3" width="1.33203125" style="2" customWidth="1"/>
    <col min="4" max="4" width="9.33203125" style="2" customWidth="1"/>
    <col min="5" max="5" width="35.6640625" style="2" customWidth="1"/>
    <col min="6" max="6" width="16.33203125" style="2" customWidth="1"/>
    <col min="7" max="7" width="17" style="2" customWidth="1"/>
    <col min="8" max="8" width="16.33203125" style="2" customWidth="1"/>
    <col min="9" max="9" width="14.33203125" style="2" customWidth="1"/>
    <col min="10" max="16384" width="9" style="2"/>
  </cols>
  <sheetData>
    <row r="1" spans="2:12" customFormat="1" ht="57.75" customHeight="1" thickBot="1" x14ac:dyDescent="0.25">
      <c r="D1" s="641" t="s">
        <v>589</v>
      </c>
      <c r="E1" s="744"/>
      <c r="F1" s="631" t="s">
        <v>590</v>
      </c>
      <c r="G1" s="750"/>
      <c r="H1" s="750"/>
      <c r="I1" s="751"/>
    </row>
    <row r="2" spans="2:12" customFormat="1" ht="11.25" customHeight="1" x14ac:dyDescent="0.2">
      <c r="D2" s="35" t="s">
        <v>4</v>
      </c>
      <c r="E2" s="695" t="s">
        <v>5</v>
      </c>
      <c r="F2" s="695"/>
      <c r="G2" s="695"/>
      <c r="H2" s="636" t="s">
        <v>6</v>
      </c>
      <c r="I2" s="534"/>
    </row>
    <row r="3" spans="2:12" customFormat="1" ht="25.25" customHeight="1" thickBot="1" x14ac:dyDescent="0.25">
      <c r="D3" s="36">
        <f>IF('A-Project Info'!D12="","",'A-Project Info'!D12)</f>
        <v>12476</v>
      </c>
      <c r="E3" s="696" t="str">
        <f>IF('A-Project Info'!F12="","",'A-Project Info'!F12)</f>
        <v>UCSF Medical Center</v>
      </c>
      <c r="F3" s="696"/>
      <c r="G3" s="696"/>
      <c r="H3" s="649" t="str">
        <f>IF('A-Project Info'!I12="","",'A-Project Info'!I12)</f>
        <v>I210012-38-02</v>
      </c>
      <c r="I3" s="650"/>
      <c r="J3" s="66"/>
    </row>
    <row r="4" spans="2:12" customFormat="1" ht="27" customHeight="1" thickBot="1" x14ac:dyDescent="0.25">
      <c r="D4" s="743" t="s">
        <v>4238</v>
      </c>
      <c r="E4" s="743"/>
      <c r="F4" s="743"/>
      <c r="G4" s="743"/>
      <c r="H4" s="686"/>
      <c r="I4" s="745" t="s">
        <v>591</v>
      </c>
    </row>
    <row r="5" spans="2:12" customFormat="1" ht="26.5" customHeight="1" thickBot="1" x14ac:dyDescent="0.25">
      <c r="D5" s="748" t="s">
        <v>4252</v>
      </c>
      <c r="E5" s="749"/>
      <c r="F5" s="749"/>
      <c r="G5" s="749"/>
      <c r="H5" s="749"/>
      <c r="I5" s="746"/>
    </row>
    <row r="6" spans="2:12" customFormat="1" ht="40.25" customHeight="1" thickBot="1" x14ac:dyDescent="0.25">
      <c r="B6" s="1"/>
      <c r="D6" s="33" t="s">
        <v>592</v>
      </c>
      <c r="E6" s="33" t="s">
        <v>593</v>
      </c>
      <c r="F6" s="33" t="s">
        <v>594</v>
      </c>
      <c r="G6" s="33" t="s">
        <v>595</v>
      </c>
      <c r="H6" s="142" t="s">
        <v>596</v>
      </c>
      <c r="I6" s="747"/>
    </row>
    <row r="7" spans="2:12" ht="189.5" customHeight="1" x14ac:dyDescent="0.2">
      <c r="D7" s="44">
        <v>1</v>
      </c>
      <c r="E7" s="232" t="s">
        <v>4518</v>
      </c>
      <c r="F7" s="230">
        <v>45463</v>
      </c>
      <c r="G7" s="231">
        <v>45463</v>
      </c>
      <c r="H7" s="203">
        <v>45463</v>
      </c>
      <c r="I7" s="220" t="s">
        <v>4539</v>
      </c>
      <c r="L7"/>
    </row>
    <row r="8" spans="2:12" ht="66.5" customHeight="1" x14ac:dyDescent="0.2">
      <c r="D8" s="44">
        <v>2</v>
      </c>
      <c r="E8" s="232" t="s">
        <v>4520</v>
      </c>
      <c r="F8" s="230">
        <v>45488</v>
      </c>
      <c r="G8" s="230">
        <v>45488</v>
      </c>
      <c r="H8" s="230">
        <v>45488</v>
      </c>
      <c r="I8" s="220" t="s">
        <v>4540</v>
      </c>
      <c r="L8"/>
    </row>
    <row r="9" spans="2:12" ht="68" customHeight="1" x14ac:dyDescent="0.2">
      <c r="B9" s="3"/>
      <c r="D9" s="44">
        <v>3</v>
      </c>
      <c r="E9" s="232" t="s">
        <v>4536</v>
      </c>
      <c r="F9" s="230">
        <v>45531</v>
      </c>
      <c r="G9" s="231">
        <v>45531</v>
      </c>
      <c r="H9" s="203">
        <v>45531</v>
      </c>
      <c r="I9" s="220" t="s">
        <v>4541</v>
      </c>
      <c r="L9"/>
    </row>
    <row r="10" spans="2:12" ht="71" customHeight="1" x14ac:dyDescent="0.2">
      <c r="D10" s="44">
        <v>4</v>
      </c>
      <c r="E10" s="232" t="s">
        <v>4538</v>
      </c>
      <c r="F10" s="230">
        <v>45541</v>
      </c>
      <c r="G10" s="231">
        <v>45541</v>
      </c>
      <c r="H10" s="203">
        <v>45541</v>
      </c>
      <c r="I10" s="220" t="s">
        <v>4542</v>
      </c>
      <c r="L10"/>
    </row>
    <row r="11" spans="2:12" ht="43.25" customHeight="1" x14ac:dyDescent="0.2">
      <c r="D11" s="44">
        <v>5</v>
      </c>
      <c r="E11" s="232" t="s">
        <v>4550</v>
      </c>
      <c r="F11" s="230">
        <v>45642</v>
      </c>
      <c r="G11" s="231">
        <v>45642</v>
      </c>
      <c r="H11" s="203">
        <v>45642</v>
      </c>
      <c r="I11" s="220" t="s">
        <v>4553</v>
      </c>
      <c r="L11"/>
    </row>
    <row r="12" spans="2:12" ht="45.5" customHeight="1" x14ac:dyDescent="0.2">
      <c r="D12" s="44">
        <v>6</v>
      </c>
      <c r="E12" s="232" t="s">
        <v>4554</v>
      </c>
      <c r="F12" s="230">
        <v>45672</v>
      </c>
      <c r="G12" s="231">
        <v>45672</v>
      </c>
      <c r="H12" s="203">
        <v>45672</v>
      </c>
      <c r="I12" s="220" t="s">
        <v>4557</v>
      </c>
      <c r="L12"/>
    </row>
    <row r="13" spans="2:12" ht="247.25" customHeight="1" x14ac:dyDescent="0.2">
      <c r="D13" s="44">
        <v>7</v>
      </c>
      <c r="E13" s="232" t="s">
        <v>4556</v>
      </c>
      <c r="F13" s="230">
        <v>45719</v>
      </c>
      <c r="G13" s="231">
        <v>45719</v>
      </c>
      <c r="H13" s="203">
        <v>45719</v>
      </c>
      <c r="I13" s="220" t="s">
        <v>4559</v>
      </c>
      <c r="L13"/>
    </row>
    <row r="14" spans="2:12" ht="307.25" customHeight="1" x14ac:dyDescent="0.2">
      <c r="D14" s="44">
        <v>8</v>
      </c>
      <c r="E14" s="232" t="s">
        <v>4562</v>
      </c>
      <c r="F14" s="230">
        <v>45750</v>
      </c>
      <c r="G14" s="230">
        <v>45750</v>
      </c>
      <c r="H14" s="230">
        <v>45750</v>
      </c>
      <c r="I14" s="220" t="s">
        <v>4561</v>
      </c>
      <c r="L14"/>
    </row>
    <row r="15" spans="2:12" ht="52.25" customHeight="1" x14ac:dyDescent="0.2">
      <c r="D15" s="44">
        <v>9</v>
      </c>
      <c r="E15" s="232" t="s">
        <v>4558</v>
      </c>
      <c r="F15" s="230">
        <v>45775</v>
      </c>
      <c r="G15" s="230">
        <v>45776</v>
      </c>
      <c r="H15" s="230">
        <v>45777</v>
      </c>
      <c r="I15" s="220" t="s">
        <v>4560</v>
      </c>
      <c r="L15"/>
    </row>
    <row r="16" spans="2:12" ht="145.25" customHeight="1" x14ac:dyDescent="0.2">
      <c r="D16" s="44">
        <v>10</v>
      </c>
      <c r="E16" s="232" t="s">
        <v>4567</v>
      </c>
      <c r="F16" s="230">
        <v>45785</v>
      </c>
      <c r="G16" s="231">
        <v>45785</v>
      </c>
      <c r="H16" s="203">
        <v>45785</v>
      </c>
      <c r="I16" s="220" t="s">
        <v>4572</v>
      </c>
      <c r="L16"/>
    </row>
    <row r="17" spans="4:12" ht="73.25" customHeight="1" x14ac:dyDescent="0.2">
      <c r="D17" s="44">
        <v>11</v>
      </c>
      <c r="E17" s="232" t="s">
        <v>4571</v>
      </c>
      <c r="F17" s="230">
        <v>45791</v>
      </c>
      <c r="G17" s="230">
        <v>45791</v>
      </c>
      <c r="H17" s="230">
        <v>45791</v>
      </c>
      <c r="I17" s="220" t="s">
        <v>4573</v>
      </c>
      <c r="L17"/>
    </row>
    <row r="18" spans="4:12" ht="119.5" customHeight="1" x14ac:dyDescent="0.2">
      <c r="D18" s="44">
        <v>12</v>
      </c>
      <c r="E18" s="232" t="s">
        <v>4570</v>
      </c>
      <c r="F18" s="258">
        <v>45797</v>
      </c>
      <c r="G18" s="231">
        <v>45797</v>
      </c>
      <c r="H18" s="203">
        <v>45797</v>
      </c>
      <c r="I18" s="220" t="s">
        <v>4577</v>
      </c>
      <c r="L18"/>
    </row>
    <row r="19" spans="4:12" ht="134.5" customHeight="1" x14ac:dyDescent="0.2">
      <c r="D19" s="44">
        <v>13</v>
      </c>
      <c r="E19" s="232" t="s">
        <v>4591</v>
      </c>
      <c r="F19" s="258">
        <v>45810</v>
      </c>
      <c r="G19" s="231">
        <v>45810</v>
      </c>
      <c r="H19" s="203">
        <v>45810</v>
      </c>
      <c r="I19" s="220" t="s">
        <v>4604</v>
      </c>
      <c r="L19"/>
    </row>
    <row r="20" spans="4:12" ht="409.25" customHeight="1" x14ac:dyDescent="0.2">
      <c r="D20" s="44">
        <v>14</v>
      </c>
      <c r="E20" s="265" t="s">
        <v>4595</v>
      </c>
      <c r="F20" s="258">
        <v>45818</v>
      </c>
      <c r="G20" s="231">
        <v>45818</v>
      </c>
      <c r="H20" s="266">
        <v>45818</v>
      </c>
      <c r="I20" s="220" t="s">
        <v>4605</v>
      </c>
      <c r="L20"/>
    </row>
    <row r="21" spans="4:12" ht="105.5" customHeight="1" x14ac:dyDescent="0.2">
      <c r="D21" s="74">
        <v>15</v>
      </c>
      <c r="E21" s="267" t="s">
        <v>4596</v>
      </c>
      <c r="F21" s="270">
        <v>45845</v>
      </c>
      <c r="G21" s="268">
        <v>45845</v>
      </c>
      <c r="H21" s="269">
        <v>45845</v>
      </c>
      <c r="I21" s="272" t="s">
        <v>4606</v>
      </c>
      <c r="L21"/>
    </row>
    <row r="22" spans="4:12" ht="51" customHeight="1" x14ac:dyDescent="0.2">
      <c r="D22" s="74">
        <v>16</v>
      </c>
      <c r="E22" s="267" t="s">
        <v>4603</v>
      </c>
      <c r="F22" s="270">
        <v>45855</v>
      </c>
      <c r="G22" s="268">
        <v>45855</v>
      </c>
      <c r="H22" s="269">
        <v>45855</v>
      </c>
      <c r="I22" s="272" t="s">
        <v>4607</v>
      </c>
      <c r="L22"/>
    </row>
    <row r="23" spans="4:12" ht="78" customHeight="1" x14ac:dyDescent="0.2">
      <c r="D23" s="74">
        <v>17</v>
      </c>
      <c r="E23" s="267" t="s">
        <v>4602</v>
      </c>
      <c r="F23" s="270">
        <v>45890</v>
      </c>
      <c r="G23" s="268">
        <v>45890</v>
      </c>
      <c r="H23" s="269">
        <v>45890</v>
      </c>
      <c r="I23" s="272" t="s">
        <v>4610</v>
      </c>
      <c r="L23"/>
    </row>
    <row r="24" spans="4:12" ht="64.75" customHeight="1" x14ac:dyDescent="0.2">
      <c r="D24" s="74">
        <v>18</v>
      </c>
      <c r="E24" s="267" t="s">
        <v>4608</v>
      </c>
      <c r="F24" s="270">
        <v>45918</v>
      </c>
      <c r="G24" s="268">
        <v>45918</v>
      </c>
      <c r="H24" s="269">
        <v>45918</v>
      </c>
      <c r="I24" s="272" t="s">
        <v>4611</v>
      </c>
      <c r="L24"/>
    </row>
    <row r="25" spans="4:12" ht="409.25" customHeight="1" x14ac:dyDescent="0.2">
      <c r="D25" s="74">
        <v>19</v>
      </c>
      <c r="E25" s="377" t="s">
        <v>4629</v>
      </c>
      <c r="F25" s="270">
        <v>45939</v>
      </c>
      <c r="G25" s="270">
        <v>45939</v>
      </c>
      <c r="H25" s="270">
        <v>45939</v>
      </c>
      <c r="I25" s="272" t="s">
        <v>4631</v>
      </c>
      <c r="L25"/>
    </row>
    <row r="26" spans="4:12" ht="103.75" customHeight="1" thickBot="1" x14ac:dyDescent="0.25">
      <c r="D26" s="44">
        <v>20</v>
      </c>
      <c r="E26" s="232" t="s">
        <v>4630</v>
      </c>
      <c r="F26" s="230">
        <v>45966</v>
      </c>
      <c r="G26" s="231">
        <v>45966</v>
      </c>
      <c r="H26" s="203">
        <v>45966</v>
      </c>
      <c r="I26" s="378" t="s">
        <v>4632</v>
      </c>
      <c r="L26"/>
    </row>
    <row r="27" spans="4:12" ht="73.75" customHeight="1" thickBot="1" x14ac:dyDescent="0.25">
      <c r="D27" s="44">
        <v>21</v>
      </c>
      <c r="E27" s="232" t="s">
        <v>4633</v>
      </c>
      <c r="F27" s="230">
        <v>45992</v>
      </c>
      <c r="G27" s="231">
        <v>45992</v>
      </c>
      <c r="H27" s="203">
        <v>45992</v>
      </c>
      <c r="I27" s="224"/>
    </row>
    <row r="28" spans="4:12" ht="133.25" customHeight="1" thickBot="1" x14ac:dyDescent="0.25">
      <c r="D28" s="44">
        <v>22</v>
      </c>
      <c r="E28" s="232" t="s">
        <v>4634</v>
      </c>
      <c r="F28" s="230">
        <v>46000</v>
      </c>
      <c r="G28" s="231">
        <v>46000</v>
      </c>
      <c r="H28" s="231">
        <v>46000</v>
      </c>
      <c r="I28" s="224"/>
    </row>
    <row r="29" spans="4:12" ht="409.5" customHeight="1" thickBot="1" x14ac:dyDescent="0.25">
      <c r="D29" s="44">
        <v>23</v>
      </c>
      <c r="E29" s="232" t="s">
        <v>4647</v>
      </c>
      <c r="F29" s="230">
        <v>46008</v>
      </c>
      <c r="G29" s="230">
        <v>46008</v>
      </c>
      <c r="H29" s="230">
        <v>46008</v>
      </c>
      <c r="I29" s="224"/>
      <c r="J29" s="13"/>
    </row>
    <row r="30" spans="4:12" ht="46" customHeight="1" thickBot="1" x14ac:dyDescent="0.25">
      <c r="D30" s="44">
        <v>24</v>
      </c>
      <c r="E30" s="232" t="s">
        <v>4649</v>
      </c>
      <c r="F30" s="230">
        <v>46031</v>
      </c>
      <c r="G30" s="230">
        <v>46031</v>
      </c>
      <c r="H30" s="230">
        <v>46031</v>
      </c>
      <c r="I30" s="224"/>
      <c r="J30" s="13"/>
    </row>
    <row r="31" spans="4:12" ht="129" customHeight="1" thickBot="1" x14ac:dyDescent="0.25">
      <c r="D31" s="44">
        <v>25</v>
      </c>
      <c r="E31" s="232" t="s">
        <v>4650</v>
      </c>
      <c r="F31" s="230">
        <v>46038</v>
      </c>
      <c r="G31" s="230">
        <v>46038</v>
      </c>
      <c r="H31" s="230">
        <v>46038</v>
      </c>
      <c r="I31" s="224"/>
    </row>
    <row r="32" spans="4:12" ht="86.5" customHeight="1" thickBot="1" x14ac:dyDescent="0.25">
      <c r="D32" s="44">
        <v>26</v>
      </c>
      <c r="E32" s="232" t="s">
        <v>4651</v>
      </c>
      <c r="F32" s="230">
        <v>46069</v>
      </c>
      <c r="G32" s="230">
        <v>46069</v>
      </c>
      <c r="H32" s="230">
        <v>46069</v>
      </c>
      <c r="I32" s="224"/>
    </row>
    <row r="33" spans="4:9" ht="148.75" customHeight="1" thickBot="1" x14ac:dyDescent="0.25">
      <c r="D33" s="44">
        <v>27</v>
      </c>
      <c r="E33" s="232" t="s">
        <v>4657</v>
      </c>
      <c r="F33" s="230">
        <v>46090</v>
      </c>
      <c r="G33" s="230">
        <v>46090</v>
      </c>
      <c r="H33" s="230">
        <v>46090</v>
      </c>
      <c r="I33" s="224"/>
    </row>
  </sheetData>
  <sheetProtection algorithmName="SHA-512" hashValue="+c1Jge8iqJvwurSyNAB93pBFLD/3QGb7X5x38eO6+Kd618VeQO5WSovNXn7mtHVpuYvpPyixrxw9MoWgfsrktA==" saltValue="LozxEYE42YqY2Ess1/PAxg==" spinCount="100000" sheet="1" objects="1" formatCells="0" formatColumns="0" formatRows="0" insertRows="0" deleteRows="0"/>
  <mergeCells count="9">
    <mergeCell ref="D4:H4"/>
    <mergeCell ref="D1:E1"/>
    <mergeCell ref="E2:G2"/>
    <mergeCell ref="E3:G3"/>
    <mergeCell ref="I4:I6"/>
    <mergeCell ref="D5:H5"/>
    <mergeCell ref="F1:I1"/>
    <mergeCell ref="H2:I2"/>
    <mergeCell ref="H3:I3"/>
  </mergeCells>
  <printOptions horizontalCentered="1"/>
  <pageMargins left="0.3" right="0.3" top="1.7" bottom="0.5" header="0" footer="0"/>
  <pageSetup scale="78" fitToHeight="0" orientation="portrait" useFirstPageNumber="1" r:id="rId1"/>
  <headerFooter>
    <oddHeader>&amp;C&amp;G
&amp;"-,Bold"&amp;18Testing, Inspection, and Observation Program
&amp;"-,Regular"&amp;15 2019 California Building Standards Code - OSHPD 1</oddHeader>
    <oddFooter>&amp;CSTATE OF CALIFORNIA - HEALTH AND HUMAN SERVICES AGENCY&amp;RS-J&amp;P&amp;LOSH-FD-303A (R04.26)</oddFooter>
  </headerFooter>
  <rowBreaks count="6" manualBreakCount="6">
    <brk id="12" min="3" max="8" man="1"/>
    <brk id="15" min="3" max="8" man="1"/>
    <brk id="19" min="3" max="8" man="1"/>
    <brk id="22" min="3" max="8" man="1"/>
    <brk id="24" min="3" max="8" man="1"/>
    <brk id="26" min="3" max="8" man="1"/>
  </rowBreaks>
  <drawing r:id="rId2"/>
  <legacyDrawing r:id="rId3"/>
  <legacyDrawingHF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7" tint="0.79998168889431442"/>
  </sheetPr>
  <dimension ref="A1:C43"/>
  <sheetViews>
    <sheetView zoomScaleNormal="100" workbookViewId="0">
      <selection activeCell="F16" sqref="F16:G16"/>
    </sheetView>
  </sheetViews>
  <sheetFormatPr baseColWidth="10" defaultColWidth="8.83203125" defaultRowHeight="15" x14ac:dyDescent="0.2"/>
  <cols>
    <col min="2" max="2" width="11.33203125" customWidth="1"/>
    <col min="3" max="3" width="81.33203125" customWidth="1"/>
    <col min="5" max="5" width="17" customWidth="1"/>
  </cols>
  <sheetData>
    <row r="1" spans="1:3" x14ac:dyDescent="0.2">
      <c r="A1" t="s">
        <v>598</v>
      </c>
    </row>
    <row r="3" spans="1:3" x14ac:dyDescent="0.2">
      <c r="A3" s="65" t="s">
        <v>599</v>
      </c>
      <c r="B3" s="65" t="s">
        <v>569</v>
      </c>
      <c r="C3" s="65" t="s">
        <v>600</v>
      </c>
    </row>
    <row r="4" spans="1:3" ht="16" x14ac:dyDescent="0.2">
      <c r="A4" s="151" t="s">
        <v>649</v>
      </c>
      <c r="B4" s="152">
        <v>44538</v>
      </c>
      <c r="C4" s="153" t="s">
        <v>650</v>
      </c>
    </row>
    <row r="5" spans="1:3" ht="16" x14ac:dyDescent="0.2">
      <c r="A5" s="171" t="s">
        <v>651</v>
      </c>
      <c r="B5" s="173">
        <v>44539</v>
      </c>
      <c r="C5" s="172" t="s">
        <v>652</v>
      </c>
    </row>
    <row r="6" spans="1:3" ht="16" x14ac:dyDescent="0.2">
      <c r="A6" s="171" t="s">
        <v>666</v>
      </c>
      <c r="B6" s="173">
        <v>44540</v>
      </c>
      <c r="C6" s="172" t="s">
        <v>667</v>
      </c>
    </row>
    <row r="7" spans="1:3" ht="16" x14ac:dyDescent="0.2">
      <c r="A7" s="171" t="s">
        <v>668</v>
      </c>
      <c r="B7" s="173">
        <v>44540</v>
      </c>
      <c r="C7" s="172" t="s">
        <v>669</v>
      </c>
    </row>
    <row r="8" spans="1:3" ht="16" x14ac:dyDescent="0.2">
      <c r="A8" s="171" t="s">
        <v>670</v>
      </c>
      <c r="B8" s="173">
        <v>44545</v>
      </c>
      <c r="C8" s="172" t="s">
        <v>671</v>
      </c>
    </row>
    <row r="9" spans="1:3" ht="16" x14ac:dyDescent="0.2">
      <c r="A9" s="171" t="s">
        <v>672</v>
      </c>
      <c r="B9" s="173">
        <v>44545</v>
      </c>
      <c r="C9" s="172" t="s">
        <v>673</v>
      </c>
    </row>
    <row r="10" spans="1:3" ht="16" x14ac:dyDescent="0.2">
      <c r="A10" s="171" t="s">
        <v>674</v>
      </c>
      <c r="B10" s="173">
        <v>44545</v>
      </c>
      <c r="C10" s="172" t="s">
        <v>675</v>
      </c>
    </row>
    <row r="11" spans="1:3" ht="32" x14ac:dyDescent="0.2">
      <c r="A11" s="174" t="s">
        <v>676</v>
      </c>
      <c r="B11" s="175">
        <v>44546</v>
      </c>
      <c r="C11" s="176" t="s">
        <v>677</v>
      </c>
    </row>
    <row r="12" spans="1:3" ht="16" x14ac:dyDescent="0.2">
      <c r="A12" s="174"/>
      <c r="B12" s="140" t="s">
        <v>597</v>
      </c>
      <c r="C12" s="176" t="s">
        <v>678</v>
      </c>
    </row>
    <row r="13" spans="1:3" ht="16" x14ac:dyDescent="0.2">
      <c r="A13" s="174" t="s">
        <v>680</v>
      </c>
      <c r="B13" s="175">
        <v>44546</v>
      </c>
      <c r="C13" s="176" t="s">
        <v>679</v>
      </c>
    </row>
    <row r="14" spans="1:3" ht="16" x14ac:dyDescent="0.2">
      <c r="A14" s="174" t="s">
        <v>682</v>
      </c>
      <c r="B14" s="175">
        <v>44552</v>
      </c>
      <c r="C14" s="176" t="s">
        <v>683</v>
      </c>
    </row>
    <row r="15" spans="1:3" ht="16" x14ac:dyDescent="0.2">
      <c r="A15" s="182" t="s">
        <v>684</v>
      </c>
      <c r="B15" s="183">
        <v>44553</v>
      </c>
      <c r="C15" s="184" t="s">
        <v>685</v>
      </c>
    </row>
    <row r="16" spans="1:3" ht="16" x14ac:dyDescent="0.2">
      <c r="A16" s="182"/>
      <c r="B16" s="185" t="s">
        <v>597</v>
      </c>
      <c r="C16" s="184" t="s">
        <v>686</v>
      </c>
    </row>
    <row r="17" spans="1:3" ht="16" x14ac:dyDescent="0.2">
      <c r="A17" s="182"/>
      <c r="B17" s="185" t="s">
        <v>597</v>
      </c>
      <c r="C17" s="184" t="s">
        <v>687</v>
      </c>
    </row>
    <row r="18" spans="1:3" ht="16" x14ac:dyDescent="0.2">
      <c r="A18" s="182"/>
      <c r="B18" s="185" t="s">
        <v>597</v>
      </c>
      <c r="C18" s="184" t="s">
        <v>688</v>
      </c>
    </row>
    <row r="19" spans="1:3" ht="16" x14ac:dyDescent="0.2">
      <c r="A19" s="182"/>
      <c r="B19" s="185" t="s">
        <v>597</v>
      </c>
      <c r="C19" s="184" t="s">
        <v>4209</v>
      </c>
    </row>
    <row r="20" spans="1:3" ht="32" x14ac:dyDescent="0.2">
      <c r="A20" s="189" t="s">
        <v>4210</v>
      </c>
      <c r="B20" s="190">
        <v>44557</v>
      </c>
      <c r="C20" s="191" t="s">
        <v>4211</v>
      </c>
    </row>
    <row r="21" spans="1:3" ht="16" x14ac:dyDescent="0.2">
      <c r="A21" s="189" t="s">
        <v>4212</v>
      </c>
      <c r="B21" s="190">
        <v>44560</v>
      </c>
      <c r="C21" s="191" t="s">
        <v>4213</v>
      </c>
    </row>
    <row r="22" spans="1:3" ht="16" x14ac:dyDescent="0.2">
      <c r="A22" s="189"/>
      <c r="B22" s="192" t="s">
        <v>597</v>
      </c>
      <c r="C22" s="191" t="s">
        <v>4214</v>
      </c>
    </row>
    <row r="23" spans="1:3" ht="16" x14ac:dyDescent="0.2">
      <c r="A23" s="189" t="s">
        <v>4215</v>
      </c>
      <c r="B23" s="197">
        <v>44565</v>
      </c>
      <c r="C23" s="191" t="s">
        <v>4216</v>
      </c>
    </row>
    <row r="24" spans="1:3" ht="16" x14ac:dyDescent="0.2">
      <c r="A24" s="204" t="s">
        <v>4218</v>
      </c>
      <c r="B24" s="205">
        <v>44566</v>
      </c>
      <c r="C24" s="206" t="s">
        <v>4217</v>
      </c>
    </row>
    <row r="25" spans="1:3" ht="16" x14ac:dyDescent="0.2">
      <c r="A25" s="213" t="s">
        <v>4219</v>
      </c>
      <c r="B25" s="214">
        <v>44209</v>
      </c>
      <c r="C25" s="215" t="s">
        <v>4220</v>
      </c>
    </row>
    <row r="26" spans="1:3" ht="16" x14ac:dyDescent="0.2">
      <c r="A26" s="217"/>
      <c r="B26" s="192" t="s">
        <v>597</v>
      </c>
      <c r="C26" s="212" t="s">
        <v>4221</v>
      </c>
    </row>
    <row r="27" spans="1:3" ht="16" x14ac:dyDescent="0.2">
      <c r="A27" s="217"/>
      <c r="B27" s="192" t="s">
        <v>597</v>
      </c>
      <c r="C27" s="212" t="s">
        <v>4222</v>
      </c>
    </row>
    <row r="28" spans="1:3" ht="16" x14ac:dyDescent="0.2">
      <c r="A28" s="218"/>
      <c r="B28" s="192" t="s">
        <v>597</v>
      </c>
      <c r="C28" s="216" t="s">
        <v>4223</v>
      </c>
    </row>
    <row r="29" spans="1:3" ht="16" x14ac:dyDescent="0.2">
      <c r="A29" s="204" t="s">
        <v>4224</v>
      </c>
      <c r="B29" s="205">
        <v>44209</v>
      </c>
      <c r="C29" s="206" t="s">
        <v>4225</v>
      </c>
    </row>
    <row r="30" spans="1:3" ht="16" x14ac:dyDescent="0.2">
      <c r="A30" s="204" t="s">
        <v>4226</v>
      </c>
      <c r="B30" s="205">
        <v>44215</v>
      </c>
      <c r="C30" s="206" t="s">
        <v>4227</v>
      </c>
    </row>
    <row r="31" spans="1:3" ht="16" x14ac:dyDescent="0.2">
      <c r="A31" s="204"/>
      <c r="B31" s="219" t="s">
        <v>597</v>
      </c>
      <c r="C31" s="206" t="s">
        <v>4228</v>
      </c>
    </row>
    <row r="32" spans="1:3" ht="16" x14ac:dyDescent="0.2">
      <c r="A32" s="221" t="s">
        <v>4239</v>
      </c>
      <c r="B32" s="222">
        <v>44656</v>
      </c>
      <c r="C32" s="223" t="s">
        <v>4235</v>
      </c>
    </row>
    <row r="33" spans="1:3" ht="16" x14ac:dyDescent="0.2">
      <c r="A33" s="221" t="s">
        <v>4244</v>
      </c>
      <c r="B33" s="222">
        <v>44670</v>
      </c>
      <c r="C33" s="223" t="s">
        <v>4245</v>
      </c>
    </row>
    <row r="34" spans="1:3" ht="16" x14ac:dyDescent="0.2">
      <c r="A34" s="221" t="s">
        <v>4250</v>
      </c>
      <c r="B34" s="222">
        <v>44686</v>
      </c>
      <c r="C34" s="223" t="s">
        <v>4251</v>
      </c>
    </row>
    <row r="35" spans="1:3" ht="16" x14ac:dyDescent="0.2">
      <c r="A35" s="221" t="s">
        <v>4254</v>
      </c>
      <c r="B35" s="222">
        <v>44690</v>
      </c>
      <c r="C35" s="223" t="s">
        <v>4255</v>
      </c>
    </row>
    <row r="36" spans="1:3" ht="16" x14ac:dyDescent="0.2">
      <c r="A36" s="221" t="s">
        <v>4256</v>
      </c>
      <c r="B36" s="222">
        <v>44693</v>
      </c>
      <c r="C36" s="223" t="s">
        <v>4257</v>
      </c>
    </row>
    <row r="37" spans="1:3" ht="16" x14ac:dyDescent="0.2">
      <c r="A37" s="221" t="s">
        <v>4258</v>
      </c>
      <c r="B37" s="222">
        <v>44697</v>
      </c>
      <c r="C37" s="223" t="s">
        <v>4259</v>
      </c>
    </row>
    <row r="38" spans="1:3" ht="16" x14ac:dyDescent="0.2">
      <c r="A38" s="221" t="s">
        <v>4269</v>
      </c>
      <c r="B38" s="222">
        <v>44715</v>
      </c>
      <c r="C38" s="215" t="s">
        <v>4267</v>
      </c>
    </row>
    <row r="39" spans="1:3" ht="16" x14ac:dyDescent="0.2">
      <c r="A39" s="221"/>
      <c r="B39" s="225" t="s">
        <v>597</v>
      </c>
      <c r="C39" s="216" t="s">
        <v>4268</v>
      </c>
    </row>
    <row r="40" spans="1:3" ht="16" x14ac:dyDescent="0.2">
      <c r="A40" s="221" t="s">
        <v>4413</v>
      </c>
      <c r="B40" s="222">
        <v>44845</v>
      </c>
      <c r="C40" s="223" t="s">
        <v>4414</v>
      </c>
    </row>
    <row r="41" spans="1:3" ht="16" x14ac:dyDescent="0.2">
      <c r="A41" s="221"/>
      <c r="B41" s="225" t="s">
        <v>597</v>
      </c>
      <c r="C41" s="216" t="s">
        <v>4415</v>
      </c>
    </row>
    <row r="42" spans="1:3" ht="16" x14ac:dyDescent="0.2">
      <c r="A42" s="221"/>
      <c r="B42" s="225" t="s">
        <v>597</v>
      </c>
      <c r="C42" s="223" t="s">
        <v>4416</v>
      </c>
    </row>
    <row r="43" spans="1:3" ht="16" x14ac:dyDescent="0.2">
      <c r="A43" s="221" t="s">
        <v>4417</v>
      </c>
      <c r="B43" s="222">
        <v>45156</v>
      </c>
      <c r="C43" s="223" t="s">
        <v>4418</v>
      </c>
    </row>
  </sheetData>
  <sheetProtection algorithmName="SHA-512" hashValue="44dVtE71os28PP/+SHUVyikmRh9xBIBmddBiqabZdD3/NDvctdKwFKze9lVyZL4AGQhCA9T0YdCQZ7oAuNWPzQ==" saltValue="+86HHEDaeAkBCkdeJmxyyA==" spinCount="100000" sheet="1" objects="1" formatCells="0" formatColumns="0" formatRows="0" insertRows="0" deleteRows="0"/>
  <pageMargins left="0.7" right="0.7" top="0.75" bottom="0.75" header="0.3" footer="0.3"/>
  <pageSetup orientation="portrait" useFirstPageNumber="1" r:id="rId1"/>
  <headerFooter>
    <oddHeader>&amp;C&amp;G
&amp;"-,Bold"&amp;18Testing, Inspection, and Observation Program
&amp;"-,Regular"&amp;15 2019 California Building Standards Code - OSHPD 1</oddHeader>
    <oddFooter>&amp;RS-R&amp;P&amp;LOSH-FD-303A (R04.26)</oddFooter>
  </headerFooter>
  <legacyDrawingHF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4840-6EC8-4173-A575-A6C187B49AB5}">
  <sheetPr codeName="Sheet16"/>
  <dimension ref="A1:K1750"/>
  <sheetViews>
    <sheetView zoomScaleNormal="100" workbookViewId="0">
      <selection activeCell="C7" sqref="C7"/>
    </sheetView>
  </sheetViews>
  <sheetFormatPr baseColWidth="10" defaultColWidth="8.83203125" defaultRowHeight="15" x14ac:dyDescent="0.2"/>
  <cols>
    <col min="3" max="3" width="78.83203125" bestFit="1" customWidth="1"/>
    <col min="4" max="4" width="80.1640625" bestFit="1" customWidth="1"/>
    <col min="5" max="5" width="10.6640625" bestFit="1" customWidth="1"/>
    <col min="6" max="6" width="37" bestFit="1" customWidth="1"/>
    <col min="7" max="7" width="33.1640625" bestFit="1" customWidth="1"/>
    <col min="8" max="8" width="20.1640625" bestFit="1" customWidth="1"/>
    <col min="9" max="9" width="14.83203125" bestFit="1" customWidth="1"/>
    <col min="10" max="10" width="13.1640625" customWidth="1"/>
  </cols>
  <sheetData>
    <row r="1" spans="1:11" ht="16" x14ac:dyDescent="0.2">
      <c r="C1" s="186" t="s">
        <v>4618</v>
      </c>
      <c r="D1" s="187" t="str" cm="1">
        <f t="array" ref="D1">"Version: " &amp;LOOKUP(2,1/('Revison History'!A:A&lt;&gt;""),'Revison History'!A:A)</f>
        <v>Version: R04.26</v>
      </c>
      <c r="E1" s="207" t="s">
        <v>4419</v>
      </c>
    </row>
    <row r="5" spans="1:11" x14ac:dyDescent="0.2">
      <c r="C5" s="2" t="s">
        <v>4420</v>
      </c>
      <c r="D5" s="156" t="s">
        <v>690</v>
      </c>
      <c r="E5" s="226" t="s">
        <v>689</v>
      </c>
      <c r="F5" s="226" t="s">
        <v>691</v>
      </c>
      <c r="G5" s="226" t="s">
        <v>4407</v>
      </c>
      <c r="H5" s="226" t="s">
        <v>692</v>
      </c>
      <c r="I5" s="226" t="s">
        <v>693</v>
      </c>
      <c r="J5" s="226" t="s">
        <v>690</v>
      </c>
      <c r="K5" s="156"/>
    </row>
    <row r="6" spans="1:11" x14ac:dyDescent="0.2">
      <c r="A6">
        <f>--ISNUMBER(IFERROR(SEARCH($C$5,Inputs!$D6,1),""))</f>
        <v>0</v>
      </c>
      <c r="B6" t="str">
        <f>IF(A6=1,COUNTIF($A$6:A6,1),"")</f>
        <v/>
      </c>
      <c r="C6" t="str">
        <f>IFERROR(INDEX($D$6:$D$1750,MATCH(ROWS($B$6:B6),$B$6:$B$1750,0)),"")</f>
        <v>UCSF Medical Center (12476)</v>
      </c>
      <c r="D6" t="str">
        <f>J6&amp;" ("&amp;E6&amp;")"</f>
        <v>Orchard Hospital (10006)</v>
      </c>
      <c r="E6">
        <v>10006</v>
      </c>
      <c r="F6" t="s">
        <v>714</v>
      </c>
      <c r="G6" t="s">
        <v>2951</v>
      </c>
      <c r="H6" t="s">
        <v>2952</v>
      </c>
      <c r="I6" t="s">
        <v>732</v>
      </c>
      <c r="J6" t="s">
        <v>2950</v>
      </c>
    </row>
    <row r="7" spans="1:11" x14ac:dyDescent="0.2">
      <c r="A7">
        <f>--ISNUMBER(IFERROR(SEARCH($C$5,Inputs!$D7,1),""))</f>
        <v>0</v>
      </c>
      <c r="B7" t="str">
        <f>IF(A7=1,COUNTIF($A$6:A7,1),"")</f>
        <v/>
      </c>
      <c r="C7" t="str">
        <f>IFERROR(INDEX($D$6:$D$1750,MATCH(ROWS($B$6:B7),$B$6:$B$1750,0)),"")</f>
        <v/>
      </c>
      <c r="D7" t="str">
        <f t="shared" ref="D7:D70" si="0">J7&amp;" ("&amp;E7&amp;")"</f>
        <v>Enloe Medical Center - Cohasset (10009)</v>
      </c>
      <c r="E7">
        <v>10009</v>
      </c>
      <c r="F7" t="s">
        <v>714</v>
      </c>
      <c r="G7" t="s">
        <v>1760</v>
      </c>
      <c r="H7" t="s">
        <v>927</v>
      </c>
      <c r="I7" t="s">
        <v>732</v>
      </c>
      <c r="J7" t="s">
        <v>1759</v>
      </c>
    </row>
    <row r="8" spans="1:11" x14ac:dyDescent="0.2">
      <c r="A8">
        <f>--ISNUMBER(IFERROR(SEARCH($C$5,Inputs!$D8,1),""))</f>
        <v>0</v>
      </c>
      <c r="B8" t="str">
        <f>IF(A8=1,COUNTIF($A$6:A8,1),"")</f>
        <v/>
      </c>
      <c r="C8" t="str">
        <f>IFERROR(INDEX($D$6:$D$1750,MATCH(ROWS($B$6:B8),$B$6:$B$1750,0)),"")</f>
        <v/>
      </c>
      <c r="D8" t="str">
        <f t="shared" si="0"/>
        <v>Enloe Medical Center - Esplanade (10013)</v>
      </c>
      <c r="E8">
        <v>10013</v>
      </c>
      <c r="F8" t="s">
        <v>714</v>
      </c>
      <c r="G8" t="s">
        <v>1762</v>
      </c>
      <c r="H8" t="s">
        <v>927</v>
      </c>
      <c r="I8" t="s">
        <v>732</v>
      </c>
      <c r="J8" t="s">
        <v>1761</v>
      </c>
    </row>
    <row r="9" spans="1:11" x14ac:dyDescent="0.2">
      <c r="A9">
        <f>--ISNUMBER(IFERROR(SEARCH($C$5,Inputs!$D9,1),""))</f>
        <v>0</v>
      </c>
      <c r="B9" t="str">
        <f>IF(A9=1,COUNTIF($A$6:A9,1),"")</f>
        <v/>
      </c>
      <c r="C9" t="str">
        <f>IFERROR(INDEX($D$6:$D$1750,MATCH(ROWS($B$6:B9),$B$6:$B$1750,0)),"")</f>
        <v/>
      </c>
      <c r="D9" t="str">
        <f t="shared" si="0"/>
        <v>Adventist Health Feather River (10014)</v>
      </c>
      <c r="E9">
        <v>10014</v>
      </c>
      <c r="F9" t="s">
        <v>714</v>
      </c>
      <c r="G9" t="s">
        <v>730</v>
      </c>
      <c r="H9" t="s">
        <v>731</v>
      </c>
      <c r="I9" t="s">
        <v>732</v>
      </c>
      <c r="J9" t="s">
        <v>729</v>
      </c>
    </row>
    <row r="10" spans="1:11" x14ac:dyDescent="0.2">
      <c r="A10">
        <f>--ISNUMBER(IFERROR(SEARCH($C$5,Inputs!$D10,1),""))</f>
        <v>0</v>
      </c>
      <c r="B10" t="str">
        <f>IF(A10=1,COUNTIF($A$6:A10,1),"")</f>
        <v/>
      </c>
      <c r="C10" t="str">
        <f>IFERROR(INDEX($D$6:$D$1750,MATCH(ROWS($B$6:B10),$B$6:$B$1750,0)),"")</f>
        <v/>
      </c>
      <c r="D10" t="str">
        <f t="shared" si="0"/>
        <v>Oroville Hospital (10019)</v>
      </c>
      <c r="E10">
        <v>10019</v>
      </c>
      <c r="F10" t="s">
        <v>714</v>
      </c>
      <c r="G10" t="s">
        <v>2961</v>
      </c>
      <c r="H10" t="s">
        <v>1487</v>
      </c>
      <c r="I10" t="s">
        <v>732</v>
      </c>
      <c r="J10" t="s">
        <v>2960</v>
      </c>
    </row>
    <row r="11" spans="1:11" x14ac:dyDescent="0.2">
      <c r="A11">
        <f>--ISNUMBER(IFERROR(SEARCH($C$5,Inputs!$D11,1),""))</f>
        <v>0</v>
      </c>
      <c r="B11" t="str">
        <f>IF(A11=1,COUNTIF($A$6:A11,1),"")</f>
        <v/>
      </c>
      <c r="C11" t="str">
        <f>IFERROR(INDEX($D$6:$D$1750,MATCH(ROWS($B$6:B11),$B$6:$B$1750,0)),"")</f>
        <v/>
      </c>
      <c r="D11" t="str">
        <f t="shared" si="0"/>
        <v>Silver Creek Behavioral Health Hospital (10021)</v>
      </c>
      <c r="E11">
        <v>10021</v>
      </c>
      <c r="F11" t="s">
        <v>784</v>
      </c>
      <c r="G11" t="s">
        <v>3528</v>
      </c>
      <c r="H11" t="s">
        <v>697</v>
      </c>
      <c r="I11" t="s">
        <v>698</v>
      </c>
      <c r="J11" t="s">
        <v>3527</v>
      </c>
    </row>
    <row r="12" spans="1:11" x14ac:dyDescent="0.2">
      <c r="A12">
        <f>--ISNUMBER(IFERROR(SEARCH($C$5,Inputs!$D12,1),""))</f>
        <v>0</v>
      </c>
      <c r="B12" t="str">
        <f>IF(A12=1,COUNTIF($A$6:A12,1),"")</f>
        <v/>
      </c>
      <c r="C12" t="str">
        <f>IFERROR(INDEX($D$6:$D$1750,MATCH(ROWS($B$6:B12),$B$6:$B$1750,0)),"")</f>
        <v/>
      </c>
      <c r="D12" t="str">
        <f t="shared" si="0"/>
        <v>Kaiser Permanente Railyards Medical Center (10022)</v>
      </c>
      <c r="E12">
        <v>10022</v>
      </c>
      <c r="F12" t="s">
        <v>714</v>
      </c>
      <c r="G12" t="s">
        <v>2287</v>
      </c>
      <c r="H12" t="s">
        <v>708</v>
      </c>
      <c r="I12" t="s">
        <v>708</v>
      </c>
      <c r="J12" t="s">
        <v>2286</v>
      </c>
    </row>
    <row r="13" spans="1:11" x14ac:dyDescent="0.2">
      <c r="A13">
        <f>--ISNUMBER(IFERROR(SEARCH($C$5,Inputs!$D13,1),""))</f>
        <v>0</v>
      </c>
      <c r="B13" t="str">
        <f>IF(A13=1,COUNTIF($A$6:A13,1),"")</f>
        <v/>
      </c>
      <c r="C13" t="str">
        <f>IFERROR(INDEX($D$6:$D$1750,MATCH(ROWS($B$6:B13),$B$6:$B$1750,0)),"")</f>
        <v/>
      </c>
      <c r="D13" t="str">
        <f t="shared" si="0"/>
        <v>UC Davis Rehabilitation Institute (10025)</v>
      </c>
      <c r="E13">
        <v>10025</v>
      </c>
      <c r="F13" t="s">
        <v>714</v>
      </c>
      <c r="G13" t="s">
        <v>3878</v>
      </c>
      <c r="H13" t="s">
        <v>708</v>
      </c>
      <c r="I13" t="s">
        <v>708</v>
      </c>
      <c r="J13" t="s">
        <v>3877</v>
      </c>
    </row>
    <row r="14" spans="1:11" x14ac:dyDescent="0.2">
      <c r="A14">
        <f>--ISNUMBER(IFERROR(SEARCH($C$5,Inputs!$D14,1),""))</f>
        <v>0</v>
      </c>
      <c r="B14" t="str">
        <f>IF(A14=1,COUNTIF($A$6:A14,1),"")</f>
        <v/>
      </c>
      <c r="C14" t="str">
        <f>IFERROR(INDEX($D$6:$D$1750,MATCH(ROWS($B$6:B14),$B$6:$B$1750,0)),"")</f>
        <v/>
      </c>
      <c r="D14" t="str">
        <f t="shared" si="0"/>
        <v>California Northstate University Medical Center (10027)</v>
      </c>
      <c r="E14">
        <v>10027</v>
      </c>
      <c r="F14" t="s">
        <v>714</v>
      </c>
      <c r="G14" t="s">
        <v>4355</v>
      </c>
      <c r="H14" t="s">
        <v>708</v>
      </c>
      <c r="I14" t="s">
        <v>708</v>
      </c>
      <c r="J14" t="s">
        <v>1205</v>
      </c>
    </row>
    <row r="15" spans="1:11" x14ac:dyDescent="0.2">
      <c r="A15">
        <f>--ISNUMBER(IFERROR(SEARCH($C$5,Inputs!$D15,1),""))</f>
        <v>0</v>
      </c>
      <c r="B15" t="str">
        <f>IF(A15=1,COUNTIF($A$6:A15,1),"")</f>
        <v/>
      </c>
      <c r="C15" t="str">
        <f>IFERROR(INDEX($D$6:$D$1750,MATCH(ROWS($B$6:B15),$B$6:$B$1750,0)),"")</f>
        <v/>
      </c>
      <c r="D15" t="str">
        <f t="shared" si="0"/>
        <v>Kaiser Permanente San Marcos Medical Center (10028)</v>
      </c>
      <c r="E15">
        <v>10028</v>
      </c>
      <c r="F15" t="s">
        <v>714</v>
      </c>
      <c r="G15" t="s">
        <v>2289</v>
      </c>
      <c r="H15" t="s">
        <v>2290</v>
      </c>
      <c r="I15" t="s">
        <v>701</v>
      </c>
      <c r="J15" t="s">
        <v>2288</v>
      </c>
    </row>
    <row r="16" spans="1:11" x14ac:dyDescent="0.2">
      <c r="A16">
        <f>--ISNUMBER(IFERROR(SEARCH($C$5,Inputs!$D16,1),""))</f>
        <v>0</v>
      </c>
      <c r="B16" t="str">
        <f>IF(A16=1,COUNTIF($A$6:A16,1),"")</f>
        <v/>
      </c>
      <c r="C16" t="str">
        <f>IFERROR(INDEX($D$6:$D$1750,MATCH(ROWS($B$6:B16),$B$6:$B$1750,0)),"")</f>
        <v/>
      </c>
      <c r="D16" t="str">
        <f t="shared" si="0"/>
        <v>Mark Twain Medical Center (10029)</v>
      </c>
      <c r="E16">
        <v>10029</v>
      </c>
      <c r="F16" t="s">
        <v>714</v>
      </c>
      <c r="G16" t="s">
        <v>2636</v>
      </c>
      <c r="H16" t="s">
        <v>995</v>
      </c>
      <c r="I16" t="s">
        <v>996</v>
      </c>
      <c r="J16" t="s">
        <v>2635</v>
      </c>
    </row>
    <row r="17" spans="1:10" x14ac:dyDescent="0.2">
      <c r="A17">
        <f>--ISNUMBER(IFERROR(SEARCH($C$5,Inputs!$D17,1),""))</f>
        <v>0</v>
      </c>
      <c r="B17" t="str">
        <f>IF(A17=1,COUNTIF($A$6:A17,1),"")</f>
        <v/>
      </c>
      <c r="C17" t="str">
        <f>IFERROR(INDEX($D$6:$D$1750,MATCH(ROWS($B$6:B17),$B$6:$B$1750,0)),"")</f>
        <v/>
      </c>
      <c r="D17" t="str">
        <f t="shared" si="0"/>
        <v>Madera Behavioral Health Hospital (10030)</v>
      </c>
      <c r="E17">
        <v>10030</v>
      </c>
      <c r="F17" t="s">
        <v>784</v>
      </c>
      <c r="G17" t="s">
        <v>2578</v>
      </c>
      <c r="H17" t="s">
        <v>992</v>
      </c>
      <c r="I17" t="s">
        <v>992</v>
      </c>
      <c r="J17" t="s">
        <v>2577</v>
      </c>
    </row>
    <row r="18" spans="1:10" x14ac:dyDescent="0.2">
      <c r="A18">
        <f>--ISNUMBER(IFERROR(SEARCH($C$5,Inputs!$D18,1),""))</f>
        <v>0</v>
      </c>
      <c r="B18" t="str">
        <f>IF(A18=1,COUNTIF($A$6:A18,1),"")</f>
        <v/>
      </c>
      <c r="C18" t="str">
        <f>IFERROR(INDEX($D$6:$D$1750,MATCH(ROWS($B$6:B18),$B$6:$B$1750,0)),"")</f>
        <v/>
      </c>
      <c r="D18" t="str">
        <f t="shared" si="0"/>
        <v>California Pacific Medical Center - D/P APH (10031)</v>
      </c>
      <c r="E18">
        <v>10031</v>
      </c>
      <c r="F18" t="s">
        <v>784</v>
      </c>
      <c r="G18" t="s">
        <v>1211</v>
      </c>
      <c r="H18" t="s">
        <v>1212</v>
      </c>
      <c r="I18" t="s">
        <v>1212</v>
      </c>
      <c r="J18" t="s">
        <v>1210</v>
      </c>
    </row>
    <row r="19" spans="1:10" x14ac:dyDescent="0.2">
      <c r="A19">
        <f>--ISNUMBER(IFERROR(SEARCH($C$5,Inputs!$D19,1),""))</f>
        <v>0</v>
      </c>
      <c r="B19" t="str">
        <f>IF(A19=1,COUNTIF($A$6:A19,1),"")</f>
        <v/>
      </c>
      <c r="C19" t="str">
        <f>IFERROR(INDEX($D$6:$D$1750,MATCH(ROWS($B$6:B19),$B$6:$B$1750,0)),"")</f>
        <v/>
      </c>
      <c r="D19" t="str">
        <f t="shared" si="0"/>
        <v>Colusa Medical Center (10032)</v>
      </c>
      <c r="E19">
        <v>10032</v>
      </c>
      <c r="F19" t="s">
        <v>714</v>
      </c>
      <c r="G19" t="s">
        <v>1436</v>
      </c>
      <c r="H19" t="s">
        <v>1437</v>
      </c>
      <c r="I19" t="s">
        <v>1437</v>
      </c>
      <c r="J19" t="s">
        <v>1435</v>
      </c>
    </row>
    <row r="20" spans="1:10" x14ac:dyDescent="0.2">
      <c r="A20">
        <f>--ISNUMBER(IFERROR(SEARCH($C$5,Inputs!$D20,1),""))</f>
        <v>0</v>
      </c>
      <c r="B20" t="str">
        <f>IF(A20=1,COUNTIF($A$6:A20,1),"")</f>
        <v/>
      </c>
      <c r="C20" t="str">
        <f>IFERROR(INDEX($D$6:$D$1750,MATCH(ROWS($B$6:B20),$B$6:$B$1750,0)),"")</f>
        <v/>
      </c>
      <c r="D20" t="str">
        <f t="shared" si="0"/>
        <v>Antelope Valley Specialty Hospital, LLC (10034)</v>
      </c>
      <c r="E20">
        <v>10034</v>
      </c>
      <c r="F20" t="s">
        <v>714</v>
      </c>
      <c r="G20" t="s">
        <v>4356</v>
      </c>
      <c r="H20" t="s">
        <v>900</v>
      </c>
      <c r="I20" t="s">
        <v>736</v>
      </c>
      <c r="J20" t="s">
        <v>4270</v>
      </c>
    </row>
    <row r="21" spans="1:10" x14ac:dyDescent="0.2">
      <c r="A21">
        <f>--ISNUMBER(IFERROR(SEARCH($C$5,Inputs!$D21,1),""))</f>
        <v>0</v>
      </c>
      <c r="B21" t="str">
        <f>IF(A21=1,COUNTIF($A$6:A21,1),"")</f>
        <v/>
      </c>
      <c r="C21" t="str">
        <f>IFERROR(INDEX($D$6:$D$1750,MATCH(ROWS($B$6:B21),$B$6:$B$1750,0)),"")</f>
        <v/>
      </c>
      <c r="D21" t="str">
        <f t="shared" si="0"/>
        <v>Stanford Health Care (10035)</v>
      </c>
      <c r="E21">
        <v>10035</v>
      </c>
      <c r="F21" t="s">
        <v>714</v>
      </c>
      <c r="G21" t="s">
        <v>3636</v>
      </c>
      <c r="H21" t="s">
        <v>1329</v>
      </c>
      <c r="I21" t="s">
        <v>698</v>
      </c>
      <c r="J21" t="s">
        <v>3635</v>
      </c>
    </row>
    <row r="22" spans="1:10" x14ac:dyDescent="0.2">
      <c r="A22">
        <f>--ISNUMBER(IFERROR(SEARCH($C$5,Inputs!$D22,1),""))</f>
        <v>0</v>
      </c>
      <c r="B22" t="str">
        <f>IF(A22=1,COUNTIF($A$6:A22,1),"")</f>
        <v/>
      </c>
      <c r="C22" t="str">
        <f>IFERROR(INDEX($D$6:$D$1750,MATCH(ROWS($B$6:B22),$B$6:$B$1750,0)),"")</f>
        <v/>
      </c>
      <c r="D22" t="str">
        <f t="shared" si="0"/>
        <v>City of Hope National Medical Center Orange County (10036)</v>
      </c>
      <c r="E22">
        <v>10036</v>
      </c>
      <c r="F22" t="s">
        <v>714</v>
      </c>
      <c r="G22" t="s">
        <v>1369</v>
      </c>
      <c r="H22" t="s">
        <v>1370</v>
      </c>
      <c r="I22" t="s">
        <v>712</v>
      </c>
      <c r="J22" t="s">
        <v>1368</v>
      </c>
    </row>
    <row r="23" spans="1:10" x14ac:dyDescent="0.2">
      <c r="A23">
        <f>--ISNUMBER(IFERROR(SEARCH($C$5,Inputs!$D23,1),""))</f>
        <v>0</v>
      </c>
      <c r="B23" t="str">
        <f>IF(A23=1,COUNTIF($A$6:A23,1),"")</f>
        <v/>
      </c>
      <c r="C23" t="str">
        <f>IFERROR(INDEX($D$6:$D$1750,MATCH(ROWS($B$6:B23),$B$6:$B$1750,0)),"")</f>
        <v/>
      </c>
      <c r="D23" t="str">
        <f t="shared" si="0"/>
        <v>Southern Humboldt Community Healthcare District (10037)</v>
      </c>
      <c r="E23">
        <v>10037</v>
      </c>
      <c r="F23" t="s">
        <v>714</v>
      </c>
      <c r="G23" t="s">
        <v>3568</v>
      </c>
      <c r="H23" t="s">
        <v>2182</v>
      </c>
      <c r="I23" t="s">
        <v>1771</v>
      </c>
      <c r="J23" t="s">
        <v>3567</v>
      </c>
    </row>
    <row r="24" spans="1:10" x14ac:dyDescent="0.2">
      <c r="A24">
        <f>--ISNUMBER(IFERROR(SEARCH($C$5,Inputs!$D24,1),""))</f>
        <v>0</v>
      </c>
      <c r="B24" t="str">
        <f>IF(A24=1,COUNTIF($A$6:A24,1),"")</f>
        <v/>
      </c>
      <c r="C24" t="str">
        <f>IFERROR(INDEX($D$6:$D$1750,MATCH(ROWS($B$6:B24),$B$6:$B$1750,0)),"")</f>
        <v/>
      </c>
      <c r="D24" t="str">
        <f t="shared" si="0"/>
        <v>University of California Irvine Medical Center - Irvine (10039)</v>
      </c>
      <c r="E24">
        <v>10039</v>
      </c>
      <c r="F24" t="s">
        <v>714</v>
      </c>
      <c r="G24" t="s">
        <v>3900</v>
      </c>
      <c r="H24" t="s">
        <v>1370</v>
      </c>
      <c r="I24" t="s">
        <v>712</v>
      </c>
      <c r="J24" t="s">
        <v>3899</v>
      </c>
    </row>
    <row r="25" spans="1:10" x14ac:dyDescent="0.2">
      <c r="A25">
        <f>--ISNUMBER(IFERROR(SEARCH($C$5,Inputs!$D25,1),""))</f>
        <v>0</v>
      </c>
      <c r="B25" t="str">
        <f>IF(A25=1,COUNTIF($A$6:A25,1),"")</f>
        <v/>
      </c>
      <c r="C25" t="str">
        <f>IFERROR(INDEX($D$6:$D$1750,MATCH(ROWS($B$6:B25),$B$6:$B$1750,0)),"")</f>
        <v/>
      </c>
      <c r="D25" t="str">
        <f t="shared" si="0"/>
        <v>Harvest Medical Complex (10040)</v>
      </c>
      <c r="E25">
        <v>10040</v>
      </c>
      <c r="F25" t="s">
        <v>714</v>
      </c>
      <c r="G25" t="s">
        <v>4357</v>
      </c>
      <c r="H25" t="s">
        <v>3419</v>
      </c>
      <c r="I25" t="s">
        <v>762</v>
      </c>
      <c r="J25" t="s">
        <v>4271</v>
      </c>
    </row>
    <row r="26" spans="1:10" x14ac:dyDescent="0.2">
      <c r="A26">
        <f>--ISNUMBER(IFERROR(SEARCH($C$5,Inputs!$D26,1),""))</f>
        <v>0</v>
      </c>
      <c r="B26" t="str">
        <f>IF(A26=1,COUNTIF($A$6:A26,1),"")</f>
        <v/>
      </c>
      <c r="C26" t="str">
        <f>IFERROR(INDEX($D$6:$D$1750,MATCH(ROWS($B$6:B26),$B$6:$B$1750,0)),"")</f>
        <v/>
      </c>
      <c r="D26" t="str">
        <f t="shared" si="0"/>
        <v>John Muir Medical Center-Concord Campus (10048)</v>
      </c>
      <c r="E26">
        <v>10048</v>
      </c>
      <c r="F26" t="s">
        <v>714</v>
      </c>
      <c r="G26" t="s">
        <v>2193</v>
      </c>
      <c r="H26" t="s">
        <v>1050</v>
      </c>
      <c r="I26" t="s">
        <v>832</v>
      </c>
      <c r="J26" t="s">
        <v>2192</v>
      </c>
    </row>
    <row r="27" spans="1:10" x14ac:dyDescent="0.2">
      <c r="A27">
        <f>--ISNUMBER(IFERROR(SEARCH($C$5,Inputs!$D27,1),""))</f>
        <v>0</v>
      </c>
      <c r="B27" t="str">
        <f>IF(A27=1,COUNTIF($A$6:A27,1),"")</f>
        <v/>
      </c>
      <c r="C27" t="str">
        <f>IFERROR(INDEX($D$6:$D$1750,MATCH(ROWS($B$6:B27),$B$6:$B$1750,0)),"")</f>
        <v/>
      </c>
      <c r="D27" t="str">
        <f t="shared" si="0"/>
        <v>Contra Costa Regional Medical Center (10049)</v>
      </c>
      <c r="E27">
        <v>10049</v>
      </c>
      <c r="F27" t="s">
        <v>714</v>
      </c>
      <c r="G27" t="s">
        <v>1468</v>
      </c>
      <c r="H27" t="s">
        <v>831</v>
      </c>
      <c r="I27" t="s">
        <v>832</v>
      </c>
      <c r="J27" t="s">
        <v>1467</v>
      </c>
    </row>
    <row r="28" spans="1:10" x14ac:dyDescent="0.2">
      <c r="A28">
        <f>--ISNUMBER(IFERROR(SEARCH($C$5,Inputs!$D28,1),""))</f>
        <v>0</v>
      </c>
      <c r="B28" t="str">
        <f>IF(A28=1,COUNTIF($A$6:A28,1),"")</f>
        <v/>
      </c>
      <c r="C28" t="str">
        <f>IFERROR(INDEX($D$6:$D$1750,MATCH(ROWS($B$6:B28),$B$6:$B$1750,0)),"")</f>
        <v/>
      </c>
      <c r="D28" t="str">
        <f t="shared" si="0"/>
        <v>Sutter Delta Medical Center (10052)</v>
      </c>
      <c r="E28">
        <v>10052</v>
      </c>
      <c r="F28" t="s">
        <v>714</v>
      </c>
      <c r="G28" t="s">
        <v>3696</v>
      </c>
      <c r="H28" t="s">
        <v>1609</v>
      </c>
      <c r="I28" t="s">
        <v>832</v>
      </c>
      <c r="J28" t="s">
        <v>3695</v>
      </c>
    </row>
    <row r="29" spans="1:10" x14ac:dyDescent="0.2">
      <c r="A29">
        <f>--ISNUMBER(IFERROR(SEARCH($C$5,Inputs!$D29,1),""))</f>
        <v>0</v>
      </c>
      <c r="B29" t="str">
        <f>IF(A29=1,COUNTIF($A$6:A29,1),"")</f>
        <v/>
      </c>
      <c r="C29" t="str">
        <f>IFERROR(INDEX($D$6:$D$1750,MATCH(ROWS($B$6:B29),$B$6:$B$1750,0)),"")</f>
        <v/>
      </c>
      <c r="D29" t="str">
        <f t="shared" si="0"/>
        <v>Edgemoor  Acute Psychiatric (10060)</v>
      </c>
      <c r="E29">
        <v>10060</v>
      </c>
      <c r="F29" t="s">
        <v>784</v>
      </c>
      <c r="G29" t="s">
        <v>4358</v>
      </c>
      <c r="H29" t="s">
        <v>1697</v>
      </c>
      <c r="I29" t="s">
        <v>701</v>
      </c>
      <c r="J29" t="s">
        <v>4272</v>
      </c>
    </row>
    <row r="30" spans="1:10" x14ac:dyDescent="0.2">
      <c r="A30">
        <f>--ISNUMBER(IFERROR(SEARCH($C$5,Inputs!$D30,1),""))</f>
        <v>0</v>
      </c>
      <c r="B30" t="str">
        <f>IF(A30=1,COUNTIF($A$6:A30,1),"")</f>
        <v/>
      </c>
      <c r="C30" t="str">
        <f>IFERROR(INDEX($D$6:$D$1750,MATCH(ROWS($B$6:B30),$B$6:$B$1750,0)),"")</f>
        <v/>
      </c>
      <c r="D30" t="str">
        <f t="shared" si="0"/>
        <v>UCI Health Rehabilitation Hospital (10062)</v>
      </c>
      <c r="E30">
        <v>10062</v>
      </c>
      <c r="F30" t="s">
        <v>714</v>
      </c>
      <c r="G30" t="s">
        <v>4359</v>
      </c>
      <c r="H30" t="s">
        <v>1370</v>
      </c>
      <c r="I30" t="s">
        <v>712</v>
      </c>
      <c r="J30" t="s">
        <v>4273</v>
      </c>
    </row>
    <row r="31" spans="1:10" x14ac:dyDescent="0.2">
      <c r="A31">
        <f>--ISNUMBER(IFERROR(SEARCH($C$5,Inputs!$D31,1),""))</f>
        <v>0</v>
      </c>
      <c r="B31" t="str">
        <f>IF(A31=1,COUNTIF($A$6:A31,1),"")</f>
        <v/>
      </c>
      <c r="C31" t="str">
        <f>IFERROR(INDEX($D$6:$D$1750,MATCH(ROWS($B$6:B31),$B$6:$B$1750,0)),"")</f>
        <v/>
      </c>
      <c r="D31" t="str">
        <f t="shared" si="0"/>
        <v>Kaiser Foundation Hospital - Walnut Creek (10072)</v>
      </c>
      <c r="E31">
        <v>10072</v>
      </c>
      <c r="F31" t="s">
        <v>714</v>
      </c>
      <c r="G31" t="s">
        <v>2268</v>
      </c>
      <c r="H31" t="s">
        <v>1965</v>
      </c>
      <c r="I31" t="s">
        <v>832</v>
      </c>
      <c r="J31" t="s">
        <v>2267</v>
      </c>
    </row>
    <row r="32" spans="1:10" x14ac:dyDescent="0.2">
      <c r="A32">
        <f>--ISNUMBER(IFERROR(SEARCH($C$5,Inputs!$D32,1),""))</f>
        <v>0</v>
      </c>
      <c r="B32" t="str">
        <f>IF(A32=1,COUNTIF($A$6:A32,1),"")</f>
        <v/>
      </c>
      <c r="C32" t="str">
        <f>IFERROR(INDEX($D$6:$D$1750,MATCH(ROWS($B$6:B32),$B$6:$B$1750,0)),"")</f>
        <v/>
      </c>
      <c r="D32" t="str">
        <f t="shared" si="0"/>
        <v>Valley Children's Specialty Acute Care Hospital (10075)</v>
      </c>
      <c r="E32">
        <v>10075</v>
      </c>
      <c r="F32" t="s">
        <v>714</v>
      </c>
      <c r="G32" t="s">
        <v>4360</v>
      </c>
      <c r="H32" t="s">
        <v>992</v>
      </c>
      <c r="I32" t="s">
        <v>992</v>
      </c>
      <c r="J32" t="s">
        <v>4274</v>
      </c>
    </row>
    <row r="33" spans="1:10" x14ac:dyDescent="0.2">
      <c r="A33">
        <f>--ISNUMBER(IFERROR(SEARCH($C$5,Inputs!$D33,1),""))</f>
        <v>0</v>
      </c>
      <c r="B33" t="str">
        <f>IF(A33=1,COUNTIF($A$6:A33,1),"")</f>
        <v/>
      </c>
      <c r="C33" t="str">
        <f>IFERROR(INDEX($D$6:$D$1750,MATCH(ROWS($B$6:B33),$B$6:$B$1750,0)),"")</f>
        <v/>
      </c>
      <c r="D33" t="str">
        <f t="shared" si="0"/>
        <v>John Muir Medical Center-Walnut Creek Campus (10081)</v>
      </c>
      <c r="E33">
        <v>10081</v>
      </c>
      <c r="F33" t="s">
        <v>714</v>
      </c>
      <c r="G33" t="s">
        <v>2195</v>
      </c>
      <c r="H33" t="s">
        <v>1965</v>
      </c>
      <c r="I33" t="s">
        <v>832</v>
      </c>
      <c r="J33" t="s">
        <v>2194</v>
      </c>
    </row>
    <row r="34" spans="1:10" x14ac:dyDescent="0.2">
      <c r="A34">
        <f>--ISNUMBER(IFERROR(SEARCH($C$5,Inputs!$D34,1),""))</f>
        <v>0</v>
      </c>
      <c r="B34" t="str">
        <f>IF(A34=1,COUNTIF($A$6:A34,1),"")</f>
        <v/>
      </c>
      <c r="C34" t="str">
        <f>IFERROR(INDEX($D$6:$D$1750,MATCH(ROWS($B$6:B34),$B$6:$B$1750,0)),"")</f>
        <v/>
      </c>
      <c r="D34" t="str">
        <f t="shared" si="0"/>
        <v>Barton Memorial Hospital (10109)</v>
      </c>
      <c r="E34">
        <v>10109</v>
      </c>
      <c r="F34" t="s">
        <v>714</v>
      </c>
      <c r="G34" t="s">
        <v>1038</v>
      </c>
      <c r="H34" t="s">
        <v>1039</v>
      </c>
      <c r="I34" t="s">
        <v>1040</v>
      </c>
      <c r="J34" t="s">
        <v>1037</v>
      </c>
    </row>
    <row r="35" spans="1:10" x14ac:dyDescent="0.2">
      <c r="A35">
        <f>--ISNUMBER(IFERROR(SEARCH($C$5,Inputs!$D35,1),""))</f>
        <v>0</v>
      </c>
      <c r="B35" t="str">
        <f>IF(A35=1,COUNTIF($A$6:A35,1),"")</f>
        <v/>
      </c>
      <c r="C35" t="str">
        <f>IFERROR(INDEX($D$6:$D$1750,MATCH(ROWS($B$6:B35),$B$6:$B$1750,0)),"")</f>
        <v/>
      </c>
      <c r="D35" t="str">
        <f t="shared" si="0"/>
        <v>Marshall Medical Center (10112)</v>
      </c>
      <c r="E35">
        <v>10112</v>
      </c>
      <c r="F35" t="s">
        <v>714</v>
      </c>
      <c r="G35" t="s">
        <v>2642</v>
      </c>
      <c r="H35" t="s">
        <v>1918</v>
      </c>
      <c r="I35" t="s">
        <v>1040</v>
      </c>
      <c r="J35" t="s">
        <v>2641</v>
      </c>
    </row>
    <row r="36" spans="1:10" x14ac:dyDescent="0.2">
      <c r="A36">
        <f>--ISNUMBER(IFERROR(SEARCH($C$5,Inputs!$D36,1),""))</f>
        <v>0</v>
      </c>
      <c r="B36" t="str">
        <f>IF(A36=1,COUNTIF($A$6:A36,1),"")</f>
        <v/>
      </c>
      <c r="C36" t="str">
        <f>IFERROR(INDEX($D$6:$D$1750,MATCH(ROWS($B$6:B36),$B$6:$B$1750,0)),"")</f>
        <v/>
      </c>
      <c r="D36" t="str">
        <f t="shared" si="0"/>
        <v>Coalinga Regional Medical Center (10122)</v>
      </c>
      <c r="E36">
        <v>10122</v>
      </c>
      <c r="F36" t="s">
        <v>714</v>
      </c>
      <c r="G36" t="s">
        <v>1400</v>
      </c>
      <c r="H36" t="s">
        <v>1401</v>
      </c>
      <c r="I36" t="s">
        <v>755</v>
      </c>
      <c r="J36" t="s">
        <v>1399</v>
      </c>
    </row>
    <row r="37" spans="1:10" x14ac:dyDescent="0.2">
      <c r="A37">
        <f>--ISNUMBER(IFERROR(SEARCH($C$5,Inputs!$D37,1),""))</f>
        <v>0</v>
      </c>
      <c r="B37" t="str">
        <f>IF(A37=1,COUNTIF($A$6:A37,1),"")</f>
        <v/>
      </c>
      <c r="C37" t="str">
        <f>IFERROR(INDEX($D$6:$D$1750,MATCH(ROWS($B$6:B37),$B$6:$B$1750,0)),"")</f>
        <v/>
      </c>
      <c r="D37" t="str">
        <f t="shared" si="0"/>
        <v>Community Regional Medical Center (10127)</v>
      </c>
      <c r="E37">
        <v>10127</v>
      </c>
      <c r="F37" t="s">
        <v>714</v>
      </c>
      <c r="G37" t="s">
        <v>1464</v>
      </c>
      <c r="H37" t="s">
        <v>755</v>
      </c>
      <c r="I37" t="s">
        <v>755</v>
      </c>
      <c r="J37" t="s">
        <v>1463</v>
      </c>
    </row>
    <row r="38" spans="1:10" x14ac:dyDescent="0.2">
      <c r="A38">
        <f>--ISNUMBER(IFERROR(SEARCH($C$5,Inputs!$D38,1),""))</f>
        <v>0</v>
      </c>
      <c r="B38" t="str">
        <f>IF(A38=1,COUNTIF($A$6:A38,1),"")</f>
        <v/>
      </c>
      <c r="C38" t="str">
        <f>IFERROR(INDEX($D$6:$D$1750,MATCH(ROWS($B$6:B38),$B$6:$B$1750,0)),"")</f>
        <v/>
      </c>
      <c r="D38" t="str">
        <f t="shared" si="0"/>
        <v>Saint Agnes Medical Center (10155)</v>
      </c>
      <c r="E38">
        <v>10155</v>
      </c>
      <c r="F38" t="s">
        <v>714</v>
      </c>
      <c r="G38" t="s">
        <v>3310</v>
      </c>
      <c r="H38" t="s">
        <v>755</v>
      </c>
      <c r="I38" t="s">
        <v>755</v>
      </c>
      <c r="J38" t="s">
        <v>3309</v>
      </c>
    </row>
    <row r="39" spans="1:10" x14ac:dyDescent="0.2">
      <c r="A39">
        <f>--ISNUMBER(IFERROR(SEARCH($C$5,Inputs!$D39,1),""))</f>
        <v>0</v>
      </c>
      <c r="B39" t="str">
        <f>IF(A39=1,COUNTIF($A$6:A39,1),"")</f>
        <v/>
      </c>
      <c r="C39" t="str">
        <f>IFERROR(INDEX($D$6:$D$1750,MATCH(ROWS($B$6:B39),$B$6:$B$1750,0)),"")</f>
        <v/>
      </c>
      <c r="D39" t="str">
        <f t="shared" si="0"/>
        <v>Adventist Health Selma (10160)</v>
      </c>
      <c r="E39">
        <v>10160</v>
      </c>
      <c r="F39" t="s">
        <v>714</v>
      </c>
      <c r="G39" t="s">
        <v>757</v>
      </c>
      <c r="H39" t="s">
        <v>758</v>
      </c>
      <c r="I39" t="s">
        <v>755</v>
      </c>
      <c r="J39" t="s">
        <v>756</v>
      </c>
    </row>
    <row r="40" spans="1:10" x14ac:dyDescent="0.2">
      <c r="A40">
        <f>--ISNUMBER(IFERROR(SEARCH($C$5,Inputs!$D40,1),""))</f>
        <v>0</v>
      </c>
      <c r="B40" t="str">
        <f>IF(A40=1,COUNTIF($A$6:A40,1),"")</f>
        <v/>
      </c>
      <c r="C40" t="str">
        <f>IFERROR(INDEX($D$6:$D$1750,MATCH(ROWS($B$6:B40),$B$6:$B$1750,0)),"")</f>
        <v/>
      </c>
      <c r="D40" t="str">
        <f t="shared" si="0"/>
        <v>Adventist Health Reedley (10162)</v>
      </c>
      <c r="E40">
        <v>10162</v>
      </c>
      <c r="F40" t="s">
        <v>714</v>
      </c>
      <c r="G40" t="s">
        <v>753</v>
      </c>
      <c r="H40" t="s">
        <v>754</v>
      </c>
      <c r="I40" t="s">
        <v>755</v>
      </c>
      <c r="J40" t="s">
        <v>752</v>
      </c>
    </row>
    <row r="41" spans="1:10" x14ac:dyDescent="0.2">
      <c r="A41">
        <f>--ISNUMBER(IFERROR(SEARCH($C$5,Inputs!$D41,1),""))</f>
        <v>0</v>
      </c>
      <c r="B41" t="str">
        <f>IF(A41=1,COUNTIF($A$6:A41,1),"")</f>
        <v/>
      </c>
      <c r="C41" t="str">
        <f>IFERROR(INDEX($D$6:$D$1750,MATCH(ROWS($B$6:B41),$B$6:$B$1750,0)),"")</f>
        <v/>
      </c>
      <c r="D41" t="str">
        <f t="shared" si="0"/>
        <v>Glenn Medical Center (10175)</v>
      </c>
      <c r="E41">
        <v>10175</v>
      </c>
      <c r="F41" t="s">
        <v>714</v>
      </c>
      <c r="G41" t="s">
        <v>1906</v>
      </c>
      <c r="H41" t="s">
        <v>1907</v>
      </c>
      <c r="I41" t="s">
        <v>1908</v>
      </c>
      <c r="J41" t="s">
        <v>1905</v>
      </c>
    </row>
    <row r="42" spans="1:10" x14ac:dyDescent="0.2">
      <c r="A42">
        <f>--ISNUMBER(IFERROR(SEARCH($C$5,Inputs!$D42,1),""))</f>
        <v>0</v>
      </c>
      <c r="B42" t="str">
        <f>IF(A42=1,COUNTIF($A$6:A42,1),"")</f>
        <v/>
      </c>
      <c r="C42" t="str">
        <f>IFERROR(INDEX($D$6:$D$1750,MATCH(ROWS($B$6:B42),$B$6:$B$1750,0)),"")</f>
        <v/>
      </c>
      <c r="D42" t="str">
        <f t="shared" si="0"/>
        <v>The General Hospital (10180)</v>
      </c>
      <c r="E42">
        <v>10180</v>
      </c>
      <c r="F42" t="s">
        <v>714</v>
      </c>
      <c r="G42" t="s">
        <v>3769</v>
      </c>
      <c r="H42" t="s">
        <v>1770</v>
      </c>
      <c r="I42" t="s">
        <v>1771</v>
      </c>
      <c r="J42" t="s">
        <v>3768</v>
      </c>
    </row>
    <row r="43" spans="1:10" x14ac:dyDescent="0.2">
      <c r="A43">
        <f>--ISNUMBER(IFERROR(SEARCH($C$5,Inputs!$D43,1),""))</f>
        <v>0</v>
      </c>
      <c r="B43" t="str">
        <f>IF(A43=1,COUNTIF($A$6:A43,1),"")</f>
        <v/>
      </c>
      <c r="C43" t="str">
        <f>IFERROR(INDEX($D$6:$D$1750,MATCH(ROWS($B$6:B43),$B$6:$B$1750,0)),"")</f>
        <v/>
      </c>
      <c r="D43" t="str">
        <f t="shared" si="0"/>
        <v>Providence Redwood Memorial Hospital (10183)</v>
      </c>
      <c r="E43">
        <v>10183</v>
      </c>
      <c r="F43" t="s">
        <v>714</v>
      </c>
      <c r="G43" t="s">
        <v>3173</v>
      </c>
      <c r="H43" t="s">
        <v>1812</v>
      </c>
      <c r="I43" t="s">
        <v>1771</v>
      </c>
      <c r="J43" t="s">
        <v>3172</v>
      </c>
    </row>
    <row r="44" spans="1:10" x14ac:dyDescent="0.2">
      <c r="A44">
        <f>--ISNUMBER(IFERROR(SEARCH($C$5,Inputs!$D44,1),""))</f>
        <v>0</v>
      </c>
      <c r="B44" t="str">
        <f>IF(A44=1,COUNTIF($A$6:A44,1),"")</f>
        <v/>
      </c>
      <c r="C44" t="str">
        <f>IFERROR(INDEX($D$6:$D$1750,MATCH(ROWS($B$6:B44),$B$6:$B$1750,0)),"")</f>
        <v/>
      </c>
      <c r="D44" t="str">
        <f t="shared" si="0"/>
        <v>Providence St. Joseph Hospital (10184)</v>
      </c>
      <c r="E44">
        <v>10184</v>
      </c>
      <c r="F44" t="s">
        <v>714</v>
      </c>
      <c r="G44" t="s">
        <v>3182</v>
      </c>
      <c r="H44" t="s">
        <v>1770</v>
      </c>
      <c r="I44" t="s">
        <v>1771</v>
      </c>
      <c r="J44" t="s">
        <v>3181</v>
      </c>
    </row>
    <row r="45" spans="1:10" x14ac:dyDescent="0.2">
      <c r="A45">
        <f>--ISNUMBER(IFERROR(SEARCH($C$5,Inputs!$D45,1),""))</f>
        <v>0</v>
      </c>
      <c r="B45" t="str">
        <f>IF(A45=1,COUNTIF($A$6:A45,1),"")</f>
        <v/>
      </c>
      <c r="C45" t="str">
        <f>IFERROR(INDEX($D$6:$D$1750,MATCH(ROWS($B$6:B45),$B$6:$B$1750,0)),"")</f>
        <v/>
      </c>
      <c r="D45" t="str">
        <f t="shared" si="0"/>
        <v>Jerold Phelps Community Hospital (10186)</v>
      </c>
      <c r="E45">
        <v>10186</v>
      </c>
      <c r="F45" t="s">
        <v>714</v>
      </c>
      <c r="G45" t="s">
        <v>2181</v>
      </c>
      <c r="H45" t="s">
        <v>2182</v>
      </c>
      <c r="I45" t="s">
        <v>1771</v>
      </c>
      <c r="J45" t="s">
        <v>2180</v>
      </c>
    </row>
    <row r="46" spans="1:10" x14ac:dyDescent="0.2">
      <c r="A46">
        <f>--ISNUMBER(IFERROR(SEARCH($C$5,Inputs!$D46,1),""))</f>
        <v>0</v>
      </c>
      <c r="B46" t="str">
        <f>IF(A46=1,COUNTIF($A$6:A46,1),"")</f>
        <v/>
      </c>
      <c r="C46" t="str">
        <f>IFERROR(INDEX($D$6:$D$1750,MATCH(ROWS($B$6:B46),$B$6:$B$1750,0)),"")</f>
        <v/>
      </c>
      <c r="D46" t="str">
        <f t="shared" si="0"/>
        <v>El Centro Regional Medical Center (10190)</v>
      </c>
      <c r="E46">
        <v>10190</v>
      </c>
      <c r="F46" t="s">
        <v>714</v>
      </c>
      <c r="G46" t="s">
        <v>1719</v>
      </c>
      <c r="H46" t="s">
        <v>1716</v>
      </c>
      <c r="I46" t="s">
        <v>1717</v>
      </c>
      <c r="J46" t="s">
        <v>1718</v>
      </c>
    </row>
    <row r="47" spans="1:10" x14ac:dyDescent="0.2">
      <c r="A47">
        <f>--ISNUMBER(IFERROR(SEARCH($C$5,Inputs!$D47,1),""))</f>
        <v>0</v>
      </c>
      <c r="B47" t="str">
        <f>IF(A47=1,COUNTIF($A$6:A47,1),"")</f>
        <v/>
      </c>
      <c r="C47" t="str">
        <f>IFERROR(INDEX($D$6:$D$1750,MATCH(ROWS($B$6:B47),$B$6:$B$1750,0)),"")</f>
        <v/>
      </c>
      <c r="D47" t="str">
        <f t="shared" si="0"/>
        <v>Pioneers Memorial Healthcare District (10192)</v>
      </c>
      <c r="E47">
        <v>10192</v>
      </c>
      <c r="F47" t="s">
        <v>714</v>
      </c>
      <c r="G47" t="s">
        <v>3111</v>
      </c>
      <c r="H47" t="s">
        <v>2157</v>
      </c>
      <c r="I47" t="s">
        <v>1717</v>
      </c>
      <c r="J47" t="s">
        <v>3110</v>
      </c>
    </row>
    <row r="48" spans="1:10" x14ac:dyDescent="0.2">
      <c r="A48">
        <f>--ISNUMBER(IFERROR(SEARCH($C$5,Inputs!$D48,1),""))</f>
        <v>0</v>
      </c>
      <c r="B48" t="str">
        <f>IF(A48=1,COUNTIF($A$6:A48,1),"")</f>
        <v/>
      </c>
      <c r="C48" t="str">
        <f>IFERROR(INDEX($D$6:$D$1750,MATCH(ROWS($B$6:B48),$B$6:$B$1750,0)),"")</f>
        <v/>
      </c>
      <c r="D48" t="str">
        <f t="shared" si="0"/>
        <v>Northern Inyo Hospital (10200)</v>
      </c>
      <c r="E48">
        <v>10200</v>
      </c>
      <c r="F48" t="s">
        <v>714</v>
      </c>
      <c r="G48" t="s">
        <v>2880</v>
      </c>
      <c r="H48" t="s">
        <v>1122</v>
      </c>
      <c r="I48" t="s">
        <v>1123</v>
      </c>
      <c r="J48" t="s">
        <v>2879</v>
      </c>
    </row>
    <row r="49" spans="1:10" x14ac:dyDescent="0.2">
      <c r="A49">
        <f>--ISNUMBER(IFERROR(SEARCH($C$5,Inputs!$D49,1),""))</f>
        <v>0</v>
      </c>
      <c r="B49" t="str">
        <f>IF(A49=1,COUNTIF($A$6:A49,1),"")</f>
        <v/>
      </c>
      <c r="C49" t="str">
        <f>IFERROR(INDEX($D$6:$D$1750,MATCH(ROWS($B$6:B49),$B$6:$B$1750,0)),"")</f>
        <v/>
      </c>
      <c r="D49" t="str">
        <f t="shared" si="0"/>
        <v>Southern Inyo Hospital (10202)</v>
      </c>
      <c r="E49">
        <v>10202</v>
      </c>
      <c r="F49" t="s">
        <v>714</v>
      </c>
      <c r="G49" t="s">
        <v>3570</v>
      </c>
      <c r="H49" t="s">
        <v>3571</v>
      </c>
      <c r="I49" t="s">
        <v>1123</v>
      </c>
      <c r="J49" t="s">
        <v>3569</v>
      </c>
    </row>
    <row r="50" spans="1:10" x14ac:dyDescent="0.2">
      <c r="A50">
        <f>--ISNUMBER(IFERROR(SEARCH($C$5,Inputs!$D50,1),""))</f>
        <v>0</v>
      </c>
      <c r="B50" t="str">
        <f>IF(A50=1,COUNTIF($A$6:A50,1),"")</f>
        <v/>
      </c>
      <c r="C50" t="str">
        <f>IFERROR(INDEX($D$6:$D$1750,MATCH(ROWS($B$6:B50),$B$6:$B$1750,0)),"")</f>
        <v/>
      </c>
      <c r="D50" t="str">
        <f t="shared" si="0"/>
        <v>Bakersfield Memorial Hospital (10207)</v>
      </c>
      <c r="E50">
        <v>10207</v>
      </c>
      <c r="F50" t="s">
        <v>714</v>
      </c>
      <c r="G50" t="s">
        <v>1013</v>
      </c>
      <c r="H50" t="s">
        <v>720</v>
      </c>
      <c r="I50" t="s">
        <v>721</v>
      </c>
      <c r="J50" t="s">
        <v>1012</v>
      </c>
    </row>
    <row r="51" spans="1:10" x14ac:dyDescent="0.2">
      <c r="A51">
        <f>--ISNUMBER(IFERROR(SEARCH($C$5,Inputs!$D51,1),""))</f>
        <v>0</v>
      </c>
      <c r="B51" t="str">
        <f>IF(A51=1,COUNTIF($A$6:A51,1),"")</f>
        <v/>
      </c>
      <c r="C51" t="str">
        <f>IFERROR(INDEX($D$6:$D$1750,MATCH(ROWS($B$6:B51),$B$6:$B$1750,0)),"")</f>
        <v/>
      </c>
      <c r="D51" t="str">
        <f t="shared" si="0"/>
        <v>Kern Medical Center (10208)</v>
      </c>
      <c r="E51">
        <v>10208</v>
      </c>
      <c r="F51" t="s">
        <v>714</v>
      </c>
      <c r="G51" t="s">
        <v>2321</v>
      </c>
      <c r="H51" t="s">
        <v>720</v>
      </c>
      <c r="I51" t="s">
        <v>721</v>
      </c>
      <c r="J51" t="s">
        <v>2320</v>
      </c>
    </row>
    <row r="52" spans="1:10" x14ac:dyDescent="0.2">
      <c r="A52">
        <f>--ISNUMBER(IFERROR(SEARCH($C$5,Inputs!$D52,1),""))</f>
        <v>0</v>
      </c>
      <c r="B52" t="str">
        <f>IF(A52=1,COUNTIF($A$6:A52,1),"")</f>
        <v/>
      </c>
      <c r="C52" t="str">
        <f>IFERROR(INDEX($D$6:$D$1750,MATCH(ROWS($B$6:B52),$B$6:$B$1750,0)),"")</f>
        <v/>
      </c>
      <c r="D52" t="str">
        <f t="shared" si="0"/>
        <v>Kern Valley Healthcare District (10210)</v>
      </c>
      <c r="E52">
        <v>10210</v>
      </c>
      <c r="F52" t="s">
        <v>714</v>
      </c>
      <c r="G52" t="s">
        <v>2325</v>
      </c>
      <c r="H52" t="s">
        <v>2326</v>
      </c>
      <c r="I52" t="s">
        <v>721</v>
      </c>
      <c r="J52" t="s">
        <v>2324</v>
      </c>
    </row>
    <row r="53" spans="1:10" x14ac:dyDescent="0.2">
      <c r="A53">
        <f>--ISNUMBER(IFERROR(SEARCH($C$5,Inputs!$D53,1),""))</f>
        <v>0</v>
      </c>
      <c r="B53" t="str">
        <f>IF(A53=1,COUNTIF($A$6:A53,1),"")</f>
        <v/>
      </c>
      <c r="C53" t="str">
        <f>IFERROR(INDEX($D$6:$D$1750,MATCH(ROWS($B$6:B53),$B$6:$B$1750,0)),"")</f>
        <v/>
      </c>
      <c r="D53" t="str">
        <f t="shared" si="0"/>
        <v>Bakersfield Behavioral Healthcare Hospital. LLC (10211)</v>
      </c>
      <c r="E53">
        <v>10211</v>
      </c>
      <c r="F53" t="s">
        <v>784</v>
      </c>
      <c r="G53" t="s">
        <v>1009</v>
      </c>
      <c r="H53" t="s">
        <v>720</v>
      </c>
      <c r="I53" t="s">
        <v>721</v>
      </c>
      <c r="J53" t="s">
        <v>1008</v>
      </c>
    </row>
    <row r="54" spans="1:10" x14ac:dyDescent="0.2">
      <c r="A54">
        <f>--ISNUMBER(IFERROR(SEARCH($C$5,Inputs!$D54,1),""))</f>
        <v>0</v>
      </c>
      <c r="B54" t="str">
        <f>IF(A54=1,COUNTIF($A$6:A54,1),"")</f>
        <v/>
      </c>
      <c r="C54" t="str">
        <f>IFERROR(INDEX($D$6:$D$1750,MATCH(ROWS($B$6:B54),$B$6:$B$1750,0)),"")</f>
        <v/>
      </c>
      <c r="D54" t="str">
        <f t="shared" si="0"/>
        <v>Mercy Hospital (10214)</v>
      </c>
      <c r="E54">
        <v>10214</v>
      </c>
      <c r="F54" t="s">
        <v>714</v>
      </c>
      <c r="G54" t="s">
        <v>2709</v>
      </c>
      <c r="H54" t="s">
        <v>720</v>
      </c>
      <c r="I54" t="s">
        <v>721</v>
      </c>
      <c r="J54" t="s">
        <v>2708</v>
      </c>
    </row>
    <row r="55" spans="1:10" x14ac:dyDescent="0.2">
      <c r="A55">
        <f>--ISNUMBER(IFERROR(SEARCH($C$5,Inputs!$D55,1),""))</f>
        <v>0</v>
      </c>
      <c r="B55" t="str">
        <f>IF(A55=1,COUNTIF($A$6:A55,1),"")</f>
        <v/>
      </c>
      <c r="C55" t="str">
        <f>IFERROR(INDEX($D$6:$D$1750,MATCH(ROWS($B$6:B55),$B$6:$B$1750,0)),"")</f>
        <v/>
      </c>
      <c r="D55" t="str">
        <f t="shared" si="0"/>
        <v>Good Samaritan Hospital (10219)</v>
      </c>
      <c r="E55">
        <v>10219</v>
      </c>
      <c r="F55" t="s">
        <v>714</v>
      </c>
      <c r="G55" t="s">
        <v>1933</v>
      </c>
      <c r="H55" t="s">
        <v>720</v>
      </c>
      <c r="I55" t="s">
        <v>721</v>
      </c>
      <c r="J55" t="s">
        <v>1932</v>
      </c>
    </row>
    <row r="56" spans="1:10" x14ac:dyDescent="0.2">
      <c r="A56">
        <f>--ISNUMBER(IFERROR(SEARCH($C$5,Inputs!$D56,1),""))</f>
        <v>0</v>
      </c>
      <c r="B56" t="str">
        <f>IF(A56=1,COUNTIF($A$6:A56,1),"")</f>
        <v/>
      </c>
      <c r="C56" t="str">
        <f>IFERROR(INDEX($D$6:$D$1750,MATCH(ROWS($B$6:B56),$B$6:$B$1750,0)),"")</f>
        <v/>
      </c>
      <c r="D56" t="str">
        <f t="shared" si="0"/>
        <v>Ridgecrest Regional Hospital (10220)</v>
      </c>
      <c r="E56">
        <v>10220</v>
      </c>
      <c r="F56" t="s">
        <v>714</v>
      </c>
      <c r="G56" t="s">
        <v>3238</v>
      </c>
      <c r="H56" t="s">
        <v>1091</v>
      </c>
      <c r="I56" t="s">
        <v>721</v>
      </c>
      <c r="J56" t="s">
        <v>3237</v>
      </c>
    </row>
    <row r="57" spans="1:10" x14ac:dyDescent="0.2">
      <c r="A57">
        <f>--ISNUMBER(IFERROR(SEARCH($C$5,Inputs!$D57,1),""))</f>
        <v>0</v>
      </c>
      <c r="B57" t="str">
        <f>IF(A57=1,COUNTIF($A$6:A57,1),"")</f>
        <v/>
      </c>
      <c r="C57" t="str">
        <f>IFERROR(INDEX($D$6:$D$1750,MATCH(ROWS($B$6:B57),$B$6:$B$1750,0)),"")</f>
        <v/>
      </c>
      <c r="D57" t="str">
        <f t="shared" si="0"/>
        <v>Adventist Health Clearlake (10247)</v>
      </c>
      <c r="E57">
        <v>10247</v>
      </c>
      <c r="F57" t="s">
        <v>714</v>
      </c>
      <c r="G57" t="s">
        <v>723</v>
      </c>
      <c r="H57" t="s">
        <v>724</v>
      </c>
      <c r="I57" t="s">
        <v>725</v>
      </c>
      <c r="J57" t="s">
        <v>722</v>
      </c>
    </row>
    <row r="58" spans="1:10" x14ac:dyDescent="0.2">
      <c r="A58">
        <f>--ISNUMBER(IFERROR(SEARCH($C$5,Inputs!$D58,1),""))</f>
        <v>0</v>
      </c>
      <c r="B58" t="str">
        <f>IF(A58=1,COUNTIF($A$6:A58,1),"")</f>
        <v/>
      </c>
      <c r="C58" t="str">
        <f>IFERROR(INDEX($D$6:$D$1750,MATCH(ROWS($B$6:B58),$B$6:$B$1750,0)),"")</f>
        <v/>
      </c>
      <c r="D58" t="str">
        <f t="shared" si="0"/>
        <v>Madera Community Hospital (10257)</v>
      </c>
      <c r="E58">
        <v>10257</v>
      </c>
      <c r="F58" t="s">
        <v>714</v>
      </c>
      <c r="G58" t="s">
        <v>2580</v>
      </c>
      <c r="H58" t="s">
        <v>992</v>
      </c>
      <c r="I58" t="s">
        <v>992</v>
      </c>
      <c r="J58" t="s">
        <v>2579</v>
      </c>
    </row>
    <row r="59" spans="1:10" x14ac:dyDescent="0.2">
      <c r="A59">
        <f>--ISNUMBER(IFERROR(SEARCH($C$5,Inputs!$D59,1),""))</f>
        <v>0</v>
      </c>
      <c r="B59" t="str">
        <f>IF(A59=1,COUNTIF($A$6:A59,1),"")</f>
        <v/>
      </c>
      <c r="C59" t="str">
        <f>IFERROR(INDEX($D$6:$D$1750,MATCH(ROWS($B$6:B59),$B$6:$B$1750,0)),"")</f>
        <v/>
      </c>
      <c r="D59" t="str">
        <f t="shared" si="0"/>
        <v>Kentfield Hospital (10261)</v>
      </c>
      <c r="E59">
        <v>10261</v>
      </c>
      <c r="F59" t="s">
        <v>714</v>
      </c>
      <c r="G59" t="s">
        <v>2316</v>
      </c>
      <c r="H59" t="s">
        <v>2317</v>
      </c>
      <c r="I59" t="s">
        <v>826</v>
      </c>
      <c r="J59" t="s">
        <v>2315</v>
      </c>
    </row>
    <row r="60" spans="1:10" x14ac:dyDescent="0.2">
      <c r="A60">
        <f>--ISNUMBER(IFERROR(SEARCH($C$5,Inputs!$D60,1),""))</f>
        <v>0</v>
      </c>
      <c r="B60" t="str">
        <f>IF(A60=1,COUNTIF($A$6:A60,1),"")</f>
        <v/>
      </c>
      <c r="C60" t="str">
        <f>IFERROR(INDEX($D$6:$D$1750,MATCH(ROWS($B$6:B60),$B$6:$B$1750,0)),"")</f>
        <v/>
      </c>
      <c r="D60" t="str">
        <f t="shared" si="0"/>
        <v>Kaiser Foundation Hospital - San Rafael (10268)</v>
      </c>
      <c r="E60">
        <v>10268</v>
      </c>
      <c r="F60" t="s">
        <v>714</v>
      </c>
      <c r="G60" t="s">
        <v>2253</v>
      </c>
      <c r="H60" t="s">
        <v>825</v>
      </c>
      <c r="I60" t="s">
        <v>826</v>
      </c>
      <c r="J60" t="s">
        <v>2252</v>
      </c>
    </row>
    <row r="61" spans="1:10" x14ac:dyDescent="0.2">
      <c r="A61">
        <f>--ISNUMBER(IFERROR(SEARCH($C$5,Inputs!$D61,1),""))</f>
        <v>0</v>
      </c>
      <c r="B61" t="str">
        <f>IF(A61=1,COUNTIF($A$6:A61,1),"")</f>
        <v/>
      </c>
      <c r="C61" t="str">
        <f>IFERROR(INDEX($D$6:$D$1750,MATCH(ROWS($B$6:B61),$B$6:$B$1750,0)),"")</f>
        <v/>
      </c>
      <c r="D61" t="str">
        <f t="shared" si="0"/>
        <v>Marinhealth Medical Center (10273)</v>
      </c>
      <c r="E61">
        <v>10273</v>
      </c>
      <c r="F61" t="s">
        <v>714</v>
      </c>
      <c r="G61" t="s">
        <v>2633</v>
      </c>
      <c r="H61" t="s">
        <v>2634</v>
      </c>
      <c r="I61" t="s">
        <v>826</v>
      </c>
      <c r="J61" t="s">
        <v>2632</v>
      </c>
    </row>
    <row r="62" spans="1:10" x14ac:dyDescent="0.2">
      <c r="A62">
        <f>--ISNUMBER(IFERROR(SEARCH($C$5,Inputs!$D62,1),""))</f>
        <v>0</v>
      </c>
      <c r="B62" t="str">
        <f>IF(A62=1,COUNTIF($A$6:A62,1),"")</f>
        <v/>
      </c>
      <c r="C62" t="str">
        <f>IFERROR(INDEX($D$6:$D$1750,MATCH(ROWS($B$6:B62),$B$6:$B$1750,0)),"")</f>
        <v/>
      </c>
      <c r="D62" t="str">
        <f t="shared" si="0"/>
        <v>John C. Fremont Healthcare District (10287)</v>
      </c>
      <c r="E62">
        <v>10287</v>
      </c>
      <c r="F62" t="s">
        <v>714</v>
      </c>
      <c r="G62" t="s">
        <v>2186</v>
      </c>
      <c r="H62" t="s">
        <v>2187</v>
      </c>
      <c r="I62" t="s">
        <v>2187</v>
      </c>
      <c r="J62" t="s">
        <v>2185</v>
      </c>
    </row>
    <row r="63" spans="1:10" x14ac:dyDescent="0.2">
      <c r="A63">
        <f>--ISNUMBER(IFERROR(SEARCH($C$5,Inputs!$D63,1),""))</f>
        <v>0</v>
      </c>
      <c r="B63" t="str">
        <f>IF(A63=1,COUNTIF($A$6:A63,1),"")</f>
        <v/>
      </c>
      <c r="C63" t="str">
        <f>IFERROR(INDEX($D$6:$D$1750,MATCH(ROWS($B$6:B63),$B$6:$B$1750,0)),"")</f>
        <v/>
      </c>
      <c r="D63" t="str">
        <f t="shared" si="0"/>
        <v>Adventist Health Mendocino Coast (10301)</v>
      </c>
      <c r="E63">
        <v>10301</v>
      </c>
      <c r="F63" t="s">
        <v>714</v>
      </c>
      <c r="G63" t="s">
        <v>750</v>
      </c>
      <c r="H63" t="s">
        <v>751</v>
      </c>
      <c r="I63" t="s">
        <v>744</v>
      </c>
      <c r="J63" t="s">
        <v>749</v>
      </c>
    </row>
    <row r="64" spans="1:10" x14ac:dyDescent="0.2">
      <c r="A64">
        <f>--ISNUMBER(IFERROR(SEARCH($C$5,Inputs!$D64,1),""))</f>
        <v>0</v>
      </c>
      <c r="B64" t="str">
        <f>IF(A64=1,COUNTIF($A$6:A64,1),"")</f>
        <v/>
      </c>
      <c r="C64" t="str">
        <f>IFERROR(INDEX($D$6:$D$1750,MATCH(ROWS($B$6:B64),$B$6:$B$1750,0)),"")</f>
        <v/>
      </c>
      <c r="D64" t="str">
        <f t="shared" si="0"/>
        <v>Memorial Hospital Los Banos (10309)</v>
      </c>
      <c r="E64">
        <v>10309</v>
      </c>
      <c r="F64" t="s">
        <v>714</v>
      </c>
      <c r="G64" t="s">
        <v>2685</v>
      </c>
      <c r="H64" t="s">
        <v>2557</v>
      </c>
      <c r="I64" t="s">
        <v>893</v>
      </c>
      <c r="J64" t="s">
        <v>2684</v>
      </c>
    </row>
    <row r="65" spans="1:10" x14ac:dyDescent="0.2">
      <c r="A65">
        <f>--ISNUMBER(IFERROR(SEARCH($C$5,Inputs!$D65,1),""))</f>
        <v>0</v>
      </c>
      <c r="B65" t="str">
        <f>IF(A65=1,COUNTIF($A$6:A65,1),"")</f>
        <v/>
      </c>
      <c r="C65" t="str">
        <f>IFERROR(INDEX($D$6:$D$1750,MATCH(ROWS($B$6:B65),$B$6:$B$1750,0)),"")</f>
        <v/>
      </c>
      <c r="D65" t="str">
        <f t="shared" si="0"/>
        <v>Mercy Medical Center (10315)</v>
      </c>
      <c r="E65">
        <v>10315</v>
      </c>
      <c r="F65" t="s">
        <v>714</v>
      </c>
      <c r="G65" t="s">
        <v>2714</v>
      </c>
      <c r="H65" t="s">
        <v>893</v>
      </c>
      <c r="I65" t="s">
        <v>893</v>
      </c>
      <c r="J65" t="s">
        <v>2713</v>
      </c>
    </row>
    <row r="66" spans="1:10" x14ac:dyDescent="0.2">
      <c r="A66">
        <f>--ISNUMBER(IFERROR(SEARCH($C$5,Inputs!$D66,1),""))</f>
        <v>0</v>
      </c>
      <c r="B66" t="str">
        <f>IF(A66=1,COUNTIF($A$6:A66,1),"")</f>
        <v/>
      </c>
      <c r="C66" t="str">
        <f>IFERROR(INDEX($D$6:$D$1750,MATCH(ROWS($B$6:B66),$B$6:$B$1750,0)),"")</f>
        <v/>
      </c>
      <c r="D66" t="str">
        <f t="shared" si="0"/>
        <v>Surprise Valley Community Hospital (10321)</v>
      </c>
      <c r="E66">
        <v>10321</v>
      </c>
      <c r="F66" t="s">
        <v>714</v>
      </c>
      <c r="G66" t="s">
        <v>3681</v>
      </c>
      <c r="H66" t="s">
        <v>3682</v>
      </c>
      <c r="I66" t="s">
        <v>2782</v>
      </c>
      <c r="J66" t="s">
        <v>3680</v>
      </c>
    </row>
    <row r="67" spans="1:10" x14ac:dyDescent="0.2">
      <c r="A67">
        <f>--ISNUMBER(IFERROR(SEARCH($C$5,Inputs!$D67,1),""))</f>
        <v>0</v>
      </c>
      <c r="B67" t="str">
        <f>IF(A67=1,COUNTIF($A$6:A67,1),"")</f>
        <v/>
      </c>
      <c r="C67" t="str">
        <f>IFERROR(INDEX($D$6:$D$1750,MATCH(ROWS($B$6:B67),$B$6:$B$1750,0)),"")</f>
        <v/>
      </c>
      <c r="D67" t="str">
        <f t="shared" si="0"/>
        <v>Community Hospital of the Monterey Peninsula (10330)</v>
      </c>
      <c r="E67">
        <v>10330</v>
      </c>
      <c r="F67" t="s">
        <v>714</v>
      </c>
      <c r="G67" t="s">
        <v>1460</v>
      </c>
      <c r="H67" t="s">
        <v>1243</v>
      </c>
      <c r="I67" t="s">
        <v>1243</v>
      </c>
      <c r="J67" t="s">
        <v>1459</v>
      </c>
    </row>
    <row r="68" spans="1:10" x14ac:dyDescent="0.2">
      <c r="A68">
        <f>--ISNUMBER(IFERROR(SEARCH($C$5,Inputs!$D68,1),""))</f>
        <v>0</v>
      </c>
      <c r="B68" t="str">
        <f>IF(A68=1,COUNTIF($A$6:A68,1),"")</f>
        <v/>
      </c>
      <c r="C68" t="str">
        <f>IFERROR(INDEX($D$6:$D$1750,MATCH(ROWS($B$6:B68),$B$6:$B$1750,0)),"")</f>
        <v/>
      </c>
      <c r="D68" t="str">
        <f t="shared" si="0"/>
        <v>George L. Mee Memorial Hospital (10338)</v>
      </c>
      <c r="E68">
        <v>10338</v>
      </c>
      <c r="F68" t="s">
        <v>714</v>
      </c>
      <c r="G68" t="s">
        <v>1882</v>
      </c>
      <c r="H68" t="s">
        <v>1883</v>
      </c>
      <c r="I68" t="s">
        <v>1243</v>
      </c>
      <c r="J68" t="s">
        <v>1881</v>
      </c>
    </row>
    <row r="69" spans="1:10" x14ac:dyDescent="0.2">
      <c r="A69">
        <f>--ISNUMBER(IFERROR(SEARCH($C$5,Inputs!$D69,1),""))</f>
        <v>0</v>
      </c>
      <c r="B69" t="str">
        <f>IF(A69=1,COUNTIF($A$6:A69,1),"")</f>
        <v/>
      </c>
      <c r="C69" t="str">
        <f>IFERROR(INDEX($D$6:$D$1750,MATCH(ROWS($B$6:B69),$B$6:$B$1750,0)),"")</f>
        <v/>
      </c>
      <c r="D69" t="str">
        <f t="shared" si="0"/>
        <v>Salinas Valley Memorial Hospital (10348)</v>
      </c>
      <c r="E69">
        <v>10348</v>
      </c>
      <c r="F69" t="s">
        <v>714</v>
      </c>
      <c r="G69" t="s">
        <v>3320</v>
      </c>
      <c r="H69" t="s">
        <v>2293</v>
      </c>
      <c r="I69" t="s">
        <v>1243</v>
      </c>
      <c r="J69" t="s">
        <v>3319</v>
      </c>
    </row>
    <row r="70" spans="1:10" x14ac:dyDescent="0.2">
      <c r="A70">
        <f>--ISNUMBER(IFERROR(SEARCH($C$5,Inputs!$D70,1),""))</f>
        <v>0</v>
      </c>
      <c r="B70" t="str">
        <f>IF(A70=1,COUNTIF($A$6:A70,1),"")</f>
        <v/>
      </c>
      <c r="C70" t="str">
        <f>IFERROR(INDEX($D$6:$D$1750,MATCH(ROWS($B$6:B70),$B$6:$B$1750,0)),"")</f>
        <v/>
      </c>
      <c r="D70" t="str">
        <f t="shared" si="0"/>
        <v>Providence Queen Of The Valley Medical Center (10362)</v>
      </c>
      <c r="E70">
        <v>10362</v>
      </c>
      <c r="F70" t="s">
        <v>714</v>
      </c>
      <c r="G70" t="s">
        <v>3171</v>
      </c>
      <c r="H70" t="s">
        <v>773</v>
      </c>
      <c r="I70" t="s">
        <v>773</v>
      </c>
      <c r="J70" t="s">
        <v>3170</v>
      </c>
    </row>
    <row r="71" spans="1:10" x14ac:dyDescent="0.2">
      <c r="A71">
        <f>--ISNUMBER(IFERROR(SEARCH($C$5,Inputs!$D71,1),""))</f>
        <v>0</v>
      </c>
      <c r="B71" t="str">
        <f>IF(A71=1,COUNTIF($A$6:A71,1),"")</f>
        <v/>
      </c>
      <c r="C71" t="str">
        <f>IFERROR(INDEX($D$6:$D$1750,MATCH(ROWS($B$6:B71),$B$6:$B$1750,0)),"")</f>
        <v/>
      </c>
      <c r="D71" t="str">
        <f t="shared" ref="D71:D134" si="1">J71&amp;" ("&amp;E71&amp;")"</f>
        <v>Adventist Health St. Helena (10366)</v>
      </c>
      <c r="E71">
        <v>10366</v>
      </c>
      <c r="F71" t="s">
        <v>714</v>
      </c>
      <c r="G71" t="s">
        <v>771</v>
      </c>
      <c r="H71" t="s">
        <v>772</v>
      </c>
      <c r="I71" t="s">
        <v>773</v>
      </c>
      <c r="J71" t="s">
        <v>770</v>
      </c>
    </row>
    <row r="72" spans="1:10" x14ac:dyDescent="0.2">
      <c r="A72">
        <f>--ISNUMBER(IFERROR(SEARCH($C$5,Inputs!$D72,1),""))</f>
        <v>0</v>
      </c>
      <c r="B72" t="str">
        <f>IF(A72=1,COUNTIF($A$6:A72,1),"")</f>
        <v/>
      </c>
      <c r="C72" t="str">
        <f>IFERROR(INDEX($D$6:$D$1750,MATCH(ROWS($B$6:B72),$B$6:$B$1750,0)),"")</f>
        <v/>
      </c>
      <c r="D72" t="str">
        <f t="shared" si="1"/>
        <v>Sierra Nevada Memorial Hospital (10375)</v>
      </c>
      <c r="E72">
        <v>10375</v>
      </c>
      <c r="F72" t="s">
        <v>714</v>
      </c>
      <c r="G72" t="s">
        <v>3511</v>
      </c>
      <c r="H72" t="s">
        <v>1577</v>
      </c>
      <c r="I72" t="s">
        <v>1578</v>
      </c>
      <c r="J72" t="s">
        <v>3510</v>
      </c>
    </row>
    <row r="73" spans="1:10" x14ac:dyDescent="0.2">
      <c r="A73">
        <f>--ISNUMBER(IFERROR(SEARCH($C$5,Inputs!$D73,1),""))</f>
        <v>0</v>
      </c>
      <c r="B73" t="str">
        <f>IF(A73=1,COUNTIF($A$6:A73,1),"")</f>
        <v/>
      </c>
      <c r="C73" t="str">
        <f>IFERROR(INDEX($D$6:$D$1750,MATCH(ROWS($B$6:B73),$B$6:$B$1750,0)),"")</f>
        <v/>
      </c>
      <c r="D73" t="str">
        <f t="shared" si="1"/>
        <v>Tahoe Forest Hospital (10377)</v>
      </c>
      <c r="E73">
        <v>10377</v>
      </c>
      <c r="F73" t="s">
        <v>714</v>
      </c>
      <c r="G73" t="s">
        <v>3716</v>
      </c>
      <c r="H73" t="s">
        <v>3717</v>
      </c>
      <c r="I73" t="s">
        <v>1578</v>
      </c>
      <c r="J73" t="s">
        <v>3715</v>
      </c>
    </row>
    <row r="74" spans="1:10" x14ac:dyDescent="0.2">
      <c r="A74">
        <f>--ISNUMBER(IFERROR(SEARCH($C$5,Inputs!$D74,1),""))</f>
        <v>0</v>
      </c>
      <c r="B74" t="str">
        <f>IF(A74=1,COUNTIF($A$6:A74,1),"")</f>
        <v/>
      </c>
      <c r="C74" t="str">
        <f>IFERROR(INDEX($D$6:$D$1750,MATCH(ROWS($B$6:B74),$B$6:$B$1750,0)),"")</f>
        <v/>
      </c>
      <c r="D74" t="str">
        <f t="shared" si="1"/>
        <v>Anaheim Community Hospital, LLC (10381)</v>
      </c>
      <c r="E74">
        <v>10381</v>
      </c>
      <c r="F74" t="s">
        <v>714</v>
      </c>
      <c r="G74" t="s">
        <v>881</v>
      </c>
      <c r="H74" t="s">
        <v>795</v>
      </c>
      <c r="I74" t="s">
        <v>712</v>
      </c>
      <c r="J74" t="s">
        <v>880</v>
      </c>
    </row>
    <row r="75" spans="1:10" x14ac:dyDescent="0.2">
      <c r="A75">
        <f>--ISNUMBER(IFERROR(SEARCH($C$5,Inputs!$D75,1),""))</f>
        <v>0</v>
      </c>
      <c r="B75" t="str">
        <f>IF(A75=1,COUNTIF($A$6:A75,1),"")</f>
        <v/>
      </c>
      <c r="C75" t="str">
        <f>IFERROR(INDEX($D$6:$D$1750,MATCH(ROWS($B$6:B75),$B$6:$B$1750,0)),"")</f>
        <v/>
      </c>
      <c r="D75" t="str">
        <f t="shared" si="1"/>
        <v>AHMC Anaheim Regional Medical Center (10382)</v>
      </c>
      <c r="E75">
        <v>10382</v>
      </c>
      <c r="F75" t="s">
        <v>714</v>
      </c>
      <c r="G75" t="s">
        <v>794</v>
      </c>
      <c r="H75" t="s">
        <v>795</v>
      </c>
      <c r="I75" t="s">
        <v>712</v>
      </c>
      <c r="J75" t="s">
        <v>793</v>
      </c>
    </row>
    <row r="76" spans="1:10" x14ac:dyDescent="0.2">
      <c r="A76">
        <f>--ISNUMBER(IFERROR(SEARCH($C$5,Inputs!$D76,1),""))</f>
        <v>0</v>
      </c>
      <c r="B76" t="str">
        <f>IF(A76=1,COUNTIF($A$6:A76,1),"")</f>
        <v/>
      </c>
      <c r="C76" t="str">
        <f>IFERROR(INDEX($D$6:$D$1750,MATCH(ROWS($B$6:B76),$B$6:$B$1750,0)),"")</f>
        <v/>
      </c>
      <c r="D76" t="str">
        <f t="shared" si="1"/>
        <v>Chapman Global Medical Center (10400)</v>
      </c>
      <c r="E76">
        <v>10400</v>
      </c>
      <c r="F76" t="s">
        <v>714</v>
      </c>
      <c r="G76" t="s">
        <v>1335</v>
      </c>
      <c r="H76" t="s">
        <v>712</v>
      </c>
      <c r="I76" t="s">
        <v>712</v>
      </c>
      <c r="J76" t="s">
        <v>1334</v>
      </c>
    </row>
    <row r="77" spans="1:10" x14ac:dyDescent="0.2">
      <c r="A77">
        <f>--ISNUMBER(IFERROR(SEARCH($C$5,Inputs!$D77,1),""))</f>
        <v>0</v>
      </c>
      <c r="B77" t="str">
        <f>IF(A77=1,COUNTIF($A$6:A77,1),"")</f>
        <v/>
      </c>
      <c r="C77" t="str">
        <f>IFERROR(INDEX($D$6:$D$1750,MATCH(ROWS($B$6:B77),$B$6:$B$1750,0)),"")</f>
        <v/>
      </c>
      <c r="D77" t="str">
        <f t="shared" si="1"/>
        <v>College Hospital Costa Mesa (10405)</v>
      </c>
      <c r="E77">
        <v>10405</v>
      </c>
      <c r="F77" t="s">
        <v>714</v>
      </c>
      <c r="G77" t="s">
        <v>1416</v>
      </c>
      <c r="H77" t="s">
        <v>1417</v>
      </c>
      <c r="I77" t="s">
        <v>712</v>
      </c>
      <c r="J77" t="s">
        <v>1415</v>
      </c>
    </row>
    <row r="78" spans="1:10" x14ac:dyDescent="0.2">
      <c r="A78">
        <f>--ISNUMBER(IFERROR(SEARCH($C$5,Inputs!$D78,1),""))</f>
        <v>0</v>
      </c>
      <c r="B78" t="str">
        <f>IF(A78=1,COUNTIF($A$6:A78,1),"")</f>
        <v/>
      </c>
      <c r="C78" t="str">
        <f>IFERROR(INDEX($D$6:$D$1750,MATCH(ROWS($B$6:B78),$B$6:$B$1750,0)),"")</f>
        <v/>
      </c>
      <c r="D78" t="str">
        <f t="shared" si="1"/>
        <v>Kindred Hospital - Santa Ana (10407)</v>
      </c>
      <c r="E78">
        <v>10407</v>
      </c>
      <c r="F78" t="s">
        <v>714</v>
      </c>
      <c r="G78" t="s">
        <v>2338</v>
      </c>
      <c r="H78" t="s">
        <v>711</v>
      </c>
      <c r="I78" t="s">
        <v>712</v>
      </c>
      <c r="J78" t="s">
        <v>2337</v>
      </c>
    </row>
    <row r="79" spans="1:10" x14ac:dyDescent="0.2">
      <c r="A79">
        <f>--ISNUMBER(IFERROR(SEARCH($C$5,Inputs!$D79,1),""))</f>
        <v>0</v>
      </c>
      <c r="B79" t="str">
        <f>IF(A79=1,COUNTIF($A$6:A79,1),"")</f>
        <v/>
      </c>
      <c r="C79" t="str">
        <f>IFERROR(INDEX($D$6:$D$1750,MATCH(ROWS($B$6:B79),$B$6:$B$1750,0)),"")</f>
        <v/>
      </c>
      <c r="D79" t="str">
        <f t="shared" si="1"/>
        <v>Newport Bay Hospital (10424)</v>
      </c>
      <c r="E79">
        <v>10424</v>
      </c>
      <c r="F79" t="s">
        <v>784</v>
      </c>
      <c r="G79" t="s">
        <v>2854</v>
      </c>
      <c r="H79" t="s">
        <v>1574</v>
      </c>
      <c r="I79" t="s">
        <v>712</v>
      </c>
      <c r="J79" t="s">
        <v>2853</v>
      </c>
    </row>
    <row r="80" spans="1:10" x14ac:dyDescent="0.2">
      <c r="A80">
        <f>--ISNUMBER(IFERROR(SEARCH($C$5,Inputs!$D80,1),""))</f>
        <v>0</v>
      </c>
      <c r="B80" t="str">
        <f>IF(A80=1,COUNTIF($A$6:A80,1),"")</f>
        <v/>
      </c>
      <c r="C80" t="str">
        <f>IFERROR(INDEX($D$6:$D$1750,MATCH(ROWS($B$6:B80),$B$6:$B$1750,0)),"")</f>
        <v/>
      </c>
      <c r="D80" t="str">
        <f t="shared" si="1"/>
        <v>Hoag Memorial Hospital Presbyterian (10428)</v>
      </c>
      <c r="E80">
        <v>10428</v>
      </c>
      <c r="F80" t="s">
        <v>714</v>
      </c>
      <c r="G80" t="s">
        <v>2112</v>
      </c>
      <c r="H80" t="s">
        <v>1574</v>
      </c>
      <c r="I80" t="s">
        <v>712</v>
      </c>
      <c r="J80" t="s">
        <v>2111</v>
      </c>
    </row>
    <row r="81" spans="1:10" x14ac:dyDescent="0.2">
      <c r="A81">
        <f>--ISNUMBER(IFERROR(SEARCH($C$5,Inputs!$D81,1),""))</f>
        <v>0</v>
      </c>
      <c r="B81" t="str">
        <f>IF(A81=1,COUNTIF($A$6:A81,1),"")</f>
        <v/>
      </c>
      <c r="C81" t="str">
        <f>IFERROR(INDEX($D$6:$D$1750,MATCH(ROWS($B$6:B81),$B$6:$B$1750,0)),"")</f>
        <v/>
      </c>
      <c r="D81" t="str">
        <f t="shared" si="1"/>
        <v>Huntington Beach Hospital (10431)</v>
      </c>
      <c r="E81">
        <v>10431</v>
      </c>
      <c r="F81" t="s">
        <v>714</v>
      </c>
      <c r="G81" t="s">
        <v>2127</v>
      </c>
      <c r="H81" t="s">
        <v>1068</v>
      </c>
      <c r="I81" t="s">
        <v>712</v>
      </c>
      <c r="J81" t="s">
        <v>2126</v>
      </c>
    </row>
    <row r="82" spans="1:10" x14ac:dyDescent="0.2">
      <c r="A82">
        <f>--ISNUMBER(IFERROR(SEARCH($C$5,Inputs!$D82,1),""))</f>
        <v>0</v>
      </c>
      <c r="B82" t="str">
        <f>IF(A82=1,COUNTIF($A$6:A82,1),"")</f>
        <v/>
      </c>
      <c r="C82" t="str">
        <f>IFERROR(INDEX($D$6:$D$1750,MATCH(ROWS($B$6:B82),$B$6:$B$1750,0)),"")</f>
        <v/>
      </c>
      <c r="D82" t="str">
        <f t="shared" si="1"/>
        <v>Los Alamitos Medical Center (10440)</v>
      </c>
      <c r="E82">
        <v>10440</v>
      </c>
      <c r="F82" t="s">
        <v>714</v>
      </c>
      <c r="G82" t="s">
        <v>2547</v>
      </c>
      <c r="H82" t="s">
        <v>818</v>
      </c>
      <c r="I82" t="s">
        <v>712</v>
      </c>
      <c r="J82" t="s">
        <v>2546</v>
      </c>
    </row>
    <row r="83" spans="1:10" x14ac:dyDescent="0.2">
      <c r="A83">
        <f>--ISNUMBER(IFERROR(SEARCH($C$5,Inputs!$D83,1),""))</f>
        <v>0</v>
      </c>
      <c r="B83" t="str">
        <f>IF(A83=1,COUNTIF($A$6:A83,1),"")</f>
        <v/>
      </c>
      <c r="C83" t="str">
        <f>IFERROR(INDEX($D$6:$D$1750,MATCH(ROWS($B$6:B83),$B$6:$B$1750,0)),"")</f>
        <v/>
      </c>
      <c r="D83" t="str">
        <f t="shared" si="1"/>
        <v>University of California Irvine Medical Center (10446)</v>
      </c>
      <c r="E83">
        <v>10446</v>
      </c>
      <c r="F83" t="s">
        <v>714</v>
      </c>
      <c r="G83" t="s">
        <v>3898</v>
      </c>
      <c r="H83" t="s">
        <v>712</v>
      </c>
      <c r="I83" t="s">
        <v>712</v>
      </c>
      <c r="J83" t="s">
        <v>3897</v>
      </c>
    </row>
    <row r="84" spans="1:10" x14ac:dyDescent="0.2">
      <c r="A84">
        <f>--ISNUMBER(IFERROR(SEARCH($C$5,Inputs!$D84,1),""))</f>
        <v>0</v>
      </c>
      <c r="B84" t="str">
        <f>IF(A84=1,COUNTIF($A$6:A84,1),"")</f>
        <v/>
      </c>
      <c r="C84" t="str">
        <f>IFERROR(INDEX($D$6:$D$1750,MATCH(ROWS($B$6:B84),$B$6:$B$1750,0)),"")</f>
        <v/>
      </c>
      <c r="D84" t="str">
        <f t="shared" si="1"/>
        <v>Garden Grove Hospital and Medical Center (10450)</v>
      </c>
      <c r="E84">
        <v>10450</v>
      </c>
      <c r="F84" t="s">
        <v>714</v>
      </c>
      <c r="G84" t="s">
        <v>1860</v>
      </c>
      <c r="H84" t="s">
        <v>862</v>
      </c>
      <c r="I84" t="s">
        <v>712</v>
      </c>
      <c r="J84" t="s">
        <v>1859</v>
      </c>
    </row>
    <row r="85" spans="1:10" x14ac:dyDescent="0.2">
      <c r="A85">
        <f>--ISNUMBER(IFERROR(SEARCH($C$5,Inputs!$D85,1),""))</f>
        <v>0</v>
      </c>
      <c r="B85" t="str">
        <f>IF(A85=1,COUNTIF($A$6:A85,1),"")</f>
        <v/>
      </c>
      <c r="C85" t="str">
        <f>IFERROR(INDEX($D$6:$D$1750,MATCH(ROWS($B$6:B85),$B$6:$B$1750,0)),"")</f>
        <v/>
      </c>
      <c r="D85" t="str">
        <f t="shared" si="1"/>
        <v>Providence St. Joseph Hospital (10457)</v>
      </c>
      <c r="E85">
        <v>10457</v>
      </c>
      <c r="F85" t="s">
        <v>714</v>
      </c>
      <c r="G85" t="s">
        <v>3183</v>
      </c>
      <c r="H85" t="s">
        <v>712</v>
      </c>
      <c r="I85" t="s">
        <v>712</v>
      </c>
      <c r="J85" t="s">
        <v>3181</v>
      </c>
    </row>
    <row r="86" spans="1:10" x14ac:dyDescent="0.2">
      <c r="A86">
        <f>--ISNUMBER(IFERROR(SEARCH($C$5,Inputs!$D86,1),""))</f>
        <v>0</v>
      </c>
      <c r="B86" t="str">
        <f>IF(A86=1,COUNTIF($A$6:A86,1),"")</f>
        <v/>
      </c>
      <c r="C86" t="str">
        <f>IFERROR(INDEX($D$6:$D$1750,MATCH(ROWS($B$6:B86),$B$6:$B$1750,0)),"")</f>
        <v/>
      </c>
      <c r="D86" t="str">
        <f t="shared" si="1"/>
        <v>Providence St. Jude Medical Center (10458)</v>
      </c>
      <c r="E86">
        <v>10458</v>
      </c>
      <c r="F86" t="s">
        <v>714</v>
      </c>
      <c r="G86" t="s">
        <v>3185</v>
      </c>
      <c r="H86" t="s">
        <v>1941</v>
      </c>
      <c r="I86" t="s">
        <v>712</v>
      </c>
      <c r="J86" t="s">
        <v>3184</v>
      </c>
    </row>
    <row r="87" spans="1:10" x14ac:dyDescent="0.2">
      <c r="A87">
        <f>--ISNUMBER(IFERROR(SEARCH($C$5,Inputs!$D87,1),""))</f>
        <v>0</v>
      </c>
      <c r="B87" t="str">
        <f>IF(A87=1,COUNTIF($A$6:A87,1),"")</f>
        <v/>
      </c>
      <c r="C87" t="str">
        <f>IFERROR(INDEX($D$6:$D$1750,MATCH(ROWS($B$6:B87),$B$6:$B$1750,0)),"")</f>
        <v/>
      </c>
      <c r="D87" t="str">
        <f t="shared" si="1"/>
        <v>Providence Mission Hospital - Laguna Beach (10468)</v>
      </c>
      <c r="E87">
        <v>10468</v>
      </c>
      <c r="F87" t="s">
        <v>714</v>
      </c>
      <c r="G87" t="s">
        <v>3168</v>
      </c>
      <c r="H87" t="s">
        <v>3169</v>
      </c>
      <c r="I87" t="s">
        <v>712</v>
      </c>
      <c r="J87" t="s">
        <v>3167</v>
      </c>
    </row>
    <row r="88" spans="1:10" x14ac:dyDescent="0.2">
      <c r="A88">
        <f>--ISNUMBER(IFERROR(SEARCH($C$5,Inputs!$D88,1),""))</f>
        <v>0</v>
      </c>
      <c r="B88" t="str">
        <f>IF(A88=1,COUNTIF($A$6:A88,1),"")</f>
        <v/>
      </c>
      <c r="C88" t="str">
        <f>IFERROR(INDEX($D$6:$D$1750,MATCH(ROWS($B$6:B88),$B$6:$B$1750,0)),"")</f>
        <v/>
      </c>
      <c r="D88" t="str">
        <f t="shared" si="1"/>
        <v>West Anaheim Medical Center (10475)</v>
      </c>
      <c r="E88">
        <v>10475</v>
      </c>
      <c r="F88" t="s">
        <v>714</v>
      </c>
      <c r="G88" t="s">
        <v>4078</v>
      </c>
      <c r="H88" t="s">
        <v>795</v>
      </c>
      <c r="I88" t="s">
        <v>712</v>
      </c>
      <c r="J88" t="s">
        <v>4077</v>
      </c>
    </row>
    <row r="89" spans="1:10" x14ac:dyDescent="0.2">
      <c r="A89">
        <f>--ISNUMBER(IFERROR(SEARCH($C$5,Inputs!$D89,1),""))</f>
        <v>0</v>
      </c>
      <c r="B89" t="str">
        <f>IF(A89=1,COUNTIF($A$6:A89,1),"")</f>
        <v/>
      </c>
      <c r="C89" t="str">
        <f>IFERROR(INDEX($D$6:$D$1750,MATCH(ROWS($B$6:B89),$B$6:$B$1750,0)),"")</f>
        <v/>
      </c>
      <c r="D89" t="str">
        <f t="shared" si="1"/>
        <v>Kindred Hospital Westminster (10476)</v>
      </c>
      <c r="E89">
        <v>10476</v>
      </c>
      <c r="F89" t="s">
        <v>714</v>
      </c>
      <c r="G89" t="s">
        <v>2356</v>
      </c>
      <c r="H89" t="s">
        <v>1780</v>
      </c>
      <c r="I89" t="s">
        <v>712</v>
      </c>
      <c r="J89" t="s">
        <v>2355</v>
      </c>
    </row>
    <row r="90" spans="1:10" x14ac:dyDescent="0.2">
      <c r="A90">
        <f>--ISNUMBER(IFERROR(SEARCH($C$5,Inputs!$D90,1),""))</f>
        <v>0</v>
      </c>
      <c r="B90" t="str">
        <f>IF(A90=1,COUNTIF($A$6:A90,1),"")</f>
        <v/>
      </c>
      <c r="C90" t="str">
        <f>IFERROR(INDEX($D$6:$D$1750,MATCH(ROWS($B$6:B90),$B$6:$B$1750,0)),"")</f>
        <v/>
      </c>
      <c r="D90" t="str">
        <f t="shared" si="1"/>
        <v>Sutter Auburn Faith Hospital (10494)</v>
      </c>
      <c r="E90">
        <v>10494</v>
      </c>
      <c r="F90" t="s">
        <v>714</v>
      </c>
      <c r="G90" t="s">
        <v>3686</v>
      </c>
      <c r="H90" t="s">
        <v>970</v>
      </c>
      <c r="I90" t="s">
        <v>971</v>
      </c>
      <c r="J90" t="s">
        <v>3685</v>
      </c>
    </row>
    <row r="91" spans="1:10" x14ac:dyDescent="0.2">
      <c r="A91">
        <f>--ISNUMBER(IFERROR(SEARCH($C$5,Inputs!$D91,1),""))</f>
        <v>0</v>
      </c>
      <c r="B91" t="str">
        <f>IF(A91=1,COUNTIF($A$6:A91,1),"")</f>
        <v/>
      </c>
      <c r="C91" t="str">
        <f>IFERROR(INDEX($D$6:$D$1750,MATCH(ROWS($B$6:B91),$B$6:$B$1750,0)),"")</f>
        <v/>
      </c>
      <c r="D91" t="str">
        <f t="shared" si="1"/>
        <v>Plumas District Hospital (10512)</v>
      </c>
      <c r="E91">
        <v>10512</v>
      </c>
      <c r="F91" t="s">
        <v>714</v>
      </c>
      <c r="G91" t="s">
        <v>3128</v>
      </c>
      <c r="H91" t="s">
        <v>3129</v>
      </c>
      <c r="I91" t="s">
        <v>1686</v>
      </c>
      <c r="J91" t="s">
        <v>3127</v>
      </c>
    </row>
    <row r="92" spans="1:10" x14ac:dyDescent="0.2">
      <c r="A92">
        <f>--ISNUMBER(IFERROR(SEARCH($C$5,Inputs!$D92,1),""))</f>
        <v>0</v>
      </c>
      <c r="B92" t="str">
        <f>IF(A92=1,COUNTIF($A$6:A92,1),"")</f>
        <v/>
      </c>
      <c r="C92" t="str">
        <f>IFERROR(INDEX($D$6:$D$1750,MATCH(ROWS($B$6:B92),$B$6:$B$1750,0)),"")</f>
        <v/>
      </c>
      <c r="D92" t="str">
        <f t="shared" si="1"/>
        <v>Seneca District Hospital (10513)</v>
      </c>
      <c r="E92">
        <v>10513</v>
      </c>
      <c r="F92" t="s">
        <v>714</v>
      </c>
      <c r="G92" t="s">
        <v>3448</v>
      </c>
      <c r="H92" t="s">
        <v>3449</v>
      </c>
      <c r="I92" t="s">
        <v>1686</v>
      </c>
      <c r="J92" t="s">
        <v>3447</v>
      </c>
    </row>
    <row r="93" spans="1:10" x14ac:dyDescent="0.2">
      <c r="A93">
        <f>--ISNUMBER(IFERROR(SEARCH($C$5,Inputs!$D93,1),""))</f>
        <v>0</v>
      </c>
      <c r="B93" t="str">
        <f>IF(A93=1,COUNTIF($A$6:A93,1),"")</f>
        <v/>
      </c>
      <c r="C93" t="str">
        <f>IFERROR(INDEX($D$6:$D$1750,MATCH(ROWS($B$6:B93),$B$6:$B$1750,0)),"")</f>
        <v/>
      </c>
      <c r="D93" t="str">
        <f t="shared" si="1"/>
        <v>Eastern Plumas Hospital-Portola Campus (10514)</v>
      </c>
      <c r="E93">
        <v>10514</v>
      </c>
      <c r="F93" t="s">
        <v>714</v>
      </c>
      <c r="G93" t="s">
        <v>1684</v>
      </c>
      <c r="H93" t="s">
        <v>1685</v>
      </c>
      <c r="I93" t="s">
        <v>1686</v>
      </c>
      <c r="J93" t="s">
        <v>1683</v>
      </c>
    </row>
    <row r="94" spans="1:10" x14ac:dyDescent="0.2">
      <c r="A94">
        <f>--ISNUMBER(IFERROR(SEARCH($C$5,Inputs!$D94,1),""))</f>
        <v>0</v>
      </c>
      <c r="B94" t="str">
        <f>IF(A94=1,COUNTIF($A$6:A94,1),"")</f>
        <v/>
      </c>
      <c r="C94" t="str">
        <f>IFERROR(INDEX($D$6:$D$1750,MATCH(ROWS($B$6:B94),$B$6:$B$1750,0)),"")</f>
        <v/>
      </c>
      <c r="D94" t="str">
        <f t="shared" si="1"/>
        <v>Corona Regional Medical Center (10526)</v>
      </c>
      <c r="E94">
        <v>10526</v>
      </c>
      <c r="F94" t="s">
        <v>714</v>
      </c>
      <c r="G94" t="s">
        <v>1479</v>
      </c>
      <c r="H94" t="s">
        <v>1475</v>
      </c>
      <c r="I94" t="s">
        <v>865</v>
      </c>
      <c r="J94" t="s">
        <v>1478</v>
      </c>
    </row>
    <row r="95" spans="1:10" x14ac:dyDescent="0.2">
      <c r="A95">
        <f>--ISNUMBER(IFERROR(SEARCH($C$5,Inputs!$D95,1),""))</f>
        <v>0</v>
      </c>
      <c r="B95" t="str">
        <f>IF(A95=1,COUNTIF($A$6:A95,1),"")</f>
        <v/>
      </c>
      <c r="C95" t="str">
        <f>IFERROR(INDEX($D$6:$D$1750,MATCH(ROWS($B$6:B95),$B$6:$B$1750,0)),"")</f>
        <v/>
      </c>
      <c r="D95" t="str">
        <f t="shared" si="1"/>
        <v>Corona Regional Medical Center (10529)</v>
      </c>
      <c r="E95">
        <v>10529</v>
      </c>
      <c r="F95" t="s">
        <v>714</v>
      </c>
      <c r="G95" t="s">
        <v>1480</v>
      </c>
      <c r="H95" t="s">
        <v>1475</v>
      </c>
      <c r="I95" t="s">
        <v>865</v>
      </c>
      <c r="J95" t="s">
        <v>1478</v>
      </c>
    </row>
    <row r="96" spans="1:10" x14ac:dyDescent="0.2">
      <c r="A96">
        <f>--ISNUMBER(IFERROR(SEARCH($C$5,Inputs!$D96,1),""))</f>
        <v>0</v>
      </c>
      <c r="B96" t="str">
        <f>IF(A96=1,COUNTIF($A$6:A96,1),"")</f>
        <v/>
      </c>
      <c r="C96" t="str">
        <f>IFERROR(INDEX($D$6:$D$1750,MATCH(ROWS($B$6:B96),$B$6:$B$1750,0)),"")</f>
        <v/>
      </c>
      <c r="D96" t="str">
        <f t="shared" si="1"/>
        <v>Desert Regional Medical Center (10537)</v>
      </c>
      <c r="E96">
        <v>10537</v>
      </c>
      <c r="F96" t="s">
        <v>714</v>
      </c>
      <c r="G96" t="s">
        <v>1613</v>
      </c>
      <c r="H96" t="s">
        <v>1209</v>
      </c>
      <c r="I96" t="s">
        <v>865</v>
      </c>
      <c r="J96" t="s">
        <v>1612</v>
      </c>
    </row>
    <row r="97" spans="1:10" x14ac:dyDescent="0.2">
      <c r="A97">
        <f>--ISNUMBER(IFERROR(SEARCH($C$5,Inputs!$D97,1),""))</f>
        <v>0</v>
      </c>
      <c r="B97" t="str">
        <f>IF(A97=1,COUNTIF($A$6:A97,1),"")</f>
        <v/>
      </c>
      <c r="C97" t="str">
        <f>IFERROR(INDEX($D$6:$D$1750,MATCH(ROWS($B$6:B97),$B$6:$B$1750,0)),"")</f>
        <v/>
      </c>
      <c r="D97" t="str">
        <f t="shared" si="1"/>
        <v>Hemet Global Medical Center (10541)</v>
      </c>
      <c r="E97">
        <v>10541</v>
      </c>
      <c r="F97" t="s">
        <v>714</v>
      </c>
      <c r="G97" t="s">
        <v>2054</v>
      </c>
      <c r="H97" t="s">
        <v>1623</v>
      </c>
      <c r="I97" t="s">
        <v>865</v>
      </c>
      <c r="J97" t="s">
        <v>2053</v>
      </c>
    </row>
    <row r="98" spans="1:10" x14ac:dyDescent="0.2">
      <c r="A98">
        <f>--ISNUMBER(IFERROR(SEARCH($C$5,Inputs!$D98,1),""))</f>
        <v>0</v>
      </c>
      <c r="B98" t="str">
        <f>IF(A98=1,COUNTIF($A$6:A98,1),"")</f>
        <v/>
      </c>
      <c r="C98" t="str">
        <f>IFERROR(INDEX($D$6:$D$1750,MATCH(ROWS($B$6:B98),$B$6:$B$1750,0)),"")</f>
        <v/>
      </c>
      <c r="D98" t="str">
        <f t="shared" si="1"/>
        <v>John F. Kennedy Memorial Hospital (10545)</v>
      </c>
      <c r="E98">
        <v>10545</v>
      </c>
      <c r="F98" t="s">
        <v>714</v>
      </c>
      <c r="G98" t="s">
        <v>2189</v>
      </c>
      <c r="H98" t="s">
        <v>1398</v>
      </c>
      <c r="I98" t="s">
        <v>865</v>
      </c>
      <c r="J98" t="s">
        <v>2188</v>
      </c>
    </row>
    <row r="99" spans="1:10" x14ac:dyDescent="0.2">
      <c r="A99">
        <f>--ISNUMBER(IFERROR(SEARCH($C$5,Inputs!$D99,1),""))</f>
        <v>0</v>
      </c>
      <c r="B99" t="str">
        <f>IF(A99=1,COUNTIF($A$6:A99,1),"")</f>
        <v/>
      </c>
      <c r="C99" t="str">
        <f>IFERROR(INDEX($D$6:$D$1750,MATCH(ROWS($B$6:B99),$B$6:$B$1750,0)),"")</f>
        <v/>
      </c>
      <c r="D99" t="str">
        <f t="shared" si="1"/>
        <v>Pacific Grove Hospital (10548)</v>
      </c>
      <c r="E99">
        <v>10548</v>
      </c>
      <c r="F99" t="s">
        <v>784</v>
      </c>
      <c r="G99" t="s">
        <v>2980</v>
      </c>
      <c r="H99" t="s">
        <v>865</v>
      </c>
      <c r="I99" t="s">
        <v>865</v>
      </c>
      <c r="J99" t="s">
        <v>2979</v>
      </c>
    </row>
    <row r="100" spans="1:10" x14ac:dyDescent="0.2">
      <c r="A100">
        <f>--ISNUMBER(IFERROR(SEARCH($C$5,Inputs!$D100,1),""))</f>
        <v>0</v>
      </c>
      <c r="B100" t="str">
        <f>IF(A100=1,COUNTIF($A$6:A100,1),"")</f>
        <v/>
      </c>
      <c r="C100" t="str">
        <f>IFERROR(INDEX($D$6:$D$1750,MATCH(ROWS($B$6:B100),$B$6:$B$1750,0)),"")</f>
        <v/>
      </c>
      <c r="D100" t="str">
        <f t="shared" si="1"/>
        <v>Palo Verde Hospital (10553)</v>
      </c>
      <c r="E100">
        <v>10553</v>
      </c>
      <c r="F100" t="s">
        <v>714</v>
      </c>
      <c r="G100" t="s">
        <v>3021</v>
      </c>
      <c r="H100" t="s">
        <v>1131</v>
      </c>
      <c r="I100" t="s">
        <v>865</v>
      </c>
      <c r="J100" t="s">
        <v>3020</v>
      </c>
    </row>
    <row r="101" spans="1:10" x14ac:dyDescent="0.2">
      <c r="A101">
        <f>--ISNUMBER(IFERROR(SEARCH($C$5,Inputs!$D101,1),""))</f>
        <v>0</v>
      </c>
      <c r="B101" t="str">
        <f>IF(A101=1,COUNTIF($A$6:A101,1),"")</f>
        <v/>
      </c>
      <c r="C101" t="str">
        <f>IFERROR(INDEX($D$6:$D$1750,MATCH(ROWS($B$6:B101),$B$6:$B$1750,0)),"")</f>
        <v/>
      </c>
      <c r="D101" t="str">
        <f t="shared" si="1"/>
        <v>Doctors Hospital Of Riverside (10554)</v>
      </c>
      <c r="E101">
        <v>10554</v>
      </c>
      <c r="F101" t="s">
        <v>714</v>
      </c>
      <c r="G101" t="s">
        <v>1639</v>
      </c>
      <c r="H101" t="s">
        <v>865</v>
      </c>
      <c r="I101" t="s">
        <v>865</v>
      </c>
      <c r="J101" t="s">
        <v>1638</v>
      </c>
    </row>
    <row r="102" spans="1:10" x14ac:dyDescent="0.2">
      <c r="A102">
        <f>--ISNUMBER(IFERROR(SEARCH($C$5,Inputs!$D102,1),""))</f>
        <v>0</v>
      </c>
      <c r="B102" t="str">
        <f>IF(A102=1,COUNTIF($A$6:A102,1),"")</f>
        <v/>
      </c>
      <c r="C102" t="str">
        <f>IFERROR(INDEX($D$6:$D$1750,MATCH(ROWS($B$6:B102),$B$6:$B$1750,0)),"")</f>
        <v/>
      </c>
      <c r="D102" t="str">
        <f t="shared" si="1"/>
        <v>Riverside Community Hospital (10556)</v>
      </c>
      <c r="E102">
        <v>10556</v>
      </c>
      <c r="F102" t="s">
        <v>714</v>
      </c>
      <c r="G102" t="s">
        <v>3251</v>
      </c>
      <c r="H102" t="s">
        <v>865</v>
      </c>
      <c r="I102" t="s">
        <v>865</v>
      </c>
      <c r="J102" t="s">
        <v>3250</v>
      </c>
    </row>
    <row r="103" spans="1:10" x14ac:dyDescent="0.2">
      <c r="A103">
        <f>--ISNUMBER(IFERROR(SEARCH($C$5,Inputs!$D103,1),""))</f>
        <v>0</v>
      </c>
      <c r="B103" t="str">
        <f>IF(A103=1,COUNTIF($A$6:A103,1),"")</f>
        <v/>
      </c>
      <c r="C103" t="str">
        <f>IFERROR(INDEX($D$6:$D$1750,MATCH(ROWS($B$6:B103),$B$6:$B$1750,0)),"")</f>
        <v/>
      </c>
      <c r="D103" t="str">
        <f t="shared" si="1"/>
        <v>San Gorgonio Memorial Hospital (10559)</v>
      </c>
      <c r="E103">
        <v>10559</v>
      </c>
      <c r="F103" t="s">
        <v>714</v>
      </c>
      <c r="G103" t="s">
        <v>3345</v>
      </c>
      <c r="H103" t="s">
        <v>1031</v>
      </c>
      <c r="I103" t="s">
        <v>865</v>
      </c>
      <c r="J103" t="s">
        <v>3344</v>
      </c>
    </row>
    <row r="104" spans="1:10" x14ac:dyDescent="0.2">
      <c r="A104">
        <f>--ISNUMBER(IFERROR(SEARCH($C$5,Inputs!$D104,1),""))</f>
        <v>0</v>
      </c>
      <c r="B104" t="str">
        <f>IF(A104=1,COUNTIF($A$6:A104,1),"")</f>
        <v/>
      </c>
      <c r="C104" t="str">
        <f>IFERROR(INDEX($D$6:$D$1750,MATCH(ROWS($B$6:B104),$B$6:$B$1750,0)),"")</f>
        <v/>
      </c>
      <c r="D104" t="str">
        <f t="shared" si="1"/>
        <v>Kaiser Foundation Hospital - Sacramento (10604)</v>
      </c>
      <c r="E104">
        <v>10604</v>
      </c>
      <c r="F104" t="s">
        <v>714</v>
      </c>
      <c r="G104" t="s">
        <v>2245</v>
      </c>
      <c r="H104" t="s">
        <v>708</v>
      </c>
      <c r="I104" t="s">
        <v>708</v>
      </c>
      <c r="J104" t="s">
        <v>2244</v>
      </c>
    </row>
    <row r="105" spans="1:10" x14ac:dyDescent="0.2">
      <c r="A105">
        <f>--ISNUMBER(IFERROR(SEARCH($C$5,Inputs!$D105,1),""))</f>
        <v>0</v>
      </c>
      <c r="B105" t="str">
        <f>IF(A105=1,COUNTIF($A$6:A105,1),"")</f>
        <v/>
      </c>
      <c r="C105" t="str">
        <f>IFERROR(INDEX($D$6:$D$1750,MATCH(ROWS($B$6:B105),$B$6:$B$1750,0)),"")</f>
        <v/>
      </c>
      <c r="D105" t="str">
        <f t="shared" si="1"/>
        <v>Mercy General Hospital (10606)</v>
      </c>
      <c r="E105">
        <v>10606</v>
      </c>
      <c r="F105" t="s">
        <v>714</v>
      </c>
      <c r="G105" t="s">
        <v>2707</v>
      </c>
      <c r="H105" t="s">
        <v>708</v>
      </c>
      <c r="I105" t="s">
        <v>708</v>
      </c>
      <c r="J105" t="s">
        <v>2706</v>
      </c>
    </row>
    <row r="106" spans="1:10" x14ac:dyDescent="0.2">
      <c r="A106">
        <f>--ISNUMBER(IFERROR(SEARCH($C$5,Inputs!$D106,1),""))</f>
        <v>0</v>
      </c>
      <c r="B106" t="str">
        <f>IF(A106=1,COUNTIF($A$6:A106,1),"")</f>
        <v/>
      </c>
      <c r="C106" t="str">
        <f>IFERROR(INDEX($D$6:$D$1750,MATCH(ROWS($B$6:B106),$B$6:$B$1750,0)),"")</f>
        <v/>
      </c>
      <c r="D106" t="str">
        <f t="shared" si="1"/>
        <v>Mercy San Juan Medical Center (10607)</v>
      </c>
      <c r="E106">
        <v>10607</v>
      </c>
      <c r="F106" t="s">
        <v>714</v>
      </c>
      <c r="G106" t="s">
        <v>2723</v>
      </c>
      <c r="H106" t="s">
        <v>2724</v>
      </c>
      <c r="I106" t="s">
        <v>708</v>
      </c>
      <c r="J106" t="s">
        <v>2722</v>
      </c>
    </row>
    <row r="107" spans="1:10" x14ac:dyDescent="0.2">
      <c r="A107">
        <f>--ISNUMBER(IFERROR(SEARCH($C$5,Inputs!$D107,1),""))</f>
        <v>0</v>
      </c>
      <c r="B107" t="str">
        <f>IF(A107=1,COUNTIF($A$6:A107,1),"")</f>
        <v/>
      </c>
      <c r="C107" t="str">
        <f>IFERROR(INDEX($D$6:$D$1750,MATCH(ROWS($B$6:B107),$B$6:$B$1750,0)),"")</f>
        <v/>
      </c>
      <c r="D107" t="str">
        <f t="shared" si="1"/>
        <v>University of California Davis Medical Center (10619)</v>
      </c>
      <c r="E107">
        <v>10619</v>
      </c>
      <c r="F107" t="s">
        <v>714</v>
      </c>
      <c r="G107" t="s">
        <v>3896</v>
      </c>
      <c r="H107" t="s">
        <v>708</v>
      </c>
      <c r="I107" t="s">
        <v>708</v>
      </c>
      <c r="J107" t="s">
        <v>3895</v>
      </c>
    </row>
    <row r="108" spans="1:10" x14ac:dyDescent="0.2">
      <c r="A108">
        <f>--ISNUMBER(IFERROR(SEARCH($C$5,Inputs!$D108,1),""))</f>
        <v>0</v>
      </c>
      <c r="B108" t="str">
        <f>IF(A108=1,COUNTIF($A$6:A108,1),"")</f>
        <v/>
      </c>
      <c r="C108" t="str">
        <f>IFERROR(INDEX($D$6:$D$1750,MATCH(ROWS($B$6:B108),$B$6:$B$1750,0)),"")</f>
        <v/>
      </c>
      <c r="D108" t="str">
        <f t="shared" si="1"/>
        <v>Sutter Medical Center, Sacramento (10625)</v>
      </c>
      <c r="E108">
        <v>10625</v>
      </c>
      <c r="F108" t="s">
        <v>714</v>
      </c>
      <c r="G108" t="s">
        <v>3702</v>
      </c>
      <c r="H108" t="s">
        <v>708</v>
      </c>
      <c r="I108" t="s">
        <v>708</v>
      </c>
      <c r="J108" t="s">
        <v>3701</v>
      </c>
    </row>
    <row r="109" spans="1:10" x14ac:dyDescent="0.2">
      <c r="A109">
        <f>--ISNUMBER(IFERROR(SEARCH($C$5,Inputs!$D109,1),""))</f>
        <v>0</v>
      </c>
      <c r="B109" t="str">
        <f>IF(A109=1,COUNTIF($A$6:A109,1),"")</f>
        <v/>
      </c>
      <c r="C109" t="str">
        <f>IFERROR(INDEX($D$6:$D$1750,MATCH(ROWS($B$6:B109),$B$6:$B$1750,0)),"")</f>
        <v/>
      </c>
      <c r="D109" t="str">
        <f t="shared" si="1"/>
        <v>Vibra Hospital of Sacramento (10631)</v>
      </c>
      <c r="E109">
        <v>10631</v>
      </c>
      <c r="F109" t="s">
        <v>714</v>
      </c>
      <c r="G109" t="s">
        <v>3976</v>
      </c>
      <c r="H109" t="s">
        <v>2712</v>
      </c>
      <c r="I109" t="s">
        <v>708</v>
      </c>
      <c r="J109" t="s">
        <v>3975</v>
      </c>
    </row>
    <row r="110" spans="1:10" x14ac:dyDescent="0.2">
      <c r="A110">
        <f>--ISNUMBER(IFERROR(SEARCH($C$5,Inputs!$D110,1),""))</f>
        <v>0</v>
      </c>
      <c r="B110" t="str">
        <f>IF(A110=1,COUNTIF($A$6:A110,1),"")</f>
        <v/>
      </c>
      <c r="C110" t="str">
        <f>IFERROR(INDEX($D$6:$D$1750,MATCH(ROWS($B$6:B110),$B$6:$B$1750,0)),"")</f>
        <v/>
      </c>
      <c r="D110" t="str">
        <f t="shared" si="1"/>
        <v>Hazel Hawkins Memorial Hospital (10640)</v>
      </c>
      <c r="E110">
        <v>10640</v>
      </c>
      <c r="F110" t="s">
        <v>714</v>
      </c>
      <c r="G110" t="s">
        <v>2023</v>
      </c>
      <c r="H110" t="s">
        <v>2024</v>
      </c>
      <c r="I110" t="s">
        <v>2025</v>
      </c>
      <c r="J110" t="s">
        <v>2022</v>
      </c>
    </row>
    <row r="111" spans="1:10" x14ac:dyDescent="0.2">
      <c r="A111">
        <f>--ISNUMBER(IFERROR(SEARCH($C$5,Inputs!$D111,1),""))</f>
        <v>0</v>
      </c>
      <c r="B111" t="str">
        <f>IF(A111=1,COUNTIF($A$6:A111,1),"")</f>
        <v/>
      </c>
      <c r="C111" t="str">
        <f>IFERROR(INDEX($D$6:$D$1750,MATCH(ROWS($B$6:B111),$B$6:$B$1750,0)),"")</f>
        <v/>
      </c>
      <c r="D111" t="str">
        <f t="shared" si="1"/>
        <v>Kaiser Foundation Hospital - Fontana (10670)</v>
      </c>
      <c r="E111">
        <v>10670</v>
      </c>
      <c r="F111" t="s">
        <v>714</v>
      </c>
      <c r="G111" t="s">
        <v>2209</v>
      </c>
      <c r="H111" t="s">
        <v>1364</v>
      </c>
      <c r="I111" t="s">
        <v>906</v>
      </c>
      <c r="J111" t="s">
        <v>2208</v>
      </c>
    </row>
    <row r="112" spans="1:10" x14ac:dyDescent="0.2">
      <c r="A112">
        <f>--ISNUMBER(IFERROR(SEARCH($C$5,Inputs!$D112,1),""))</f>
        <v>0</v>
      </c>
      <c r="B112" t="str">
        <f>IF(A112=1,COUNTIF($A$6:A112,1),"")</f>
        <v/>
      </c>
      <c r="C112" t="str">
        <f>IFERROR(INDEX($D$6:$D$1750,MATCH(ROWS($B$6:B112),$B$6:$B$1750,0)),"")</f>
        <v/>
      </c>
      <c r="D112" t="str">
        <f t="shared" si="1"/>
        <v>Loma Linda University Medical Center (10677)</v>
      </c>
      <c r="E112">
        <v>10677</v>
      </c>
      <c r="F112" t="s">
        <v>714</v>
      </c>
      <c r="G112" t="s">
        <v>2520</v>
      </c>
      <c r="H112" t="s">
        <v>2062</v>
      </c>
      <c r="I112" t="s">
        <v>906</v>
      </c>
      <c r="J112" t="s">
        <v>2519</v>
      </c>
    </row>
    <row r="113" spans="1:10" x14ac:dyDescent="0.2">
      <c r="A113">
        <f>--ISNUMBER(IFERROR(SEARCH($C$5,Inputs!$D113,1),""))</f>
        <v>0</v>
      </c>
      <c r="B113" t="str">
        <f>IF(A113=1,COUNTIF($A$6:A113,1),"")</f>
        <v/>
      </c>
      <c r="C113" t="str">
        <f>IFERROR(INDEX($D$6:$D$1750,MATCH(ROWS($B$6:B113),$B$6:$B$1750,0)),"")</f>
        <v/>
      </c>
      <c r="D113" t="str">
        <f t="shared" si="1"/>
        <v>Mountains Community Hospital (10681)</v>
      </c>
      <c r="E113">
        <v>10681</v>
      </c>
      <c r="F113" t="s">
        <v>714</v>
      </c>
      <c r="G113" t="s">
        <v>2835</v>
      </c>
      <c r="H113" t="s">
        <v>2836</v>
      </c>
      <c r="I113" t="s">
        <v>906</v>
      </c>
      <c r="J113" t="s">
        <v>2834</v>
      </c>
    </row>
    <row r="114" spans="1:10" x14ac:dyDescent="0.2">
      <c r="A114">
        <f>--ISNUMBER(IFERROR(SEARCH($C$5,Inputs!$D114,1),""))</f>
        <v>0</v>
      </c>
      <c r="B114" t="str">
        <f>IF(A114=1,COUNTIF($A$6:A114,1),"")</f>
        <v/>
      </c>
      <c r="C114" t="str">
        <f>IFERROR(INDEX($D$6:$D$1750,MATCH(ROWS($B$6:B114),$B$6:$B$1750,0)),"")</f>
        <v/>
      </c>
      <c r="D114" t="str">
        <f t="shared" si="1"/>
        <v>Colorado River Medical Center (10684)</v>
      </c>
      <c r="E114">
        <v>10684</v>
      </c>
      <c r="F114" t="s">
        <v>714</v>
      </c>
      <c r="G114" t="s">
        <v>1433</v>
      </c>
      <c r="H114" t="s">
        <v>1434</v>
      </c>
      <c r="I114" t="s">
        <v>906</v>
      </c>
      <c r="J114" t="s">
        <v>1432</v>
      </c>
    </row>
    <row r="115" spans="1:10" x14ac:dyDescent="0.2">
      <c r="A115">
        <f>--ISNUMBER(IFERROR(SEARCH($C$5,Inputs!$D115,1),""))</f>
        <v>0</v>
      </c>
      <c r="B115" t="str">
        <f>IF(A115=1,COUNTIF($A$6:A115,1),"")</f>
        <v/>
      </c>
      <c r="C115" t="str">
        <f>IFERROR(INDEX($D$6:$D$1750,MATCH(ROWS($B$6:B115),$B$6:$B$1750,0)),"")</f>
        <v/>
      </c>
      <c r="D115" t="str">
        <f t="shared" si="1"/>
        <v>Kindred Hospital Ontario (10685)</v>
      </c>
      <c r="E115">
        <v>10685</v>
      </c>
      <c r="F115" t="s">
        <v>714</v>
      </c>
      <c r="G115" t="s">
        <v>2345</v>
      </c>
      <c r="H115" t="s">
        <v>2039</v>
      </c>
      <c r="I115" t="s">
        <v>906</v>
      </c>
      <c r="J115" t="s">
        <v>2344</v>
      </c>
    </row>
    <row r="116" spans="1:10" x14ac:dyDescent="0.2">
      <c r="A116">
        <f>--ISNUMBER(IFERROR(SEARCH($C$5,Inputs!$D116,1),""))</f>
        <v>0</v>
      </c>
      <c r="B116" t="str">
        <f>IF(A116=1,COUNTIF($A$6:A116,1),"")</f>
        <v/>
      </c>
      <c r="C116" t="str">
        <f>IFERROR(INDEX($D$6:$D$1750,MATCH(ROWS($B$6:B116),$B$6:$B$1750,0)),"")</f>
        <v/>
      </c>
      <c r="D116" t="str">
        <f t="shared" si="1"/>
        <v>Redlands Community Hospital (10691)</v>
      </c>
      <c r="E116">
        <v>10691</v>
      </c>
      <c r="F116" t="s">
        <v>714</v>
      </c>
      <c r="G116" t="s">
        <v>3207</v>
      </c>
      <c r="H116" t="s">
        <v>953</v>
      </c>
      <c r="I116" t="s">
        <v>906</v>
      </c>
      <c r="J116" t="s">
        <v>3206</v>
      </c>
    </row>
    <row r="117" spans="1:10" x14ac:dyDescent="0.2">
      <c r="A117">
        <f>--ISNUMBER(IFERROR(SEARCH($C$5,Inputs!$D117,1),""))</f>
        <v>0</v>
      </c>
      <c r="B117" t="str">
        <f>IF(A117=1,COUNTIF($A$6:A117,1),"")</f>
        <v/>
      </c>
      <c r="C117" t="str">
        <f>IFERROR(INDEX($D$6:$D$1750,MATCH(ROWS($B$6:B117),$B$6:$B$1750,0)),"")</f>
        <v/>
      </c>
      <c r="D117" t="str">
        <f t="shared" si="1"/>
        <v>St. Bernardine Medical Center (10694)</v>
      </c>
      <c r="E117">
        <v>10694</v>
      </c>
      <c r="F117" t="s">
        <v>714</v>
      </c>
      <c r="G117" t="s">
        <v>3603</v>
      </c>
      <c r="H117" t="s">
        <v>906</v>
      </c>
      <c r="I117" t="s">
        <v>906</v>
      </c>
      <c r="J117" t="s">
        <v>3602</v>
      </c>
    </row>
    <row r="118" spans="1:10" x14ac:dyDescent="0.2">
      <c r="A118">
        <f>--ISNUMBER(IFERROR(SEARCH($C$5,Inputs!$D118,1),""))</f>
        <v>0</v>
      </c>
      <c r="B118" t="str">
        <f>IF(A118=1,COUNTIF($A$6:A118,1),"")</f>
        <v/>
      </c>
      <c r="C118" t="str">
        <f>IFERROR(INDEX($D$6:$D$1750,MATCH(ROWS($B$6:B118),$B$6:$B$1750,0)),"")</f>
        <v/>
      </c>
      <c r="D118" t="str">
        <f t="shared" si="1"/>
        <v>St. Mary Medical Center (10695)</v>
      </c>
      <c r="E118">
        <v>10695</v>
      </c>
      <c r="F118" t="s">
        <v>714</v>
      </c>
      <c r="G118" t="s">
        <v>3625</v>
      </c>
      <c r="H118" t="s">
        <v>905</v>
      </c>
      <c r="I118" t="s">
        <v>906</v>
      </c>
      <c r="J118" t="s">
        <v>3624</v>
      </c>
    </row>
    <row r="119" spans="1:10" x14ac:dyDescent="0.2">
      <c r="A119">
        <f>--ISNUMBER(IFERROR(SEARCH($C$5,Inputs!$D119,1),""))</f>
        <v>0</v>
      </c>
      <c r="B119" t="str">
        <f>IF(A119=1,COUNTIF($A$6:A119,1),"")</f>
        <v/>
      </c>
      <c r="C119" t="str">
        <f>IFERROR(INDEX($D$6:$D$1750,MATCH(ROWS($B$6:B119),$B$6:$B$1750,0)),"")</f>
        <v/>
      </c>
      <c r="D119" t="str">
        <f t="shared" si="1"/>
        <v>San Antonio Regional Hospital (10696)</v>
      </c>
      <c r="E119">
        <v>10696</v>
      </c>
      <c r="F119" t="s">
        <v>714</v>
      </c>
      <c r="G119" t="s">
        <v>3324</v>
      </c>
      <c r="H119" t="s">
        <v>2071</v>
      </c>
      <c r="I119" t="s">
        <v>906</v>
      </c>
      <c r="J119" t="s">
        <v>3323</v>
      </c>
    </row>
    <row r="120" spans="1:10" x14ac:dyDescent="0.2">
      <c r="A120">
        <f>--ISNUMBER(IFERROR(SEARCH($C$5,Inputs!$D120,1),""))</f>
        <v>0</v>
      </c>
      <c r="B120" t="str">
        <f>IF(A120=1,COUNTIF($A$6:A120,1),"")</f>
        <v/>
      </c>
      <c r="C120" t="str">
        <f>IFERROR(INDEX($D$6:$D$1750,MATCH(ROWS($B$6:B120),$B$6:$B$1750,0)),"")</f>
        <v/>
      </c>
      <c r="D120" t="str">
        <f t="shared" si="1"/>
        <v>Community Hospital of San Bernardino (10697)</v>
      </c>
      <c r="E120">
        <v>10697</v>
      </c>
      <c r="F120" t="s">
        <v>714</v>
      </c>
      <c r="G120" t="s">
        <v>1458</v>
      </c>
      <c r="H120" t="s">
        <v>906</v>
      </c>
      <c r="I120" t="s">
        <v>906</v>
      </c>
      <c r="J120" t="s">
        <v>1457</v>
      </c>
    </row>
    <row r="121" spans="1:10" x14ac:dyDescent="0.2">
      <c r="A121">
        <f>--ISNUMBER(IFERROR(SEARCH($C$5,Inputs!$D121,1),""))</f>
        <v>0</v>
      </c>
      <c r="B121" t="str">
        <f>IF(A121=1,COUNTIF($A$6:A121,1),"")</f>
        <v/>
      </c>
      <c r="C121" t="str">
        <f>IFERROR(INDEX($D$6:$D$1750,MATCH(ROWS($B$6:B121),$B$6:$B$1750,0)),"")</f>
        <v/>
      </c>
      <c r="D121" t="str">
        <f t="shared" si="1"/>
        <v>Victor Valley Global Medical Center (10707)</v>
      </c>
      <c r="E121">
        <v>10707</v>
      </c>
      <c r="F121" t="s">
        <v>714</v>
      </c>
      <c r="G121" t="s">
        <v>3983</v>
      </c>
      <c r="H121" t="s">
        <v>1616</v>
      </c>
      <c r="I121" t="s">
        <v>906</v>
      </c>
      <c r="J121" t="s">
        <v>3982</v>
      </c>
    </row>
    <row r="122" spans="1:10" x14ac:dyDescent="0.2">
      <c r="A122">
        <f>--ISNUMBER(IFERROR(SEARCH($C$5,Inputs!$D122,1),""))</f>
        <v>0</v>
      </c>
      <c r="B122" t="str">
        <f>IF(A122=1,COUNTIF($A$6:A122,1),"")</f>
        <v/>
      </c>
      <c r="C122" t="str">
        <f>IFERROR(INDEX($D$6:$D$1750,MATCH(ROWS($B$6:B122),$B$6:$B$1750,0)),"")</f>
        <v/>
      </c>
      <c r="D122" t="str">
        <f t="shared" si="1"/>
        <v>Dameron Hospital (10729)</v>
      </c>
      <c r="E122">
        <v>10729</v>
      </c>
      <c r="F122" t="s">
        <v>714</v>
      </c>
      <c r="G122" t="s">
        <v>1587</v>
      </c>
      <c r="H122" t="s">
        <v>1387</v>
      </c>
      <c r="I122" t="s">
        <v>748</v>
      </c>
      <c r="J122" t="s">
        <v>1586</v>
      </c>
    </row>
    <row r="123" spans="1:10" x14ac:dyDescent="0.2">
      <c r="A123">
        <f>--ISNUMBER(IFERROR(SEARCH($C$5,Inputs!$D123,1),""))</f>
        <v>0</v>
      </c>
      <c r="B123" t="str">
        <f>IF(A123=1,COUNTIF($A$6:A123,1),"")</f>
        <v/>
      </c>
      <c r="C123" t="str">
        <f>IFERROR(INDEX($D$6:$D$1750,MATCH(ROWS($B$6:B123),$B$6:$B$1750,0)),"")</f>
        <v/>
      </c>
      <c r="D123" t="str">
        <f t="shared" si="1"/>
        <v>Adventist Health Lodi Memorial (10743)</v>
      </c>
      <c r="E123">
        <v>10743</v>
      </c>
      <c r="F123" t="s">
        <v>714</v>
      </c>
      <c r="G123" t="s">
        <v>746</v>
      </c>
      <c r="H123" t="s">
        <v>747</v>
      </c>
      <c r="I123" t="s">
        <v>748</v>
      </c>
      <c r="J123" t="s">
        <v>745</v>
      </c>
    </row>
    <row r="124" spans="1:10" x14ac:dyDescent="0.2">
      <c r="A124">
        <f>--ISNUMBER(IFERROR(SEARCH($C$5,Inputs!$D124,1),""))</f>
        <v>0</v>
      </c>
      <c r="B124" t="str">
        <f>IF(A124=1,COUNTIF($A$6:A124,1),"")</f>
        <v/>
      </c>
      <c r="C124" t="str">
        <f>IFERROR(INDEX($D$6:$D$1750,MATCH(ROWS($B$6:B124),$B$6:$B$1750,0)),"")</f>
        <v/>
      </c>
      <c r="D124" t="str">
        <f t="shared" si="1"/>
        <v>Doctors Hospital of Manteca (10745)</v>
      </c>
      <c r="E124">
        <v>10745</v>
      </c>
      <c r="F124" t="s">
        <v>714</v>
      </c>
      <c r="G124" t="s">
        <v>1636</v>
      </c>
      <c r="H124" t="s">
        <v>1637</v>
      </c>
      <c r="I124" t="s">
        <v>748</v>
      </c>
      <c r="J124" t="s">
        <v>1635</v>
      </c>
    </row>
    <row r="125" spans="1:10" x14ac:dyDescent="0.2">
      <c r="A125">
        <f>--ISNUMBER(IFERROR(SEARCH($C$5,Inputs!$D125,1),""))</f>
        <v>0</v>
      </c>
      <c r="B125" t="str">
        <f>IF(A125=1,COUNTIF($A$6:A125,1),"")</f>
        <v/>
      </c>
      <c r="C125" t="str">
        <f>IFERROR(INDEX($D$6:$D$1750,MATCH(ROWS($B$6:B125),$B$6:$B$1750,0)),"")</f>
        <v/>
      </c>
      <c r="D125" t="str">
        <f t="shared" si="1"/>
        <v>St. Joseph's Behavioral Health Center (10747)</v>
      </c>
      <c r="E125">
        <v>10747</v>
      </c>
      <c r="F125" t="s">
        <v>784</v>
      </c>
      <c r="G125" t="s">
        <v>3617</v>
      </c>
      <c r="H125" t="s">
        <v>1387</v>
      </c>
      <c r="I125" t="s">
        <v>748</v>
      </c>
      <c r="J125" t="s">
        <v>3616</v>
      </c>
    </row>
    <row r="126" spans="1:10" x14ac:dyDescent="0.2">
      <c r="A126">
        <f>--ISNUMBER(IFERROR(SEARCH($C$5,Inputs!$D126,1),""))</f>
        <v>0</v>
      </c>
      <c r="B126" t="str">
        <f>IF(A126=1,COUNTIF($A$6:A126,1),"")</f>
        <v/>
      </c>
      <c r="C126" t="str">
        <f>IFERROR(INDEX($D$6:$D$1750,MATCH(ROWS($B$6:B126),$B$6:$B$1750,0)),"")</f>
        <v/>
      </c>
      <c r="D126" t="str">
        <f t="shared" si="1"/>
        <v>St. Joseph's Medical Center of Stockton (10750)</v>
      </c>
      <c r="E126">
        <v>10750</v>
      </c>
      <c r="F126" t="s">
        <v>714</v>
      </c>
      <c r="G126" t="s">
        <v>3619</v>
      </c>
      <c r="H126" t="s">
        <v>1387</v>
      </c>
      <c r="I126" t="s">
        <v>748</v>
      </c>
      <c r="J126" t="s">
        <v>3618</v>
      </c>
    </row>
    <row r="127" spans="1:10" x14ac:dyDescent="0.2">
      <c r="A127">
        <f>--ISNUMBER(IFERROR(SEARCH($C$5,Inputs!$D127,1),""))</f>
        <v>0</v>
      </c>
      <c r="B127" t="str">
        <f>IF(A127=1,COUNTIF($A$6:A127,1),"")</f>
        <v/>
      </c>
      <c r="C127" t="str">
        <f>IFERROR(INDEX($D$6:$D$1750,MATCH(ROWS($B$6:B127),$B$6:$B$1750,0)),"")</f>
        <v/>
      </c>
      <c r="D127" t="str">
        <f t="shared" si="1"/>
        <v>San Joaquin General Hospital (10753)</v>
      </c>
      <c r="E127">
        <v>10753</v>
      </c>
      <c r="F127" t="s">
        <v>714</v>
      </c>
      <c r="G127" t="s">
        <v>3349</v>
      </c>
      <c r="H127" t="s">
        <v>3350</v>
      </c>
      <c r="I127" t="s">
        <v>748</v>
      </c>
      <c r="J127" t="s">
        <v>3348</v>
      </c>
    </row>
    <row r="128" spans="1:10" x14ac:dyDescent="0.2">
      <c r="A128">
        <f>--ISNUMBER(IFERROR(SEARCH($C$5,Inputs!$D128,1),""))</f>
        <v>0</v>
      </c>
      <c r="B128" t="str">
        <f>IF(A128=1,COUNTIF($A$6:A128,1),"")</f>
        <v/>
      </c>
      <c r="C128" t="str">
        <f>IFERROR(INDEX($D$6:$D$1750,MATCH(ROWS($B$6:B128),$B$6:$B$1750,0)),"")</f>
        <v/>
      </c>
      <c r="D128" t="str">
        <f t="shared" si="1"/>
        <v>Sutter Tracy Community Hospital (10757)</v>
      </c>
      <c r="E128">
        <v>10757</v>
      </c>
      <c r="F128" t="s">
        <v>714</v>
      </c>
      <c r="G128" t="s">
        <v>3712</v>
      </c>
      <c r="H128" t="s">
        <v>2863</v>
      </c>
      <c r="I128" t="s">
        <v>748</v>
      </c>
      <c r="J128" t="s">
        <v>3711</v>
      </c>
    </row>
    <row r="129" spans="1:10" x14ac:dyDescent="0.2">
      <c r="A129">
        <f>--ISNUMBER(IFERROR(SEARCH($C$5,Inputs!$D129,1),""))</f>
        <v>0</v>
      </c>
      <c r="B129" t="str">
        <f>IF(A129=1,COUNTIF($A$6:A129,1),"")</f>
        <v/>
      </c>
      <c r="C129" t="str">
        <f>IFERROR(INDEX($D$6:$D$1750,MATCH(ROWS($B$6:B129),$B$6:$B$1750,0)),"")</f>
        <v/>
      </c>
      <c r="D129" t="str">
        <f t="shared" si="1"/>
        <v>Marian Regional Medical Center, Arroyo Grande (10766)</v>
      </c>
      <c r="E129">
        <v>10766</v>
      </c>
      <c r="F129" t="s">
        <v>714</v>
      </c>
      <c r="G129" t="s">
        <v>2621</v>
      </c>
      <c r="H129" t="s">
        <v>942</v>
      </c>
      <c r="I129" t="s">
        <v>943</v>
      </c>
      <c r="J129" t="s">
        <v>2620</v>
      </c>
    </row>
    <row r="130" spans="1:10" x14ac:dyDescent="0.2">
      <c r="A130">
        <f>--ISNUMBER(IFERROR(SEARCH($C$5,Inputs!$D130,1),""))</f>
        <v>0</v>
      </c>
      <c r="B130" t="str">
        <f>IF(A130=1,COUNTIF($A$6:A130,1),"")</f>
        <v/>
      </c>
      <c r="C130" t="str">
        <f>IFERROR(INDEX($D$6:$D$1750,MATCH(ROWS($B$6:B130),$B$6:$B$1750,0)),"")</f>
        <v/>
      </c>
      <c r="D130" t="str">
        <f t="shared" si="1"/>
        <v>Tenet Health Central Coast Sierra Vista Regional Medical Center (10778)</v>
      </c>
      <c r="E130">
        <v>10778</v>
      </c>
      <c r="F130" t="s">
        <v>714</v>
      </c>
      <c r="G130" t="s">
        <v>3526</v>
      </c>
      <c r="H130" t="s">
        <v>943</v>
      </c>
      <c r="I130" t="s">
        <v>943</v>
      </c>
      <c r="J130" t="s">
        <v>4275</v>
      </c>
    </row>
    <row r="131" spans="1:10" x14ac:dyDescent="0.2">
      <c r="A131">
        <f>--ISNUMBER(IFERROR(SEARCH($C$5,Inputs!$D131,1),""))</f>
        <v>0</v>
      </c>
      <c r="B131" t="str">
        <f>IF(A131=1,COUNTIF($A$6:A131,1),"")</f>
        <v/>
      </c>
      <c r="C131" t="str">
        <f>IFERROR(INDEX($D$6:$D$1750,MATCH(ROWS($B$6:B131),$B$6:$B$1750,0)),"")</f>
        <v/>
      </c>
      <c r="D131" t="str">
        <f t="shared" si="1"/>
        <v>AHMC Seton Medical Center (10801)</v>
      </c>
      <c r="E131">
        <v>10801</v>
      </c>
      <c r="F131" t="s">
        <v>714</v>
      </c>
      <c r="G131" t="s">
        <v>797</v>
      </c>
      <c r="H131" t="s">
        <v>798</v>
      </c>
      <c r="I131" t="s">
        <v>799</v>
      </c>
      <c r="J131" t="s">
        <v>796</v>
      </c>
    </row>
    <row r="132" spans="1:10" x14ac:dyDescent="0.2">
      <c r="A132">
        <f>--ISNUMBER(IFERROR(SEARCH($C$5,Inputs!$D132,1),""))</f>
        <v>0</v>
      </c>
      <c r="B132" t="str">
        <f>IF(A132=1,COUNTIF($A$6:A132,1),"")</f>
        <v/>
      </c>
      <c r="C132" t="str">
        <f>IFERROR(INDEX($D$6:$D$1750,MATCH(ROWS($B$6:B132),$B$6:$B$1750,0)),"")</f>
        <v/>
      </c>
      <c r="D132" t="str">
        <f t="shared" si="1"/>
        <v>Mills-Peninsula Medical Center (10804)</v>
      </c>
      <c r="E132">
        <v>10804</v>
      </c>
      <c r="F132" t="s">
        <v>714</v>
      </c>
      <c r="G132" t="s">
        <v>2747</v>
      </c>
      <c r="H132" t="s">
        <v>1196</v>
      </c>
      <c r="I132" t="s">
        <v>799</v>
      </c>
      <c r="J132" t="s">
        <v>2746</v>
      </c>
    </row>
    <row r="133" spans="1:10" x14ac:dyDescent="0.2">
      <c r="A133">
        <f>--ISNUMBER(IFERROR(SEARCH($C$5,Inputs!$D133,1),""))</f>
        <v>0</v>
      </c>
      <c r="B133" t="str">
        <f>IF(A133=1,COUNTIF($A$6:A133,1),"")</f>
        <v/>
      </c>
      <c r="C133" t="str">
        <f>IFERROR(INDEX($D$6:$D$1750,MATCH(ROWS($B$6:B133),$B$6:$B$1750,0)),"")</f>
        <v/>
      </c>
      <c r="D133" t="str">
        <f t="shared" si="1"/>
        <v>San Mateo Medical Center (10810)</v>
      </c>
      <c r="E133">
        <v>10810</v>
      </c>
      <c r="F133" t="s">
        <v>714</v>
      </c>
      <c r="G133" t="s">
        <v>3375</v>
      </c>
      <c r="H133" t="s">
        <v>799</v>
      </c>
      <c r="I133" t="s">
        <v>799</v>
      </c>
      <c r="J133" t="s">
        <v>3374</v>
      </c>
    </row>
    <row r="134" spans="1:10" x14ac:dyDescent="0.2">
      <c r="A134">
        <f>--ISNUMBER(IFERROR(SEARCH($C$5,Inputs!$D134,1),""))</f>
        <v>0</v>
      </c>
      <c r="B134" t="str">
        <f>IF(A134=1,COUNTIF($A$6:A134,1),"")</f>
        <v/>
      </c>
      <c r="C134" t="str">
        <f>IFERROR(INDEX($D$6:$D$1750,MATCH(ROWS($B$6:B134),$B$6:$B$1750,0)),"")</f>
        <v/>
      </c>
      <c r="D134" t="str">
        <f t="shared" si="1"/>
        <v>Sequoia Hospital (10811)</v>
      </c>
      <c r="E134">
        <v>10811</v>
      </c>
      <c r="F134" t="s">
        <v>714</v>
      </c>
      <c r="G134" t="s">
        <v>3451</v>
      </c>
      <c r="H134" t="s">
        <v>1626</v>
      </c>
      <c r="I134" t="s">
        <v>799</v>
      </c>
      <c r="J134" t="s">
        <v>3450</v>
      </c>
    </row>
    <row r="135" spans="1:10" x14ac:dyDescent="0.2">
      <c r="A135">
        <f>--ISNUMBER(IFERROR(SEARCH($C$5,Inputs!$D135,1),""))</f>
        <v>0</v>
      </c>
      <c r="B135" t="str">
        <f>IF(A135=1,COUNTIF($A$6:A135,1),"")</f>
        <v/>
      </c>
      <c r="C135" t="str">
        <f>IFERROR(INDEX($D$6:$D$1750,MATCH(ROWS($B$6:B135),$B$6:$B$1750,0)),"")</f>
        <v/>
      </c>
      <c r="D135" t="str">
        <f t="shared" ref="D135:D198" si="2">J135&amp;" ("&amp;E135&amp;")"</f>
        <v>Bakersfield Rehabilitation Hospital (10820)</v>
      </c>
      <c r="E135">
        <v>10820</v>
      </c>
      <c r="F135" t="s">
        <v>714</v>
      </c>
      <c r="G135" t="s">
        <v>1015</v>
      </c>
      <c r="H135" t="s">
        <v>720</v>
      </c>
      <c r="I135" t="s">
        <v>721</v>
      </c>
      <c r="J135" t="s">
        <v>1014</v>
      </c>
    </row>
    <row r="136" spans="1:10" x14ac:dyDescent="0.2">
      <c r="A136">
        <f>--ISNUMBER(IFERROR(SEARCH($C$5,Inputs!$D136,1),""))</f>
        <v>0</v>
      </c>
      <c r="B136" t="str">
        <f>IF(A136=1,COUNTIF($A$6:A136,1),"")</f>
        <v/>
      </c>
      <c r="C136" t="str">
        <f>IFERROR(INDEX($D$6:$D$1750,MATCH(ROWS($B$6:B136),$B$6:$B$1750,0)),"")</f>
        <v/>
      </c>
      <c r="D136" t="str">
        <f t="shared" si="2"/>
        <v>Goleta Valley Cottage Hospital (10831)</v>
      </c>
      <c r="E136">
        <v>10831</v>
      </c>
      <c r="F136" t="s">
        <v>714</v>
      </c>
      <c r="G136" t="s">
        <v>1931</v>
      </c>
      <c r="H136" t="s">
        <v>967</v>
      </c>
      <c r="I136" t="s">
        <v>967</v>
      </c>
      <c r="J136" t="s">
        <v>1930</v>
      </c>
    </row>
    <row r="137" spans="1:10" x14ac:dyDescent="0.2">
      <c r="A137">
        <f>--ISNUMBER(IFERROR(SEARCH($C$5,Inputs!$D137,1),""))</f>
        <v>0</v>
      </c>
      <c r="B137" t="str">
        <f>IF(A137=1,COUNTIF($A$6:A137,1),"")</f>
        <v/>
      </c>
      <c r="C137" t="str">
        <f>IFERROR(INDEX($D$6:$D$1750,MATCH(ROWS($B$6:B137),$B$6:$B$1750,0)),"")</f>
        <v/>
      </c>
      <c r="D137" t="str">
        <f t="shared" si="2"/>
        <v>Lompoc Valley Medical Center (10836)</v>
      </c>
      <c r="E137">
        <v>10836</v>
      </c>
      <c r="F137" t="s">
        <v>714</v>
      </c>
      <c r="G137" t="s">
        <v>2534</v>
      </c>
      <c r="H137" t="s">
        <v>2532</v>
      </c>
      <c r="I137" t="s">
        <v>967</v>
      </c>
      <c r="J137" t="s">
        <v>2533</v>
      </c>
    </row>
    <row r="138" spans="1:10" x14ac:dyDescent="0.2">
      <c r="A138">
        <f>--ISNUMBER(IFERROR(SEARCH($C$5,Inputs!$D138,1),""))</f>
        <v>0</v>
      </c>
      <c r="B138" t="str">
        <f>IF(A138=1,COUNTIF($A$6:A138,1),"")</f>
        <v/>
      </c>
      <c r="C138" t="str">
        <f>IFERROR(INDEX($D$6:$D$1750,MATCH(ROWS($B$6:B138),$B$6:$B$1750,0)),"")</f>
        <v/>
      </c>
      <c r="D138" t="str">
        <f t="shared" si="2"/>
        <v>Marian Regional Medical Center (10838)</v>
      </c>
      <c r="E138">
        <v>10838</v>
      </c>
      <c r="F138" t="s">
        <v>714</v>
      </c>
      <c r="G138" t="s">
        <v>2619</v>
      </c>
      <c r="H138" t="s">
        <v>1497</v>
      </c>
      <c r="I138" t="s">
        <v>967</v>
      </c>
      <c r="J138" t="s">
        <v>2618</v>
      </c>
    </row>
    <row r="139" spans="1:10" x14ac:dyDescent="0.2">
      <c r="A139">
        <f>--ISNUMBER(IFERROR(SEARCH($C$5,Inputs!$D139,1),""))</f>
        <v>0</v>
      </c>
      <c r="B139" t="str">
        <f>IF(A139=1,COUNTIF($A$6:A139,1),"")</f>
        <v/>
      </c>
      <c r="C139" t="str">
        <f>IFERROR(INDEX($D$6:$D$1750,MATCH(ROWS($B$6:B139),$B$6:$B$1750,0)),"")</f>
        <v/>
      </c>
      <c r="D139" t="str">
        <f t="shared" si="2"/>
        <v>Santa Barbara Cottage Hospital (10843)</v>
      </c>
      <c r="E139">
        <v>10843</v>
      </c>
      <c r="F139" t="s">
        <v>714</v>
      </c>
      <c r="G139" t="s">
        <v>3392</v>
      </c>
      <c r="H139" t="s">
        <v>967</v>
      </c>
      <c r="I139" t="s">
        <v>967</v>
      </c>
      <c r="J139" t="s">
        <v>3391</v>
      </c>
    </row>
    <row r="140" spans="1:10" x14ac:dyDescent="0.2">
      <c r="A140">
        <f>--ISNUMBER(IFERROR(SEARCH($C$5,Inputs!$D140,1),""))</f>
        <v>0</v>
      </c>
      <c r="B140" t="str">
        <f>IF(A140=1,COUNTIF($A$6:A140,1),"")</f>
        <v/>
      </c>
      <c r="C140" t="str">
        <f>IFERROR(INDEX($D$6:$D$1750,MATCH(ROWS($B$6:B140),$B$6:$B$1750,0)),"")</f>
        <v/>
      </c>
      <c r="D140" t="str">
        <f t="shared" si="2"/>
        <v>Santa Ynez Valley Cottage Hospital (10848)</v>
      </c>
      <c r="E140">
        <v>10848</v>
      </c>
      <c r="F140" t="s">
        <v>714</v>
      </c>
      <c r="G140" t="s">
        <v>3425</v>
      </c>
      <c r="H140" t="s">
        <v>966</v>
      </c>
      <c r="I140" t="s">
        <v>967</v>
      </c>
      <c r="J140" t="s">
        <v>3424</v>
      </c>
    </row>
    <row r="141" spans="1:10" x14ac:dyDescent="0.2">
      <c r="A141">
        <f>--ISNUMBER(IFERROR(SEARCH($C$5,Inputs!$D141,1),""))</f>
        <v>0</v>
      </c>
      <c r="B141" t="str">
        <f>IF(A141=1,COUNTIF($A$6:A141,1),"")</f>
        <v/>
      </c>
      <c r="C141" t="str">
        <f>IFERROR(INDEX($D$6:$D$1750,MATCH(ROWS($B$6:B141),$B$6:$B$1750,0)),"")</f>
        <v/>
      </c>
      <c r="D141" t="str">
        <f t="shared" si="2"/>
        <v>Regional Medical Center of San Jose (10856)</v>
      </c>
      <c r="E141">
        <v>10856</v>
      </c>
      <c r="F141" t="s">
        <v>714</v>
      </c>
      <c r="G141" t="s">
        <v>3225</v>
      </c>
      <c r="H141" t="s">
        <v>697</v>
      </c>
      <c r="I141" t="s">
        <v>698</v>
      </c>
      <c r="J141" t="s">
        <v>3224</v>
      </c>
    </row>
    <row r="142" spans="1:10" x14ac:dyDescent="0.2">
      <c r="A142">
        <f>--ISNUMBER(IFERROR(SEARCH($C$5,Inputs!$D142,1),""))</f>
        <v>0</v>
      </c>
      <c r="B142" t="str">
        <f>IF(A142=1,COUNTIF($A$6:A142,1),"")</f>
        <v/>
      </c>
      <c r="C142" t="str">
        <f>IFERROR(INDEX($D$6:$D$1750,MATCH(ROWS($B$6:B142),$B$6:$B$1750,0)),"")</f>
        <v/>
      </c>
      <c r="D142" t="str">
        <f t="shared" si="2"/>
        <v>El Camino Hospital Los Gatos (10874)</v>
      </c>
      <c r="E142">
        <v>10874</v>
      </c>
      <c r="F142" t="s">
        <v>714</v>
      </c>
      <c r="G142" t="s">
        <v>1712</v>
      </c>
      <c r="H142" t="s">
        <v>1713</v>
      </c>
      <c r="I142" t="s">
        <v>698</v>
      </c>
      <c r="J142" t="s">
        <v>1711</v>
      </c>
    </row>
    <row r="143" spans="1:10" x14ac:dyDescent="0.2">
      <c r="A143">
        <f>--ISNUMBER(IFERROR(SEARCH($C$5,Inputs!$D143,1),""))</f>
        <v>0</v>
      </c>
      <c r="B143" t="str">
        <f>IF(A143=1,COUNTIF($A$6:A143,1),"")</f>
        <v/>
      </c>
      <c r="C143" t="str">
        <f>IFERROR(INDEX($D$6:$D$1750,MATCH(ROWS($B$6:B143),$B$6:$B$1750,0)),"")</f>
        <v/>
      </c>
      <c r="D143" t="str">
        <f t="shared" si="2"/>
        <v>Mission Oaks Hospital (10878)</v>
      </c>
      <c r="E143">
        <v>10878</v>
      </c>
      <c r="F143" t="s">
        <v>714</v>
      </c>
      <c r="G143" t="s">
        <v>2768</v>
      </c>
      <c r="H143" t="s">
        <v>1713</v>
      </c>
      <c r="I143" t="s">
        <v>698</v>
      </c>
      <c r="J143" t="s">
        <v>2767</v>
      </c>
    </row>
    <row r="144" spans="1:10" x14ac:dyDescent="0.2">
      <c r="A144">
        <f>--ISNUMBER(IFERROR(SEARCH($C$5,Inputs!$D144,1),""))</f>
        <v>0</v>
      </c>
      <c r="B144" t="str">
        <f>IF(A144=1,COUNTIF($A$6:A144,1),"")</f>
        <v/>
      </c>
      <c r="C144" t="str">
        <f>IFERROR(INDEX($D$6:$D$1750,MATCH(ROWS($B$6:B144),$B$6:$B$1750,0)),"")</f>
        <v/>
      </c>
      <c r="D144" t="str">
        <f t="shared" si="2"/>
        <v>El Camino Health (10883)</v>
      </c>
      <c r="E144">
        <v>10883</v>
      </c>
      <c r="F144" t="s">
        <v>714</v>
      </c>
      <c r="G144" t="s">
        <v>1709</v>
      </c>
      <c r="H144" t="s">
        <v>1710</v>
      </c>
      <c r="I144" t="s">
        <v>698</v>
      </c>
      <c r="J144" t="s">
        <v>1708</v>
      </c>
    </row>
    <row r="145" spans="1:10" x14ac:dyDescent="0.2">
      <c r="A145">
        <f>--ISNUMBER(IFERROR(SEARCH($C$5,Inputs!$D145,1),""))</f>
        <v>0</v>
      </c>
      <c r="B145" t="str">
        <f>IF(A145=1,COUNTIF($A$6:A145,1),"")</f>
        <v/>
      </c>
      <c r="C145" t="str">
        <f>IFERROR(INDEX($D$6:$D$1750,MATCH(ROWS($B$6:B145),$B$6:$B$1750,0)),"")</f>
        <v/>
      </c>
      <c r="D145" t="str">
        <f t="shared" si="2"/>
        <v>Good Samaritan Hospital (10890)</v>
      </c>
      <c r="E145">
        <v>10890</v>
      </c>
      <c r="F145" t="s">
        <v>714</v>
      </c>
      <c r="G145" t="s">
        <v>1934</v>
      </c>
      <c r="H145" t="s">
        <v>697</v>
      </c>
      <c r="I145" t="s">
        <v>698</v>
      </c>
      <c r="J145" t="s">
        <v>1932</v>
      </c>
    </row>
    <row r="146" spans="1:10" x14ac:dyDescent="0.2">
      <c r="A146">
        <f>--ISNUMBER(IFERROR(SEARCH($C$5,Inputs!$D146,1),""))</f>
        <v>0</v>
      </c>
      <c r="B146" t="str">
        <f>IF(A146=1,COUNTIF($A$6:A146,1),"")</f>
        <v/>
      </c>
      <c r="C146" t="str">
        <f>IFERROR(INDEX($D$6:$D$1750,MATCH(ROWS($B$6:B146),$B$6:$B$1750,0)),"")</f>
        <v/>
      </c>
      <c r="D146" t="str">
        <f t="shared" si="2"/>
        <v>Indio Behavioral Health Hospital (10901)</v>
      </c>
      <c r="E146">
        <v>10901</v>
      </c>
      <c r="F146" t="s">
        <v>784</v>
      </c>
      <c r="G146" t="s">
        <v>2161</v>
      </c>
      <c r="H146" t="s">
        <v>1398</v>
      </c>
      <c r="I146" t="s">
        <v>865</v>
      </c>
      <c r="J146" t="s">
        <v>2160</v>
      </c>
    </row>
    <row r="147" spans="1:10" x14ac:dyDescent="0.2">
      <c r="A147">
        <f>--ISNUMBER(IFERROR(SEARCH($C$5,Inputs!$D147,1),""))</f>
        <v>0</v>
      </c>
      <c r="B147" t="str">
        <f>IF(A147=1,COUNTIF($A$6:A147,1),"")</f>
        <v/>
      </c>
      <c r="C147" t="str">
        <f>IFERROR(INDEX($D$6:$D$1750,MATCH(ROWS($B$6:B147),$B$6:$B$1750,0)),"")</f>
        <v/>
      </c>
      <c r="D147" t="str">
        <f t="shared" si="2"/>
        <v>O'Connor Hospital (10919)</v>
      </c>
      <c r="E147">
        <v>10919</v>
      </c>
      <c r="F147" t="s">
        <v>714</v>
      </c>
      <c r="G147" t="s">
        <v>2928</v>
      </c>
      <c r="H147" t="s">
        <v>697</v>
      </c>
      <c r="I147" t="s">
        <v>698</v>
      </c>
      <c r="J147" t="s">
        <v>2927</v>
      </c>
    </row>
    <row r="148" spans="1:10" x14ac:dyDescent="0.2">
      <c r="A148">
        <f>--ISNUMBER(IFERROR(SEARCH($C$5,Inputs!$D148,1),""))</f>
        <v>0</v>
      </c>
      <c r="B148" t="str">
        <f>IF(A148=1,COUNTIF($A$6:A148,1),"")</f>
        <v/>
      </c>
      <c r="C148" t="str">
        <f>IFERROR(INDEX($D$6:$D$1750,MATCH(ROWS($B$6:B148),$B$6:$B$1750,0)),"")</f>
        <v/>
      </c>
      <c r="D148" t="str">
        <f t="shared" si="2"/>
        <v>Children's Hospital at Mission (10922)</v>
      </c>
      <c r="E148">
        <v>10922</v>
      </c>
      <c r="F148" t="s">
        <v>714</v>
      </c>
      <c r="G148" t="s">
        <v>1347</v>
      </c>
      <c r="H148" t="s">
        <v>1348</v>
      </c>
      <c r="I148" t="s">
        <v>712</v>
      </c>
      <c r="J148" t="s">
        <v>1346</v>
      </c>
    </row>
    <row r="149" spans="1:10" x14ac:dyDescent="0.2">
      <c r="A149">
        <f>--ISNUMBER(IFERROR(SEARCH($C$5,Inputs!$D149,1),""))</f>
        <v>0</v>
      </c>
      <c r="B149" t="str">
        <f>IF(A149=1,COUNTIF($A$6:A149,1),"")</f>
        <v/>
      </c>
      <c r="C149" t="str">
        <f>IFERROR(INDEX($D$6:$D$1750,MATCH(ROWS($B$6:B149),$B$6:$B$1750,0)),"")</f>
        <v/>
      </c>
      <c r="D149" t="str">
        <f t="shared" si="2"/>
        <v>Santa Clara Valley Medical Center (10935)</v>
      </c>
      <c r="E149">
        <v>10935</v>
      </c>
      <c r="F149" t="s">
        <v>714</v>
      </c>
      <c r="G149" t="s">
        <v>3394</v>
      </c>
      <c r="H149" t="s">
        <v>697</v>
      </c>
      <c r="I149" t="s">
        <v>698</v>
      </c>
      <c r="J149" t="s">
        <v>3393</v>
      </c>
    </row>
    <row r="150" spans="1:10" x14ac:dyDescent="0.2">
      <c r="A150">
        <f>--ISNUMBER(IFERROR(SEARCH($C$5,Inputs!$D150,1),""))</f>
        <v>0</v>
      </c>
      <c r="B150" t="str">
        <f>IF(A150=1,COUNTIF($A$6:A150,1),"")</f>
        <v/>
      </c>
      <c r="C150" t="str">
        <f>IFERROR(INDEX($D$6:$D$1750,MATCH(ROWS($B$6:B150),$B$6:$B$1750,0)),"")</f>
        <v/>
      </c>
      <c r="D150" t="str">
        <f t="shared" si="2"/>
        <v>Stanford Health Care (10943)</v>
      </c>
      <c r="E150">
        <v>10943</v>
      </c>
      <c r="F150" t="s">
        <v>714</v>
      </c>
      <c r="G150" t="s">
        <v>3637</v>
      </c>
      <c r="H150" t="s">
        <v>1329</v>
      </c>
      <c r="I150" t="s">
        <v>698</v>
      </c>
      <c r="J150" t="s">
        <v>3635</v>
      </c>
    </row>
    <row r="151" spans="1:10" x14ac:dyDescent="0.2">
      <c r="A151">
        <f>--ISNUMBER(IFERROR(SEARCH($C$5,Inputs!$D151,1),""))</f>
        <v>0</v>
      </c>
      <c r="B151" t="str">
        <f>IF(A151=1,COUNTIF($A$6:A151,1),"")</f>
        <v/>
      </c>
      <c r="C151" t="str">
        <f>IFERROR(INDEX($D$6:$D$1750,MATCH(ROWS($B$6:B151),$B$6:$B$1750,0)),"")</f>
        <v/>
      </c>
      <c r="D151" t="str">
        <f t="shared" si="2"/>
        <v>Dominican Hospital (10972)</v>
      </c>
      <c r="E151">
        <v>10972</v>
      </c>
      <c r="F151" t="s">
        <v>714</v>
      </c>
      <c r="G151" t="s">
        <v>1645</v>
      </c>
      <c r="H151" t="s">
        <v>1646</v>
      </c>
      <c r="I151" t="s">
        <v>1646</v>
      </c>
      <c r="J151" t="s">
        <v>1644</v>
      </c>
    </row>
    <row r="152" spans="1:10" x14ac:dyDescent="0.2">
      <c r="A152">
        <f>--ISNUMBER(IFERROR(SEARCH($C$5,Inputs!$D152,1),""))</f>
        <v>0</v>
      </c>
      <c r="B152" t="str">
        <f>IF(A152=1,COUNTIF($A$6:A152,1),"")</f>
        <v/>
      </c>
      <c r="C152" t="str">
        <f>IFERROR(INDEX($D$6:$D$1750,MATCH(ROWS($B$6:B152),$B$6:$B$1750,0)),"")</f>
        <v/>
      </c>
      <c r="D152" t="str">
        <f t="shared" si="2"/>
        <v>Mayers Memorial Hospital (11000)</v>
      </c>
      <c r="E152">
        <v>11000</v>
      </c>
      <c r="F152" t="s">
        <v>714</v>
      </c>
      <c r="G152" t="s">
        <v>2656</v>
      </c>
      <c r="H152" t="s">
        <v>2657</v>
      </c>
      <c r="I152" t="s">
        <v>1472</v>
      </c>
      <c r="J152" t="s">
        <v>2655</v>
      </c>
    </row>
    <row r="153" spans="1:10" x14ac:dyDescent="0.2">
      <c r="A153">
        <f>--ISNUMBER(IFERROR(SEARCH($C$5,Inputs!$D153,1),""))</f>
        <v>0</v>
      </c>
      <c r="B153" t="str">
        <f>IF(A153=1,COUNTIF($A$6:A153,1),"")</f>
        <v/>
      </c>
      <c r="C153" t="str">
        <f>IFERROR(INDEX($D$6:$D$1750,MATCH(ROWS($B$6:B153),$B$6:$B$1750,0)),"")</f>
        <v/>
      </c>
      <c r="D153" t="str">
        <f t="shared" si="2"/>
        <v>Shasta Regional Medical Center (11001)</v>
      </c>
      <c r="E153">
        <v>11001</v>
      </c>
      <c r="F153" t="s">
        <v>714</v>
      </c>
      <c r="G153" t="s">
        <v>3484</v>
      </c>
      <c r="H153" t="s">
        <v>1471</v>
      </c>
      <c r="I153" t="s">
        <v>1472</v>
      </c>
      <c r="J153" t="s">
        <v>3483</v>
      </c>
    </row>
    <row r="154" spans="1:10" x14ac:dyDescent="0.2">
      <c r="A154">
        <f>--ISNUMBER(IFERROR(SEARCH($C$5,Inputs!$D154,1),""))</f>
        <v>0</v>
      </c>
      <c r="B154" t="str">
        <f>IF(A154=1,COUNTIF($A$6:A154,1),"")</f>
        <v/>
      </c>
      <c r="C154" t="str">
        <f>IFERROR(INDEX($D$6:$D$1750,MATCH(ROWS($B$6:B154),$B$6:$B$1750,0)),"")</f>
        <v/>
      </c>
      <c r="D154" t="str">
        <f t="shared" si="2"/>
        <v>Mercy Medical Center Redding (11002)</v>
      </c>
      <c r="E154">
        <v>11002</v>
      </c>
      <c r="F154" t="s">
        <v>714</v>
      </c>
      <c r="G154" t="s">
        <v>2719</v>
      </c>
      <c r="H154" t="s">
        <v>1471</v>
      </c>
      <c r="I154" t="s">
        <v>1472</v>
      </c>
      <c r="J154" t="s">
        <v>2718</v>
      </c>
    </row>
    <row r="155" spans="1:10" x14ac:dyDescent="0.2">
      <c r="A155">
        <f>--ISNUMBER(IFERROR(SEARCH($C$5,Inputs!$D155,1),""))</f>
        <v>0</v>
      </c>
      <c r="B155" t="str">
        <f>IF(A155=1,COUNTIF($A$6:A155,1),"")</f>
        <v/>
      </c>
      <c r="C155" t="str">
        <f>IFERROR(INDEX($D$6:$D$1750,MATCH(ROWS($B$6:B155),$B$6:$B$1750,0)),"")</f>
        <v/>
      </c>
      <c r="D155" t="str">
        <f t="shared" si="2"/>
        <v>Adventist Health Vallejo (11013)</v>
      </c>
      <c r="E155">
        <v>11013</v>
      </c>
      <c r="F155" t="s">
        <v>784</v>
      </c>
      <c r="G155" t="s">
        <v>785</v>
      </c>
      <c r="H155" t="s">
        <v>786</v>
      </c>
      <c r="I155" t="s">
        <v>787</v>
      </c>
      <c r="J155" t="s">
        <v>783</v>
      </c>
    </row>
    <row r="156" spans="1:10" x14ac:dyDescent="0.2">
      <c r="A156">
        <f>--ISNUMBER(IFERROR(SEARCH($C$5,Inputs!$D156,1),""))</f>
        <v>0</v>
      </c>
      <c r="B156" t="str">
        <f>IF(A156=1,COUNTIF($A$6:A156,1),"")</f>
        <v/>
      </c>
      <c r="C156" t="str">
        <f>IFERROR(INDEX($D$6:$D$1750,MATCH(ROWS($B$6:B156),$B$6:$B$1750,0)),"")</f>
        <v/>
      </c>
      <c r="D156" t="str">
        <f t="shared" si="2"/>
        <v>Northbay Medical Center (11019)</v>
      </c>
      <c r="E156">
        <v>11019</v>
      </c>
      <c r="F156" t="s">
        <v>714</v>
      </c>
      <c r="G156" t="s">
        <v>2874</v>
      </c>
      <c r="H156" t="s">
        <v>1787</v>
      </c>
      <c r="I156" t="s">
        <v>787</v>
      </c>
      <c r="J156" t="s">
        <v>2873</v>
      </c>
    </row>
    <row r="157" spans="1:10" x14ac:dyDescent="0.2">
      <c r="A157">
        <f>--ISNUMBER(IFERROR(SEARCH($C$5,Inputs!$D157,1),""))</f>
        <v>0</v>
      </c>
      <c r="B157" t="str">
        <f>IF(A157=1,COUNTIF($A$6:A157,1),"")</f>
        <v/>
      </c>
      <c r="C157" t="str">
        <f>IFERROR(INDEX($D$6:$D$1750,MATCH(ROWS($B$6:B157),$B$6:$B$1750,0)),"")</f>
        <v/>
      </c>
      <c r="D157" t="str">
        <f t="shared" si="2"/>
        <v>Sonoma Specialty Hospital (11052)</v>
      </c>
      <c r="E157">
        <v>11052</v>
      </c>
      <c r="F157" t="s">
        <v>714</v>
      </c>
      <c r="G157" t="s">
        <v>3546</v>
      </c>
      <c r="H157" t="s">
        <v>909</v>
      </c>
      <c r="I157" t="s">
        <v>910</v>
      </c>
      <c r="J157" t="s">
        <v>3545</v>
      </c>
    </row>
    <row r="158" spans="1:10" x14ac:dyDescent="0.2">
      <c r="A158">
        <f>--ISNUMBER(IFERROR(SEARCH($C$5,Inputs!$D158,1),""))</f>
        <v>0</v>
      </c>
      <c r="B158" t="str">
        <f>IF(A158=1,COUNTIF($A$6:A158,1),"")</f>
        <v/>
      </c>
      <c r="C158" t="str">
        <f>IFERROR(INDEX($D$6:$D$1750,MATCH(ROWS($B$6:B158),$B$6:$B$1750,0)),"")</f>
        <v/>
      </c>
      <c r="D158" t="str">
        <f t="shared" si="2"/>
        <v>Providence Santa Rosa Memorial Hospital (11054)</v>
      </c>
      <c r="E158">
        <v>11054</v>
      </c>
      <c r="F158" t="s">
        <v>714</v>
      </c>
      <c r="G158" t="s">
        <v>3177</v>
      </c>
      <c r="H158" t="s">
        <v>919</v>
      </c>
      <c r="I158" t="s">
        <v>910</v>
      </c>
      <c r="J158" t="s">
        <v>3176</v>
      </c>
    </row>
    <row r="159" spans="1:10" x14ac:dyDescent="0.2">
      <c r="A159">
        <f>--ISNUMBER(IFERROR(SEARCH($C$5,Inputs!$D159,1),""))</f>
        <v>0</v>
      </c>
      <c r="B159" t="str">
        <f>IF(A159=1,COUNTIF($A$6:A159,1),"")</f>
        <v/>
      </c>
      <c r="C159" t="str">
        <f>IFERROR(INDEX($D$6:$D$1750,MATCH(ROWS($B$6:B159),$B$6:$B$1750,0)),"")</f>
        <v/>
      </c>
      <c r="D159" t="str">
        <f t="shared" si="2"/>
        <v>Providence Santa Rosa Memorial Hospital (11059)</v>
      </c>
      <c r="E159">
        <v>11059</v>
      </c>
      <c r="F159" t="s">
        <v>714</v>
      </c>
      <c r="G159" t="s">
        <v>3178</v>
      </c>
      <c r="H159" t="s">
        <v>919</v>
      </c>
      <c r="I159" t="s">
        <v>910</v>
      </c>
      <c r="J159" t="s">
        <v>3176</v>
      </c>
    </row>
    <row r="160" spans="1:10" x14ac:dyDescent="0.2">
      <c r="A160">
        <f>--ISNUMBER(IFERROR(SEARCH($C$5,Inputs!$D160,1),""))</f>
        <v>0</v>
      </c>
      <c r="B160" t="str">
        <f>IF(A160=1,COUNTIF($A$6:A160,1),"")</f>
        <v/>
      </c>
      <c r="C160" t="str">
        <f>IFERROR(INDEX($D$6:$D$1750,MATCH(ROWS($B$6:B160),$B$6:$B$1750,0)),"")</f>
        <v/>
      </c>
      <c r="D160" t="str">
        <f t="shared" si="2"/>
        <v>Sonoma Valley Hospital (11064)</v>
      </c>
      <c r="E160">
        <v>11064</v>
      </c>
      <c r="F160" t="s">
        <v>714</v>
      </c>
      <c r="G160" t="s">
        <v>3548</v>
      </c>
      <c r="H160" t="s">
        <v>910</v>
      </c>
      <c r="I160" t="s">
        <v>910</v>
      </c>
      <c r="J160" t="s">
        <v>3547</v>
      </c>
    </row>
    <row r="161" spans="1:10" x14ac:dyDescent="0.2">
      <c r="A161">
        <f>--ISNUMBER(IFERROR(SEARCH($C$5,Inputs!$D161,1),""))</f>
        <v>0</v>
      </c>
      <c r="B161" t="str">
        <f>IF(A161=1,COUNTIF($A$6:A161,1),"")</f>
        <v/>
      </c>
      <c r="C161" t="str">
        <f>IFERROR(INDEX($D$6:$D$1750,MATCH(ROWS($B$6:B161),$B$6:$B$1750,0)),"")</f>
        <v/>
      </c>
      <c r="D161" t="str">
        <f t="shared" si="2"/>
        <v>Doctors Medical Center (11085)</v>
      </c>
      <c r="E161">
        <v>11085</v>
      </c>
      <c r="F161" t="s">
        <v>714</v>
      </c>
      <c r="G161" t="s">
        <v>1641</v>
      </c>
      <c r="H161" t="s">
        <v>704</v>
      </c>
      <c r="I161" t="s">
        <v>705</v>
      </c>
      <c r="J161" t="s">
        <v>1640</v>
      </c>
    </row>
    <row r="162" spans="1:10" x14ac:dyDescent="0.2">
      <c r="A162">
        <f>--ISNUMBER(IFERROR(SEARCH($C$5,Inputs!$D162,1),""))</f>
        <v>0</v>
      </c>
      <c r="B162" t="str">
        <f>IF(A162=1,COUNTIF($A$6:A162,1),"")</f>
        <v/>
      </c>
      <c r="C162" t="str">
        <f>IFERROR(INDEX($D$6:$D$1750,MATCH(ROWS($B$6:B162),$B$6:$B$1750,0)),"")</f>
        <v/>
      </c>
      <c r="D162" t="str">
        <f t="shared" si="2"/>
        <v>Emanuel Medical Center (11090)</v>
      </c>
      <c r="E162">
        <v>11090</v>
      </c>
      <c r="F162" t="s">
        <v>714</v>
      </c>
      <c r="G162" t="s">
        <v>1737</v>
      </c>
      <c r="H162" t="s">
        <v>1141</v>
      </c>
      <c r="I162" t="s">
        <v>705</v>
      </c>
      <c r="J162" t="s">
        <v>1736</v>
      </c>
    </row>
    <row r="163" spans="1:10" x14ac:dyDescent="0.2">
      <c r="A163">
        <f>--ISNUMBER(IFERROR(SEARCH($C$5,Inputs!$D163,1),""))</f>
        <v>0</v>
      </c>
      <c r="B163" t="str">
        <f>IF(A163=1,COUNTIF($A$6:A163,1),"")</f>
        <v/>
      </c>
      <c r="C163" t="str">
        <f>IFERROR(INDEX($D$6:$D$1750,MATCH(ROWS($B$6:B163),$B$6:$B$1750,0)),"")</f>
        <v/>
      </c>
      <c r="D163" t="str">
        <f t="shared" si="2"/>
        <v>Central Valley Specialty Hospital (11098)</v>
      </c>
      <c r="E163">
        <v>11098</v>
      </c>
      <c r="F163" t="s">
        <v>714</v>
      </c>
      <c r="G163" t="s">
        <v>1316</v>
      </c>
      <c r="H163" t="s">
        <v>704</v>
      </c>
      <c r="I163" t="s">
        <v>705</v>
      </c>
      <c r="J163" t="s">
        <v>1315</v>
      </c>
    </row>
    <row r="164" spans="1:10" x14ac:dyDescent="0.2">
      <c r="A164">
        <f>--ISNUMBER(IFERROR(SEARCH($C$5,Inputs!$D164,1),""))</f>
        <v>0</v>
      </c>
      <c r="B164" t="str">
        <f>IF(A164=1,COUNTIF($A$6:A164,1),"")</f>
        <v/>
      </c>
      <c r="C164" t="str">
        <f>IFERROR(INDEX($D$6:$D$1750,MATCH(ROWS($B$6:B164),$B$6:$B$1750,0)),"")</f>
        <v/>
      </c>
      <c r="D164" t="str">
        <f t="shared" si="2"/>
        <v>Memorial Medical Center (11111)</v>
      </c>
      <c r="E164">
        <v>11111</v>
      </c>
      <c r="F164" t="s">
        <v>714</v>
      </c>
      <c r="G164" t="s">
        <v>2689</v>
      </c>
      <c r="H164" t="s">
        <v>704</v>
      </c>
      <c r="I164" t="s">
        <v>705</v>
      </c>
      <c r="J164" t="s">
        <v>2688</v>
      </c>
    </row>
    <row r="165" spans="1:10" x14ac:dyDescent="0.2">
      <c r="A165">
        <f>--ISNUMBER(IFERROR(SEARCH($C$5,Inputs!$D165,1),""))</f>
        <v>0</v>
      </c>
      <c r="B165" t="str">
        <f>IF(A165=1,COUNTIF($A$6:A165,1),"")</f>
        <v/>
      </c>
      <c r="C165" t="str">
        <f>IFERROR(INDEX($D$6:$D$1750,MATCH(ROWS($B$6:B165),$B$6:$B$1750,0)),"")</f>
        <v/>
      </c>
      <c r="D165" t="str">
        <f t="shared" si="2"/>
        <v>St. Elizabeth Community Hospital (11121)</v>
      </c>
      <c r="E165">
        <v>11121</v>
      </c>
      <c r="F165" t="s">
        <v>714</v>
      </c>
      <c r="G165" t="s">
        <v>3607</v>
      </c>
      <c r="H165" t="s">
        <v>1146</v>
      </c>
      <c r="I165" t="s">
        <v>1147</v>
      </c>
      <c r="J165" t="s">
        <v>3606</v>
      </c>
    </row>
    <row r="166" spans="1:10" x14ac:dyDescent="0.2">
      <c r="A166">
        <f>--ISNUMBER(IFERROR(SEARCH($C$5,Inputs!$D166,1),""))</f>
        <v>0</v>
      </c>
      <c r="B166" t="str">
        <f>IF(A166=1,COUNTIF($A$6:A166,1),"")</f>
        <v/>
      </c>
      <c r="C166" t="str">
        <f>IFERROR(INDEX($D$6:$D$1750,MATCH(ROWS($B$6:B166),$B$6:$B$1750,0)),"")</f>
        <v/>
      </c>
      <c r="D166" t="str">
        <f t="shared" si="2"/>
        <v>Trinity Hospital (11125)</v>
      </c>
      <c r="E166">
        <v>11125</v>
      </c>
      <c r="F166" t="s">
        <v>714</v>
      </c>
      <c r="G166" t="s">
        <v>3864</v>
      </c>
      <c r="H166" t="s">
        <v>3865</v>
      </c>
      <c r="I166" t="s">
        <v>3866</v>
      </c>
      <c r="J166" t="s">
        <v>3863</v>
      </c>
    </row>
    <row r="167" spans="1:10" x14ac:dyDescent="0.2">
      <c r="A167">
        <f>--ISNUMBER(IFERROR(SEARCH($C$5,Inputs!$D167,1),""))</f>
        <v>0</v>
      </c>
      <c r="B167" t="str">
        <f>IF(A167=1,COUNTIF($A$6:A167,1),"")</f>
        <v/>
      </c>
      <c r="C167" t="str">
        <f>IFERROR(INDEX($D$6:$D$1750,MATCH(ROWS($B$6:B167),$B$6:$B$1750,0)),"")</f>
        <v/>
      </c>
      <c r="D167" t="str">
        <f t="shared" si="2"/>
        <v>Kaweah Health Skilled Nursing Center (11139)</v>
      </c>
      <c r="E167">
        <v>11139</v>
      </c>
      <c r="F167" t="s">
        <v>714</v>
      </c>
      <c r="G167" t="s">
        <v>2294</v>
      </c>
      <c r="H167" t="s">
        <v>1606</v>
      </c>
      <c r="I167" t="s">
        <v>779</v>
      </c>
      <c r="J167" t="s">
        <v>4276</v>
      </c>
    </row>
    <row r="168" spans="1:10" x14ac:dyDescent="0.2">
      <c r="A168">
        <f>--ISNUMBER(IFERROR(SEARCH($C$5,Inputs!$D168,1),""))</f>
        <v>0</v>
      </c>
      <c r="B168" t="str">
        <f>IF(A168=1,COUNTIF($A$6:A168,1),"")</f>
        <v/>
      </c>
      <c r="C168" t="str">
        <f>IFERROR(INDEX($D$6:$D$1750,MATCH(ROWS($B$6:B168),$B$6:$B$1750,0)),"")</f>
        <v/>
      </c>
      <c r="D168" t="str">
        <f t="shared" si="2"/>
        <v>Sierra View Medical Center (11140)</v>
      </c>
      <c r="E168">
        <v>11140</v>
      </c>
      <c r="F168" t="s">
        <v>714</v>
      </c>
      <c r="G168" t="s">
        <v>3519</v>
      </c>
      <c r="H168" t="s">
        <v>1876</v>
      </c>
      <c r="I168" t="s">
        <v>779</v>
      </c>
      <c r="J168" t="s">
        <v>3518</v>
      </c>
    </row>
    <row r="169" spans="1:10" x14ac:dyDescent="0.2">
      <c r="A169">
        <f>--ISNUMBER(IFERROR(SEARCH($C$5,Inputs!$D169,1),""))</f>
        <v>0</v>
      </c>
      <c r="B169" t="str">
        <f>IF(A169=1,COUNTIF($A$6:A169,1),"")</f>
        <v/>
      </c>
      <c r="C169" t="str">
        <f>IFERROR(INDEX($D$6:$D$1750,MATCH(ROWS($B$6:B169),$B$6:$B$1750,0)),"")</f>
        <v/>
      </c>
      <c r="D169" t="str">
        <f t="shared" si="2"/>
        <v>Adventist Health Tulare (11145)</v>
      </c>
      <c r="E169">
        <v>11145</v>
      </c>
      <c r="F169" t="s">
        <v>714</v>
      </c>
      <c r="G169" t="s">
        <v>778</v>
      </c>
      <c r="H169" t="s">
        <v>779</v>
      </c>
      <c r="I169" t="s">
        <v>779</v>
      </c>
      <c r="J169" t="s">
        <v>777</v>
      </c>
    </row>
    <row r="170" spans="1:10" x14ac:dyDescent="0.2">
      <c r="A170">
        <f>--ISNUMBER(IFERROR(SEARCH($C$5,Inputs!$D170,1),""))</f>
        <v>0</v>
      </c>
      <c r="B170" t="str">
        <f>IF(A170=1,COUNTIF($A$6:A170,1),"")</f>
        <v/>
      </c>
      <c r="C170" t="str">
        <f>IFERROR(INDEX($D$6:$D$1750,MATCH(ROWS($B$6:B170),$B$6:$B$1750,0)),"")</f>
        <v/>
      </c>
      <c r="D170" t="str">
        <f t="shared" si="2"/>
        <v>Adventist Health Sonora (11151)</v>
      </c>
      <c r="E170">
        <v>11151</v>
      </c>
      <c r="F170" t="s">
        <v>714</v>
      </c>
      <c r="G170" t="s">
        <v>764</v>
      </c>
      <c r="H170" t="s">
        <v>765</v>
      </c>
      <c r="I170" t="s">
        <v>766</v>
      </c>
      <c r="J170" t="s">
        <v>763</v>
      </c>
    </row>
    <row r="171" spans="1:10" x14ac:dyDescent="0.2">
      <c r="A171">
        <f>--ISNUMBER(IFERROR(SEARCH($C$5,Inputs!$D171,1),""))</f>
        <v>0</v>
      </c>
      <c r="B171" t="str">
        <f>IF(A171=1,COUNTIF($A$6:A171,1),"")</f>
        <v/>
      </c>
      <c r="C171" t="str">
        <f>IFERROR(INDEX($D$6:$D$1750,MATCH(ROWS($B$6:B171),$B$6:$B$1750,0)),"")</f>
        <v/>
      </c>
      <c r="D171" t="str">
        <f t="shared" si="2"/>
        <v>Community Memorial Hospital - San Buenaventura (11159)</v>
      </c>
      <c r="E171">
        <v>11159</v>
      </c>
      <c r="F171" t="s">
        <v>714</v>
      </c>
      <c r="G171" t="s">
        <v>1462</v>
      </c>
      <c r="H171" t="s">
        <v>762</v>
      </c>
      <c r="I171" t="s">
        <v>762</v>
      </c>
      <c r="J171" t="s">
        <v>1461</v>
      </c>
    </row>
    <row r="172" spans="1:10" x14ac:dyDescent="0.2">
      <c r="A172">
        <f>--ISNUMBER(IFERROR(SEARCH($C$5,Inputs!$D172,1),""))</f>
        <v>0</v>
      </c>
      <c r="B172" t="str">
        <f>IF(A172=1,COUNTIF($A$6:A172,1),"")</f>
        <v/>
      </c>
      <c r="C172" t="str">
        <f>IFERROR(INDEX($D$6:$D$1750,MATCH(ROWS($B$6:B172),$B$6:$B$1750,0)),"")</f>
        <v/>
      </c>
      <c r="D172" t="str">
        <f t="shared" si="2"/>
        <v>Ventura County Medical Center (11162)</v>
      </c>
      <c r="E172">
        <v>11162</v>
      </c>
      <c r="F172" t="s">
        <v>714</v>
      </c>
      <c r="G172" t="s">
        <v>3960</v>
      </c>
      <c r="H172" t="s">
        <v>762</v>
      </c>
      <c r="I172" t="s">
        <v>762</v>
      </c>
      <c r="J172" t="s">
        <v>3959</v>
      </c>
    </row>
    <row r="173" spans="1:10" x14ac:dyDescent="0.2">
      <c r="A173">
        <f>--ISNUMBER(IFERROR(SEARCH($C$5,Inputs!$D173,1),""))</f>
        <v>0</v>
      </c>
      <c r="B173" t="str">
        <f>IF(A173=1,COUNTIF($A$6:A173,1),"")</f>
        <v/>
      </c>
      <c r="C173" t="str">
        <f>IFERROR(INDEX($D$6:$D$1750,MATCH(ROWS($B$6:B173),$B$6:$B$1750,0)),"")</f>
        <v/>
      </c>
      <c r="D173" t="str">
        <f t="shared" si="2"/>
        <v>Los Robles Hospital &amp; Medical Center (11164)</v>
      </c>
      <c r="E173">
        <v>11164</v>
      </c>
      <c r="F173" t="s">
        <v>714</v>
      </c>
      <c r="G173" t="s">
        <v>2561</v>
      </c>
      <c r="H173" t="s">
        <v>2562</v>
      </c>
      <c r="I173" t="s">
        <v>762</v>
      </c>
      <c r="J173" t="s">
        <v>2560</v>
      </c>
    </row>
    <row r="174" spans="1:10" x14ac:dyDescent="0.2">
      <c r="A174">
        <f>--ISNUMBER(IFERROR(SEARCH($C$5,Inputs!$D174,1),""))</f>
        <v>0</v>
      </c>
      <c r="B174" t="str">
        <f>IF(A174=1,COUNTIF($A$6:A174,1),"")</f>
        <v/>
      </c>
      <c r="C174" t="str">
        <f>IFERROR(INDEX($D$6:$D$1750,MATCH(ROWS($B$6:B174),$B$6:$B$1750,0)),"")</f>
        <v/>
      </c>
      <c r="D174" t="str">
        <f t="shared" si="2"/>
        <v>Ojai Valley Community Hospital (11169)</v>
      </c>
      <c r="E174">
        <v>11169</v>
      </c>
      <c r="F174" t="s">
        <v>714</v>
      </c>
      <c r="G174" t="s">
        <v>2933</v>
      </c>
      <c r="H174" t="s">
        <v>2931</v>
      </c>
      <c r="I174" t="s">
        <v>762</v>
      </c>
      <c r="J174" t="s">
        <v>2932</v>
      </c>
    </row>
    <row r="175" spans="1:10" x14ac:dyDescent="0.2">
      <c r="A175">
        <f>--ISNUMBER(IFERROR(SEARCH($C$5,Inputs!$D175,1),""))</f>
        <v>0</v>
      </c>
      <c r="B175" t="str">
        <f>IF(A175=1,COUNTIF($A$6:A175,1),"")</f>
        <v/>
      </c>
      <c r="C175" t="str">
        <f>IFERROR(INDEX($D$6:$D$1750,MATCH(ROWS($B$6:B175),$B$6:$B$1750,0)),"")</f>
        <v/>
      </c>
      <c r="D175" t="str">
        <f t="shared" si="2"/>
        <v>St Johns Regional Medical Center (11172)</v>
      </c>
      <c r="E175">
        <v>11172</v>
      </c>
      <c r="F175" t="s">
        <v>714</v>
      </c>
      <c r="G175" t="s">
        <v>3594</v>
      </c>
      <c r="H175" t="s">
        <v>1915</v>
      </c>
      <c r="I175" t="s">
        <v>762</v>
      </c>
      <c r="J175" t="s">
        <v>3593</v>
      </c>
    </row>
    <row r="176" spans="1:10" x14ac:dyDescent="0.2">
      <c r="A176">
        <f>--ISNUMBER(IFERROR(SEARCH($C$5,Inputs!$D176,1),""))</f>
        <v>0</v>
      </c>
      <c r="B176" t="str">
        <f>IF(A176=1,COUNTIF($A$6:A176,1),"")</f>
        <v/>
      </c>
      <c r="C176" t="str">
        <f>IFERROR(INDEX($D$6:$D$1750,MATCH(ROWS($B$6:B176),$B$6:$B$1750,0)),"")</f>
        <v/>
      </c>
      <c r="D176" t="str">
        <f t="shared" si="2"/>
        <v>Ventura County Medical Center - Santa Paula Hospital (11175)</v>
      </c>
      <c r="E176">
        <v>11175</v>
      </c>
      <c r="F176" t="s">
        <v>714</v>
      </c>
      <c r="G176" t="s">
        <v>3962</v>
      </c>
      <c r="H176" t="s">
        <v>3419</v>
      </c>
      <c r="I176" t="s">
        <v>762</v>
      </c>
      <c r="J176" t="s">
        <v>3961</v>
      </c>
    </row>
    <row r="177" spans="1:10" x14ac:dyDescent="0.2">
      <c r="A177">
        <f>--ISNUMBER(IFERROR(SEARCH($C$5,Inputs!$D177,1),""))</f>
        <v>0</v>
      </c>
      <c r="B177" t="str">
        <f>IF(A177=1,COUNTIF($A$6:A177,1),"")</f>
        <v/>
      </c>
      <c r="C177" t="str">
        <f>IFERROR(INDEX($D$6:$D$1750,MATCH(ROWS($B$6:B177),$B$6:$B$1750,0)),"")</f>
        <v/>
      </c>
      <c r="D177" t="str">
        <f t="shared" si="2"/>
        <v>Adventist Health Simi Valley (11177)</v>
      </c>
      <c r="E177">
        <v>11177</v>
      </c>
      <c r="F177" t="s">
        <v>714</v>
      </c>
      <c r="G177" t="s">
        <v>760</v>
      </c>
      <c r="H177" t="s">
        <v>761</v>
      </c>
      <c r="I177" t="s">
        <v>762</v>
      </c>
      <c r="J177" t="s">
        <v>759</v>
      </c>
    </row>
    <row r="178" spans="1:10" x14ac:dyDescent="0.2">
      <c r="A178">
        <f>--ISNUMBER(IFERROR(SEARCH($C$5,Inputs!$D178,1),""))</f>
        <v>0</v>
      </c>
      <c r="B178" t="str">
        <f>IF(A178=1,COUNTIF($A$6:A178,1),"")</f>
        <v/>
      </c>
      <c r="C178" t="str">
        <f>IFERROR(INDEX($D$6:$D$1750,MATCH(ROWS($B$6:B178),$B$6:$B$1750,0)),"")</f>
        <v/>
      </c>
      <c r="D178" t="str">
        <f t="shared" si="2"/>
        <v>Woodland Memorial Hospital (11198)</v>
      </c>
      <c r="E178">
        <v>11198</v>
      </c>
      <c r="F178" t="s">
        <v>714</v>
      </c>
      <c r="G178" t="s">
        <v>4196</v>
      </c>
      <c r="H178" t="s">
        <v>4197</v>
      </c>
      <c r="I178" t="s">
        <v>3694</v>
      </c>
      <c r="J178" t="s">
        <v>4195</v>
      </c>
    </row>
    <row r="179" spans="1:10" x14ac:dyDescent="0.2">
      <c r="A179">
        <f>--ISNUMBER(IFERROR(SEARCH($C$5,Inputs!$D179,1),""))</f>
        <v>0</v>
      </c>
      <c r="B179" t="str">
        <f>IF(A179=1,COUNTIF($A$6:A179,1),"")</f>
        <v/>
      </c>
      <c r="C179" t="str">
        <f>IFERROR(INDEX($D$6:$D$1750,MATCH(ROWS($B$6:B179),$B$6:$B$1750,0)),"")</f>
        <v/>
      </c>
      <c r="D179" t="str">
        <f t="shared" si="2"/>
        <v>Adventist Health And Rideout (11205)</v>
      </c>
      <c r="E179">
        <v>11205</v>
      </c>
      <c r="F179" t="s">
        <v>714</v>
      </c>
      <c r="G179" t="s">
        <v>715</v>
      </c>
      <c r="H179" t="s">
        <v>716</v>
      </c>
      <c r="I179" t="s">
        <v>717</v>
      </c>
      <c r="J179" t="s">
        <v>713</v>
      </c>
    </row>
    <row r="180" spans="1:10" x14ac:dyDescent="0.2">
      <c r="A180">
        <f>--ISNUMBER(IFERROR(SEARCH($C$5,Inputs!$D180,1),""))</f>
        <v>0</v>
      </c>
      <c r="B180" t="str">
        <f>IF(A180=1,COUNTIF($A$6:A180,1),"")</f>
        <v/>
      </c>
      <c r="C180" t="str">
        <f>IFERROR(INDEX($D$6:$D$1750,MATCH(ROWS($B$6:B180),$B$6:$B$1750,0)),"")</f>
        <v/>
      </c>
      <c r="D180" t="str">
        <f t="shared" si="2"/>
        <v>Alameda Hospital (11210)</v>
      </c>
      <c r="E180">
        <v>11210</v>
      </c>
      <c r="F180" t="s">
        <v>714</v>
      </c>
      <c r="G180" t="s">
        <v>810</v>
      </c>
      <c r="H180" t="s">
        <v>808</v>
      </c>
      <c r="I180" t="s">
        <v>808</v>
      </c>
      <c r="J180" t="s">
        <v>809</v>
      </c>
    </row>
    <row r="181" spans="1:10" x14ac:dyDescent="0.2">
      <c r="A181">
        <f>--ISNUMBER(IFERROR(SEARCH($C$5,Inputs!$D181,1),""))</f>
        <v>0</v>
      </c>
      <c r="B181" t="str">
        <f>IF(A181=1,COUNTIF($A$6:A181,1),"")</f>
        <v/>
      </c>
      <c r="C181" t="str">
        <f>IFERROR(INDEX($D$6:$D$1750,MATCH(ROWS($B$6:B181),$B$6:$B$1750,0)),"")</f>
        <v/>
      </c>
      <c r="D181" t="str">
        <f t="shared" si="2"/>
        <v>Alta Bates Summit Medical Center-Alta Bates Campus (11214)</v>
      </c>
      <c r="E181">
        <v>11214</v>
      </c>
      <c r="F181" t="s">
        <v>714</v>
      </c>
      <c r="G181" t="s">
        <v>856</v>
      </c>
      <c r="H181" t="s">
        <v>857</v>
      </c>
      <c r="I181" t="s">
        <v>808</v>
      </c>
      <c r="J181" t="s">
        <v>855</v>
      </c>
    </row>
    <row r="182" spans="1:10" x14ac:dyDescent="0.2">
      <c r="A182">
        <f>--ISNUMBER(IFERROR(SEARCH($C$5,Inputs!$D182,1),""))</f>
        <v>0</v>
      </c>
      <c r="B182" t="str">
        <f>IF(A182=1,COUNTIF($A$6:A182,1),"")</f>
        <v/>
      </c>
      <c r="C182" t="str">
        <f>IFERROR(INDEX($D$6:$D$1750,MATCH(ROWS($B$6:B182),$B$6:$B$1750,0)),"")</f>
        <v/>
      </c>
      <c r="D182" t="str">
        <f t="shared" si="2"/>
        <v>UCSF Benioff Children's Hospital Oakland (11242)</v>
      </c>
      <c r="E182">
        <v>11242</v>
      </c>
      <c r="F182" t="s">
        <v>714</v>
      </c>
      <c r="G182" t="s">
        <v>3884</v>
      </c>
      <c r="H182" t="s">
        <v>852</v>
      </c>
      <c r="I182" t="s">
        <v>808</v>
      </c>
      <c r="J182" t="s">
        <v>3883</v>
      </c>
    </row>
    <row r="183" spans="1:10" x14ac:dyDescent="0.2">
      <c r="A183">
        <f>--ISNUMBER(IFERROR(SEARCH($C$5,Inputs!$D183,1),""))</f>
        <v>0</v>
      </c>
      <c r="B183" t="str">
        <f>IF(A183=1,COUNTIF($A$6:A183,1),"")</f>
        <v/>
      </c>
      <c r="C183" t="str">
        <f>IFERROR(INDEX($D$6:$D$1750,MATCH(ROWS($B$6:B183),$B$6:$B$1750,0)),"")</f>
        <v/>
      </c>
      <c r="D183" t="str">
        <f t="shared" si="2"/>
        <v>San Leandro Hospital (11256)</v>
      </c>
      <c r="E183">
        <v>11256</v>
      </c>
      <c r="F183" t="s">
        <v>714</v>
      </c>
      <c r="G183" t="s">
        <v>3364</v>
      </c>
      <c r="H183" t="s">
        <v>845</v>
      </c>
      <c r="I183" t="s">
        <v>808</v>
      </c>
      <c r="J183" t="s">
        <v>3363</v>
      </c>
    </row>
    <row r="184" spans="1:10" x14ac:dyDescent="0.2">
      <c r="A184">
        <f>--ISNUMBER(IFERROR(SEARCH($C$5,Inputs!$D184,1),""))</f>
        <v>0</v>
      </c>
      <c r="B184" t="str">
        <f>IF(A184=1,COUNTIF($A$6:A184,1),"")</f>
        <v/>
      </c>
      <c r="C184" t="str">
        <f>IFERROR(INDEX($D$6:$D$1750,MATCH(ROWS($B$6:B184),$B$6:$B$1750,0)),"")</f>
        <v/>
      </c>
      <c r="D184" t="str">
        <f t="shared" si="2"/>
        <v>Fairmont Hospital (11268)</v>
      </c>
      <c r="E184">
        <v>11268</v>
      </c>
      <c r="F184" t="s">
        <v>714</v>
      </c>
      <c r="G184" t="s">
        <v>1789</v>
      </c>
      <c r="H184" t="s">
        <v>845</v>
      </c>
      <c r="I184" t="s">
        <v>808</v>
      </c>
      <c r="J184" t="s">
        <v>1788</v>
      </c>
    </row>
    <row r="185" spans="1:10" x14ac:dyDescent="0.2">
      <c r="A185">
        <f>--ISNUMBER(IFERROR(SEARCH($C$5,Inputs!$D185,1),""))</f>
        <v>0</v>
      </c>
      <c r="B185" t="str">
        <f>IF(A185=1,COUNTIF($A$6:A185,1),"")</f>
        <v/>
      </c>
      <c r="C185" t="str">
        <f>IFERROR(INDEX($D$6:$D$1750,MATCH(ROWS($B$6:B185),$B$6:$B$1750,0)),"")</f>
        <v/>
      </c>
      <c r="D185" t="str">
        <f t="shared" si="2"/>
        <v>Alta Bates Summit Medical Center-Herrick Campus (11285)</v>
      </c>
      <c r="E185">
        <v>11285</v>
      </c>
      <c r="F185" t="s">
        <v>784</v>
      </c>
      <c r="G185" t="s">
        <v>859</v>
      </c>
      <c r="H185" t="s">
        <v>857</v>
      </c>
      <c r="I185" t="s">
        <v>808</v>
      </c>
      <c r="J185" t="s">
        <v>858</v>
      </c>
    </row>
    <row r="186" spans="1:10" x14ac:dyDescent="0.2">
      <c r="A186">
        <f>--ISNUMBER(IFERROR(SEARCH($C$5,Inputs!$D186,1),""))</f>
        <v>0</v>
      </c>
      <c r="B186" t="str">
        <f>IF(A186=1,COUNTIF($A$6:A186,1),"")</f>
        <v/>
      </c>
      <c r="C186" t="str">
        <f>IFERROR(INDEX($D$6:$D$1750,MATCH(ROWS($B$6:B186),$B$6:$B$1750,0)),"")</f>
        <v/>
      </c>
      <c r="D186" t="str">
        <f t="shared" si="2"/>
        <v>Highland Hospital (11288)</v>
      </c>
      <c r="E186">
        <v>11288</v>
      </c>
      <c r="F186" t="s">
        <v>714</v>
      </c>
      <c r="G186" t="s">
        <v>2085</v>
      </c>
      <c r="H186" t="s">
        <v>852</v>
      </c>
      <c r="I186" t="s">
        <v>808</v>
      </c>
      <c r="J186" t="s">
        <v>2084</v>
      </c>
    </row>
    <row r="187" spans="1:10" x14ac:dyDescent="0.2">
      <c r="A187">
        <f>--ISNUMBER(IFERROR(SEARCH($C$5,Inputs!$D187,1),""))</f>
        <v>0</v>
      </c>
      <c r="B187" t="str">
        <f>IF(A187=1,COUNTIF($A$6:A187,1),"")</f>
        <v/>
      </c>
      <c r="C187" t="str">
        <f>IFERROR(INDEX($D$6:$D$1750,MATCH(ROWS($B$6:B187),$B$6:$B$1750,0)),"")</f>
        <v/>
      </c>
      <c r="D187" t="str">
        <f t="shared" si="2"/>
        <v>Kindred Hospital - San Francisco Bay Area (11321)</v>
      </c>
      <c r="E187">
        <v>11321</v>
      </c>
      <c r="F187" t="s">
        <v>714</v>
      </c>
      <c r="G187" t="s">
        <v>2334</v>
      </c>
      <c r="H187" t="s">
        <v>845</v>
      </c>
      <c r="I187" t="s">
        <v>808</v>
      </c>
      <c r="J187" t="s">
        <v>2333</v>
      </c>
    </row>
    <row r="188" spans="1:10" x14ac:dyDescent="0.2">
      <c r="A188">
        <f>--ISNUMBER(IFERROR(SEARCH($C$5,Inputs!$D188,1),""))</f>
        <v>0</v>
      </c>
      <c r="B188" t="str">
        <f>IF(A188=1,COUNTIF($A$6:A188,1),"")</f>
        <v/>
      </c>
      <c r="C188" t="str">
        <f>IFERROR(INDEX($D$6:$D$1750,MATCH(ROWS($B$6:B188),$B$6:$B$1750,0)),"")</f>
        <v/>
      </c>
      <c r="D188" t="str">
        <f t="shared" si="2"/>
        <v>Alta Bates Summit Medical Center (11322)</v>
      </c>
      <c r="E188">
        <v>11322</v>
      </c>
      <c r="F188" t="s">
        <v>714</v>
      </c>
      <c r="G188" t="s">
        <v>851</v>
      </c>
      <c r="H188" t="s">
        <v>852</v>
      </c>
      <c r="I188" t="s">
        <v>808</v>
      </c>
      <c r="J188" t="s">
        <v>850</v>
      </c>
    </row>
    <row r="189" spans="1:10" x14ac:dyDescent="0.2">
      <c r="A189">
        <f>--ISNUMBER(IFERROR(SEARCH($C$5,Inputs!$D189,1),""))</f>
        <v>0</v>
      </c>
      <c r="B189" t="str">
        <f>IF(A189=1,COUNTIF($A$6:A189,1),"")</f>
        <v/>
      </c>
      <c r="C189" t="str">
        <f>IFERROR(INDEX($D$6:$D$1750,MATCH(ROWS($B$6:B189),$B$6:$B$1750,0)),"")</f>
        <v/>
      </c>
      <c r="D189" t="str">
        <f t="shared" si="2"/>
        <v>Vibra Rehabilitation Hospital of Natomas (11326)</v>
      </c>
      <c r="E189">
        <v>11326</v>
      </c>
      <c r="F189" t="s">
        <v>714</v>
      </c>
      <c r="G189" t="s">
        <v>3979</v>
      </c>
      <c r="H189" t="s">
        <v>708</v>
      </c>
      <c r="I189" t="s">
        <v>708</v>
      </c>
      <c r="J189" t="s">
        <v>3978</v>
      </c>
    </row>
    <row r="190" spans="1:10" x14ac:dyDescent="0.2">
      <c r="A190">
        <f>--ISNUMBER(IFERROR(SEARCH($C$5,Inputs!$D190,1),""))</f>
        <v>0</v>
      </c>
      <c r="B190" t="str">
        <f>IF(A190=1,COUNTIF($A$6:A190,1),"")</f>
        <v/>
      </c>
      <c r="C190" t="str">
        <f>IFERROR(INDEX($D$6:$D$1750,MATCH(ROWS($B$6:B190),$B$6:$B$1750,0)),"")</f>
        <v/>
      </c>
      <c r="D190" t="str">
        <f t="shared" si="2"/>
        <v>Alta Bates Summit Medical Center - Summit Campus (11338)</v>
      </c>
      <c r="E190">
        <v>11338</v>
      </c>
      <c r="F190" t="s">
        <v>714</v>
      </c>
      <c r="G190" t="s">
        <v>854</v>
      </c>
      <c r="H190" t="s">
        <v>852</v>
      </c>
      <c r="I190" t="s">
        <v>808</v>
      </c>
      <c r="J190" t="s">
        <v>853</v>
      </c>
    </row>
    <row r="191" spans="1:10" x14ac:dyDescent="0.2">
      <c r="A191">
        <f>--ISNUMBER(IFERROR(SEARCH($C$5,Inputs!$D191,1),""))</f>
        <v>0</v>
      </c>
      <c r="B191" t="str">
        <f>IF(A191=1,COUNTIF($A$6:A191,1),"")</f>
        <v/>
      </c>
      <c r="C191" t="str">
        <f>IFERROR(INDEX($D$6:$D$1750,MATCH(ROWS($B$6:B191),$B$6:$B$1750,0)),"")</f>
        <v/>
      </c>
      <c r="D191" t="str">
        <f t="shared" si="2"/>
        <v>St Rose Hospital (11344)</v>
      </c>
      <c r="E191">
        <v>11344</v>
      </c>
      <c r="F191" t="s">
        <v>714</v>
      </c>
      <c r="G191" t="s">
        <v>3597</v>
      </c>
      <c r="H191" t="s">
        <v>1053</v>
      </c>
      <c r="I191" t="s">
        <v>808</v>
      </c>
      <c r="J191" t="s">
        <v>3596</v>
      </c>
    </row>
    <row r="192" spans="1:10" x14ac:dyDescent="0.2">
      <c r="A192">
        <f>--ISNUMBER(IFERROR(SEARCH($C$5,Inputs!$D192,1),""))</f>
        <v>0</v>
      </c>
      <c r="B192" t="str">
        <f>IF(A192=1,COUNTIF($A$6:A192,1),"")</f>
        <v/>
      </c>
      <c r="C192" t="str">
        <f>IFERROR(INDEX($D$6:$D$1750,MATCH(ROWS($B$6:B192),$B$6:$B$1750,0)),"")</f>
        <v/>
      </c>
      <c r="D192" t="str">
        <f t="shared" si="2"/>
        <v>Valley Memorial Hospital (11363)</v>
      </c>
      <c r="E192">
        <v>11363</v>
      </c>
      <c r="F192" t="s">
        <v>714</v>
      </c>
      <c r="G192" t="s">
        <v>3937</v>
      </c>
      <c r="H192" t="s">
        <v>1007</v>
      </c>
      <c r="I192" t="s">
        <v>808</v>
      </c>
      <c r="J192" t="s">
        <v>3936</v>
      </c>
    </row>
    <row r="193" spans="1:10" x14ac:dyDescent="0.2">
      <c r="A193">
        <f>--ISNUMBER(IFERROR(SEARCH($C$5,Inputs!$D193,1),""))</f>
        <v>0</v>
      </c>
      <c r="B193" t="str">
        <f>IF(A193=1,COUNTIF($A$6:A193,1),"")</f>
        <v/>
      </c>
      <c r="C193" t="str">
        <f>IFERROR(INDEX($D$6:$D$1750,MATCH(ROWS($B$6:B193),$B$6:$B$1750,0)),"")</f>
        <v/>
      </c>
      <c r="D193" t="str">
        <f t="shared" si="2"/>
        <v>Washington Hospital (11366)</v>
      </c>
      <c r="E193">
        <v>11366</v>
      </c>
      <c r="F193" t="s">
        <v>714</v>
      </c>
      <c r="G193" t="s">
        <v>4060</v>
      </c>
      <c r="H193" t="s">
        <v>1565</v>
      </c>
      <c r="I193" t="s">
        <v>808</v>
      </c>
      <c r="J193" t="s">
        <v>4059</v>
      </c>
    </row>
    <row r="194" spans="1:10" x14ac:dyDescent="0.2">
      <c r="A194">
        <f>--ISNUMBER(IFERROR(SEARCH($C$5,Inputs!$D194,1),""))</f>
        <v>0</v>
      </c>
      <c r="B194" t="str">
        <f>IF(A194=1,COUNTIF($A$6:A194,1),"")</f>
        <v/>
      </c>
      <c r="C194" t="str">
        <f>IFERROR(INDEX($D$6:$D$1750,MATCH(ROWS($B$6:B194),$B$6:$B$1750,0)),"")</f>
        <v/>
      </c>
      <c r="D194" t="str">
        <f t="shared" si="2"/>
        <v>Alhambra Hospital Medical Center (11386)</v>
      </c>
      <c r="E194">
        <v>11386</v>
      </c>
      <c r="F194" t="s">
        <v>714</v>
      </c>
      <c r="G194" t="s">
        <v>837</v>
      </c>
      <c r="H194" t="s">
        <v>835</v>
      </c>
      <c r="I194" t="s">
        <v>736</v>
      </c>
      <c r="J194" t="s">
        <v>836</v>
      </c>
    </row>
    <row r="195" spans="1:10" x14ac:dyDescent="0.2">
      <c r="A195">
        <f>--ISNUMBER(IFERROR(SEARCH($C$5,Inputs!$D195,1),""))</f>
        <v>0</v>
      </c>
      <c r="B195" t="str">
        <f>IF(A195=1,COUNTIF($A$6:A195,1),"")</f>
        <v/>
      </c>
      <c r="C195" t="str">
        <f>IFERROR(INDEX($D$6:$D$1750,MATCH(ROWS($B$6:B195),$B$6:$B$1750,0)),"")</f>
        <v/>
      </c>
      <c r="D195" t="str">
        <f t="shared" si="2"/>
        <v>BHC Alhambra Hospital (11388)</v>
      </c>
      <c r="E195">
        <v>11388</v>
      </c>
      <c r="F195" t="s">
        <v>784</v>
      </c>
      <c r="G195" t="s">
        <v>1118</v>
      </c>
      <c r="H195" t="s">
        <v>1119</v>
      </c>
      <c r="I195" t="s">
        <v>736</v>
      </c>
      <c r="J195" t="s">
        <v>1117</v>
      </c>
    </row>
    <row r="196" spans="1:10" x14ac:dyDescent="0.2">
      <c r="A196">
        <f>--ISNUMBER(IFERROR(SEARCH($C$5,Inputs!$D196,1),""))</f>
        <v>0</v>
      </c>
      <c r="B196" t="str">
        <f>IF(A196=1,COUNTIF($A$6:A196,1),"")</f>
        <v/>
      </c>
      <c r="C196" t="str">
        <f>IFERROR(INDEX($D$6:$D$1750,MATCH(ROWS($B$6:B196),$B$6:$B$1750,0)),"")</f>
        <v/>
      </c>
      <c r="D196" t="str">
        <f t="shared" si="2"/>
        <v>Antelope Valley Hospital (11399)</v>
      </c>
      <c r="E196">
        <v>11399</v>
      </c>
      <c r="F196" t="s">
        <v>714</v>
      </c>
      <c r="G196" t="s">
        <v>902</v>
      </c>
      <c r="H196" t="s">
        <v>900</v>
      </c>
      <c r="I196" t="s">
        <v>736</v>
      </c>
      <c r="J196" t="s">
        <v>901</v>
      </c>
    </row>
    <row r="197" spans="1:10" x14ac:dyDescent="0.2">
      <c r="A197">
        <f>--ISNUMBER(IFERROR(SEARCH($C$5,Inputs!$D197,1),""))</f>
        <v>0</v>
      </c>
      <c r="B197" t="str">
        <f>IF(A197=1,COUNTIF($A$6:A197,1),"")</f>
        <v/>
      </c>
      <c r="C197" t="str">
        <f>IFERROR(INDEX($D$6:$D$1750,MATCH(ROWS($B$6:B197),$B$6:$B$1750,0)),"")</f>
        <v/>
      </c>
      <c r="D197" t="str">
        <f t="shared" si="2"/>
        <v>Catalina Island Medical Center (11410)</v>
      </c>
      <c r="E197">
        <v>11410</v>
      </c>
      <c r="F197" t="s">
        <v>714</v>
      </c>
      <c r="G197" t="s">
        <v>1288</v>
      </c>
      <c r="H197" t="s">
        <v>1289</v>
      </c>
      <c r="I197" t="s">
        <v>736</v>
      </c>
      <c r="J197" t="s">
        <v>1287</v>
      </c>
    </row>
    <row r="198" spans="1:10" x14ac:dyDescent="0.2">
      <c r="A198">
        <f>--ISNUMBER(IFERROR(SEARCH($C$5,Inputs!$D198,1),""))</f>
        <v>0</v>
      </c>
      <c r="B198" t="str">
        <f>IF(A198=1,COUNTIF($A$6:A198,1),"")</f>
        <v/>
      </c>
      <c r="C198" t="str">
        <f>IFERROR(INDEX($D$6:$D$1750,MATCH(ROWS($B$6:B198),$B$6:$B$1750,0)),"")</f>
        <v/>
      </c>
      <c r="D198" t="str">
        <f t="shared" si="2"/>
        <v>Kindred Hospital - Los Angeles (11414)</v>
      </c>
      <c r="E198">
        <v>11414</v>
      </c>
      <c r="F198" t="s">
        <v>714</v>
      </c>
      <c r="G198" t="s">
        <v>2330</v>
      </c>
      <c r="H198" t="s">
        <v>736</v>
      </c>
      <c r="I198" t="s">
        <v>736</v>
      </c>
      <c r="J198" t="s">
        <v>2329</v>
      </c>
    </row>
    <row r="199" spans="1:10" x14ac:dyDescent="0.2">
      <c r="A199">
        <f>--ISNUMBER(IFERROR(SEARCH($C$5,Inputs!$D199,1),""))</f>
        <v>0</v>
      </c>
      <c r="B199" t="str">
        <f>IF(A199=1,COUNTIF($A$6:A199,1),"")</f>
        <v/>
      </c>
      <c r="C199" t="str">
        <f>IFERROR(INDEX($D$6:$D$1750,MATCH(ROWS($B$6:B199),$B$6:$B$1750,0)),"")</f>
        <v/>
      </c>
      <c r="D199" t="str">
        <f t="shared" ref="D199:D262" si="3">J199&amp;" ("&amp;E199&amp;")"</f>
        <v>Barlow Respiratory Hospital (11417)</v>
      </c>
      <c r="E199">
        <v>11417</v>
      </c>
      <c r="F199" t="s">
        <v>714</v>
      </c>
      <c r="G199" t="s">
        <v>1033</v>
      </c>
      <c r="H199" t="s">
        <v>736</v>
      </c>
      <c r="I199" t="s">
        <v>736</v>
      </c>
      <c r="J199" t="s">
        <v>1032</v>
      </c>
    </row>
    <row r="200" spans="1:10" x14ac:dyDescent="0.2">
      <c r="A200">
        <f>--ISNUMBER(IFERROR(SEARCH($C$5,Inputs!$D200,1),""))</f>
        <v>0</v>
      </c>
      <c r="B200" t="str">
        <f>IF(A200=1,COUNTIF($A$6:A200,1),"")</f>
        <v/>
      </c>
      <c r="C200" t="str">
        <f>IFERROR(INDEX($D$6:$D$1750,MATCH(ROWS($B$6:B200),$B$6:$B$1750,0)),"")</f>
        <v/>
      </c>
      <c r="D200" t="str">
        <f t="shared" si="3"/>
        <v>Los Angeles Community Hospital at Bellflower (11428)</v>
      </c>
      <c r="E200">
        <v>11428</v>
      </c>
      <c r="F200" t="s">
        <v>714</v>
      </c>
      <c r="G200" t="s">
        <v>2554</v>
      </c>
      <c r="H200" t="s">
        <v>1083</v>
      </c>
      <c r="I200" t="s">
        <v>736</v>
      </c>
      <c r="J200" t="s">
        <v>2553</v>
      </c>
    </row>
    <row r="201" spans="1:10" x14ac:dyDescent="0.2">
      <c r="A201">
        <f>--ISNUMBER(IFERROR(SEARCH($C$5,Inputs!$D201,1),""))</f>
        <v>0</v>
      </c>
      <c r="B201" t="str">
        <f>IF(A201=1,COUNTIF($A$6:A201,1),"")</f>
        <v/>
      </c>
      <c r="C201" t="str">
        <f>IFERROR(INDEX($D$6:$D$1750,MATCH(ROWS($B$6:B201),$B$6:$B$1750,0)),"")</f>
        <v/>
      </c>
      <c r="D201" t="str">
        <f t="shared" si="3"/>
        <v>Beverly Hospital (11441)</v>
      </c>
      <c r="E201">
        <v>11441</v>
      </c>
      <c r="F201" t="s">
        <v>714</v>
      </c>
      <c r="G201" t="s">
        <v>1115</v>
      </c>
      <c r="H201" t="s">
        <v>1116</v>
      </c>
      <c r="I201" t="s">
        <v>736</v>
      </c>
      <c r="J201" t="s">
        <v>1114</v>
      </c>
    </row>
    <row r="202" spans="1:10" x14ac:dyDescent="0.2">
      <c r="A202">
        <f>--ISNUMBER(IFERROR(SEARCH($C$5,Inputs!$D202,1),""))</f>
        <v>0</v>
      </c>
      <c r="B202" t="str">
        <f>IF(A202=1,COUNTIF($A$6:A202,1),"")</f>
        <v/>
      </c>
      <c r="C202" t="str">
        <f>IFERROR(INDEX($D$6:$D$1750,MATCH(ROWS($B$6:B202),$B$6:$B$1750,0)),"")</f>
        <v/>
      </c>
      <c r="D202" t="str">
        <f t="shared" si="3"/>
        <v>California Hospital Medical Center - Los Angeles (11480)</v>
      </c>
      <c r="E202">
        <v>11480</v>
      </c>
      <c r="F202" t="s">
        <v>714</v>
      </c>
      <c r="G202" t="s">
        <v>1204</v>
      </c>
      <c r="H202" t="s">
        <v>736</v>
      </c>
      <c r="I202" t="s">
        <v>736</v>
      </c>
      <c r="J202" t="s">
        <v>1203</v>
      </c>
    </row>
    <row r="203" spans="1:10" x14ac:dyDescent="0.2">
      <c r="A203">
        <f>--ISNUMBER(IFERROR(SEARCH($C$5,Inputs!$D203,1),""))</f>
        <v>0</v>
      </c>
      <c r="B203" t="str">
        <f>IF(A203=1,COUNTIF($A$6:A203,1),"")</f>
        <v/>
      </c>
      <c r="C203" t="str">
        <f>IFERROR(INDEX($D$6:$D$1750,MATCH(ROWS($B$6:B203),$B$6:$B$1750,0)),"")</f>
        <v/>
      </c>
      <c r="D203" t="str">
        <f t="shared" si="3"/>
        <v>Casa Colina Hospital (11496)</v>
      </c>
      <c r="E203">
        <v>11496</v>
      </c>
      <c r="F203" t="s">
        <v>714</v>
      </c>
      <c r="G203" t="s">
        <v>1271</v>
      </c>
      <c r="H203" t="s">
        <v>1272</v>
      </c>
      <c r="I203" t="s">
        <v>736</v>
      </c>
      <c r="J203" t="s">
        <v>1270</v>
      </c>
    </row>
    <row r="204" spans="1:10" x14ac:dyDescent="0.2">
      <c r="A204">
        <f>--ISNUMBER(IFERROR(SEARCH($C$5,Inputs!$D204,1),""))</f>
        <v>0</v>
      </c>
      <c r="B204" t="str">
        <f>IF(A204=1,COUNTIF($A$6:A204,1),"")</f>
        <v/>
      </c>
      <c r="C204" t="str">
        <f>IFERROR(INDEX($D$6:$D$1750,MATCH(ROWS($B$6:B204),$B$6:$B$1750,0)),"")</f>
        <v/>
      </c>
      <c r="D204" t="str">
        <f t="shared" si="3"/>
        <v>Centinela Hospital Medical Center (11510)</v>
      </c>
      <c r="E204">
        <v>11510</v>
      </c>
      <c r="F204" t="s">
        <v>714</v>
      </c>
      <c r="G204" t="s">
        <v>1306</v>
      </c>
      <c r="H204" t="s">
        <v>1307</v>
      </c>
      <c r="I204" t="s">
        <v>736</v>
      </c>
      <c r="J204" t="s">
        <v>1305</v>
      </c>
    </row>
    <row r="205" spans="1:10" x14ac:dyDescent="0.2">
      <c r="A205">
        <f>--ISNUMBER(IFERROR(SEARCH($C$5,Inputs!$D205,1),""))</f>
        <v>0</v>
      </c>
      <c r="B205" t="str">
        <f>IF(A205=1,COUNTIF($A$6:A205,1),"")</f>
        <v/>
      </c>
      <c r="C205" t="str">
        <f>IFERROR(INDEX($D$6:$D$1750,MATCH(ROWS($B$6:B205),$B$6:$B$1750,0)),"")</f>
        <v/>
      </c>
      <c r="D205" t="str">
        <f t="shared" si="3"/>
        <v>Aurora Charter Oak (11516)</v>
      </c>
      <c r="E205">
        <v>11516</v>
      </c>
      <c r="F205" t="s">
        <v>784</v>
      </c>
      <c r="G205" t="s">
        <v>977</v>
      </c>
      <c r="H205" t="s">
        <v>978</v>
      </c>
      <c r="I205" t="s">
        <v>736</v>
      </c>
      <c r="J205" t="s">
        <v>976</v>
      </c>
    </row>
    <row r="206" spans="1:10" x14ac:dyDescent="0.2">
      <c r="A206">
        <f>--ISNUMBER(IFERROR(SEARCH($C$5,Inputs!$D206,1),""))</f>
        <v>0</v>
      </c>
      <c r="B206" t="str">
        <f>IF(A206=1,COUNTIF($A$6:A206,1),"")</f>
        <v/>
      </c>
      <c r="C206" t="str">
        <f>IFERROR(INDEX($D$6:$D$1750,MATCH(ROWS($B$6:B206),$B$6:$B$1750,0)),"")</f>
        <v/>
      </c>
      <c r="D206" t="str">
        <f t="shared" si="3"/>
        <v>Children's Hospital Los Angeles (11525)</v>
      </c>
      <c r="E206">
        <v>11525</v>
      </c>
      <c r="F206" t="s">
        <v>714</v>
      </c>
      <c r="G206" t="s">
        <v>1350</v>
      </c>
      <c r="H206" t="s">
        <v>736</v>
      </c>
      <c r="I206" t="s">
        <v>736</v>
      </c>
      <c r="J206" t="s">
        <v>1349</v>
      </c>
    </row>
    <row r="207" spans="1:10" x14ac:dyDescent="0.2">
      <c r="A207">
        <f>--ISNUMBER(IFERROR(SEARCH($C$5,Inputs!$D207,1),""))</f>
        <v>0</v>
      </c>
      <c r="B207" t="str">
        <f>IF(A207=1,COUNTIF($A$6:A207,1),"")</f>
        <v/>
      </c>
      <c r="C207" t="str">
        <f>IFERROR(INDEX($D$6:$D$1750,MATCH(ROWS($B$6:B207),$B$6:$B$1750,0)),"")</f>
        <v/>
      </c>
      <c r="D207" t="str">
        <f t="shared" si="3"/>
        <v>City Of Hope Helford Clinical Research Hospital (11527)</v>
      </c>
      <c r="E207">
        <v>11527</v>
      </c>
      <c r="F207" t="s">
        <v>714</v>
      </c>
      <c r="G207" t="s">
        <v>1366</v>
      </c>
      <c r="H207" t="s">
        <v>1367</v>
      </c>
      <c r="I207" t="s">
        <v>736</v>
      </c>
      <c r="J207" t="s">
        <v>1365</v>
      </c>
    </row>
    <row r="208" spans="1:10" x14ac:dyDescent="0.2">
      <c r="A208">
        <f>--ISNUMBER(IFERROR(SEARCH($C$5,Inputs!$D208,1),""))</f>
        <v>0</v>
      </c>
      <c r="B208" t="str">
        <f>IF(A208=1,COUNTIF($A$6:A208,1),"")</f>
        <v/>
      </c>
      <c r="C208" t="str">
        <f>IFERROR(INDEX($D$6:$D$1750,MATCH(ROWS($B$6:B208),$B$6:$B$1750,0)),"")</f>
        <v/>
      </c>
      <c r="D208" t="str">
        <f t="shared" si="3"/>
        <v>Los Angeles Community Hospital (11545)</v>
      </c>
      <c r="E208">
        <v>11545</v>
      </c>
      <c r="F208" t="s">
        <v>714</v>
      </c>
      <c r="G208" t="s">
        <v>2552</v>
      </c>
      <c r="H208" t="s">
        <v>736</v>
      </c>
      <c r="I208" t="s">
        <v>736</v>
      </c>
      <c r="J208" t="s">
        <v>2551</v>
      </c>
    </row>
    <row r="209" spans="1:10" x14ac:dyDescent="0.2">
      <c r="A209">
        <f>--ISNUMBER(IFERROR(SEARCH($C$5,Inputs!$D209,1),""))</f>
        <v>0</v>
      </c>
      <c r="B209" t="str">
        <f>IF(A209=1,COUNTIF($A$6:A209,1),"")</f>
        <v/>
      </c>
      <c r="C209" t="str">
        <f>IFERROR(INDEX($D$6:$D$1750,MATCH(ROWS($B$6:B209),$B$6:$B$1750,0)),"")</f>
        <v/>
      </c>
      <c r="D209" t="str">
        <f t="shared" si="3"/>
        <v>Kindred Hospital South Bay (11547)</v>
      </c>
      <c r="E209">
        <v>11547</v>
      </c>
      <c r="F209" t="s">
        <v>714</v>
      </c>
      <c r="G209" t="s">
        <v>2354</v>
      </c>
      <c r="H209" t="s">
        <v>1382</v>
      </c>
      <c r="I209" t="s">
        <v>736</v>
      </c>
      <c r="J209" t="s">
        <v>2353</v>
      </c>
    </row>
    <row r="210" spans="1:10" x14ac:dyDescent="0.2">
      <c r="A210">
        <f>--ISNUMBER(IFERROR(SEARCH($C$5,Inputs!$D210,1),""))</f>
        <v>0</v>
      </c>
      <c r="B210" t="str">
        <f>IF(A210=1,COUNTIF($A$6:A210,1),"")</f>
        <v/>
      </c>
      <c r="C210" t="str">
        <f>IFERROR(INDEX($D$6:$D$1750,MATCH(ROWS($B$6:B210),$B$6:$B$1750,0)),"")</f>
        <v/>
      </c>
      <c r="D210" t="str">
        <f t="shared" si="3"/>
        <v>San Gabriel Valley Medical Center (11548)</v>
      </c>
      <c r="E210">
        <v>11548</v>
      </c>
      <c r="F210" t="s">
        <v>714</v>
      </c>
      <c r="G210" t="s">
        <v>3343</v>
      </c>
      <c r="H210" t="s">
        <v>1167</v>
      </c>
      <c r="I210" t="s">
        <v>736</v>
      </c>
      <c r="J210" t="s">
        <v>3342</v>
      </c>
    </row>
    <row r="211" spans="1:10" x14ac:dyDescent="0.2">
      <c r="A211">
        <f>--ISNUMBER(IFERROR(SEARCH($C$5,Inputs!$D211,1),""))</f>
        <v>0</v>
      </c>
      <c r="B211" t="str">
        <f>IF(A211=1,COUNTIF($A$6:A211,1),"")</f>
        <v/>
      </c>
      <c r="C211" t="str">
        <f>IFERROR(INDEX($D$6:$D$1750,MATCH(ROWS($B$6:B211),$B$6:$B$1750,0)),"")</f>
        <v/>
      </c>
      <c r="D211" t="str">
        <f t="shared" si="3"/>
        <v>Community Hospital Of Huntington Park (11549)</v>
      </c>
      <c r="E211">
        <v>11549</v>
      </c>
      <c r="F211" t="s">
        <v>714</v>
      </c>
      <c r="G211" t="s">
        <v>1455</v>
      </c>
      <c r="H211" t="s">
        <v>1456</v>
      </c>
      <c r="I211" t="s">
        <v>736</v>
      </c>
      <c r="J211" t="s">
        <v>1454</v>
      </c>
    </row>
    <row r="212" spans="1:10" x14ac:dyDescent="0.2">
      <c r="A212">
        <f>--ISNUMBER(IFERROR(SEARCH($C$5,Inputs!$D212,1),""))</f>
        <v>0</v>
      </c>
      <c r="B212" t="str">
        <f>IF(A212=1,COUNTIF($A$6:A212,1),"")</f>
        <v/>
      </c>
      <c r="C212" t="str">
        <f>IFERROR(INDEX($D$6:$D$1750,MATCH(ROWS($B$6:B212),$B$6:$B$1750,0)),"")</f>
        <v/>
      </c>
      <c r="D212" t="str">
        <f t="shared" si="3"/>
        <v>East Los Angeles Doctors Hospital (11598)</v>
      </c>
      <c r="E212">
        <v>11598</v>
      </c>
      <c r="F212" t="s">
        <v>714</v>
      </c>
      <c r="G212" t="s">
        <v>1678</v>
      </c>
      <c r="H212" t="s">
        <v>736</v>
      </c>
      <c r="I212" t="s">
        <v>736</v>
      </c>
      <c r="J212" t="s">
        <v>1677</v>
      </c>
    </row>
    <row r="213" spans="1:10" x14ac:dyDescent="0.2">
      <c r="A213">
        <f>--ISNUMBER(IFERROR(SEARCH($C$5,Inputs!$D213,1),""))</f>
        <v>0</v>
      </c>
      <c r="B213" t="str">
        <f>IF(A213=1,COUNTIF($A$6:A213,1),"")</f>
        <v/>
      </c>
      <c r="C213" t="str">
        <f>IFERROR(INDEX($D$6:$D$1750,MATCH(ROWS($B$6:B213),$B$6:$B$1750,0)),"")</f>
        <v/>
      </c>
      <c r="D213" t="str">
        <f t="shared" si="3"/>
        <v>Encino Hospital Medical Center (11621)</v>
      </c>
      <c r="E213">
        <v>11621</v>
      </c>
      <c r="F213" t="s">
        <v>714</v>
      </c>
      <c r="G213" t="s">
        <v>1745</v>
      </c>
      <c r="H213" t="s">
        <v>1746</v>
      </c>
      <c r="I213" t="s">
        <v>736</v>
      </c>
      <c r="J213" t="s">
        <v>1744</v>
      </c>
    </row>
    <row r="214" spans="1:10" x14ac:dyDescent="0.2">
      <c r="A214">
        <f>--ISNUMBER(IFERROR(SEARCH($C$5,Inputs!$D214,1),""))</f>
        <v>0</v>
      </c>
      <c r="B214" t="str">
        <f>IF(A214=1,COUNTIF($A$6:A214,1),"")</f>
        <v/>
      </c>
      <c r="C214" t="str">
        <f>IFERROR(INDEX($D$6:$D$1750,MATCH(ROWS($B$6:B214),$B$6:$B$1750,0)),"")</f>
        <v/>
      </c>
      <c r="D214" t="str">
        <f t="shared" si="3"/>
        <v>Garfield Medical Center (11658)</v>
      </c>
      <c r="E214">
        <v>11658</v>
      </c>
      <c r="F214" t="s">
        <v>714</v>
      </c>
      <c r="G214" t="s">
        <v>1870</v>
      </c>
      <c r="H214" t="s">
        <v>1871</v>
      </c>
      <c r="I214" t="s">
        <v>736</v>
      </c>
      <c r="J214" t="s">
        <v>1869</v>
      </c>
    </row>
    <row r="215" spans="1:10" x14ac:dyDescent="0.2">
      <c r="A215">
        <f>--ISNUMBER(IFERROR(SEARCH($C$5,Inputs!$D215,1),""))</f>
        <v>0</v>
      </c>
      <c r="B215" t="str">
        <f>IF(A215=1,COUNTIF($A$6:A215,1),"")</f>
        <v/>
      </c>
      <c r="C215" t="str">
        <f>IFERROR(INDEX($D$6:$D$1750,MATCH(ROWS($B$6:B215),$B$6:$B$1750,0)),"")</f>
        <v/>
      </c>
      <c r="D215" t="str">
        <f t="shared" si="3"/>
        <v>UC San Diego Health La Jolla - Jacobs Medical Center &amp; Sulpizio Cardiovascular Center (11659)</v>
      </c>
      <c r="E215">
        <v>11659</v>
      </c>
      <c r="F215" t="s">
        <v>714</v>
      </c>
      <c r="G215" t="s">
        <v>3882</v>
      </c>
      <c r="H215" t="s">
        <v>2393</v>
      </c>
      <c r="I215" t="s">
        <v>701</v>
      </c>
      <c r="J215" t="s">
        <v>3881</v>
      </c>
    </row>
    <row r="216" spans="1:10" x14ac:dyDescent="0.2">
      <c r="A216">
        <f>--ISNUMBER(IFERROR(SEARCH($C$5,Inputs!$D216,1),""))</f>
        <v>0</v>
      </c>
      <c r="B216" t="str">
        <f>IF(A216=1,COUNTIF($A$6:A216,1),"")</f>
        <v/>
      </c>
      <c r="C216" t="str">
        <f>IFERROR(INDEX($D$6:$D$1750,MATCH(ROWS($B$6:B216),$B$6:$B$1750,0)),"")</f>
        <v/>
      </c>
      <c r="D216" t="str">
        <f t="shared" si="3"/>
        <v>Gateways Hospital And Mental Health Center (11661)</v>
      </c>
      <c r="E216">
        <v>11661</v>
      </c>
      <c r="F216" t="s">
        <v>784</v>
      </c>
      <c r="G216" t="s">
        <v>1878</v>
      </c>
      <c r="H216" t="s">
        <v>736</v>
      </c>
      <c r="I216" t="s">
        <v>736</v>
      </c>
      <c r="J216" t="s">
        <v>1877</v>
      </c>
    </row>
    <row r="217" spans="1:10" x14ac:dyDescent="0.2">
      <c r="A217">
        <f>--ISNUMBER(IFERROR(SEARCH($C$5,Inputs!$D217,1),""))</f>
        <v>0</v>
      </c>
      <c r="B217" t="str">
        <f>IF(A217=1,COUNTIF($A$6:A217,1),"")</f>
        <v/>
      </c>
      <c r="C217" t="str">
        <f>IFERROR(INDEX($D$6:$D$1750,MATCH(ROWS($B$6:B217),$B$6:$B$1750,0)),"")</f>
        <v/>
      </c>
      <c r="D217" t="str">
        <f t="shared" si="3"/>
        <v>Adventist Health Glendale (11668)</v>
      </c>
      <c r="E217">
        <v>11668</v>
      </c>
      <c r="F217" t="s">
        <v>714</v>
      </c>
      <c r="G217" t="s">
        <v>734</v>
      </c>
      <c r="H217" t="s">
        <v>735</v>
      </c>
      <c r="I217" t="s">
        <v>736</v>
      </c>
      <c r="J217" t="s">
        <v>733</v>
      </c>
    </row>
    <row r="218" spans="1:10" x14ac:dyDescent="0.2">
      <c r="A218">
        <f>--ISNUMBER(IFERROR(SEARCH($C$5,Inputs!$D218,1),""))</f>
        <v>0</v>
      </c>
      <c r="B218" t="str">
        <f>IF(A218=1,COUNTIF($A$6:A218,1),"")</f>
        <v/>
      </c>
      <c r="C218" t="str">
        <f>IFERROR(INDEX($D$6:$D$1750,MATCH(ROWS($B$6:B218),$B$6:$B$1750,0)),"")</f>
        <v/>
      </c>
      <c r="D218" t="str">
        <f t="shared" si="3"/>
        <v>Glendora Hospital (11672)</v>
      </c>
      <c r="E218">
        <v>11672</v>
      </c>
      <c r="F218" t="s">
        <v>784</v>
      </c>
      <c r="G218" t="s">
        <v>1902</v>
      </c>
      <c r="H218" t="s">
        <v>922</v>
      </c>
      <c r="I218" t="s">
        <v>736</v>
      </c>
      <c r="J218" t="s">
        <v>1901</v>
      </c>
    </row>
    <row r="219" spans="1:10" x14ac:dyDescent="0.2">
      <c r="A219">
        <f>--ISNUMBER(IFERROR(SEARCH($C$5,Inputs!$D219,1),""))</f>
        <v>0</v>
      </c>
      <c r="B219" t="str">
        <f>IF(A219=1,COUNTIF($A$6:A219,1),"")</f>
        <v/>
      </c>
      <c r="C219" t="str">
        <f>IFERROR(INDEX($D$6:$D$1750,MATCH(ROWS($B$6:B219),$B$6:$B$1750,0)),"")</f>
        <v/>
      </c>
      <c r="D219" t="str">
        <f t="shared" si="3"/>
        <v>Kindred Hospital Baldwin Park (11704)</v>
      </c>
      <c r="E219">
        <v>11704</v>
      </c>
      <c r="F219" t="s">
        <v>714</v>
      </c>
      <c r="G219" t="s">
        <v>2340</v>
      </c>
      <c r="H219" t="s">
        <v>1406</v>
      </c>
      <c r="I219" t="s">
        <v>736</v>
      </c>
      <c r="J219" t="s">
        <v>2339</v>
      </c>
    </row>
    <row r="220" spans="1:10" x14ac:dyDescent="0.2">
      <c r="A220">
        <f>--ISNUMBER(IFERROR(SEARCH($C$5,Inputs!$D220,1),""))</f>
        <v>0</v>
      </c>
      <c r="B220" t="str">
        <f>IF(A220=1,COUNTIF($A$6:A220,1),"")</f>
        <v/>
      </c>
      <c r="C220" t="str">
        <f>IFERROR(INDEX($D$6:$D$1750,MATCH(ROWS($B$6:B220),$B$6:$B$1750,0)),"")</f>
        <v/>
      </c>
      <c r="D220" t="str">
        <f t="shared" si="3"/>
        <v>Southern California Hospital at Hollywood (11718)</v>
      </c>
      <c r="E220">
        <v>11718</v>
      </c>
      <c r="F220" t="s">
        <v>714</v>
      </c>
      <c r="G220" t="s">
        <v>3563</v>
      </c>
      <c r="H220" t="s">
        <v>3564</v>
      </c>
      <c r="I220" t="s">
        <v>736</v>
      </c>
      <c r="J220" t="s">
        <v>3562</v>
      </c>
    </row>
    <row r="221" spans="1:10" x14ac:dyDescent="0.2">
      <c r="A221">
        <f>--ISNUMBER(IFERROR(SEARCH($C$5,Inputs!$D221,1),""))</f>
        <v>0</v>
      </c>
      <c r="B221" t="str">
        <f>IF(A221=1,COUNTIF($A$6:A221,1),"")</f>
        <v/>
      </c>
      <c r="C221" t="str">
        <f>IFERROR(INDEX($D$6:$D$1750,MATCH(ROWS($B$6:B221),$B$6:$B$1750,0)),"")</f>
        <v/>
      </c>
      <c r="D221" t="str">
        <f t="shared" si="3"/>
        <v>Hollywood Presbyterian Medical Center (11722)</v>
      </c>
      <c r="E221">
        <v>11722</v>
      </c>
      <c r="F221" t="s">
        <v>714</v>
      </c>
      <c r="G221" t="s">
        <v>2123</v>
      </c>
      <c r="H221" t="s">
        <v>736</v>
      </c>
      <c r="I221" t="s">
        <v>736</v>
      </c>
      <c r="J221" t="s">
        <v>2122</v>
      </c>
    </row>
    <row r="222" spans="1:10" x14ac:dyDescent="0.2">
      <c r="A222">
        <f>--ISNUMBER(IFERROR(SEARCH($C$5,Inputs!$D222,1),""))</f>
        <v>0</v>
      </c>
      <c r="B222" t="str">
        <f>IF(A222=1,COUNTIF($A$6:A222,1),"")</f>
        <v/>
      </c>
      <c r="C222" t="str">
        <f>IFERROR(INDEX($D$6:$D$1750,MATCH(ROWS($B$6:B222),$B$6:$B$1750,0)),"")</f>
        <v/>
      </c>
      <c r="D222" t="str">
        <f t="shared" si="3"/>
        <v>Providence Holy Cross Medical Center (11726)</v>
      </c>
      <c r="E222">
        <v>11726</v>
      </c>
      <c r="F222" t="s">
        <v>714</v>
      </c>
      <c r="G222" t="s">
        <v>3156</v>
      </c>
      <c r="H222" t="s">
        <v>916</v>
      </c>
      <c r="I222" t="s">
        <v>736</v>
      </c>
      <c r="J222" t="s">
        <v>3155</v>
      </c>
    </row>
    <row r="223" spans="1:10" x14ac:dyDescent="0.2">
      <c r="A223">
        <f>--ISNUMBER(IFERROR(SEARCH($C$5,Inputs!$D223,1),""))</f>
        <v>0</v>
      </c>
      <c r="B223" t="str">
        <f>IF(A223=1,COUNTIF($A$6:A223,1),"")</f>
        <v/>
      </c>
      <c r="C223" t="str">
        <f>IFERROR(INDEX($D$6:$D$1750,MATCH(ROWS($B$6:B223),$B$6:$B$1750,0)),"")</f>
        <v/>
      </c>
      <c r="D223" t="str">
        <f t="shared" si="3"/>
        <v>PIH Health Good Samaritan Hospital (11731)</v>
      </c>
      <c r="E223">
        <v>11731</v>
      </c>
      <c r="F223" t="s">
        <v>714</v>
      </c>
      <c r="G223" t="s">
        <v>3094</v>
      </c>
      <c r="H223" t="s">
        <v>736</v>
      </c>
      <c r="I223" t="s">
        <v>736</v>
      </c>
      <c r="J223" t="s">
        <v>3093</v>
      </c>
    </row>
    <row r="224" spans="1:10" x14ac:dyDescent="0.2">
      <c r="A224">
        <f>--ISNUMBER(IFERROR(SEARCH($C$5,Inputs!$D224,1),""))</f>
        <v>0</v>
      </c>
      <c r="B224" t="str">
        <f>IF(A224=1,COUNTIF($A$6:A224,1),"")</f>
        <v/>
      </c>
      <c r="C224" t="str">
        <f>IFERROR(INDEX($D$6:$D$1750,MATCH(ROWS($B$6:B224),$B$6:$B$1750,0)),"")</f>
        <v/>
      </c>
      <c r="D224" t="str">
        <f t="shared" si="3"/>
        <v>Huntington Hospital (11733)</v>
      </c>
      <c r="E224">
        <v>11733</v>
      </c>
      <c r="F224" t="s">
        <v>714</v>
      </c>
      <c r="G224" t="s">
        <v>2132</v>
      </c>
      <c r="H224" t="s">
        <v>981</v>
      </c>
      <c r="I224" t="s">
        <v>736</v>
      </c>
      <c r="J224" t="s">
        <v>4277</v>
      </c>
    </row>
    <row r="225" spans="1:10" x14ac:dyDescent="0.2">
      <c r="A225">
        <f>--ISNUMBER(IFERROR(SEARCH($C$5,Inputs!$D225,1),""))</f>
        <v>0</v>
      </c>
      <c r="B225" t="str">
        <f>IF(A225=1,COUNTIF($A$6:A225,1),"")</f>
        <v/>
      </c>
      <c r="C225" t="str">
        <f>IFERROR(INDEX($D$6:$D$1750,MATCH(ROWS($B$6:B225),$B$6:$B$1750,0)),"")</f>
        <v/>
      </c>
      <c r="D225" t="str">
        <f t="shared" si="3"/>
        <v>L.A. Downtown Medical Center - Ingleside Campus D/P APH (11741)</v>
      </c>
      <c r="E225">
        <v>11741</v>
      </c>
      <c r="F225" t="s">
        <v>784</v>
      </c>
      <c r="G225" t="s">
        <v>2377</v>
      </c>
      <c r="H225" t="s">
        <v>1119</v>
      </c>
      <c r="I225" t="s">
        <v>736</v>
      </c>
      <c r="J225" t="s">
        <v>2376</v>
      </c>
    </row>
    <row r="226" spans="1:10" x14ac:dyDescent="0.2">
      <c r="A226">
        <f>--ISNUMBER(IFERROR(SEARCH($C$5,Inputs!$D226,1),""))</f>
        <v>0</v>
      </c>
      <c r="B226" t="str">
        <f>IF(A226=1,COUNTIF($A$6:A226,1),"")</f>
        <v/>
      </c>
      <c r="C226" t="str">
        <f>IFERROR(INDEX($D$6:$D$1750,MATCH(ROWS($B$6:B226),$B$6:$B$1750,0)),"")</f>
        <v/>
      </c>
      <c r="D226" t="str">
        <f t="shared" si="3"/>
        <v>Emanate Health Inter-Community Hospital (11748)</v>
      </c>
      <c r="E226">
        <v>11748</v>
      </c>
      <c r="F226" t="s">
        <v>714</v>
      </c>
      <c r="G226" t="s">
        <v>1733</v>
      </c>
      <c r="H226" t="s">
        <v>978</v>
      </c>
      <c r="I226" t="s">
        <v>736</v>
      </c>
      <c r="J226" t="s">
        <v>1732</v>
      </c>
    </row>
    <row r="227" spans="1:10" x14ac:dyDescent="0.2">
      <c r="A227">
        <f>--ISNUMBER(IFERROR(SEARCH($C$5,Inputs!$D227,1),""))</f>
        <v>0</v>
      </c>
      <c r="B227" t="str">
        <f>IF(A227=1,COUNTIF($A$6:A227,1),"")</f>
        <v/>
      </c>
      <c r="C227" t="str">
        <f>IFERROR(INDEX($D$6:$D$1750,MATCH(ROWS($B$6:B227),$B$6:$B$1750,0)),"")</f>
        <v/>
      </c>
      <c r="D227" t="str">
        <f t="shared" si="3"/>
        <v>Kaiser Foundation Hospital - South Bay (11758)</v>
      </c>
      <c r="E227">
        <v>11758</v>
      </c>
      <c r="F227" t="s">
        <v>714</v>
      </c>
      <c r="G227" t="s">
        <v>2257</v>
      </c>
      <c r="H227" t="s">
        <v>2258</v>
      </c>
      <c r="I227" t="s">
        <v>736</v>
      </c>
      <c r="J227" t="s">
        <v>2256</v>
      </c>
    </row>
    <row r="228" spans="1:10" x14ac:dyDescent="0.2">
      <c r="A228">
        <f>--ISNUMBER(IFERROR(SEARCH($C$5,Inputs!$D228,1),""))</f>
        <v>0</v>
      </c>
      <c r="B228" t="str">
        <f>IF(A228=1,COUNTIF($A$6:A228,1),"")</f>
        <v/>
      </c>
      <c r="C228" t="str">
        <f>IFERROR(INDEX($D$6:$D$1750,MATCH(ROWS($B$6:B228),$B$6:$B$1750,0)),"")</f>
        <v/>
      </c>
      <c r="D228" t="str">
        <f t="shared" si="3"/>
        <v>Kaiser Foundation Hospital - Panorama City (11759)</v>
      </c>
      <c r="E228">
        <v>11759</v>
      </c>
      <c r="F228" t="s">
        <v>714</v>
      </c>
      <c r="G228" t="s">
        <v>2232</v>
      </c>
      <c r="H228" t="s">
        <v>2233</v>
      </c>
      <c r="I228" t="s">
        <v>736</v>
      </c>
      <c r="J228" t="s">
        <v>2231</v>
      </c>
    </row>
    <row r="229" spans="1:10" x14ac:dyDescent="0.2">
      <c r="A229">
        <f>--ISNUMBER(IFERROR(SEARCH($C$5,Inputs!$D229,1),""))</f>
        <v>0</v>
      </c>
      <c r="B229" t="str">
        <f>IF(A229=1,COUNTIF($A$6:A229,1),"")</f>
        <v/>
      </c>
      <c r="C229" t="str">
        <f>IFERROR(INDEX($D$6:$D$1750,MATCH(ROWS($B$6:B229),$B$6:$B$1750,0)),"")</f>
        <v/>
      </c>
      <c r="D229" t="str">
        <f t="shared" si="3"/>
        <v>Kaiser Foundation Hospital - Los Angeles (11760)</v>
      </c>
      <c r="E229">
        <v>11760</v>
      </c>
      <c r="F229" t="s">
        <v>714</v>
      </c>
      <c r="G229" t="s">
        <v>2215</v>
      </c>
      <c r="H229" t="s">
        <v>736</v>
      </c>
      <c r="I229" t="s">
        <v>736</v>
      </c>
      <c r="J229" t="s">
        <v>2214</v>
      </c>
    </row>
    <row r="230" spans="1:10" x14ac:dyDescent="0.2">
      <c r="A230">
        <f>--ISNUMBER(IFERROR(SEARCH($C$5,Inputs!$D230,1),""))</f>
        <v>0</v>
      </c>
      <c r="B230" t="str">
        <f>IF(A230=1,COUNTIF($A$6:A230,1),"")</f>
        <v/>
      </c>
      <c r="C230" t="str">
        <f>IFERROR(INDEX($D$6:$D$1750,MATCH(ROWS($B$6:B230),$B$6:$B$1750,0)),"")</f>
        <v/>
      </c>
      <c r="D230" t="str">
        <f t="shared" si="3"/>
        <v>Kindred Hospital - La Mirada (11768)</v>
      </c>
      <c r="E230">
        <v>11768</v>
      </c>
      <c r="F230" t="s">
        <v>714</v>
      </c>
      <c r="G230" t="s">
        <v>2328</v>
      </c>
      <c r="H230" t="s">
        <v>2154</v>
      </c>
      <c r="I230" t="s">
        <v>736</v>
      </c>
      <c r="J230" t="s">
        <v>2327</v>
      </c>
    </row>
    <row r="231" spans="1:10" x14ac:dyDescent="0.2">
      <c r="A231">
        <f>--ISNUMBER(IFERROR(SEARCH($C$5,Inputs!$D231,1),""))</f>
        <v>0</v>
      </c>
      <c r="B231" t="str">
        <f>IF(A231=1,COUNTIF($A$6:A231,1),"")</f>
        <v/>
      </c>
      <c r="C231" t="str">
        <f>IFERROR(INDEX($D$6:$D$1750,MATCH(ROWS($B$6:B231),$B$6:$B$1750,0)),"")</f>
        <v/>
      </c>
      <c r="D231" t="str">
        <f t="shared" si="3"/>
        <v>Kindred Hospital - San Gabriel Valley (11776)</v>
      </c>
      <c r="E231">
        <v>11776</v>
      </c>
      <c r="F231" t="s">
        <v>714</v>
      </c>
      <c r="G231" t="s">
        <v>2336</v>
      </c>
      <c r="H231" t="s">
        <v>1077</v>
      </c>
      <c r="I231" t="s">
        <v>736</v>
      </c>
      <c r="J231" t="s">
        <v>2335</v>
      </c>
    </row>
    <row r="232" spans="1:10" x14ac:dyDescent="0.2">
      <c r="A232">
        <f>--ISNUMBER(IFERROR(SEARCH($C$5,Inputs!$D232,1),""))</f>
        <v>0</v>
      </c>
      <c r="B232" t="str">
        <f>IF(A232=1,COUNTIF($A$6:A232,1),"")</f>
        <v/>
      </c>
      <c r="C232" t="str">
        <f>IFERROR(INDEX($D$6:$D$1750,MATCH(ROWS($B$6:B232),$B$6:$B$1750,0)),"")</f>
        <v/>
      </c>
      <c r="D232" t="str">
        <f t="shared" si="3"/>
        <v>Aurora Las Encinas Hospital (11778)</v>
      </c>
      <c r="E232">
        <v>11778</v>
      </c>
      <c r="F232" t="s">
        <v>784</v>
      </c>
      <c r="G232" t="s">
        <v>980</v>
      </c>
      <c r="H232" t="s">
        <v>981</v>
      </c>
      <c r="I232" t="s">
        <v>736</v>
      </c>
      <c r="J232" t="s">
        <v>979</v>
      </c>
    </row>
    <row r="233" spans="1:10" x14ac:dyDescent="0.2">
      <c r="A233">
        <f>--ISNUMBER(IFERROR(SEARCH($C$5,Inputs!$D233,1),""))</f>
        <v>0</v>
      </c>
      <c r="B233" t="str">
        <f>IF(A233=1,COUNTIF($A$6:A233,1),"")</f>
        <v/>
      </c>
      <c r="C233" t="str">
        <f>IFERROR(INDEX($D$6:$D$1750,MATCH(ROWS($B$6:B233),$B$6:$B$1750,0)),"")</f>
        <v/>
      </c>
      <c r="D233" t="str">
        <f t="shared" si="3"/>
        <v>Providence Little Company of Mary Medical Center Torrance (11787)</v>
      </c>
      <c r="E233">
        <v>11787</v>
      </c>
      <c r="F233" t="s">
        <v>714</v>
      </c>
      <c r="G233" t="s">
        <v>3160</v>
      </c>
      <c r="H233" t="s">
        <v>1045</v>
      </c>
      <c r="I233" t="s">
        <v>736</v>
      </c>
      <c r="J233" t="s">
        <v>3159</v>
      </c>
    </row>
    <row r="234" spans="1:10" x14ac:dyDescent="0.2">
      <c r="A234">
        <f>--ISNUMBER(IFERROR(SEARCH($C$5,Inputs!$D234,1),""))</f>
        <v>0</v>
      </c>
      <c r="B234" t="str">
        <f>IF(A234=1,COUNTIF($A$6:A234,1),"")</f>
        <v/>
      </c>
      <c r="C234" t="str">
        <f>IFERROR(INDEX($D$6:$D$1750,MATCH(ROWS($B$6:B234),$B$6:$B$1750,0)),"")</f>
        <v/>
      </c>
      <c r="D234" t="str">
        <f t="shared" si="3"/>
        <v>Community Hospital Long Beach (11792)</v>
      </c>
      <c r="E234">
        <v>11792</v>
      </c>
      <c r="F234" t="s">
        <v>714</v>
      </c>
      <c r="G234" t="s">
        <v>1453</v>
      </c>
      <c r="H234" t="s">
        <v>815</v>
      </c>
      <c r="I234" t="s">
        <v>736</v>
      </c>
      <c r="J234" t="s">
        <v>1452</v>
      </c>
    </row>
    <row r="235" spans="1:10" x14ac:dyDescent="0.2">
      <c r="A235">
        <f>--ISNUMBER(IFERROR(SEARCH($C$5,Inputs!$D235,1),""))</f>
        <v>0</v>
      </c>
      <c r="B235" t="str">
        <f>IF(A235=1,COUNTIF($A$6:A235,1),"")</f>
        <v/>
      </c>
      <c r="C235" t="str">
        <f>IFERROR(INDEX($D$6:$D$1750,MATCH(ROWS($B$6:B235),$B$6:$B$1750,0)),"")</f>
        <v/>
      </c>
      <c r="D235" t="str">
        <f t="shared" si="3"/>
        <v>College Medical Center South Campus D/P APH (11795)</v>
      </c>
      <c r="E235">
        <v>11795</v>
      </c>
      <c r="F235" t="s">
        <v>784</v>
      </c>
      <c r="G235" t="s">
        <v>1424</v>
      </c>
      <c r="H235" t="s">
        <v>815</v>
      </c>
      <c r="I235" t="s">
        <v>736</v>
      </c>
      <c r="J235" t="s">
        <v>1423</v>
      </c>
    </row>
    <row r="236" spans="1:10" x14ac:dyDescent="0.2">
      <c r="A236">
        <f>--ISNUMBER(IFERROR(SEARCH($C$5,Inputs!$D236,1),""))</f>
        <v>0</v>
      </c>
      <c r="B236" t="str">
        <f>IF(A236=1,COUNTIF($A$6:A236,1),"")</f>
        <v/>
      </c>
      <c r="C236" t="str">
        <f>IFERROR(INDEX($D$6:$D$1750,MATCH(ROWS($B$6:B236),$B$6:$B$1750,0)),"")</f>
        <v/>
      </c>
      <c r="D236" t="str">
        <f t="shared" si="3"/>
        <v>LAC/Harbor-UCLA Medical Center (11809)</v>
      </c>
      <c r="E236">
        <v>11809</v>
      </c>
      <c r="F236" t="s">
        <v>714</v>
      </c>
      <c r="G236" t="s">
        <v>2411</v>
      </c>
      <c r="H236" t="s">
        <v>1045</v>
      </c>
      <c r="I236" t="s">
        <v>736</v>
      </c>
      <c r="J236" t="s">
        <v>2410</v>
      </c>
    </row>
    <row r="237" spans="1:10" x14ac:dyDescent="0.2">
      <c r="A237">
        <f>--ISNUMBER(IFERROR(SEARCH($C$5,Inputs!$D237,1),""))</f>
        <v>0</v>
      </c>
      <c r="B237" t="str">
        <f>IF(A237=1,COUNTIF($A$6:A237,1),"")</f>
        <v/>
      </c>
      <c r="C237" t="str">
        <f>IFERROR(INDEX($D$6:$D$1750,MATCH(ROWS($B$6:B237),$B$6:$B$1750,0)),"")</f>
        <v/>
      </c>
      <c r="D237" t="str">
        <f t="shared" si="3"/>
        <v>LAC+USC Medical Center (11810)</v>
      </c>
      <c r="E237">
        <v>11810</v>
      </c>
      <c r="F237" t="s">
        <v>714</v>
      </c>
      <c r="G237" t="s">
        <v>2417</v>
      </c>
      <c r="H237" t="s">
        <v>736</v>
      </c>
      <c r="I237" t="s">
        <v>736</v>
      </c>
      <c r="J237" t="s">
        <v>2416</v>
      </c>
    </row>
    <row r="238" spans="1:10" x14ac:dyDescent="0.2">
      <c r="A238">
        <f>--ISNUMBER(IFERROR(SEARCH($C$5,Inputs!$D238,1),""))</f>
        <v>0</v>
      </c>
      <c r="B238" t="str">
        <f>IF(A238=1,COUNTIF($A$6:A238,1),"")</f>
        <v/>
      </c>
      <c r="C238" t="str">
        <f>IFERROR(INDEX($D$6:$D$1750,MATCH(ROWS($B$6:B238),$B$6:$B$1750,0)),"")</f>
        <v/>
      </c>
      <c r="D238" t="str">
        <f t="shared" si="3"/>
        <v>Memorial Hospital of Gardena (11843)</v>
      </c>
      <c r="E238">
        <v>11843</v>
      </c>
      <c r="F238" t="s">
        <v>714</v>
      </c>
      <c r="G238" t="s">
        <v>2687</v>
      </c>
      <c r="H238" t="s">
        <v>1382</v>
      </c>
      <c r="I238" t="s">
        <v>736</v>
      </c>
      <c r="J238" t="s">
        <v>2686</v>
      </c>
    </row>
    <row r="239" spans="1:10" x14ac:dyDescent="0.2">
      <c r="A239">
        <f>--ISNUMBER(IFERROR(SEARCH($C$5,Inputs!$D239,1),""))</f>
        <v>0</v>
      </c>
      <c r="B239" t="str">
        <f>IF(A239=1,COUNTIF($A$6:A239,1),"")</f>
        <v/>
      </c>
      <c r="C239" t="str">
        <f>IFERROR(INDEX($D$6:$D$1750,MATCH(ROWS($B$6:B239),$B$6:$B$1750,0)),"")</f>
        <v/>
      </c>
      <c r="D239" t="str">
        <f t="shared" si="3"/>
        <v>Glendale Memorial Hospital and Health Center (11844)</v>
      </c>
      <c r="E239">
        <v>11844</v>
      </c>
      <c r="F239" t="s">
        <v>714</v>
      </c>
      <c r="G239" t="s">
        <v>1894</v>
      </c>
      <c r="H239" t="s">
        <v>735</v>
      </c>
      <c r="I239" t="s">
        <v>736</v>
      </c>
      <c r="J239" t="s">
        <v>1893</v>
      </c>
    </row>
    <row r="240" spans="1:10" x14ac:dyDescent="0.2">
      <c r="A240">
        <f>--ISNUMBER(IFERROR(SEARCH($C$5,Inputs!$D240,1),""))</f>
        <v>0</v>
      </c>
      <c r="B240" t="str">
        <f>IF(A240=1,COUNTIF($A$6:A240,1),"")</f>
        <v/>
      </c>
      <c r="C240" t="str">
        <f>IFERROR(INDEX($D$6:$D$1750,MATCH(ROWS($B$6:B240),$B$6:$B$1750,0)),"")</f>
        <v/>
      </c>
      <c r="D240" t="str">
        <f t="shared" si="3"/>
        <v>College Medical Center Hawthorne Campus (11845)</v>
      </c>
      <c r="E240">
        <v>11845</v>
      </c>
      <c r="F240" t="s">
        <v>784</v>
      </c>
      <c r="G240" t="s">
        <v>1421</v>
      </c>
      <c r="H240" t="s">
        <v>1422</v>
      </c>
      <c r="I240" t="s">
        <v>736</v>
      </c>
      <c r="J240" t="s">
        <v>1420</v>
      </c>
    </row>
    <row r="241" spans="1:10" x14ac:dyDescent="0.2">
      <c r="A241">
        <f>--ISNUMBER(IFERROR(SEARCH($C$5,Inputs!$D241,1),""))</f>
        <v>0</v>
      </c>
      <c r="B241" t="str">
        <f>IF(A241=1,COUNTIF($A$6:A241,1),"")</f>
        <v/>
      </c>
      <c r="C241" t="str">
        <f>IFERROR(INDEX($D$6:$D$1750,MATCH(ROWS($B$6:B241),$B$6:$B$1750,0)),"")</f>
        <v/>
      </c>
      <c r="D241" t="str">
        <f t="shared" si="3"/>
        <v>Memorialcare Long Beach Medical Center (11846)</v>
      </c>
      <c r="E241">
        <v>11846</v>
      </c>
      <c r="F241" t="s">
        <v>714</v>
      </c>
      <c r="G241" t="s">
        <v>2691</v>
      </c>
      <c r="H241" t="s">
        <v>815</v>
      </c>
      <c r="I241" t="s">
        <v>736</v>
      </c>
      <c r="J241" t="s">
        <v>2690</v>
      </c>
    </row>
    <row r="242" spans="1:10" x14ac:dyDescent="0.2">
      <c r="A242">
        <f>--ISNUMBER(IFERROR(SEARCH($C$5,Inputs!$D242,1),""))</f>
        <v>0</v>
      </c>
      <c r="B242" t="str">
        <f>IF(A242=1,COUNTIF($A$6:A242,1),"")</f>
        <v/>
      </c>
      <c r="C242" t="str">
        <f>IFERROR(INDEX($D$6:$D$1750,MATCH(ROWS($B$6:B242),$B$6:$B$1750,0)),"")</f>
        <v/>
      </c>
      <c r="D242" t="str">
        <f t="shared" si="3"/>
        <v>Mission Community Hospital (11847)</v>
      </c>
      <c r="E242">
        <v>11847</v>
      </c>
      <c r="F242" t="s">
        <v>714</v>
      </c>
      <c r="G242" t="s">
        <v>2762</v>
      </c>
      <c r="H242" t="s">
        <v>2233</v>
      </c>
      <c r="I242" t="s">
        <v>736</v>
      </c>
      <c r="J242" t="s">
        <v>2761</v>
      </c>
    </row>
    <row r="243" spans="1:10" x14ac:dyDescent="0.2">
      <c r="A243">
        <f>--ISNUMBER(IFERROR(SEARCH($C$5,Inputs!$D243,1),""))</f>
        <v>0</v>
      </c>
      <c r="B243" t="str">
        <f>IF(A243=1,COUNTIF($A$6:A243,1),"")</f>
        <v/>
      </c>
      <c r="C243" t="str">
        <f>IFERROR(INDEX($D$6:$D$1750,MATCH(ROWS($B$6:B243),$B$6:$B$1750,0)),"")</f>
        <v/>
      </c>
      <c r="D243" t="str">
        <f t="shared" si="3"/>
        <v>Southern California Hospital At Culver City (11848)</v>
      </c>
      <c r="E243">
        <v>11848</v>
      </c>
      <c r="F243" t="s">
        <v>714</v>
      </c>
      <c r="G243" t="s">
        <v>3561</v>
      </c>
      <c r="H243" t="s">
        <v>2631</v>
      </c>
      <c r="I243" t="s">
        <v>736</v>
      </c>
      <c r="J243" t="s">
        <v>3560</v>
      </c>
    </row>
    <row r="244" spans="1:10" x14ac:dyDescent="0.2">
      <c r="A244">
        <f>--ISNUMBER(IFERROR(SEARCH($C$5,Inputs!$D244,1),""))</f>
        <v>0</v>
      </c>
      <c r="B244" t="str">
        <f>IF(A244=1,COUNTIF($A$6:A244,1),"")</f>
        <v/>
      </c>
      <c r="C244" t="str">
        <f>IFERROR(INDEX($D$6:$D$1750,MATCH(ROWS($B$6:B244),$B$6:$B$1750,0)),"")</f>
        <v/>
      </c>
      <c r="D244" t="str">
        <f t="shared" si="3"/>
        <v>USC Arcadia Hospital (11858)</v>
      </c>
      <c r="E244">
        <v>11858</v>
      </c>
      <c r="F244" t="s">
        <v>714</v>
      </c>
      <c r="G244" t="s">
        <v>2735</v>
      </c>
      <c r="H244" t="s">
        <v>932</v>
      </c>
      <c r="I244" t="s">
        <v>736</v>
      </c>
      <c r="J244" t="s">
        <v>4278</v>
      </c>
    </row>
    <row r="245" spans="1:10" x14ac:dyDescent="0.2">
      <c r="A245">
        <f>--ISNUMBER(IFERROR(SEARCH($C$5,Inputs!$D245,1),""))</f>
        <v>0</v>
      </c>
      <c r="B245" t="str">
        <f>IF(A245=1,COUNTIF($A$6:A245,1),"")</f>
        <v/>
      </c>
      <c r="C245" t="str">
        <f>IFERROR(INDEX($D$6:$D$1750,MATCH(ROWS($B$6:B245),$B$6:$B$1750,0)),"")</f>
        <v/>
      </c>
      <c r="D245" t="str">
        <f t="shared" si="3"/>
        <v>Olympia Medical Center (11863)</v>
      </c>
      <c r="E245">
        <v>11863</v>
      </c>
      <c r="F245" t="s">
        <v>714</v>
      </c>
      <c r="G245" t="s">
        <v>2941</v>
      </c>
      <c r="H245" t="s">
        <v>736</v>
      </c>
      <c r="I245" t="s">
        <v>736</v>
      </c>
      <c r="J245" t="s">
        <v>2940</v>
      </c>
    </row>
    <row r="246" spans="1:10" x14ac:dyDescent="0.2">
      <c r="A246">
        <f>--ISNUMBER(IFERROR(SEARCH($C$5,Inputs!$D246,1),""))</f>
        <v>0</v>
      </c>
      <c r="B246" t="str">
        <f>IF(A246=1,COUNTIF($A$6:A246,1),"")</f>
        <v/>
      </c>
      <c r="C246" t="str">
        <f>IFERROR(INDEX($D$6:$D$1750,MATCH(ROWS($B$6:B246),$B$6:$B$1750,0)),"")</f>
        <v/>
      </c>
      <c r="D246" t="str">
        <f t="shared" si="3"/>
        <v>Monrovia Memorial Hospital (11874)</v>
      </c>
      <c r="E246">
        <v>11874</v>
      </c>
      <c r="F246" t="s">
        <v>714</v>
      </c>
      <c r="G246" t="s">
        <v>2787</v>
      </c>
      <c r="H246" t="s">
        <v>2785</v>
      </c>
      <c r="I246" t="s">
        <v>736</v>
      </c>
      <c r="J246" t="s">
        <v>2786</v>
      </c>
    </row>
    <row r="247" spans="1:10" x14ac:dyDescent="0.2">
      <c r="A247">
        <f>--ISNUMBER(IFERROR(SEARCH($C$5,Inputs!$D247,1),""))</f>
        <v>0</v>
      </c>
      <c r="B247" t="str">
        <f>IF(A247=1,COUNTIF($A$6:A247,1),"")</f>
        <v/>
      </c>
      <c r="C247" t="str">
        <f>IFERROR(INDEX($D$6:$D$1750,MATCH(ROWS($B$6:B247),$B$6:$B$1750,0)),"")</f>
        <v/>
      </c>
      <c r="D247" t="str">
        <f t="shared" si="3"/>
        <v>Motion Picture &amp; Television Hospital (11887)</v>
      </c>
      <c r="E247">
        <v>11887</v>
      </c>
      <c r="F247" t="s">
        <v>784</v>
      </c>
      <c r="G247" t="s">
        <v>2825</v>
      </c>
      <c r="H247" t="s">
        <v>2271</v>
      </c>
      <c r="I247" t="s">
        <v>736</v>
      </c>
      <c r="J247" t="s">
        <v>2824</v>
      </c>
    </row>
    <row r="248" spans="1:10" x14ac:dyDescent="0.2">
      <c r="A248">
        <f>--ISNUMBER(IFERROR(SEARCH($C$5,Inputs!$D248,1),""))</f>
        <v>0</v>
      </c>
      <c r="B248" t="str">
        <f>IF(A248=1,COUNTIF($A$6:A248,1),"")</f>
        <v/>
      </c>
      <c r="C248" t="str">
        <f>IFERROR(INDEX($D$6:$D$1750,MATCH(ROWS($B$6:B248),$B$6:$B$1750,0)),"")</f>
        <v/>
      </c>
      <c r="D248" t="str">
        <f t="shared" si="3"/>
        <v>Cedars-Sinai Medical Center (11891)</v>
      </c>
      <c r="E248">
        <v>11891</v>
      </c>
      <c r="F248" t="s">
        <v>714</v>
      </c>
      <c r="G248" t="s">
        <v>1301</v>
      </c>
      <c r="H248" t="s">
        <v>736</v>
      </c>
      <c r="I248" t="s">
        <v>736</v>
      </c>
      <c r="J248" t="s">
        <v>1300</v>
      </c>
    </row>
    <row r="249" spans="1:10" x14ac:dyDescent="0.2">
      <c r="A249">
        <f>--ISNUMBER(IFERROR(SEARCH($C$5,Inputs!$D249,1),""))</f>
        <v>0</v>
      </c>
      <c r="B249" t="str">
        <f>IF(A249=1,COUNTIF($A$6:A249,1),"")</f>
        <v/>
      </c>
      <c r="C249" t="str">
        <f>IFERROR(INDEX($D$6:$D$1750,MATCH(ROWS($B$6:B249),$B$6:$B$1750,0)),"")</f>
        <v/>
      </c>
      <c r="D249" t="str">
        <f t="shared" si="3"/>
        <v>Northridge Hospital Medical Center (11906)</v>
      </c>
      <c r="E249">
        <v>11906</v>
      </c>
      <c r="F249" t="s">
        <v>714</v>
      </c>
      <c r="G249" t="s">
        <v>2886</v>
      </c>
      <c r="H249" t="s">
        <v>1174</v>
      </c>
      <c r="I249" t="s">
        <v>736</v>
      </c>
      <c r="J249" t="s">
        <v>2885</v>
      </c>
    </row>
    <row r="250" spans="1:10" x14ac:dyDescent="0.2">
      <c r="A250">
        <f>--ISNUMBER(IFERROR(SEARCH($C$5,Inputs!$D250,1),""))</f>
        <v>0</v>
      </c>
      <c r="B250" t="str">
        <f>IF(A250=1,COUNTIF($A$6:A250,1),"")</f>
        <v/>
      </c>
      <c r="C250" t="str">
        <f>IFERROR(INDEX($D$6:$D$1750,MATCH(ROWS($B$6:B250),$B$6:$B$1750,0)),"")</f>
        <v/>
      </c>
      <c r="D250" t="str">
        <f t="shared" si="3"/>
        <v>Norwalk Community Hospital (11910)</v>
      </c>
      <c r="E250">
        <v>11910</v>
      </c>
      <c r="F250" t="s">
        <v>714</v>
      </c>
      <c r="G250" t="s">
        <v>2890</v>
      </c>
      <c r="H250" t="s">
        <v>1409</v>
      </c>
      <c r="I250" t="s">
        <v>736</v>
      </c>
      <c r="J250" t="s">
        <v>2889</v>
      </c>
    </row>
    <row r="251" spans="1:10" x14ac:dyDescent="0.2">
      <c r="A251">
        <f>--ISNUMBER(IFERROR(SEARCH($C$5,Inputs!$D251,1),""))</f>
        <v>0</v>
      </c>
      <c r="B251" t="str">
        <f>IF(A251=1,COUNTIF($A$6:A251,1),"")</f>
        <v/>
      </c>
      <c r="C251" t="str">
        <f>IFERROR(INDEX($D$6:$D$1750,MATCH(ROWS($B$6:B251),$B$6:$B$1750,0)),"")</f>
        <v/>
      </c>
      <c r="D251" t="str">
        <f t="shared" si="3"/>
        <v>College Medical Center (11927)</v>
      </c>
      <c r="E251">
        <v>11927</v>
      </c>
      <c r="F251" t="s">
        <v>714</v>
      </c>
      <c r="G251" t="s">
        <v>1419</v>
      </c>
      <c r="H251" t="s">
        <v>815</v>
      </c>
      <c r="I251" t="s">
        <v>736</v>
      </c>
      <c r="J251" t="s">
        <v>1418</v>
      </c>
    </row>
    <row r="252" spans="1:10" x14ac:dyDescent="0.2">
      <c r="A252">
        <f>--ISNUMBER(IFERROR(SEARCH($C$5,Inputs!$D252,1),""))</f>
        <v>0</v>
      </c>
      <c r="B252" t="str">
        <f>IF(A252=1,COUNTIF($A$6:A252,1),"")</f>
        <v/>
      </c>
      <c r="C252" t="str">
        <f>IFERROR(INDEX($D$6:$D$1750,MATCH(ROWS($B$6:B252),$B$6:$B$1750,0)),"")</f>
        <v/>
      </c>
      <c r="D252" t="str">
        <f t="shared" si="3"/>
        <v>Pomona Valley Hospital Medical Center (11966)</v>
      </c>
      <c r="E252">
        <v>11966</v>
      </c>
      <c r="F252" t="s">
        <v>714</v>
      </c>
      <c r="G252" t="s">
        <v>3135</v>
      </c>
      <c r="H252" t="s">
        <v>1272</v>
      </c>
      <c r="I252" t="s">
        <v>736</v>
      </c>
      <c r="J252" t="s">
        <v>3134</v>
      </c>
    </row>
    <row r="253" spans="1:10" x14ac:dyDescent="0.2">
      <c r="A253">
        <f>--ISNUMBER(IFERROR(SEARCH($C$5,Inputs!$D253,1),""))</f>
        <v>0</v>
      </c>
      <c r="B253" t="str">
        <f>IF(A253=1,COUNTIF($A$6:A253,1),"")</f>
        <v/>
      </c>
      <c r="C253" t="str">
        <f>IFERROR(INDEX($D$6:$D$1750,MATCH(ROWS($B$6:B253),$B$6:$B$1750,0)),"")</f>
        <v/>
      </c>
      <c r="D253" t="str">
        <f t="shared" si="3"/>
        <v>PIH Health Hospital-Whittier (11968)</v>
      </c>
      <c r="E253">
        <v>11968</v>
      </c>
      <c r="F253" t="s">
        <v>714</v>
      </c>
      <c r="G253" t="s">
        <v>3098</v>
      </c>
      <c r="H253" t="s">
        <v>3099</v>
      </c>
      <c r="I253" t="s">
        <v>736</v>
      </c>
      <c r="J253" t="s">
        <v>3097</v>
      </c>
    </row>
    <row r="254" spans="1:10" x14ac:dyDescent="0.2">
      <c r="A254">
        <f>--ISNUMBER(IFERROR(SEARCH($C$5,Inputs!$D254,1),""))</f>
        <v>0</v>
      </c>
      <c r="B254" t="str">
        <f>IF(A254=1,COUNTIF($A$6:A254,1),"")</f>
        <v/>
      </c>
      <c r="C254" t="str">
        <f>IFERROR(INDEX($D$6:$D$1750,MATCH(ROWS($B$6:B254),$B$6:$B$1750,0)),"")</f>
        <v/>
      </c>
      <c r="D254" t="str">
        <f t="shared" si="3"/>
        <v>Emanate Health Queen Of The Valley Hospital (11971)</v>
      </c>
      <c r="E254">
        <v>11971</v>
      </c>
      <c r="F254" t="s">
        <v>714</v>
      </c>
      <c r="G254" t="s">
        <v>1735</v>
      </c>
      <c r="H254" t="s">
        <v>1077</v>
      </c>
      <c r="I254" t="s">
        <v>736</v>
      </c>
      <c r="J254" t="s">
        <v>1734</v>
      </c>
    </row>
    <row r="255" spans="1:10" x14ac:dyDescent="0.2">
      <c r="A255">
        <f>--ISNUMBER(IFERROR(SEARCH($C$5,Inputs!$D255,1),""))</f>
        <v>0</v>
      </c>
      <c r="B255" t="str">
        <f>IF(A255=1,COUNTIF($A$6:A255,1),"")</f>
        <v/>
      </c>
      <c r="C255" t="str">
        <f>IFERROR(INDEX($D$6:$D$1750,MATCH(ROWS($B$6:B255),$B$6:$B$1750,0)),"")</f>
        <v/>
      </c>
      <c r="D255" t="str">
        <f t="shared" si="3"/>
        <v>LAC/Rancho Los Amigos National Rehabilitation Center (11976)</v>
      </c>
      <c r="E255">
        <v>11976</v>
      </c>
      <c r="F255" t="s">
        <v>714</v>
      </c>
      <c r="G255" t="s">
        <v>2415</v>
      </c>
      <c r="H255" t="s">
        <v>1179</v>
      </c>
      <c r="I255" t="s">
        <v>736</v>
      </c>
      <c r="J255" t="s">
        <v>2414</v>
      </c>
    </row>
    <row r="256" spans="1:10" x14ac:dyDescent="0.2">
      <c r="A256">
        <f>--ISNUMBER(IFERROR(SEARCH($C$5,Inputs!$D256,1),""))</f>
        <v>0</v>
      </c>
      <c r="B256" t="str">
        <f>IF(A256=1,COUNTIF($A$6:A256,1),"")</f>
        <v/>
      </c>
      <c r="C256" t="str">
        <f>IFERROR(INDEX($D$6:$D$1750,MATCH(ROWS($B$6:B256),$B$6:$B$1750,0)),"")</f>
        <v/>
      </c>
      <c r="D256" t="str">
        <f t="shared" si="3"/>
        <v>Kaiser Foundation Hospital - Mental Health Ctr D/P APH (11983)</v>
      </c>
      <c r="E256">
        <v>11983</v>
      </c>
      <c r="F256" t="s">
        <v>784</v>
      </c>
      <c r="G256" t="s">
        <v>2219</v>
      </c>
      <c r="H256" t="s">
        <v>736</v>
      </c>
      <c r="I256" t="s">
        <v>736</v>
      </c>
      <c r="J256" t="s">
        <v>2218</v>
      </c>
    </row>
    <row r="257" spans="1:10" x14ac:dyDescent="0.2">
      <c r="A257">
        <f>--ISNUMBER(IFERROR(SEARCH($C$5,Inputs!$D257,1),""))</f>
        <v>0</v>
      </c>
      <c r="B257" t="str">
        <f>IF(A257=1,COUNTIF($A$6:A257,1),"")</f>
        <v/>
      </c>
      <c r="C257" t="str">
        <f>IFERROR(INDEX($D$6:$D$1750,MATCH(ROWS($B$6:B257),$B$6:$B$1750,0)),"")</f>
        <v/>
      </c>
      <c r="D257" t="str">
        <f t="shared" si="3"/>
        <v>Saint Francis Medical Center (12004)</v>
      </c>
      <c r="E257">
        <v>12004</v>
      </c>
      <c r="F257" t="s">
        <v>714</v>
      </c>
      <c r="G257" t="s">
        <v>3312</v>
      </c>
      <c r="H257" t="s">
        <v>1128</v>
      </c>
      <c r="I257" t="s">
        <v>736</v>
      </c>
      <c r="J257" t="s">
        <v>3311</v>
      </c>
    </row>
    <row r="258" spans="1:10" x14ac:dyDescent="0.2">
      <c r="A258">
        <f>--ISNUMBER(IFERROR(SEARCH($C$5,Inputs!$D258,1),""))</f>
        <v>0</v>
      </c>
      <c r="B258" t="str">
        <f>IF(A258=1,COUNTIF($A$6:A258,1),"")</f>
        <v/>
      </c>
      <c r="C258" t="str">
        <f>IFERROR(INDEX($D$6:$D$1750,MATCH(ROWS($B$6:B258),$B$6:$B$1750,0)),"")</f>
        <v/>
      </c>
      <c r="D258" t="str">
        <f t="shared" si="3"/>
        <v>Saint John's Health Center (12006)</v>
      </c>
      <c r="E258">
        <v>12006</v>
      </c>
      <c r="F258" t="s">
        <v>714</v>
      </c>
      <c r="G258" t="s">
        <v>3316</v>
      </c>
      <c r="H258" t="s">
        <v>1074</v>
      </c>
      <c r="I258" t="s">
        <v>736</v>
      </c>
      <c r="J258" t="s">
        <v>3315</v>
      </c>
    </row>
    <row r="259" spans="1:10" x14ac:dyDescent="0.2">
      <c r="A259">
        <f>--ISNUMBER(IFERROR(SEARCH($C$5,Inputs!$D259,1),""))</f>
        <v>0</v>
      </c>
      <c r="B259" t="str">
        <f>IF(A259=1,COUNTIF($A$6:A259,1),"")</f>
        <v/>
      </c>
      <c r="C259" t="str">
        <f>IFERROR(INDEX($D$6:$D$1750,MATCH(ROWS($B$6:B259),$B$6:$B$1750,0)),"")</f>
        <v/>
      </c>
      <c r="D259" t="str">
        <f t="shared" si="3"/>
        <v>Providence Saint Joseph Medical Center (12008)</v>
      </c>
      <c r="E259">
        <v>12008</v>
      </c>
      <c r="F259" t="s">
        <v>714</v>
      </c>
      <c r="G259" t="s">
        <v>3175</v>
      </c>
      <c r="H259" t="s">
        <v>805</v>
      </c>
      <c r="I259" t="s">
        <v>736</v>
      </c>
      <c r="J259" t="s">
        <v>3174</v>
      </c>
    </row>
    <row r="260" spans="1:10" x14ac:dyDescent="0.2">
      <c r="A260">
        <f>--ISNUMBER(IFERROR(SEARCH($C$5,Inputs!$D260,1),""))</f>
        <v>0</v>
      </c>
      <c r="B260" t="str">
        <f>IF(A260=1,COUNTIF($A$6:A260,1),"")</f>
        <v/>
      </c>
      <c r="C260" t="str">
        <f>IFERROR(INDEX($D$6:$D$1750,MATCH(ROWS($B$6:B260),$B$6:$B$1750,0)),"")</f>
        <v/>
      </c>
      <c r="D260" t="str">
        <f t="shared" si="3"/>
        <v>St. Mary Medical Center (12012)</v>
      </c>
      <c r="E260">
        <v>12012</v>
      </c>
      <c r="F260" t="s">
        <v>714</v>
      </c>
      <c r="G260" t="s">
        <v>3626</v>
      </c>
      <c r="H260" t="s">
        <v>815</v>
      </c>
      <c r="I260" t="s">
        <v>736</v>
      </c>
      <c r="J260" t="s">
        <v>3624</v>
      </c>
    </row>
    <row r="261" spans="1:10" x14ac:dyDescent="0.2">
      <c r="A261">
        <f>--ISNUMBER(IFERROR(SEARCH($C$5,Inputs!$D261,1),""))</f>
        <v>0</v>
      </c>
      <c r="B261" t="str">
        <f>IF(A261=1,COUNTIF($A$6:A261,1),"")</f>
        <v/>
      </c>
      <c r="C261" t="str">
        <f>IFERROR(INDEX($D$6:$D$1750,MATCH(ROWS($B$6:B261),$B$6:$B$1750,0)),"")</f>
        <v/>
      </c>
      <c r="D261" t="str">
        <f t="shared" si="3"/>
        <v>Providence Little Company Of Mary Medical Center San Pedro (12023)</v>
      </c>
      <c r="E261">
        <v>12023</v>
      </c>
      <c r="F261" t="s">
        <v>714</v>
      </c>
      <c r="G261" t="s">
        <v>3158</v>
      </c>
      <c r="H261" t="s">
        <v>2508</v>
      </c>
      <c r="I261" t="s">
        <v>736</v>
      </c>
      <c r="J261" t="s">
        <v>3157</v>
      </c>
    </row>
    <row r="262" spans="1:10" x14ac:dyDescent="0.2">
      <c r="A262">
        <f>--ISNUMBER(IFERROR(SEARCH($C$5,Inputs!$D262,1),""))</f>
        <v>0</v>
      </c>
      <c r="B262" t="str">
        <f>IF(A262=1,COUNTIF($A$6:A262,1),"")</f>
        <v/>
      </c>
      <c r="C262" t="str">
        <f>IFERROR(INDEX($D$6:$D$1750,MATCH(ROWS($B$6:B262),$B$6:$B$1750,0)),"")</f>
        <v/>
      </c>
      <c r="D262" t="str">
        <f t="shared" si="3"/>
        <v>Docs Surgical Hospital (12024)</v>
      </c>
      <c r="E262">
        <v>12024</v>
      </c>
      <c r="F262" t="s">
        <v>714</v>
      </c>
      <c r="G262" t="s">
        <v>1634</v>
      </c>
      <c r="H262" t="s">
        <v>736</v>
      </c>
      <c r="I262" t="s">
        <v>736</v>
      </c>
      <c r="J262" t="s">
        <v>1633</v>
      </c>
    </row>
    <row r="263" spans="1:10" x14ac:dyDescent="0.2">
      <c r="A263">
        <f>--ISNUMBER(IFERROR(SEARCH($C$5,Inputs!$D263,1),""))</f>
        <v>0</v>
      </c>
      <c r="B263" t="str">
        <f>IF(A263=1,COUNTIF($A$6:A263,1),"")</f>
        <v/>
      </c>
      <c r="C263" t="str">
        <f>IFERROR(INDEX($D$6:$D$1750,MATCH(ROWS($B$6:B263),$B$6:$B$1750,0)),"")</f>
        <v/>
      </c>
      <c r="D263" t="str">
        <f t="shared" ref="D263:D326" si="4">J263&amp;" ("&amp;E263&amp;")"</f>
        <v>Santa Monica - UCLA Medical Center And Orthopaedic Hospital (12033)</v>
      </c>
      <c r="E263">
        <v>12033</v>
      </c>
      <c r="F263" t="s">
        <v>714</v>
      </c>
      <c r="G263" t="s">
        <v>3411</v>
      </c>
      <c r="H263" t="s">
        <v>1074</v>
      </c>
      <c r="I263" t="s">
        <v>736</v>
      </c>
      <c r="J263" t="s">
        <v>3410</v>
      </c>
    </row>
    <row r="264" spans="1:10" x14ac:dyDescent="0.2">
      <c r="A264">
        <f>--ISNUMBER(IFERROR(SEARCH($C$5,Inputs!$D264,1),""))</f>
        <v>0</v>
      </c>
      <c r="B264" t="str">
        <f>IF(A264=1,COUNTIF($A$6:A264,1),"")</f>
        <v/>
      </c>
      <c r="C264" t="str">
        <f>IFERROR(INDEX($D$6:$D$1750,MATCH(ROWS($B$6:B264),$B$6:$B$1750,0)),"")</f>
        <v/>
      </c>
      <c r="D264" t="str">
        <f t="shared" si="4"/>
        <v>Pacifica Hospital of the Valley (12042)</v>
      </c>
      <c r="E264">
        <v>12042</v>
      </c>
      <c r="F264" t="s">
        <v>714</v>
      </c>
      <c r="G264" t="s">
        <v>2996</v>
      </c>
      <c r="H264" t="s">
        <v>2997</v>
      </c>
      <c r="I264" t="s">
        <v>736</v>
      </c>
      <c r="J264" t="s">
        <v>2995</v>
      </c>
    </row>
    <row r="265" spans="1:10" x14ac:dyDescent="0.2">
      <c r="A265">
        <f>--ISNUMBER(IFERROR(SEARCH($C$5,Inputs!$D265,1),""))</f>
        <v>0</v>
      </c>
      <c r="B265" t="str">
        <f>IF(A265=1,COUNTIF($A$6:A265,1),"")</f>
        <v/>
      </c>
      <c r="C265" t="str">
        <f>IFERROR(INDEX($D$6:$D$1750,MATCH(ROWS($B$6:B265),$B$6:$B$1750,0)),"")</f>
        <v/>
      </c>
      <c r="D265" t="str">
        <f t="shared" si="4"/>
        <v>Sherman Oaks Hospital (12047)</v>
      </c>
      <c r="E265">
        <v>12047</v>
      </c>
      <c r="F265" t="s">
        <v>714</v>
      </c>
      <c r="G265" t="s">
        <v>3492</v>
      </c>
      <c r="H265" t="s">
        <v>3490</v>
      </c>
      <c r="I265" t="s">
        <v>736</v>
      </c>
      <c r="J265" t="s">
        <v>3491</v>
      </c>
    </row>
    <row r="266" spans="1:10" x14ac:dyDescent="0.2">
      <c r="A266">
        <f>--ISNUMBER(IFERROR(SEARCH($C$5,Inputs!$D266,1),""))</f>
        <v>0</v>
      </c>
      <c r="B266" t="str">
        <f>IF(A266=1,COUNTIF($A$6:A266,1),"")</f>
        <v/>
      </c>
      <c r="C266" t="str">
        <f>IFERROR(INDEX($D$6:$D$1750,MATCH(ROWS($B$6:B266),$B$6:$B$1750,0)),"")</f>
        <v/>
      </c>
      <c r="D266" t="str">
        <f t="shared" si="4"/>
        <v>Coast Plaza Hospital (12088)</v>
      </c>
      <c r="E266">
        <v>12088</v>
      </c>
      <c r="F266" t="s">
        <v>714</v>
      </c>
      <c r="G266" t="s">
        <v>1408</v>
      </c>
      <c r="H266" t="s">
        <v>1409</v>
      </c>
      <c r="I266" t="s">
        <v>736</v>
      </c>
      <c r="J266" t="s">
        <v>1407</v>
      </c>
    </row>
    <row r="267" spans="1:10" x14ac:dyDescent="0.2">
      <c r="A267">
        <f>--ISNUMBER(IFERROR(SEARCH($C$5,Inputs!$D267,1),""))</f>
        <v>0</v>
      </c>
      <c r="B267" t="str">
        <f>IF(A267=1,COUNTIF($A$6:A267,1),"")</f>
        <v/>
      </c>
      <c r="C267" t="str">
        <f>IFERROR(INDEX($D$6:$D$1750,MATCH(ROWS($B$6:B267),$B$6:$B$1750,0)),"")</f>
        <v/>
      </c>
      <c r="D267" t="str">
        <f t="shared" si="4"/>
        <v>Ronald Reagan UCLA Medical Center (12127)</v>
      </c>
      <c r="E267">
        <v>12127</v>
      </c>
      <c r="F267" t="s">
        <v>714</v>
      </c>
      <c r="G267" t="s">
        <v>3277</v>
      </c>
      <c r="H267" t="s">
        <v>736</v>
      </c>
      <c r="I267" t="s">
        <v>736</v>
      </c>
      <c r="J267" t="s">
        <v>3276</v>
      </c>
    </row>
    <row r="268" spans="1:10" x14ac:dyDescent="0.2">
      <c r="A268">
        <f>--ISNUMBER(IFERROR(SEARCH($C$5,Inputs!$D268,1),""))</f>
        <v>0</v>
      </c>
      <c r="B268" t="str">
        <f>IF(A268=1,COUNTIF($A$6:A268,1),"")</f>
        <v/>
      </c>
      <c r="C268" t="str">
        <f>IFERROR(INDEX($D$6:$D$1750,MATCH(ROWS($B$6:B268),$B$6:$B$1750,0)),"")</f>
        <v/>
      </c>
      <c r="D268" t="str">
        <f t="shared" si="4"/>
        <v>Valley Presbyterian Hospital (12140)</v>
      </c>
      <c r="E268">
        <v>12140</v>
      </c>
      <c r="F268" t="s">
        <v>714</v>
      </c>
      <c r="G268" t="s">
        <v>3943</v>
      </c>
      <c r="H268" t="s">
        <v>1105</v>
      </c>
      <c r="I268" t="s">
        <v>736</v>
      </c>
      <c r="J268" t="s">
        <v>3942</v>
      </c>
    </row>
    <row r="269" spans="1:10" x14ac:dyDescent="0.2">
      <c r="A269">
        <f>--ISNUMBER(IFERROR(SEARCH($C$5,Inputs!$D269,1),""))</f>
        <v>0</v>
      </c>
      <c r="B269" t="str">
        <f>IF(A269=1,COUNTIF($A$6:A269,1),"")</f>
        <v/>
      </c>
      <c r="C269" t="str">
        <f>IFERROR(INDEX($D$6:$D$1750,MATCH(ROWS($B$6:B269),$B$6:$B$1750,0)),"")</f>
        <v/>
      </c>
      <c r="D269" t="str">
        <f t="shared" si="4"/>
        <v>Southern California Hospital At Van Nuys D/P Aph (12145)</v>
      </c>
      <c r="E269">
        <v>12145</v>
      </c>
      <c r="F269" t="s">
        <v>784</v>
      </c>
      <c r="G269" t="s">
        <v>3566</v>
      </c>
      <c r="H269" t="s">
        <v>1105</v>
      </c>
      <c r="I269" t="s">
        <v>736</v>
      </c>
      <c r="J269" t="s">
        <v>3565</v>
      </c>
    </row>
    <row r="270" spans="1:10" x14ac:dyDescent="0.2">
      <c r="A270">
        <f>--ISNUMBER(IFERROR(SEARCH($C$5,Inputs!$D270,1),""))</f>
        <v>0</v>
      </c>
      <c r="B270" t="str">
        <f>IF(A270=1,COUNTIF($A$6:A270,1),"")</f>
        <v/>
      </c>
      <c r="C270" t="str">
        <f>IFERROR(INDEX($D$6:$D$1750,MATCH(ROWS($B$6:B270),$B$6:$B$1750,0)),"")</f>
        <v/>
      </c>
      <c r="D270" t="str">
        <f t="shared" si="4"/>
        <v>West Covina Medical Center (12180)</v>
      </c>
      <c r="E270">
        <v>12180</v>
      </c>
      <c r="F270" t="s">
        <v>714</v>
      </c>
      <c r="G270" t="s">
        <v>4082</v>
      </c>
      <c r="H270" t="s">
        <v>1077</v>
      </c>
      <c r="I270" t="s">
        <v>736</v>
      </c>
      <c r="J270" t="s">
        <v>4081</v>
      </c>
    </row>
    <row r="271" spans="1:10" x14ac:dyDescent="0.2">
      <c r="A271">
        <f>--ISNUMBER(IFERROR(SEARCH($C$5,Inputs!$D271,1),""))</f>
        <v>0</v>
      </c>
      <c r="B271" t="str">
        <f>IF(A271=1,COUNTIF($A$6:A271,1),"")</f>
        <v/>
      </c>
      <c r="C271" t="str">
        <f>IFERROR(INDEX($D$6:$D$1750,MATCH(ROWS($B$6:B271),$B$6:$B$1750,0)),"")</f>
        <v/>
      </c>
      <c r="D271" t="str">
        <f t="shared" si="4"/>
        <v>West Hills Hospital &amp; Medical Center (12182)</v>
      </c>
      <c r="E271">
        <v>12182</v>
      </c>
      <c r="F271" t="s">
        <v>714</v>
      </c>
      <c r="G271" t="s">
        <v>4090</v>
      </c>
      <c r="H271" t="s">
        <v>4091</v>
      </c>
      <c r="I271" t="s">
        <v>736</v>
      </c>
      <c r="J271" t="s">
        <v>4089</v>
      </c>
    </row>
    <row r="272" spans="1:10" x14ac:dyDescent="0.2">
      <c r="A272">
        <f>--ISNUMBER(IFERROR(SEARCH($C$5,Inputs!$D272,1),""))</f>
        <v>0</v>
      </c>
      <c r="B272" t="str">
        <f>IF(A272=1,COUNTIF($A$6:A272,1),"")</f>
        <v/>
      </c>
      <c r="C272" t="str">
        <f>IFERROR(INDEX($D$6:$D$1750,MATCH(ROWS($B$6:B272),$B$6:$B$1750,0)),"")</f>
        <v/>
      </c>
      <c r="D272" t="str">
        <f t="shared" si="4"/>
        <v>Adventist Health White Memorial (12198)</v>
      </c>
      <c r="E272">
        <v>12198</v>
      </c>
      <c r="F272" t="s">
        <v>714</v>
      </c>
      <c r="G272" t="s">
        <v>789</v>
      </c>
      <c r="H272" t="s">
        <v>736</v>
      </c>
      <c r="I272" t="s">
        <v>736</v>
      </c>
      <c r="J272" t="s">
        <v>788</v>
      </c>
    </row>
    <row r="273" spans="1:10" x14ac:dyDescent="0.2">
      <c r="A273">
        <f>--ISNUMBER(IFERROR(SEARCH($C$5,Inputs!$D273,1),""))</f>
        <v>0</v>
      </c>
      <c r="B273" t="str">
        <f>IF(A273=1,COUNTIF($A$6:A273,1),"")</f>
        <v/>
      </c>
      <c r="C273" t="str">
        <f>IFERROR(INDEX($D$6:$D$1750,MATCH(ROWS($B$6:B273),$B$6:$B$1750,0)),"")</f>
        <v/>
      </c>
      <c r="D273" t="str">
        <f t="shared" si="4"/>
        <v>Whittier Hospital Medical Center (12201)</v>
      </c>
      <c r="E273">
        <v>12201</v>
      </c>
      <c r="F273" t="s">
        <v>714</v>
      </c>
      <c r="G273" t="s">
        <v>4115</v>
      </c>
      <c r="H273" t="s">
        <v>3099</v>
      </c>
      <c r="I273" t="s">
        <v>736</v>
      </c>
      <c r="J273" t="s">
        <v>4114</v>
      </c>
    </row>
    <row r="274" spans="1:10" x14ac:dyDescent="0.2">
      <c r="A274">
        <f>--ISNUMBER(IFERROR(SEARCH($C$5,Inputs!$D274,1),""))</f>
        <v>0</v>
      </c>
      <c r="B274" t="str">
        <f>IF(A274=1,COUNTIF($A$6:A274,1),"")</f>
        <v/>
      </c>
      <c r="C274" t="str">
        <f>IFERROR(INDEX($D$6:$D$1750,MATCH(ROWS($B$6:B274),$B$6:$B$1750,0)),"")</f>
        <v/>
      </c>
      <c r="D274" t="str">
        <f t="shared" si="4"/>
        <v>PIH Health Hospital - Downey (12235)</v>
      </c>
      <c r="E274">
        <v>12235</v>
      </c>
      <c r="F274" t="s">
        <v>714</v>
      </c>
      <c r="G274" t="s">
        <v>3096</v>
      </c>
      <c r="H274" t="s">
        <v>1179</v>
      </c>
      <c r="I274" t="s">
        <v>736</v>
      </c>
      <c r="J274" t="s">
        <v>3095</v>
      </c>
    </row>
    <row r="275" spans="1:10" x14ac:dyDescent="0.2">
      <c r="A275">
        <f>--ISNUMBER(IFERROR(SEARCH($C$5,Inputs!$D275,1),""))</f>
        <v>0</v>
      </c>
      <c r="B275" t="str">
        <f>IF(A275=1,COUNTIF($A$6:A275,1),"")</f>
        <v/>
      </c>
      <c r="C275" t="str">
        <f>IFERROR(INDEX($D$6:$D$1750,MATCH(ROWS($B$6:B275),$B$6:$B$1750,0)),"")</f>
        <v/>
      </c>
      <c r="D275" t="str">
        <f t="shared" si="4"/>
        <v>Torrance Memorial Medical Center (12249)</v>
      </c>
      <c r="E275">
        <v>12249</v>
      </c>
      <c r="F275" t="s">
        <v>714</v>
      </c>
      <c r="G275" t="s">
        <v>3848</v>
      </c>
      <c r="H275" t="s">
        <v>1045</v>
      </c>
      <c r="I275" t="s">
        <v>736</v>
      </c>
      <c r="J275" t="s">
        <v>3847</v>
      </c>
    </row>
    <row r="276" spans="1:10" x14ac:dyDescent="0.2">
      <c r="A276">
        <f>--ISNUMBER(IFERROR(SEARCH($C$5,Inputs!$D276,1),""))</f>
        <v>0</v>
      </c>
      <c r="B276" t="str">
        <f>IF(A276=1,COUNTIF($A$6:A276,1),"")</f>
        <v/>
      </c>
      <c r="C276" t="str">
        <f>IFERROR(INDEX($D$6:$D$1750,MATCH(ROWS($B$6:B276),$B$6:$B$1750,0)),"")</f>
        <v/>
      </c>
      <c r="D276" t="str">
        <f t="shared" si="4"/>
        <v>Martin Luther King, Jr. Community Hospital (12259)</v>
      </c>
      <c r="E276">
        <v>12259</v>
      </c>
      <c r="F276" t="s">
        <v>714</v>
      </c>
      <c r="G276" t="s">
        <v>2644</v>
      </c>
      <c r="H276" t="s">
        <v>736</v>
      </c>
      <c r="I276" t="s">
        <v>736</v>
      </c>
      <c r="J276" t="s">
        <v>2643</v>
      </c>
    </row>
    <row r="277" spans="1:10" x14ac:dyDescent="0.2">
      <c r="A277">
        <f>--ISNUMBER(IFERROR(SEARCH($C$5,Inputs!$D277,1),""))</f>
        <v>0</v>
      </c>
      <c r="B277" t="str">
        <f>IF(A277=1,COUNTIF($A$6:A277,1),"")</f>
        <v/>
      </c>
      <c r="C277" t="str">
        <f>IFERROR(INDEX($D$6:$D$1750,MATCH(ROWS($B$6:B277),$B$6:$B$1750,0)),"")</f>
        <v/>
      </c>
      <c r="D277" t="str">
        <f t="shared" si="4"/>
        <v>Scripps Mercy Hospital Chula Vista (12268)</v>
      </c>
      <c r="E277">
        <v>12268</v>
      </c>
      <c r="F277" t="s">
        <v>714</v>
      </c>
      <c r="G277" t="s">
        <v>3437</v>
      </c>
      <c r="H277" t="s">
        <v>1827</v>
      </c>
      <c r="I277" t="s">
        <v>701</v>
      </c>
      <c r="J277" t="s">
        <v>3436</v>
      </c>
    </row>
    <row r="278" spans="1:10" x14ac:dyDescent="0.2">
      <c r="A278">
        <f>--ISNUMBER(IFERROR(SEARCH($C$5,Inputs!$D278,1),""))</f>
        <v>0</v>
      </c>
      <c r="B278" t="str">
        <f>IF(A278=1,COUNTIF($A$6:A278,1),"")</f>
        <v/>
      </c>
      <c r="C278" t="str">
        <f>IFERROR(INDEX($D$6:$D$1750,MATCH(ROWS($B$6:B278),$B$6:$B$1750,0)),"")</f>
        <v/>
      </c>
      <c r="D278" t="str">
        <f t="shared" si="4"/>
        <v>Rady Children's Hospital - San Diego (12285)</v>
      </c>
      <c r="E278">
        <v>12285</v>
      </c>
      <c r="F278" t="s">
        <v>714</v>
      </c>
      <c r="G278" t="s">
        <v>3189</v>
      </c>
      <c r="H278" t="s">
        <v>701</v>
      </c>
      <c r="I278" t="s">
        <v>701</v>
      </c>
      <c r="J278" t="s">
        <v>3188</v>
      </c>
    </row>
    <row r="279" spans="1:10" x14ac:dyDescent="0.2">
      <c r="A279">
        <f>--ISNUMBER(IFERROR(SEARCH($C$5,Inputs!$D279,1),""))</f>
        <v>0</v>
      </c>
      <c r="B279" t="str">
        <f>IF(A279=1,COUNTIF($A$6:A279,1),"")</f>
        <v/>
      </c>
      <c r="C279" t="str">
        <f>IFERROR(INDEX($D$6:$D$1750,MATCH(ROWS($B$6:B279),$B$6:$B$1750,0)),"")</f>
        <v/>
      </c>
      <c r="D279" t="str">
        <f t="shared" si="4"/>
        <v>Sharp Coronado Hospital and Healthcare Center (12295)</v>
      </c>
      <c r="E279">
        <v>12295</v>
      </c>
      <c r="F279" t="s">
        <v>714</v>
      </c>
      <c r="G279" t="s">
        <v>3475</v>
      </c>
      <c r="H279" t="s">
        <v>3476</v>
      </c>
      <c r="I279" t="s">
        <v>701</v>
      </c>
      <c r="J279" t="s">
        <v>3474</v>
      </c>
    </row>
    <row r="280" spans="1:10" x14ac:dyDescent="0.2">
      <c r="A280">
        <f>--ISNUMBER(IFERROR(SEARCH($C$5,Inputs!$D280,1),""))</f>
        <v>0</v>
      </c>
      <c r="B280" t="str">
        <f>IF(A280=1,COUNTIF($A$6:A280,1),"")</f>
        <v/>
      </c>
      <c r="C280" t="str">
        <f>IFERROR(INDEX($D$6:$D$1750,MATCH(ROWS($B$6:B280),$B$6:$B$1750,0)),"")</f>
        <v/>
      </c>
      <c r="D280" t="str">
        <f t="shared" si="4"/>
        <v>Scripps Memorial Hospital - Encinitas (12309)</v>
      </c>
      <c r="E280">
        <v>12309</v>
      </c>
      <c r="F280" t="s">
        <v>714</v>
      </c>
      <c r="G280" t="s">
        <v>3431</v>
      </c>
      <c r="H280" t="s">
        <v>1001</v>
      </c>
      <c r="I280" t="s">
        <v>701</v>
      </c>
      <c r="J280" t="s">
        <v>3430</v>
      </c>
    </row>
    <row r="281" spans="1:10" x14ac:dyDescent="0.2">
      <c r="A281">
        <f>--ISNUMBER(IFERROR(SEARCH($C$5,Inputs!$D281,1),""))</f>
        <v>0</v>
      </c>
      <c r="B281" t="str">
        <f>IF(A281=1,COUNTIF($A$6:A281,1),"")</f>
        <v/>
      </c>
      <c r="C281" t="str">
        <f>IFERROR(INDEX($D$6:$D$1750,MATCH(ROWS($B$6:B281),$B$6:$B$1750,0)),"")</f>
        <v/>
      </c>
      <c r="D281" t="str">
        <f t="shared" si="4"/>
        <v>Grossmont Hospital (12322)</v>
      </c>
      <c r="E281">
        <v>12322</v>
      </c>
      <c r="F281" t="s">
        <v>714</v>
      </c>
      <c r="G281" t="s">
        <v>1993</v>
      </c>
      <c r="H281" t="s">
        <v>873</v>
      </c>
      <c r="I281" t="s">
        <v>701</v>
      </c>
      <c r="J281" t="s">
        <v>1992</v>
      </c>
    </row>
    <row r="282" spans="1:10" x14ac:dyDescent="0.2">
      <c r="A282">
        <f>--ISNUMBER(IFERROR(SEARCH($C$5,Inputs!$D282,1),""))</f>
        <v>0</v>
      </c>
      <c r="B282" t="str">
        <f>IF(A282=1,COUNTIF($A$6:A282,1),"")</f>
        <v/>
      </c>
      <c r="C282" t="str">
        <f>IFERROR(INDEX($D$6:$D$1750,MATCH(ROWS($B$6:B282),$B$6:$B$1750,0)),"")</f>
        <v/>
      </c>
      <c r="D282" t="str">
        <f t="shared" si="4"/>
        <v>Kindred Hospital - San Diego (12328)</v>
      </c>
      <c r="E282">
        <v>12328</v>
      </c>
      <c r="F282" t="s">
        <v>714</v>
      </c>
      <c r="G282" t="s">
        <v>2332</v>
      </c>
      <c r="H282" t="s">
        <v>701</v>
      </c>
      <c r="I282" t="s">
        <v>701</v>
      </c>
      <c r="J282" t="s">
        <v>2331</v>
      </c>
    </row>
    <row r="283" spans="1:10" x14ac:dyDescent="0.2">
      <c r="A283">
        <f>--ISNUMBER(IFERROR(SEARCH($C$5,Inputs!$D283,1),""))</f>
        <v>0</v>
      </c>
      <c r="B283" t="str">
        <f>IF(A283=1,COUNTIF($A$6:A283,1),"")</f>
        <v/>
      </c>
      <c r="C283" t="str">
        <f>IFERROR(INDEX($D$6:$D$1750,MATCH(ROWS($B$6:B283),$B$6:$B$1750,0)),"")</f>
        <v/>
      </c>
      <c r="D283" t="str">
        <f t="shared" si="4"/>
        <v>Scripps Mercy Hospital (12339)</v>
      </c>
      <c r="E283">
        <v>12339</v>
      </c>
      <c r="F283" t="s">
        <v>714</v>
      </c>
      <c r="G283" t="s">
        <v>3435</v>
      </c>
      <c r="H283" t="s">
        <v>701</v>
      </c>
      <c r="I283" t="s">
        <v>701</v>
      </c>
      <c r="J283" t="s">
        <v>3434</v>
      </c>
    </row>
    <row r="284" spans="1:10" x14ac:dyDescent="0.2">
      <c r="A284">
        <f>--ISNUMBER(IFERROR(SEARCH($C$5,Inputs!$D284,1),""))</f>
        <v>0</v>
      </c>
      <c r="B284" t="str">
        <f>IF(A284=1,COUNTIF($A$6:A284,1),"")</f>
        <v/>
      </c>
      <c r="C284" t="str">
        <f>IFERROR(INDEX($D$6:$D$1750,MATCH(ROWS($B$6:B284),$B$6:$B$1750,0)),"")</f>
        <v/>
      </c>
      <c r="D284" t="str">
        <f t="shared" si="4"/>
        <v>Sharp Mesa Vista Hospital (12340)</v>
      </c>
      <c r="E284">
        <v>12340</v>
      </c>
      <c r="F284" t="s">
        <v>784</v>
      </c>
      <c r="G284" t="s">
        <v>3482</v>
      </c>
      <c r="H284" t="s">
        <v>701</v>
      </c>
      <c r="I284" t="s">
        <v>701</v>
      </c>
      <c r="J284" t="s">
        <v>3481</v>
      </c>
    </row>
    <row r="285" spans="1:10" x14ac:dyDescent="0.2">
      <c r="A285">
        <f>--ISNUMBER(IFERROR(SEARCH($C$5,Inputs!$D285,1),""))</f>
        <v>0</v>
      </c>
      <c r="B285" t="str">
        <f>IF(A285=1,COUNTIF($A$6:A285,1),"")</f>
        <v/>
      </c>
      <c r="C285" t="str">
        <f>IFERROR(INDEX($D$6:$D$1750,MATCH(ROWS($B$6:B285),$B$6:$B$1750,0)),"")</f>
        <v/>
      </c>
      <c r="D285" t="str">
        <f t="shared" si="4"/>
        <v>Alvarado Parkway Institute Behavioral Healthsystem (12344)</v>
      </c>
      <c r="E285">
        <v>12344</v>
      </c>
      <c r="F285" t="s">
        <v>784</v>
      </c>
      <c r="G285" t="s">
        <v>872</v>
      </c>
      <c r="H285" t="s">
        <v>873</v>
      </c>
      <c r="I285" t="s">
        <v>701</v>
      </c>
      <c r="J285" t="s">
        <v>871</v>
      </c>
    </row>
    <row r="286" spans="1:10" x14ac:dyDescent="0.2">
      <c r="A286">
        <f>--ISNUMBER(IFERROR(SEARCH($C$5,Inputs!$D286,1),""))</f>
        <v>0</v>
      </c>
      <c r="B286" t="str">
        <f>IF(A286=1,COUNTIF($A$6:A286,1),"")</f>
        <v/>
      </c>
      <c r="C286" t="str">
        <f>IFERROR(INDEX($D$6:$D$1750,MATCH(ROWS($B$6:B286),$B$6:$B$1750,0)),"")</f>
        <v/>
      </c>
      <c r="D286" t="str">
        <f t="shared" si="4"/>
        <v>Palomar Health Downtown Campus (12347)</v>
      </c>
      <c r="E286">
        <v>12347</v>
      </c>
      <c r="F286" t="s">
        <v>714</v>
      </c>
      <c r="G286" t="s">
        <v>3023</v>
      </c>
      <c r="H286" t="s">
        <v>1767</v>
      </c>
      <c r="I286" t="s">
        <v>701</v>
      </c>
      <c r="J286" t="s">
        <v>3022</v>
      </c>
    </row>
    <row r="287" spans="1:10" x14ac:dyDescent="0.2">
      <c r="A287">
        <f>--ISNUMBER(IFERROR(SEARCH($C$5,Inputs!$D287,1),""))</f>
        <v>0</v>
      </c>
      <c r="B287" t="str">
        <f>IF(A287=1,COUNTIF($A$6:A287,1),"")</f>
        <v/>
      </c>
      <c r="C287" t="str">
        <f>IFERROR(INDEX($D$6:$D$1750,MATCH(ROWS($B$6:B287),$B$6:$B$1750,0)),"")</f>
        <v/>
      </c>
      <c r="D287" t="str">
        <f t="shared" si="4"/>
        <v>Paradise Valley Hospital (12348)</v>
      </c>
      <c r="E287">
        <v>12348</v>
      </c>
      <c r="F287" t="s">
        <v>714</v>
      </c>
      <c r="G287" t="s">
        <v>3041</v>
      </c>
      <c r="H287" t="s">
        <v>1286</v>
      </c>
      <c r="I287" t="s">
        <v>701</v>
      </c>
      <c r="J287" t="s">
        <v>3040</v>
      </c>
    </row>
    <row r="288" spans="1:10" x14ac:dyDescent="0.2">
      <c r="A288">
        <f>--ISNUMBER(IFERROR(SEARCH($C$5,Inputs!$D288,1),""))</f>
        <v>0</v>
      </c>
      <c r="B288" t="str">
        <f>IF(A288=1,COUNTIF($A$6:A288,1),"")</f>
        <v/>
      </c>
      <c r="C288" t="str">
        <f>IFERROR(INDEX($D$6:$D$1750,MATCH(ROWS($B$6:B288),$B$6:$B$1750,0)),"")</f>
        <v/>
      </c>
      <c r="D288" t="str">
        <f t="shared" si="4"/>
        <v>UC San Diego Health Hillcrest - Hillcrest Medical Center (12359)</v>
      </c>
      <c r="E288">
        <v>12359</v>
      </c>
      <c r="F288" t="s">
        <v>714</v>
      </c>
      <c r="G288" t="s">
        <v>3880</v>
      </c>
      <c r="H288" t="s">
        <v>701</v>
      </c>
      <c r="I288" t="s">
        <v>701</v>
      </c>
      <c r="J288" t="s">
        <v>3879</v>
      </c>
    </row>
    <row r="289" spans="1:10" x14ac:dyDescent="0.2">
      <c r="A289">
        <f>--ISNUMBER(IFERROR(SEARCH($C$5,Inputs!$D289,1),""))</f>
        <v>0</v>
      </c>
      <c r="B289" t="str">
        <f>IF(A289=1,COUNTIF($A$6:A289,1),"")</f>
        <v/>
      </c>
      <c r="C289" t="str">
        <f>IFERROR(INDEX($D$6:$D$1750,MATCH(ROWS($B$6:B289),$B$6:$B$1750,0)),"")</f>
        <v/>
      </c>
      <c r="D289" t="str">
        <f t="shared" si="4"/>
        <v>Scripps Memorial Hospital - La Jolla (12363)</v>
      </c>
      <c r="E289">
        <v>12363</v>
      </c>
      <c r="F289" t="s">
        <v>714</v>
      </c>
      <c r="G289" t="s">
        <v>3433</v>
      </c>
      <c r="H289" t="s">
        <v>2393</v>
      </c>
      <c r="I289" t="s">
        <v>701</v>
      </c>
      <c r="J289" t="s">
        <v>3432</v>
      </c>
    </row>
    <row r="290" spans="1:10" x14ac:dyDescent="0.2">
      <c r="A290">
        <f>--ISNUMBER(IFERROR(SEARCH($C$5,Inputs!$D290,1),""))</f>
        <v>0</v>
      </c>
      <c r="B290" t="str">
        <f>IF(A290=1,COUNTIF($A$6:A290,1),"")</f>
        <v/>
      </c>
      <c r="C290" t="str">
        <f>IFERROR(INDEX($D$6:$D$1750,MATCH(ROWS($B$6:B290),$B$6:$B$1750,0)),"")</f>
        <v/>
      </c>
      <c r="D290" t="str">
        <f t="shared" si="4"/>
        <v>Sharp Memorial Hospital (12364)</v>
      </c>
      <c r="E290">
        <v>12364</v>
      </c>
      <c r="F290" t="s">
        <v>714</v>
      </c>
      <c r="G290" t="s">
        <v>3480</v>
      </c>
      <c r="H290" t="s">
        <v>701</v>
      </c>
      <c r="I290" t="s">
        <v>701</v>
      </c>
      <c r="J290" t="s">
        <v>3479</v>
      </c>
    </row>
    <row r="291" spans="1:10" x14ac:dyDescent="0.2">
      <c r="A291">
        <f>--ISNUMBER(IFERROR(SEARCH($C$5,Inputs!$D291,1),""))</f>
        <v>0</v>
      </c>
      <c r="B291" t="str">
        <f>IF(A291=1,COUNTIF($A$6:A291,1),"")</f>
        <v/>
      </c>
      <c r="C291" t="str">
        <f>IFERROR(INDEX($D$6:$D$1750,MATCH(ROWS($B$6:B291),$B$6:$B$1750,0)),"")</f>
        <v/>
      </c>
      <c r="D291" t="str">
        <f t="shared" si="4"/>
        <v>Tri-City Medical Center (12372)</v>
      </c>
      <c r="E291">
        <v>12372</v>
      </c>
      <c r="F291" t="s">
        <v>714</v>
      </c>
      <c r="G291" t="s">
        <v>3862</v>
      </c>
      <c r="H291" t="s">
        <v>2405</v>
      </c>
      <c r="I291" t="s">
        <v>701</v>
      </c>
      <c r="J291" t="s">
        <v>3861</v>
      </c>
    </row>
    <row r="292" spans="1:10" x14ac:dyDescent="0.2">
      <c r="A292">
        <f>--ISNUMBER(IFERROR(SEARCH($C$5,Inputs!$D292,1),""))</f>
        <v>0</v>
      </c>
      <c r="B292" t="str">
        <f>IF(A292=1,COUNTIF($A$6:A292,1),"")</f>
        <v/>
      </c>
      <c r="C292" t="str">
        <f>IFERROR(INDEX($D$6:$D$1750,MATCH(ROWS($B$6:B292),$B$6:$B$1750,0)),"")</f>
        <v/>
      </c>
      <c r="D292" t="str">
        <f t="shared" si="4"/>
        <v>California Pacific Medical Center - Davies Campus Hospital (12416)</v>
      </c>
      <c r="E292">
        <v>12416</v>
      </c>
      <c r="F292" t="s">
        <v>714</v>
      </c>
      <c r="G292" t="s">
        <v>1214</v>
      </c>
      <c r="H292" t="s">
        <v>1212</v>
      </c>
      <c r="I292" t="s">
        <v>1212</v>
      </c>
      <c r="J292" t="s">
        <v>1213</v>
      </c>
    </row>
    <row r="293" spans="1:10" x14ac:dyDescent="0.2">
      <c r="A293">
        <f>--ISNUMBER(IFERROR(SEARCH($C$5,Inputs!$D293,1),""))</f>
        <v>0</v>
      </c>
      <c r="B293" t="str">
        <f>IF(A293=1,COUNTIF($A$6:A293,1),"")</f>
        <v/>
      </c>
      <c r="C293" t="str">
        <f>IFERROR(INDEX($D$6:$D$1750,MATCH(ROWS($B$6:B293),$B$6:$B$1750,0)),"")</f>
        <v/>
      </c>
      <c r="D293" t="str">
        <f t="shared" si="4"/>
        <v>Jewish Home &amp; Rehab Center (12426)</v>
      </c>
      <c r="E293">
        <v>12426</v>
      </c>
      <c r="F293" t="s">
        <v>784</v>
      </c>
      <c r="G293" t="s">
        <v>2184</v>
      </c>
      <c r="H293" t="s">
        <v>1212</v>
      </c>
      <c r="I293" t="s">
        <v>1212</v>
      </c>
      <c r="J293" t="s">
        <v>2183</v>
      </c>
    </row>
    <row r="294" spans="1:10" x14ac:dyDescent="0.2">
      <c r="A294">
        <f>--ISNUMBER(IFERROR(SEARCH($C$5,Inputs!$D294,1),""))</f>
        <v>0</v>
      </c>
      <c r="B294" t="str">
        <f>IF(A294=1,COUNTIF($A$6:A294,1),"")</f>
        <v/>
      </c>
      <c r="C294" t="str">
        <f>IFERROR(INDEX($D$6:$D$1750,MATCH(ROWS($B$6:B294),$B$6:$B$1750,0)),"")</f>
        <v/>
      </c>
      <c r="D294" t="str">
        <f t="shared" si="4"/>
        <v>Kaiser Foundation Hospital - San Francisco (12430)</v>
      </c>
      <c r="E294">
        <v>12430</v>
      </c>
      <c r="F294" t="s">
        <v>714</v>
      </c>
      <c r="G294" t="s">
        <v>2249</v>
      </c>
      <c r="H294" t="s">
        <v>1212</v>
      </c>
      <c r="I294" t="s">
        <v>1212</v>
      </c>
      <c r="J294" t="s">
        <v>2248</v>
      </c>
    </row>
    <row r="295" spans="1:10" x14ac:dyDescent="0.2">
      <c r="A295">
        <f>--ISNUMBER(IFERROR(SEARCH($C$5,Inputs!$D295,1),""))</f>
        <v>0</v>
      </c>
      <c r="B295" t="str">
        <f>IF(A295=1,COUNTIF($A$6:A295,1),"")</f>
        <v/>
      </c>
      <c r="C295" t="str">
        <f>IFERROR(INDEX($D$6:$D$1750,MATCH(ROWS($B$6:B295),$B$6:$B$1750,0)),"")</f>
        <v/>
      </c>
      <c r="D295" t="str">
        <f t="shared" si="4"/>
        <v>Laguna Honda Hospital &amp; Rehabilitation Center (12432)</v>
      </c>
      <c r="E295">
        <v>12432</v>
      </c>
      <c r="F295" t="s">
        <v>714</v>
      </c>
      <c r="G295" t="s">
        <v>2422</v>
      </c>
      <c r="H295" t="s">
        <v>1212</v>
      </c>
      <c r="I295" t="s">
        <v>1212</v>
      </c>
      <c r="J295" t="s">
        <v>2421</v>
      </c>
    </row>
    <row r="296" spans="1:10" x14ac:dyDescent="0.2">
      <c r="A296">
        <f>--ISNUMBER(IFERROR(SEARCH($C$5,Inputs!$D296,1),""))</f>
        <v>0</v>
      </c>
      <c r="B296" t="str">
        <f>IF(A296=1,COUNTIF($A$6:A296,1),"")</f>
        <v/>
      </c>
      <c r="C296" t="str">
        <f>IFERROR(INDEX($D$6:$D$1750,MATCH(ROWS($B$6:B296),$B$6:$B$1750,0)),"")</f>
        <v/>
      </c>
      <c r="D296" t="str">
        <f t="shared" si="4"/>
        <v>Langley Porter Psychiatric Institute (12433)</v>
      </c>
      <c r="E296">
        <v>12433</v>
      </c>
      <c r="F296" t="s">
        <v>784</v>
      </c>
      <c r="G296" t="s">
        <v>2448</v>
      </c>
      <c r="H296" t="s">
        <v>1212</v>
      </c>
      <c r="I296" t="s">
        <v>1212</v>
      </c>
      <c r="J296" t="s">
        <v>2447</v>
      </c>
    </row>
    <row r="297" spans="1:10" x14ac:dyDescent="0.2">
      <c r="A297">
        <f>--ISNUMBER(IFERROR(SEARCH($C$5,Inputs!$D297,1),""))</f>
        <v>0</v>
      </c>
      <c r="B297" t="str">
        <f>IF(A297=1,COUNTIF($A$6:A297,1),"")</f>
        <v/>
      </c>
      <c r="C297" t="str">
        <f>IFERROR(INDEX($D$6:$D$1750,MATCH(ROWS($B$6:B297),$B$6:$B$1750,0)),"")</f>
        <v/>
      </c>
      <c r="D297" t="str">
        <f t="shared" si="4"/>
        <v>UCSF Medical Center at Mount Zion (12443)</v>
      </c>
      <c r="E297">
        <v>12443</v>
      </c>
      <c r="F297" t="s">
        <v>714</v>
      </c>
      <c r="G297" t="s">
        <v>3890</v>
      </c>
      <c r="H297" t="s">
        <v>1212</v>
      </c>
      <c r="I297" t="s">
        <v>1212</v>
      </c>
      <c r="J297" t="s">
        <v>3889</v>
      </c>
    </row>
    <row r="298" spans="1:10" x14ac:dyDescent="0.2">
      <c r="A298">
        <f>--ISNUMBER(IFERROR(SEARCH($C$5,Inputs!$D298,1),""))</f>
        <v>0</v>
      </c>
      <c r="B298" t="str">
        <f>IF(A298=1,COUNTIF($A$6:A298,1),"")</f>
        <v/>
      </c>
      <c r="C298" t="str">
        <f>IFERROR(INDEX($D$6:$D$1750,MATCH(ROWS($B$6:B298),$B$6:$B$1750,0)),"")</f>
        <v/>
      </c>
      <c r="D298" t="str">
        <f t="shared" si="4"/>
        <v>Saint Francis Memorial Hospital (12457)</v>
      </c>
      <c r="E298">
        <v>12457</v>
      </c>
      <c r="F298" t="s">
        <v>714</v>
      </c>
      <c r="G298" t="s">
        <v>3314</v>
      </c>
      <c r="H298" t="s">
        <v>1212</v>
      </c>
      <c r="I298" t="s">
        <v>1212</v>
      </c>
      <c r="J298" t="s">
        <v>3313</v>
      </c>
    </row>
    <row r="299" spans="1:10" x14ac:dyDescent="0.2">
      <c r="A299">
        <f>--ISNUMBER(IFERROR(SEARCH($C$5,Inputs!$D299,1),""))</f>
        <v>0</v>
      </c>
      <c r="B299" t="str">
        <f>IF(A299=1,COUNTIF($A$6:A299,1),"")</f>
        <v/>
      </c>
      <c r="C299" t="str">
        <f>IFERROR(INDEX($D$6:$D$1750,MATCH(ROWS($B$6:B299),$B$6:$B$1750,0)),"")</f>
        <v/>
      </c>
      <c r="D299" t="str">
        <f t="shared" si="4"/>
        <v>St. Mary's Medical Center (12460)</v>
      </c>
      <c r="E299">
        <v>12460</v>
      </c>
      <c r="F299" t="s">
        <v>714</v>
      </c>
      <c r="G299" t="s">
        <v>3628</v>
      </c>
      <c r="H299" t="s">
        <v>1212</v>
      </c>
      <c r="I299" t="s">
        <v>1212</v>
      </c>
      <c r="J299" t="s">
        <v>3627</v>
      </c>
    </row>
    <row r="300" spans="1:10" x14ac:dyDescent="0.2">
      <c r="A300">
        <f>--ISNUMBER(IFERROR(SEARCH($C$5,Inputs!$D300,1),""))</f>
        <v>0</v>
      </c>
      <c r="B300" t="str">
        <f>IF(A300=1,COUNTIF($A$6:A300,1),"")</f>
        <v/>
      </c>
      <c r="C300" t="str">
        <f>IFERROR(INDEX($D$6:$D$1750,MATCH(ROWS($B$6:B300),$B$6:$B$1750,0)),"")</f>
        <v/>
      </c>
      <c r="D300" t="str">
        <f t="shared" si="4"/>
        <v>Priscilla Chan And Mark Zuckerberg San Francisco General Hospital And Trauma Center (12463)</v>
      </c>
      <c r="E300">
        <v>12463</v>
      </c>
      <c r="F300" t="s">
        <v>714</v>
      </c>
      <c r="G300" t="s">
        <v>3149</v>
      </c>
      <c r="H300" t="s">
        <v>1212</v>
      </c>
      <c r="I300" t="s">
        <v>1212</v>
      </c>
      <c r="J300" t="s">
        <v>3148</v>
      </c>
    </row>
    <row r="301" spans="1:10" x14ac:dyDescent="0.2">
      <c r="A301">
        <f>--ISNUMBER(IFERROR(SEARCH($C$5,Inputs!$D301,1),""))</f>
        <v>1</v>
      </c>
      <c r="B301">
        <f>IF(A301=1,COUNTIF($A$6:A301,1),"")</f>
        <v>1</v>
      </c>
      <c r="C301" t="str">
        <f>IFERROR(INDEX($D$6:$D$1750,MATCH(ROWS($B$6:B301),$B$6:$B$1750,0)),"")</f>
        <v/>
      </c>
      <c r="D301" t="str">
        <f t="shared" si="4"/>
        <v>UCSF Medical Center (12476)</v>
      </c>
      <c r="E301">
        <v>12476</v>
      </c>
      <c r="F301" t="s">
        <v>714</v>
      </c>
      <c r="G301" t="s">
        <v>3886</v>
      </c>
      <c r="H301" t="s">
        <v>1212</v>
      </c>
      <c r="I301" t="s">
        <v>1212</v>
      </c>
      <c r="J301" t="s">
        <v>3885</v>
      </c>
    </row>
    <row r="302" spans="1:10" x14ac:dyDescent="0.2">
      <c r="A302">
        <f>--ISNUMBER(IFERROR(SEARCH($C$5,Inputs!$D302,1),""))</f>
        <v>0</v>
      </c>
      <c r="B302" t="str">
        <f>IF(A302=1,COUNTIF($A$6:A302,1),"")</f>
        <v/>
      </c>
      <c r="C302" t="str">
        <f>IFERROR(INDEX($D$6:$D$1750,MATCH(ROWS($B$6:B302),$B$6:$B$1750,0)),"")</f>
        <v/>
      </c>
      <c r="D302" t="str">
        <f t="shared" si="4"/>
        <v>California Pacific Medical Center - Pacific Campus Hospital (12482)</v>
      </c>
      <c r="E302">
        <v>12482</v>
      </c>
      <c r="F302" t="s">
        <v>714</v>
      </c>
      <c r="G302" t="s">
        <v>4361</v>
      </c>
      <c r="H302" t="s">
        <v>1212</v>
      </c>
      <c r="I302" t="s">
        <v>1212</v>
      </c>
      <c r="J302" t="s">
        <v>4279</v>
      </c>
    </row>
    <row r="303" spans="1:10" x14ac:dyDescent="0.2">
      <c r="A303">
        <f>--ISNUMBER(IFERROR(SEARCH($C$5,Inputs!$D303,1),""))</f>
        <v>0</v>
      </c>
      <c r="B303" t="str">
        <f>IF(A303=1,COUNTIF($A$6:A303,1),"")</f>
        <v/>
      </c>
      <c r="C303" t="str">
        <f>IFERROR(INDEX($D$6:$D$1750,MATCH(ROWS($B$6:B303),$B$6:$B$1750,0)),"")</f>
        <v/>
      </c>
      <c r="D303" t="str">
        <f t="shared" si="4"/>
        <v>Sutter Solano Medical Center (12525)</v>
      </c>
      <c r="E303">
        <v>12525</v>
      </c>
      <c r="F303" t="s">
        <v>714</v>
      </c>
      <c r="G303" t="s">
        <v>3708</v>
      </c>
      <c r="H303" t="s">
        <v>786</v>
      </c>
      <c r="I303" t="s">
        <v>787</v>
      </c>
      <c r="J303" t="s">
        <v>3707</v>
      </c>
    </row>
    <row r="304" spans="1:10" x14ac:dyDescent="0.2">
      <c r="A304">
        <f>--ISNUMBER(IFERROR(SEARCH($C$5,Inputs!$D304,1),""))</f>
        <v>0</v>
      </c>
      <c r="B304" t="str">
        <f>IF(A304=1,COUNTIF($A$6:A304,1),"")</f>
        <v/>
      </c>
      <c r="C304" t="str">
        <f>IFERROR(INDEX($D$6:$D$1750,MATCH(ROWS($B$6:B304),$B$6:$B$1750,0)),"")</f>
        <v/>
      </c>
      <c r="D304" t="str">
        <f t="shared" si="4"/>
        <v>USC Verdugo Hills Hospital (12551)</v>
      </c>
      <c r="E304">
        <v>12551</v>
      </c>
      <c r="F304" t="s">
        <v>714</v>
      </c>
      <c r="G304" t="s">
        <v>3910</v>
      </c>
      <c r="H304" t="s">
        <v>735</v>
      </c>
      <c r="I304" t="s">
        <v>736</v>
      </c>
      <c r="J304" t="s">
        <v>3909</v>
      </c>
    </row>
    <row r="305" spans="1:10" x14ac:dyDescent="0.2">
      <c r="A305">
        <f>--ISNUMBER(IFERROR(SEARCH($C$5,Inputs!$D305,1),""))</f>
        <v>0</v>
      </c>
      <c r="B305" t="str">
        <f>IF(A305=1,COUNTIF($A$6:A305,1),"")</f>
        <v/>
      </c>
      <c r="C305" t="str">
        <f>IFERROR(INDEX($D$6:$D$1750,MATCH(ROWS($B$6:B305),$B$6:$B$1750,0)),"")</f>
        <v/>
      </c>
      <c r="D305" t="str">
        <f t="shared" si="4"/>
        <v>Foothill Regional Medical Center (12573)</v>
      </c>
      <c r="E305">
        <v>12573</v>
      </c>
      <c r="F305" t="s">
        <v>714</v>
      </c>
      <c r="G305" t="s">
        <v>1807</v>
      </c>
      <c r="H305" t="s">
        <v>1756</v>
      </c>
      <c r="I305" t="s">
        <v>712</v>
      </c>
      <c r="J305" t="s">
        <v>1806</v>
      </c>
    </row>
    <row r="306" spans="1:10" x14ac:dyDescent="0.2">
      <c r="A306">
        <f>--ISNUMBER(IFERROR(SEARCH($C$5,Inputs!$D306,1),""))</f>
        <v>0</v>
      </c>
      <c r="B306" t="str">
        <f>IF(A306=1,COUNTIF($A$6:A306,1),"")</f>
        <v/>
      </c>
      <c r="C306" t="str">
        <f>IFERROR(INDEX($D$6:$D$1750,MATCH(ROWS($B$6:B306),$B$6:$B$1750,0)),"")</f>
        <v/>
      </c>
      <c r="D306" t="str">
        <f t="shared" si="4"/>
        <v>College Hospital (12575)</v>
      </c>
      <c r="E306">
        <v>12575</v>
      </c>
      <c r="F306" t="s">
        <v>784</v>
      </c>
      <c r="G306" t="s">
        <v>1413</v>
      </c>
      <c r="H306" t="s">
        <v>1414</v>
      </c>
      <c r="I306" t="s">
        <v>736</v>
      </c>
      <c r="J306" t="s">
        <v>1412</v>
      </c>
    </row>
    <row r="307" spans="1:10" x14ac:dyDescent="0.2">
      <c r="A307">
        <f>--ISNUMBER(IFERROR(SEARCH($C$5,Inputs!$D307,1),""))</f>
        <v>0</v>
      </c>
      <c r="B307" t="str">
        <f>IF(A307=1,COUNTIF($A$6:A307,1),"")</f>
        <v/>
      </c>
      <c r="C307" t="str">
        <f>IFERROR(INDEX($D$6:$D$1750,MATCH(ROWS($B$6:B307),$B$6:$B$1750,0)),"")</f>
        <v/>
      </c>
      <c r="D307" t="str">
        <f t="shared" si="4"/>
        <v>Kaweah Health Medical Center (12601)</v>
      </c>
      <c r="E307">
        <v>12601</v>
      </c>
      <c r="F307" t="s">
        <v>714</v>
      </c>
      <c r="G307" t="s">
        <v>2296</v>
      </c>
      <c r="H307" t="s">
        <v>1606</v>
      </c>
      <c r="I307" t="s">
        <v>779</v>
      </c>
      <c r="J307" t="s">
        <v>2295</v>
      </c>
    </row>
    <row r="308" spans="1:10" x14ac:dyDescent="0.2">
      <c r="A308">
        <f>--ISNUMBER(IFERROR(SEARCH($C$5,Inputs!$D308,1),""))</f>
        <v>0</v>
      </c>
      <c r="B308" t="str">
        <f>IF(A308=1,COUNTIF($A$6:A308,1),"")</f>
        <v/>
      </c>
      <c r="C308" t="str">
        <f>IFERROR(INDEX($D$6:$D$1750,MATCH(ROWS($B$6:B308),$B$6:$B$1750,0)),"")</f>
        <v/>
      </c>
      <c r="D308" t="str">
        <f t="shared" si="4"/>
        <v>Aurora Behavioral Healthcare-Santa Rosa, LLC (12645)</v>
      </c>
      <c r="E308">
        <v>12645</v>
      </c>
      <c r="F308" t="s">
        <v>784</v>
      </c>
      <c r="G308" t="s">
        <v>975</v>
      </c>
      <c r="H308" t="s">
        <v>919</v>
      </c>
      <c r="I308" t="s">
        <v>910</v>
      </c>
      <c r="J308" t="s">
        <v>974</v>
      </c>
    </row>
    <row r="309" spans="1:10" x14ac:dyDescent="0.2">
      <c r="A309">
        <f>--ISNUMBER(IFERROR(SEARCH($C$5,Inputs!$D309,1),""))</f>
        <v>0</v>
      </c>
      <c r="B309" t="str">
        <f>IF(A309=1,COUNTIF($A$6:A309,1),"")</f>
        <v/>
      </c>
      <c r="C309" t="str">
        <f>IFERROR(INDEX($D$6:$D$1750,MATCH(ROWS($B$6:B309),$B$6:$B$1750,0)),"")</f>
        <v/>
      </c>
      <c r="D309" t="str">
        <f t="shared" si="4"/>
        <v>Eisenhower Medical Center (12662)</v>
      </c>
      <c r="E309">
        <v>12662</v>
      </c>
      <c r="F309" t="s">
        <v>714</v>
      </c>
      <c r="G309" t="s">
        <v>1707</v>
      </c>
      <c r="H309" t="s">
        <v>1059</v>
      </c>
      <c r="I309" t="s">
        <v>865</v>
      </c>
      <c r="J309" t="s">
        <v>1706</v>
      </c>
    </row>
    <row r="310" spans="1:10" x14ac:dyDescent="0.2">
      <c r="A310">
        <f>--ISNUMBER(IFERROR(SEARCH($C$5,Inputs!$D310,1),""))</f>
        <v>0</v>
      </c>
      <c r="B310" t="str">
        <f>IF(A310=1,COUNTIF($A$6:A310,1),"")</f>
        <v/>
      </c>
      <c r="C310" t="str">
        <f>IFERROR(INDEX($D$6:$D$1750,MATCH(ROWS($B$6:B310),$B$6:$B$1750,0)),"")</f>
        <v/>
      </c>
      <c r="D310" t="str">
        <f t="shared" si="4"/>
        <v>AHMC Seton Medical Center Coastside (12678)</v>
      </c>
      <c r="E310">
        <v>12678</v>
      </c>
      <c r="F310" t="s">
        <v>714</v>
      </c>
      <c r="G310" t="s">
        <v>801</v>
      </c>
      <c r="H310" t="s">
        <v>802</v>
      </c>
      <c r="I310" t="s">
        <v>799</v>
      </c>
      <c r="J310" t="s">
        <v>800</v>
      </c>
    </row>
    <row r="311" spans="1:10" x14ac:dyDescent="0.2">
      <c r="A311">
        <f>--ISNUMBER(IFERROR(SEARCH($C$5,Inputs!$D311,1),""))</f>
        <v>0</v>
      </c>
      <c r="B311" t="str">
        <f>IF(A311=1,COUNTIF($A$6:A311,1),"")</f>
        <v/>
      </c>
      <c r="C311" t="str">
        <f>IFERROR(INDEX($D$6:$D$1750,MATCH(ROWS($B$6:B311),$B$6:$B$1750,0)),"")</f>
        <v/>
      </c>
      <c r="D311" t="str">
        <f t="shared" si="4"/>
        <v>Paradise Valley Hospital D/P APH Bayview Behavioral Health (12741)</v>
      </c>
      <c r="E311">
        <v>12741</v>
      </c>
      <c r="F311" t="s">
        <v>784</v>
      </c>
      <c r="G311" t="s">
        <v>3043</v>
      </c>
      <c r="H311" t="s">
        <v>1827</v>
      </c>
      <c r="I311" t="s">
        <v>701</v>
      </c>
      <c r="J311" t="s">
        <v>3042</v>
      </c>
    </row>
    <row r="312" spans="1:10" x14ac:dyDescent="0.2">
      <c r="A312">
        <f>--ISNUMBER(IFERROR(SEARCH($C$5,Inputs!$D312,1),""))</f>
        <v>0</v>
      </c>
      <c r="B312" t="str">
        <f>IF(A312=1,COUNTIF($A$6:A312,1),"")</f>
        <v/>
      </c>
      <c r="C312" t="str">
        <f>IFERROR(INDEX($D$6:$D$1750,MATCH(ROWS($B$6:B312),$B$6:$B$1750,0)),"")</f>
        <v/>
      </c>
      <c r="D312" t="str">
        <f t="shared" si="4"/>
        <v>Cedars-Sinai Marina Del Rey Hospital (12744)</v>
      </c>
      <c r="E312">
        <v>12744</v>
      </c>
      <c r="F312" t="s">
        <v>714</v>
      </c>
      <c r="G312" t="s">
        <v>1298</v>
      </c>
      <c r="H312" t="s">
        <v>1299</v>
      </c>
      <c r="I312" t="s">
        <v>736</v>
      </c>
      <c r="J312" t="s">
        <v>1297</v>
      </c>
    </row>
    <row r="313" spans="1:10" x14ac:dyDescent="0.2">
      <c r="A313">
        <f>--ISNUMBER(IFERROR(SEARCH($C$5,Inputs!$D313,1),""))</f>
        <v>0</v>
      </c>
      <c r="B313" t="str">
        <f>IF(A313=1,COUNTIF($A$6:A313,1),"")</f>
        <v/>
      </c>
      <c r="C313" t="str">
        <f>IFERROR(INDEX($D$6:$D$1750,MATCH(ROWS($B$6:B313),$B$6:$B$1750,0)),"")</f>
        <v/>
      </c>
      <c r="D313" t="str">
        <f t="shared" si="4"/>
        <v>Memorialcare Saddleback Medical Center (12755)</v>
      </c>
      <c r="E313">
        <v>12755</v>
      </c>
      <c r="F313" t="s">
        <v>714</v>
      </c>
      <c r="G313" t="s">
        <v>2697</v>
      </c>
      <c r="H313" t="s">
        <v>2420</v>
      </c>
      <c r="I313" t="s">
        <v>712</v>
      </c>
      <c r="J313" t="s">
        <v>2696</v>
      </c>
    </row>
    <row r="314" spans="1:10" x14ac:dyDescent="0.2">
      <c r="A314">
        <f>--ISNUMBER(IFERROR(SEARCH($C$5,Inputs!$D314,1),""))</f>
        <v>0</v>
      </c>
      <c r="B314" t="str">
        <f>IF(A314=1,COUNTIF($A$6:A314,1),"")</f>
        <v/>
      </c>
      <c r="C314" t="str">
        <f>IFERROR(INDEX($D$6:$D$1750,MATCH(ROWS($B$6:B314),$B$6:$B$1750,0)),"")</f>
        <v/>
      </c>
      <c r="D314" t="str">
        <f t="shared" si="4"/>
        <v>Desert Valley Hospital (12763)</v>
      </c>
      <c r="E314">
        <v>12763</v>
      </c>
      <c r="F314" t="s">
        <v>714</v>
      </c>
      <c r="G314" t="s">
        <v>1620</v>
      </c>
      <c r="H314" t="s">
        <v>1616</v>
      </c>
      <c r="I314" t="s">
        <v>906</v>
      </c>
      <c r="J314" t="s">
        <v>1619</v>
      </c>
    </row>
    <row r="315" spans="1:10" x14ac:dyDescent="0.2">
      <c r="A315">
        <f>--ISNUMBER(IFERROR(SEARCH($C$5,Inputs!$D315,1),""))</f>
        <v>0</v>
      </c>
      <c r="B315" t="str">
        <f>IF(A315=1,COUNTIF($A$6:A315,1),"")</f>
        <v/>
      </c>
      <c r="C315" t="str">
        <f>IFERROR(INDEX($D$6:$D$1750,MATCH(ROWS($B$6:B315),$B$6:$B$1750,0)),"")</f>
        <v/>
      </c>
      <c r="D315" t="str">
        <f t="shared" si="4"/>
        <v>Adventist Health Delano (12765)</v>
      </c>
      <c r="E315">
        <v>12765</v>
      </c>
      <c r="F315" t="s">
        <v>714</v>
      </c>
      <c r="G315" t="s">
        <v>727</v>
      </c>
      <c r="H315" t="s">
        <v>728</v>
      </c>
      <c r="I315" t="s">
        <v>721</v>
      </c>
      <c r="J315" t="s">
        <v>726</v>
      </c>
    </row>
    <row r="316" spans="1:10" x14ac:dyDescent="0.2">
      <c r="A316">
        <f>--ISNUMBER(IFERROR(SEARCH($C$5,Inputs!$D316,1),""))</f>
        <v>0</v>
      </c>
      <c r="B316" t="str">
        <f>IF(A316=1,COUNTIF($A$6:A316,1),"")</f>
        <v/>
      </c>
      <c r="C316" t="str">
        <f>IFERROR(INDEX($D$6:$D$1750,MATCH(ROWS($B$6:B316),$B$6:$B$1750,0)),"")</f>
        <v/>
      </c>
      <c r="D316" t="str">
        <f t="shared" si="4"/>
        <v>Sutter Coast Hospital (12784)</v>
      </c>
      <c r="E316">
        <v>12784</v>
      </c>
      <c r="F316" t="s">
        <v>714</v>
      </c>
      <c r="G316" t="s">
        <v>3690</v>
      </c>
      <c r="H316" t="s">
        <v>1556</v>
      </c>
      <c r="I316" t="s">
        <v>1557</v>
      </c>
      <c r="J316" t="s">
        <v>3689</v>
      </c>
    </row>
    <row r="317" spans="1:10" x14ac:dyDescent="0.2">
      <c r="A317">
        <f>--ISNUMBER(IFERROR(SEARCH($C$5,Inputs!$D317,1),""))</f>
        <v>0</v>
      </c>
      <c r="B317" t="str">
        <f>IF(A317=1,COUNTIF($A$6:A317,1),"")</f>
        <v/>
      </c>
      <c r="C317" t="str">
        <f>IFERROR(INDEX($D$6:$D$1750,MATCH(ROWS($B$6:B317),$B$6:$B$1750,0)),"")</f>
        <v/>
      </c>
      <c r="D317" t="str">
        <f t="shared" si="4"/>
        <v>Kindred Hospital Paramount (12787)</v>
      </c>
      <c r="E317">
        <v>12787</v>
      </c>
      <c r="F317" t="s">
        <v>714</v>
      </c>
      <c r="G317" t="s">
        <v>2347</v>
      </c>
      <c r="H317" t="s">
        <v>792</v>
      </c>
      <c r="I317" t="s">
        <v>736</v>
      </c>
      <c r="J317" t="s">
        <v>2346</v>
      </c>
    </row>
    <row r="318" spans="1:10" x14ac:dyDescent="0.2">
      <c r="A318">
        <f>--ISNUMBER(IFERROR(SEARCH($C$5,Inputs!$D318,1),""))</f>
        <v>0</v>
      </c>
      <c r="B318" t="str">
        <f>IF(A318=1,COUNTIF($A$6:A318,1),"")</f>
        <v/>
      </c>
      <c r="C318" t="str">
        <f>IFERROR(INDEX($D$6:$D$1750,MATCH(ROWS($B$6:B318),$B$6:$B$1750,0)),"")</f>
        <v/>
      </c>
      <c r="D318" t="str">
        <f t="shared" si="4"/>
        <v>Providence Mission Hospital (12804)</v>
      </c>
      <c r="E318">
        <v>12804</v>
      </c>
      <c r="F318" t="s">
        <v>714</v>
      </c>
      <c r="G318" t="s">
        <v>3166</v>
      </c>
      <c r="H318" t="s">
        <v>1348</v>
      </c>
      <c r="I318" t="s">
        <v>712</v>
      </c>
      <c r="J318" t="s">
        <v>3165</v>
      </c>
    </row>
    <row r="319" spans="1:10" x14ac:dyDescent="0.2">
      <c r="A319">
        <f>--ISNUMBER(IFERROR(SEARCH($C$5,Inputs!$D319,1),""))</f>
        <v>0</v>
      </c>
      <c r="B319" t="str">
        <f>IF(A319=1,COUNTIF($A$6:A319,1),"")</f>
        <v/>
      </c>
      <c r="C319" t="str">
        <f>IFERROR(INDEX($D$6:$D$1750,MATCH(ROWS($B$6:B319),$B$6:$B$1750,0)),"")</f>
        <v/>
      </c>
      <c r="D319" t="str">
        <f t="shared" si="4"/>
        <v>Resnick Neuropsychiatric Hospital at UCLA (12817)</v>
      </c>
      <c r="E319">
        <v>12817</v>
      </c>
      <c r="F319" t="s">
        <v>784</v>
      </c>
      <c r="G319" t="s">
        <v>3231</v>
      </c>
      <c r="H319" t="s">
        <v>736</v>
      </c>
      <c r="I319" t="s">
        <v>736</v>
      </c>
      <c r="J319" t="s">
        <v>3230</v>
      </c>
    </row>
    <row r="320" spans="1:10" x14ac:dyDescent="0.2">
      <c r="A320">
        <f>--ISNUMBER(IFERROR(SEARCH($C$5,Inputs!$D320,1),""))</f>
        <v>0</v>
      </c>
      <c r="B320" t="str">
        <f>IF(A320=1,COUNTIF($A$6:A320,1),"")</f>
        <v/>
      </c>
      <c r="C320" t="str">
        <f>IFERROR(INDEX($D$6:$D$1750,MATCH(ROWS($B$6:B320),$B$6:$B$1750,0)),"")</f>
        <v/>
      </c>
      <c r="D320" t="str">
        <f t="shared" si="4"/>
        <v>Healdsburg Hospital (12823)</v>
      </c>
      <c r="E320">
        <v>12823</v>
      </c>
      <c r="F320" t="s">
        <v>714</v>
      </c>
      <c r="G320" t="s">
        <v>2029</v>
      </c>
      <c r="H320" t="s">
        <v>2030</v>
      </c>
      <c r="I320" t="s">
        <v>910</v>
      </c>
      <c r="J320" t="s">
        <v>2028</v>
      </c>
    </row>
    <row r="321" spans="1:10" x14ac:dyDescent="0.2">
      <c r="A321">
        <f>--ISNUMBER(IFERROR(SEARCH($C$5,Inputs!$D321,1),""))</f>
        <v>0</v>
      </c>
      <c r="B321" t="str">
        <f>IF(A321=1,COUNTIF($A$6:A321,1),"")</f>
        <v/>
      </c>
      <c r="C321" t="str">
        <f>IFERROR(INDEX($D$6:$D$1750,MATCH(ROWS($B$6:B321),$B$6:$B$1750,0)),"")</f>
        <v/>
      </c>
      <c r="D321" t="str">
        <f t="shared" si="4"/>
        <v>Tarzana Treatment Center (12824)</v>
      </c>
      <c r="E321">
        <v>12824</v>
      </c>
      <c r="F321" t="s">
        <v>784</v>
      </c>
      <c r="G321" t="s">
        <v>3723</v>
      </c>
      <c r="H321" t="s">
        <v>3154</v>
      </c>
      <c r="I321" t="s">
        <v>736</v>
      </c>
      <c r="J321" t="s">
        <v>3722</v>
      </c>
    </row>
    <row r="322" spans="1:10" x14ac:dyDescent="0.2">
      <c r="A322">
        <f>--ISNUMBER(IFERROR(SEARCH($C$5,Inputs!$D322,1),""))</f>
        <v>0</v>
      </c>
      <c r="B322" t="str">
        <f>IF(A322=1,COUNTIF($A$6:A322,1),"")</f>
        <v/>
      </c>
      <c r="C322" t="str">
        <f>IFERROR(INDEX($D$6:$D$1750,MATCH(ROWS($B$6:B322),$B$6:$B$1750,0)),"")</f>
        <v/>
      </c>
      <c r="D322" t="str">
        <f t="shared" si="4"/>
        <v>Lakewood Regional Medical Center (12831)</v>
      </c>
      <c r="E322">
        <v>12831</v>
      </c>
      <c r="F322" t="s">
        <v>714</v>
      </c>
      <c r="G322" t="s">
        <v>2443</v>
      </c>
      <c r="H322" t="s">
        <v>2444</v>
      </c>
      <c r="I322" t="s">
        <v>736</v>
      </c>
      <c r="J322" t="s">
        <v>2442</v>
      </c>
    </row>
    <row r="323" spans="1:10" x14ac:dyDescent="0.2">
      <c r="A323">
        <f>--ISNUMBER(IFERROR(SEARCH($C$5,Inputs!$D323,1),""))</f>
        <v>0</v>
      </c>
      <c r="B323" t="str">
        <f>IF(A323=1,COUNTIF($A$6:A323,1),"")</f>
        <v/>
      </c>
      <c r="C323" t="str">
        <f>IFERROR(INDEX($D$6:$D$1750,MATCH(ROWS($B$6:B323),$B$6:$B$1750,0)),"")</f>
        <v/>
      </c>
      <c r="D323" t="str">
        <f t="shared" si="4"/>
        <v>Fountain Valley Regional Hospital And Medical Center (12834)</v>
      </c>
      <c r="E323">
        <v>12834</v>
      </c>
      <c r="F323" t="s">
        <v>714</v>
      </c>
      <c r="G323" t="s">
        <v>1814</v>
      </c>
      <c r="H323" t="s">
        <v>1815</v>
      </c>
      <c r="I323" t="s">
        <v>712</v>
      </c>
      <c r="J323" t="s">
        <v>1813</v>
      </c>
    </row>
    <row r="324" spans="1:10" x14ac:dyDescent="0.2">
      <c r="A324">
        <f>--ISNUMBER(IFERROR(SEARCH($C$5,Inputs!$D324,1),""))</f>
        <v>0</v>
      </c>
      <c r="B324" t="str">
        <f>IF(A324=1,COUNTIF($A$6:A324,1),"")</f>
        <v/>
      </c>
      <c r="C324" t="str">
        <f>IFERROR(INDEX($D$6:$D$1750,MATCH(ROWS($B$6:B324),$B$6:$B$1750,0)),"")</f>
        <v/>
      </c>
      <c r="D324" t="str">
        <f t="shared" si="4"/>
        <v>Alvarado Hospital Medical Center (12872)</v>
      </c>
      <c r="E324">
        <v>12872</v>
      </c>
      <c r="F324" t="s">
        <v>714</v>
      </c>
      <c r="G324" t="s">
        <v>869</v>
      </c>
      <c r="H324" t="s">
        <v>701</v>
      </c>
      <c r="I324" t="s">
        <v>701</v>
      </c>
      <c r="J324" t="s">
        <v>868</v>
      </c>
    </row>
    <row r="325" spans="1:10" x14ac:dyDescent="0.2">
      <c r="A325">
        <f>--ISNUMBER(IFERROR(SEARCH($C$5,Inputs!$D325,1),""))</f>
        <v>0</v>
      </c>
      <c r="B325" t="str">
        <f>IF(A325=1,COUNTIF($A$6:A325,1),"")</f>
        <v/>
      </c>
      <c r="C325" t="str">
        <f>IFERROR(INDEX($D$6:$D$1750,MATCH(ROWS($B$6:B325),$B$6:$B$1750,0)),"")</f>
        <v/>
      </c>
      <c r="D325" t="str">
        <f t="shared" si="4"/>
        <v>California Rehabilitation Institute, LLC (12874)</v>
      </c>
      <c r="E325">
        <v>12874</v>
      </c>
      <c r="F325" t="s">
        <v>714</v>
      </c>
      <c r="G325" t="s">
        <v>1226</v>
      </c>
      <c r="H325" t="s">
        <v>736</v>
      </c>
      <c r="I325" t="s">
        <v>736</v>
      </c>
      <c r="J325" t="s">
        <v>1225</v>
      </c>
    </row>
    <row r="326" spans="1:10" x14ac:dyDescent="0.2">
      <c r="A326">
        <f>--ISNUMBER(IFERROR(SEARCH($C$5,Inputs!$D326,1),""))</f>
        <v>0</v>
      </c>
      <c r="B326" t="str">
        <f>IF(A326=1,COUNTIF($A$6:A326,1),"")</f>
        <v/>
      </c>
      <c r="C326" t="str">
        <f>IFERROR(INDEX($D$6:$D$1750,MATCH(ROWS($B$6:B326),$B$6:$B$1750,0)),"")</f>
        <v/>
      </c>
      <c r="D326" t="str">
        <f t="shared" si="4"/>
        <v>Kaiser Foundation Hospital-West LA (12875)</v>
      </c>
      <c r="E326">
        <v>12875</v>
      </c>
      <c r="F326" t="s">
        <v>714</v>
      </c>
      <c r="G326" t="s">
        <v>2283</v>
      </c>
      <c r="H326" t="s">
        <v>736</v>
      </c>
      <c r="I326" t="s">
        <v>736</v>
      </c>
      <c r="J326" t="s">
        <v>2282</v>
      </c>
    </row>
    <row r="327" spans="1:10" x14ac:dyDescent="0.2">
      <c r="A327">
        <f>--ISNUMBER(IFERROR(SEARCH($C$5,Inputs!$D327,1),""))</f>
        <v>0</v>
      </c>
      <c r="B327" t="str">
        <f>IF(A327=1,COUNTIF($A$6:A327,1),"")</f>
        <v/>
      </c>
      <c r="C327" t="str">
        <f>IFERROR(INDEX($D$6:$D$1750,MATCH(ROWS($B$6:B327),$B$6:$B$1750,0)),"")</f>
        <v/>
      </c>
      <c r="D327" t="str">
        <f t="shared" ref="D327:D390" si="5">J327&amp;" ("&amp;E327&amp;")"</f>
        <v>Monterey Park Hospital (12878)</v>
      </c>
      <c r="E327">
        <v>12878</v>
      </c>
      <c r="F327" t="s">
        <v>714</v>
      </c>
      <c r="G327" t="s">
        <v>2811</v>
      </c>
      <c r="H327" t="s">
        <v>1871</v>
      </c>
      <c r="I327" t="s">
        <v>736</v>
      </c>
      <c r="J327" t="s">
        <v>2810</v>
      </c>
    </row>
    <row r="328" spans="1:10" x14ac:dyDescent="0.2">
      <c r="A328">
        <f>--ISNUMBER(IFERROR(SEARCH($C$5,Inputs!$D328,1),""))</f>
        <v>0</v>
      </c>
      <c r="B328" t="str">
        <f>IF(A328=1,COUNTIF($A$6:A328,1),"")</f>
        <v/>
      </c>
      <c r="C328" t="str">
        <f>IFERROR(INDEX($D$6:$D$1750,MATCH(ROWS($B$6:B328),$B$6:$B$1750,0)),"")</f>
        <v/>
      </c>
      <c r="D328" t="str">
        <f t="shared" si="5"/>
        <v>Adventist Health Bakersfield (12881)</v>
      </c>
      <c r="E328">
        <v>12881</v>
      </c>
      <c r="F328" t="s">
        <v>714</v>
      </c>
      <c r="G328" t="s">
        <v>719</v>
      </c>
      <c r="H328" t="s">
        <v>720</v>
      </c>
      <c r="I328" t="s">
        <v>721</v>
      </c>
      <c r="J328" t="s">
        <v>718</v>
      </c>
    </row>
    <row r="329" spans="1:10" x14ac:dyDescent="0.2">
      <c r="A329">
        <f>--ISNUMBER(IFERROR(SEARCH($C$5,Inputs!$D329,1),""))</f>
        <v>0</v>
      </c>
      <c r="B329" t="str">
        <f>IF(A329=1,COUNTIF($A$6:A329,1),"")</f>
        <v/>
      </c>
      <c r="C329" t="str">
        <f>IFERROR(INDEX($D$6:$D$1750,MATCH(ROWS($B$6:B329),$B$6:$B$1750,0)),"")</f>
        <v/>
      </c>
      <c r="D329" t="str">
        <f t="shared" si="5"/>
        <v>Kaiser Foundation Hospital-San Jose (12952)</v>
      </c>
      <c r="E329">
        <v>12952</v>
      </c>
      <c r="F329" t="s">
        <v>714</v>
      </c>
      <c r="G329" t="s">
        <v>2279</v>
      </c>
      <c r="H329" t="s">
        <v>697</v>
      </c>
      <c r="I329" t="s">
        <v>698</v>
      </c>
      <c r="J329" t="s">
        <v>2278</v>
      </c>
    </row>
    <row r="330" spans="1:10" x14ac:dyDescent="0.2">
      <c r="A330">
        <f>--ISNUMBER(IFERROR(SEARCH($C$5,Inputs!$D330,1),""))</f>
        <v>0</v>
      </c>
      <c r="B330" t="str">
        <f>IF(A330=1,COUNTIF($A$6:A330,1),"")</f>
        <v/>
      </c>
      <c r="C330" t="str">
        <f>IFERROR(INDEX($D$6:$D$1750,MATCH(ROWS($B$6:B330),$B$6:$B$1750,0)),"")</f>
        <v/>
      </c>
      <c r="D330" t="str">
        <f t="shared" si="5"/>
        <v>French Hospital Medical Center (12964)</v>
      </c>
      <c r="E330">
        <v>12964</v>
      </c>
      <c r="F330" t="s">
        <v>714</v>
      </c>
      <c r="G330" t="s">
        <v>1836</v>
      </c>
      <c r="H330" t="s">
        <v>943</v>
      </c>
      <c r="I330" t="s">
        <v>943</v>
      </c>
      <c r="J330" t="s">
        <v>1835</v>
      </c>
    </row>
    <row r="331" spans="1:10" x14ac:dyDescent="0.2">
      <c r="A331">
        <f>--ISNUMBER(IFERROR(SEARCH($C$5,Inputs!$D331,1),""))</f>
        <v>0</v>
      </c>
      <c r="B331" t="str">
        <f>IF(A331=1,COUNTIF($A$6:A331,1),"")</f>
        <v/>
      </c>
      <c r="C331" t="str">
        <f>IFERROR(INDEX($D$6:$D$1750,MATCH(ROWS($B$6:B331),$B$6:$B$1750,0)),"")</f>
        <v/>
      </c>
      <c r="D331" t="str">
        <f t="shared" si="5"/>
        <v>Montclair Hospital Medical Center (12992)</v>
      </c>
      <c r="E331">
        <v>12992</v>
      </c>
      <c r="F331" t="s">
        <v>714</v>
      </c>
      <c r="G331" t="s">
        <v>2791</v>
      </c>
      <c r="H331" t="s">
        <v>1451</v>
      </c>
      <c r="I331" t="s">
        <v>906</v>
      </c>
      <c r="J331" t="s">
        <v>2790</v>
      </c>
    </row>
    <row r="332" spans="1:10" x14ac:dyDescent="0.2">
      <c r="A332">
        <f>--ISNUMBER(IFERROR(SEARCH($C$5,Inputs!$D332,1),""))</f>
        <v>0</v>
      </c>
      <c r="B332" t="str">
        <f>IF(A332=1,COUNTIF($A$6:A332,1),"")</f>
        <v/>
      </c>
      <c r="C332" t="str">
        <f>IFERROR(INDEX($D$6:$D$1750,MATCH(ROWS($B$6:B332),$B$6:$B$1750,0)),"")</f>
        <v/>
      </c>
      <c r="D332" t="str">
        <f t="shared" si="5"/>
        <v>Methodist Hospital of Sacramento (13012)</v>
      </c>
      <c r="E332">
        <v>13012</v>
      </c>
      <c r="F332" t="s">
        <v>714</v>
      </c>
      <c r="G332" t="s">
        <v>2734</v>
      </c>
      <c r="H332" t="s">
        <v>708</v>
      </c>
      <c r="I332" t="s">
        <v>708</v>
      </c>
      <c r="J332" t="s">
        <v>2733</v>
      </c>
    </row>
    <row r="333" spans="1:10" x14ac:dyDescent="0.2">
      <c r="A333">
        <f>--ISNUMBER(IFERROR(SEARCH($C$5,Inputs!$D333,1),""))</f>
        <v>0</v>
      </c>
      <c r="B333" t="str">
        <f>IF(A333=1,COUNTIF($A$6:A333,1),"")</f>
        <v/>
      </c>
      <c r="C333" t="str">
        <f>IFERROR(INDEX($D$6:$D$1750,MATCH(ROWS($B$6:B333),$B$6:$B$1750,0)),"")</f>
        <v/>
      </c>
      <c r="D333" t="str">
        <f t="shared" si="5"/>
        <v>Kaiser Foundation Hospital - Fresno (13018)</v>
      </c>
      <c r="E333">
        <v>13018</v>
      </c>
      <c r="F333" t="s">
        <v>714</v>
      </c>
      <c r="G333" t="s">
        <v>2213</v>
      </c>
      <c r="H333" t="s">
        <v>755</v>
      </c>
      <c r="I333" t="s">
        <v>755</v>
      </c>
      <c r="J333" t="s">
        <v>2212</v>
      </c>
    </row>
    <row r="334" spans="1:10" x14ac:dyDescent="0.2">
      <c r="A334">
        <f>--ISNUMBER(IFERROR(SEARCH($C$5,Inputs!$D334,1),""))</f>
        <v>0</v>
      </c>
      <c r="B334" t="str">
        <f>IF(A334=1,COUNTIF($A$6:A334,1),"")</f>
        <v/>
      </c>
      <c r="C334" t="str">
        <f>IFERROR(INDEX($D$6:$D$1750,MATCH(ROWS($B$6:B334),$B$6:$B$1750,0)),"")</f>
        <v/>
      </c>
      <c r="D334" t="str">
        <f t="shared" si="5"/>
        <v>La Palma Intercommunity Hospital (13019)</v>
      </c>
      <c r="E334">
        <v>13019</v>
      </c>
      <c r="F334" t="s">
        <v>714</v>
      </c>
      <c r="G334" t="s">
        <v>2399</v>
      </c>
      <c r="H334" t="s">
        <v>2400</v>
      </c>
      <c r="I334" t="s">
        <v>712</v>
      </c>
      <c r="J334" t="s">
        <v>2398</v>
      </c>
    </row>
    <row r="335" spans="1:10" x14ac:dyDescent="0.2">
      <c r="A335">
        <f>--ISNUMBER(IFERROR(SEARCH($C$5,Inputs!$D335,1),""))</f>
        <v>0</v>
      </c>
      <c r="B335" t="str">
        <f>IF(A335=1,COUNTIF($A$6:A335,1),"")</f>
        <v/>
      </c>
      <c r="C335" t="str">
        <f>IFERROR(INDEX($D$6:$D$1750,MATCH(ROWS($B$6:B335),$B$6:$B$1750,0)),"")</f>
        <v/>
      </c>
      <c r="D335" t="str">
        <f t="shared" si="5"/>
        <v>Kindred Hospital Riverside (13030)</v>
      </c>
      <c r="E335">
        <v>13030</v>
      </c>
      <c r="F335" t="s">
        <v>714</v>
      </c>
      <c r="G335" t="s">
        <v>2352</v>
      </c>
      <c r="H335" t="s">
        <v>1304</v>
      </c>
      <c r="I335" t="s">
        <v>865</v>
      </c>
      <c r="J335" t="s">
        <v>2351</v>
      </c>
    </row>
    <row r="336" spans="1:10" x14ac:dyDescent="0.2">
      <c r="A336">
        <f>--ISNUMBER(IFERROR(SEARCH($C$5,Inputs!$D336,1),""))</f>
        <v>0</v>
      </c>
      <c r="B336" t="str">
        <f>IF(A336=1,COUNTIF($A$6:A336,1),"")</f>
        <v/>
      </c>
      <c r="C336" t="str">
        <f>IFERROR(INDEX($D$6:$D$1750,MATCH(ROWS($B$6:B336),$B$6:$B$1750,0)),"")</f>
        <v/>
      </c>
      <c r="D336" t="str">
        <f t="shared" si="5"/>
        <v>Bear Valley Community Hospital (13035)</v>
      </c>
      <c r="E336">
        <v>13035</v>
      </c>
      <c r="F336" t="s">
        <v>714</v>
      </c>
      <c r="G336" t="s">
        <v>1079</v>
      </c>
      <c r="H336" t="s">
        <v>1080</v>
      </c>
      <c r="I336" t="s">
        <v>906</v>
      </c>
      <c r="J336" t="s">
        <v>1078</v>
      </c>
    </row>
    <row r="337" spans="1:10" x14ac:dyDescent="0.2">
      <c r="A337">
        <f>--ISNUMBER(IFERROR(SEARCH($C$5,Inputs!$D337,1),""))</f>
        <v>0</v>
      </c>
      <c r="B337" t="str">
        <f>IF(A337=1,COUNTIF($A$6:A337,1),"")</f>
        <v/>
      </c>
      <c r="C337" t="str">
        <f>IFERROR(INDEX($D$6:$D$1750,MATCH(ROWS($B$6:B337),$B$6:$B$1750,0)),"")</f>
        <v/>
      </c>
      <c r="D337" t="str">
        <f t="shared" si="5"/>
        <v>South Coast Global Medical Center (13059)</v>
      </c>
      <c r="E337">
        <v>13059</v>
      </c>
      <c r="F337" t="s">
        <v>714</v>
      </c>
      <c r="G337" t="s">
        <v>3552</v>
      </c>
      <c r="H337" t="s">
        <v>711</v>
      </c>
      <c r="I337" t="s">
        <v>712</v>
      </c>
      <c r="J337" t="s">
        <v>3551</v>
      </c>
    </row>
    <row r="338" spans="1:10" x14ac:dyDescent="0.2">
      <c r="A338">
        <f>--ISNUMBER(IFERROR(SEARCH($C$5,Inputs!$D338,1),""))</f>
        <v>0</v>
      </c>
      <c r="B338" t="str">
        <f>IF(A338=1,COUNTIF($A$6:A338,1),"")</f>
        <v/>
      </c>
      <c r="C338" t="str">
        <f>IFERROR(INDEX($D$6:$D$1750,MATCH(ROWS($B$6:B338),$B$6:$B$1750,0)),"")</f>
        <v/>
      </c>
      <c r="D338" t="str">
        <f t="shared" si="5"/>
        <v>Anaheim Global Medical Center (13061)</v>
      </c>
      <c r="E338">
        <v>13061</v>
      </c>
      <c r="F338" t="s">
        <v>714</v>
      </c>
      <c r="G338" t="s">
        <v>885</v>
      </c>
      <c r="H338" t="s">
        <v>795</v>
      </c>
      <c r="I338" t="s">
        <v>712</v>
      </c>
      <c r="J338" t="s">
        <v>884</v>
      </c>
    </row>
    <row r="339" spans="1:10" x14ac:dyDescent="0.2">
      <c r="A339">
        <f>--ISNUMBER(IFERROR(SEARCH($C$5,Inputs!$D339,1),""))</f>
        <v>0</v>
      </c>
      <c r="B339" t="str">
        <f>IF(A339=1,COUNTIF($A$6:A339,1),"")</f>
        <v/>
      </c>
      <c r="C339" t="str">
        <f>IFERROR(INDEX($D$6:$D$1750,MATCH(ROWS($B$6:B339),$B$6:$B$1750,0)),"")</f>
        <v/>
      </c>
      <c r="D339" t="str">
        <f t="shared" si="5"/>
        <v>Saddleback Memorial Medical Center - San Clemente (13066)</v>
      </c>
      <c r="E339">
        <v>13066</v>
      </c>
      <c r="F339" t="s">
        <v>714</v>
      </c>
      <c r="G339" t="s">
        <v>3307</v>
      </c>
      <c r="H339" t="s">
        <v>3308</v>
      </c>
      <c r="I339" t="s">
        <v>712</v>
      </c>
      <c r="J339" t="s">
        <v>3306</v>
      </c>
    </row>
    <row r="340" spans="1:10" x14ac:dyDescent="0.2">
      <c r="A340">
        <f>--ISNUMBER(IFERROR(SEARCH($C$5,Inputs!$D340,1),""))</f>
        <v>0</v>
      </c>
      <c r="B340" t="str">
        <f>IF(A340=1,COUNTIF($A$6:A340,1),"")</f>
        <v/>
      </c>
      <c r="C340" t="str">
        <f>IFERROR(INDEX($D$6:$D$1750,MATCH(ROWS($B$6:B340),$B$6:$B$1750,0)),"")</f>
        <v/>
      </c>
      <c r="D340" t="str">
        <f t="shared" si="5"/>
        <v>Kindred Hospital Brea (13068)</v>
      </c>
      <c r="E340">
        <v>13068</v>
      </c>
      <c r="F340" t="s">
        <v>714</v>
      </c>
      <c r="G340" t="s">
        <v>2342</v>
      </c>
      <c r="H340" t="s">
        <v>2343</v>
      </c>
      <c r="I340" t="s">
        <v>712</v>
      </c>
      <c r="J340" t="s">
        <v>2341</v>
      </c>
    </row>
    <row r="341" spans="1:10" x14ac:dyDescent="0.2">
      <c r="A341">
        <f>--ISNUMBER(IFERROR(SEARCH($C$5,Inputs!$D341,1),""))</f>
        <v>0</v>
      </c>
      <c r="B341" t="str">
        <f>IF(A341=1,COUNTIF($A$6:A341,1),"")</f>
        <v/>
      </c>
      <c r="C341" t="str">
        <f>IFERROR(INDEX($D$6:$D$1750,MATCH(ROWS($B$6:B341),$B$6:$B$1750,0)),"")</f>
        <v/>
      </c>
      <c r="D341" t="str">
        <f t="shared" si="5"/>
        <v>Chino Valley Medical Center (13072)</v>
      </c>
      <c r="E341">
        <v>13072</v>
      </c>
      <c r="F341" t="s">
        <v>714</v>
      </c>
      <c r="G341" t="s">
        <v>1358</v>
      </c>
      <c r="H341" t="s">
        <v>1249</v>
      </c>
      <c r="I341" t="s">
        <v>906</v>
      </c>
      <c r="J341" t="s">
        <v>1357</v>
      </c>
    </row>
    <row r="342" spans="1:10" x14ac:dyDescent="0.2">
      <c r="A342">
        <f>--ISNUMBER(IFERROR(SEARCH($C$5,Inputs!$D342,1),""))</f>
        <v>0</v>
      </c>
      <c r="B342" t="str">
        <f>IF(A342=1,COUNTIF($A$6:A342,1),"")</f>
        <v/>
      </c>
      <c r="C342" t="str">
        <f>IFERROR(INDEX($D$6:$D$1750,MATCH(ROWS($B$6:B342),$B$6:$B$1750,0)),"")</f>
        <v/>
      </c>
      <c r="D342" t="str">
        <f t="shared" si="5"/>
        <v>Loma Linda University Medical Center East Campus Hospital (13073)</v>
      </c>
      <c r="E342">
        <v>13073</v>
      </c>
      <c r="F342" t="s">
        <v>714</v>
      </c>
      <c r="G342" t="s">
        <v>2524</v>
      </c>
      <c r="H342" t="s">
        <v>2062</v>
      </c>
      <c r="I342" t="s">
        <v>906</v>
      </c>
      <c r="J342" t="s">
        <v>2523</v>
      </c>
    </row>
    <row r="343" spans="1:10" x14ac:dyDescent="0.2">
      <c r="A343">
        <f>--ISNUMBER(IFERROR(SEARCH($C$5,Inputs!$D343,1),""))</f>
        <v>0</v>
      </c>
      <c r="B343" t="str">
        <f>IF(A343=1,COUNTIF($A$6:A343,1),"")</f>
        <v/>
      </c>
      <c r="C343" t="str">
        <f>IFERROR(INDEX($D$6:$D$1750,MATCH(ROWS($B$6:B343),$B$6:$B$1750,0)),"")</f>
        <v/>
      </c>
      <c r="D343" t="str">
        <f t="shared" si="5"/>
        <v>Placentia Linda Hospital (13077)</v>
      </c>
      <c r="E343">
        <v>13077</v>
      </c>
      <c r="F343" t="s">
        <v>714</v>
      </c>
      <c r="G343" t="s">
        <v>3115</v>
      </c>
      <c r="H343" t="s">
        <v>3116</v>
      </c>
      <c r="I343" t="s">
        <v>712</v>
      </c>
      <c r="J343" t="s">
        <v>3114</v>
      </c>
    </row>
    <row r="344" spans="1:10" x14ac:dyDescent="0.2">
      <c r="A344">
        <f>--ISNUMBER(IFERROR(SEARCH($C$5,Inputs!$D344,1),""))</f>
        <v>0</v>
      </c>
      <c r="B344" t="str">
        <f>IF(A344=1,COUNTIF($A$6:A344,1),"")</f>
        <v/>
      </c>
      <c r="C344" t="str">
        <f>IFERROR(INDEX($D$6:$D$1750,MATCH(ROWS($B$6:B344),$B$6:$B$1750,0)),"")</f>
        <v/>
      </c>
      <c r="D344" t="str">
        <f t="shared" si="5"/>
        <v>San Dimas Community Hospital (13084)</v>
      </c>
      <c r="E344">
        <v>13084</v>
      </c>
      <c r="F344" t="s">
        <v>714</v>
      </c>
      <c r="G344" t="s">
        <v>3333</v>
      </c>
      <c r="H344" t="s">
        <v>1269</v>
      </c>
      <c r="I344" t="s">
        <v>736</v>
      </c>
      <c r="J344" t="s">
        <v>3332</v>
      </c>
    </row>
    <row r="345" spans="1:10" x14ac:dyDescent="0.2">
      <c r="A345">
        <f>--ISNUMBER(IFERROR(SEARCH($C$5,Inputs!$D345,1),""))</f>
        <v>0</v>
      </c>
      <c r="B345" t="str">
        <f>IF(A345=1,COUNTIF($A$6:A345,1),"")</f>
        <v/>
      </c>
      <c r="C345" t="str">
        <f>IFERROR(INDEX($D$6:$D$1750,MATCH(ROWS($B$6:B345),$B$6:$B$1750,0)),"")</f>
        <v/>
      </c>
      <c r="D345" t="str">
        <f t="shared" si="5"/>
        <v>Providence Cedars-Sinai Tarzana Medical Center (13085)</v>
      </c>
      <c r="E345">
        <v>13085</v>
      </c>
      <c r="F345" t="s">
        <v>714</v>
      </c>
      <c r="G345" t="s">
        <v>3153</v>
      </c>
      <c r="H345" t="s">
        <v>3154</v>
      </c>
      <c r="I345" t="s">
        <v>736</v>
      </c>
      <c r="J345" t="s">
        <v>3152</v>
      </c>
    </row>
    <row r="346" spans="1:10" x14ac:dyDescent="0.2">
      <c r="A346">
        <f>--ISNUMBER(IFERROR(SEARCH($C$5,Inputs!$D346,1),""))</f>
        <v>0</v>
      </c>
      <c r="B346" t="str">
        <f>IF(A346=1,COUNTIF($A$6:A346,1),"")</f>
        <v/>
      </c>
      <c r="C346" t="str">
        <f>IFERROR(INDEX($D$6:$D$1750,MATCH(ROWS($B$6:B346),$B$6:$B$1750,0)),"")</f>
        <v/>
      </c>
      <c r="D346" t="str">
        <f t="shared" si="5"/>
        <v>Kaiser Foundation Hospital - South San Francisco (13086)</v>
      </c>
      <c r="E346">
        <v>13086</v>
      </c>
      <c r="F346" t="s">
        <v>714</v>
      </c>
      <c r="G346" t="s">
        <v>2262</v>
      </c>
      <c r="H346" t="s">
        <v>2263</v>
      </c>
      <c r="I346" t="s">
        <v>799</v>
      </c>
      <c r="J346" t="s">
        <v>2261</v>
      </c>
    </row>
    <row r="347" spans="1:10" x14ac:dyDescent="0.2">
      <c r="A347">
        <f>--ISNUMBER(IFERROR(SEARCH($C$5,Inputs!$D347,1),""))</f>
        <v>0</v>
      </c>
      <c r="B347" t="str">
        <f>IF(A347=1,COUNTIF($A$6:A347,1),"")</f>
        <v/>
      </c>
      <c r="C347" t="str">
        <f>IFERROR(INDEX($D$6:$D$1750,MATCH(ROWS($B$6:B347),$B$6:$B$1750,0)),"")</f>
        <v/>
      </c>
      <c r="D347" t="str">
        <f t="shared" si="5"/>
        <v>Mad River Community Hospital (13087)</v>
      </c>
      <c r="E347">
        <v>13087</v>
      </c>
      <c r="F347" t="s">
        <v>714</v>
      </c>
      <c r="G347" t="s">
        <v>2575</v>
      </c>
      <c r="H347" t="s">
        <v>2576</v>
      </c>
      <c r="I347" t="s">
        <v>1771</v>
      </c>
      <c r="J347" t="s">
        <v>2574</v>
      </c>
    </row>
    <row r="348" spans="1:10" x14ac:dyDescent="0.2">
      <c r="A348">
        <f>--ISNUMBER(IFERROR(SEARCH($C$5,Inputs!$D348,1),""))</f>
        <v>0</v>
      </c>
      <c r="B348" t="str">
        <f>IF(A348=1,COUNTIF($A$6:A348,1),"")</f>
        <v/>
      </c>
      <c r="C348" t="str">
        <f>IFERROR(INDEX($D$6:$D$1750,MATCH(ROWS($B$6:B348),$B$6:$B$1750,0)),"")</f>
        <v/>
      </c>
      <c r="D348" t="str">
        <f t="shared" si="5"/>
        <v>Emanate Health Foothill Presbyterian Hospital (13093)</v>
      </c>
      <c r="E348">
        <v>13093</v>
      </c>
      <c r="F348" t="s">
        <v>714</v>
      </c>
      <c r="G348" t="s">
        <v>1729</v>
      </c>
      <c r="H348" t="s">
        <v>922</v>
      </c>
      <c r="I348" t="s">
        <v>736</v>
      </c>
      <c r="J348" t="s">
        <v>1728</v>
      </c>
    </row>
    <row r="349" spans="1:10" x14ac:dyDescent="0.2">
      <c r="A349">
        <f>--ISNUMBER(IFERROR(SEARCH($C$5,Inputs!$D349,1),""))</f>
        <v>0</v>
      </c>
      <c r="B349" t="str">
        <f>IF(A349=1,COUNTIF($A$6:A349,1),"")</f>
        <v/>
      </c>
      <c r="C349" t="str">
        <f>IFERROR(INDEX($D$6:$D$1750,MATCH(ROWS($B$6:B349),$B$6:$B$1750,0)),"")</f>
        <v/>
      </c>
      <c r="D349" t="str">
        <f t="shared" si="5"/>
        <v>Oak Valley Hospital District (13110)</v>
      </c>
      <c r="E349">
        <v>13110</v>
      </c>
      <c r="F349" t="s">
        <v>714</v>
      </c>
      <c r="G349" t="s">
        <v>2906</v>
      </c>
      <c r="H349" t="s">
        <v>2907</v>
      </c>
      <c r="I349" t="s">
        <v>705</v>
      </c>
      <c r="J349" t="s">
        <v>2905</v>
      </c>
    </row>
    <row r="350" spans="1:10" x14ac:dyDescent="0.2">
      <c r="A350">
        <f>--ISNUMBER(IFERROR(SEARCH($C$5,Inputs!$D350,1),""))</f>
        <v>0</v>
      </c>
      <c r="B350" t="str">
        <f>IF(A350=1,COUNTIF($A$6:A350,1),"")</f>
        <v/>
      </c>
      <c r="C350" t="str">
        <f>IFERROR(INDEX($D$6:$D$1750,MATCH(ROWS($B$6:B350),$B$6:$B$1750,0)),"")</f>
        <v/>
      </c>
      <c r="D350" t="str">
        <f t="shared" si="5"/>
        <v>Kaiser Foundation Hospital - Zion (13111)</v>
      </c>
      <c r="E350">
        <v>13111</v>
      </c>
      <c r="F350" t="s">
        <v>714</v>
      </c>
      <c r="G350" t="s">
        <v>2273</v>
      </c>
      <c r="H350" t="s">
        <v>701</v>
      </c>
      <c r="I350" t="s">
        <v>701</v>
      </c>
      <c r="J350" t="s">
        <v>2272</v>
      </c>
    </row>
    <row r="351" spans="1:10" x14ac:dyDescent="0.2">
      <c r="A351">
        <f>--ISNUMBER(IFERROR(SEARCH($C$5,Inputs!$D351,1),""))</f>
        <v>0</v>
      </c>
      <c r="B351" t="str">
        <f>IF(A351=1,COUNTIF($A$6:A351,1),"")</f>
        <v/>
      </c>
      <c r="C351" t="str">
        <f>IFERROR(INDEX($D$6:$D$1750,MATCH(ROWS($B$6:B351),$B$6:$B$1750,0)),"")</f>
        <v/>
      </c>
      <c r="D351" t="str">
        <f t="shared" si="5"/>
        <v>Del Amo Hospital (13141)</v>
      </c>
      <c r="E351">
        <v>13141</v>
      </c>
      <c r="F351" t="s">
        <v>784</v>
      </c>
      <c r="G351" t="s">
        <v>1597</v>
      </c>
      <c r="H351" t="s">
        <v>1045</v>
      </c>
      <c r="I351" t="s">
        <v>736</v>
      </c>
      <c r="J351" t="s">
        <v>1596</v>
      </c>
    </row>
    <row r="352" spans="1:10" x14ac:dyDescent="0.2">
      <c r="A352">
        <f>--ISNUMBER(IFERROR(SEARCH($C$5,Inputs!$D352,1),""))</f>
        <v>0</v>
      </c>
      <c r="B352" t="str">
        <f>IF(A352=1,COUNTIF($A$6:A352,1),"")</f>
        <v/>
      </c>
      <c r="C352" t="str">
        <f>IFERROR(INDEX($D$6:$D$1750,MATCH(ROWS($B$6:B352),$B$6:$B$1750,0)),"")</f>
        <v/>
      </c>
      <c r="D352" t="str">
        <f t="shared" si="5"/>
        <v>Kaiser Foundation Hospital &amp; Rehab Center - Vallejo (13142)</v>
      </c>
      <c r="E352">
        <v>13142</v>
      </c>
      <c r="F352" t="s">
        <v>714</v>
      </c>
      <c r="G352" t="s">
        <v>2275</v>
      </c>
      <c r="H352" t="s">
        <v>786</v>
      </c>
      <c r="I352" t="s">
        <v>787</v>
      </c>
      <c r="J352" t="s">
        <v>2274</v>
      </c>
    </row>
    <row r="353" spans="1:10" x14ac:dyDescent="0.2">
      <c r="A353">
        <f>--ISNUMBER(IFERROR(SEARCH($C$5,Inputs!$D353,1),""))</f>
        <v>0</v>
      </c>
      <c r="B353" t="str">
        <f>IF(A353=1,COUNTIF($A$6:A353,1),"")</f>
        <v/>
      </c>
      <c r="C353" t="str">
        <f>IFERROR(INDEX($D$6:$D$1750,MATCH(ROWS($B$6:B353),$B$6:$B$1750,0)),"")</f>
        <v/>
      </c>
      <c r="D353" t="str">
        <f t="shared" si="5"/>
        <v>St. John's Hospital Camarillo (13181)</v>
      </c>
      <c r="E353">
        <v>13181</v>
      </c>
      <c r="F353" t="s">
        <v>714</v>
      </c>
      <c r="G353" t="s">
        <v>3592</v>
      </c>
      <c r="H353" t="s">
        <v>1232</v>
      </c>
      <c r="I353" t="s">
        <v>762</v>
      </c>
      <c r="J353" t="s">
        <v>4280</v>
      </c>
    </row>
    <row r="354" spans="1:10" x14ac:dyDescent="0.2">
      <c r="A354">
        <f>--ISNUMBER(IFERROR(SEARCH($C$5,Inputs!$D354,1),""))</f>
        <v>0</v>
      </c>
      <c r="B354" t="str">
        <f>IF(A354=1,COUNTIF($A$6:A354,1),"")</f>
        <v/>
      </c>
      <c r="C354" t="str">
        <f>IFERROR(INDEX($D$6:$D$1750,MATCH(ROWS($B$6:B354),$B$6:$B$1750,0)),"")</f>
        <v/>
      </c>
      <c r="D354" t="str">
        <f t="shared" si="5"/>
        <v>Greater El Monte Community Hospital (13224)</v>
      </c>
      <c r="E354">
        <v>13224</v>
      </c>
      <c r="F354" t="s">
        <v>714</v>
      </c>
      <c r="G354" t="s">
        <v>1969</v>
      </c>
      <c r="H354" t="s">
        <v>1970</v>
      </c>
      <c r="I354" t="s">
        <v>736</v>
      </c>
      <c r="J354" t="s">
        <v>1968</v>
      </c>
    </row>
    <row r="355" spans="1:10" x14ac:dyDescent="0.2">
      <c r="A355">
        <f>--ISNUMBER(IFERROR(SEARCH($C$5,Inputs!$D355,1),""))</f>
        <v>0</v>
      </c>
      <c r="B355" t="str">
        <f>IF(A355=1,COUNTIF($A$6:A355,1),"")</f>
        <v/>
      </c>
      <c r="C355" t="str">
        <f>IFERROR(INDEX($D$6:$D$1750,MATCH(ROWS($B$6:B355),$B$6:$B$1750,0)),"")</f>
        <v/>
      </c>
      <c r="D355" t="str">
        <f t="shared" si="5"/>
        <v>L.A. Downtown Medical Center (13225)</v>
      </c>
      <c r="E355">
        <v>13225</v>
      </c>
      <c r="F355" t="s">
        <v>714</v>
      </c>
      <c r="G355" t="s">
        <v>2375</v>
      </c>
      <c r="H355" t="s">
        <v>736</v>
      </c>
      <c r="I355" t="s">
        <v>736</v>
      </c>
      <c r="J355" t="s">
        <v>2374</v>
      </c>
    </row>
    <row r="356" spans="1:10" x14ac:dyDescent="0.2">
      <c r="A356">
        <f>--ISNUMBER(IFERROR(SEARCH($C$5,Inputs!$D356,1),""))</f>
        <v>0</v>
      </c>
      <c r="B356" t="str">
        <f>IF(A356=1,COUNTIF($A$6:A356,1),"")</f>
        <v/>
      </c>
      <c r="C356" t="str">
        <f>IFERROR(INDEX($D$6:$D$1750,MATCH(ROWS($B$6:B356),$B$6:$B$1750,0)),"")</f>
        <v/>
      </c>
      <c r="D356" t="str">
        <f t="shared" si="5"/>
        <v>Henry Mayo Newhall Hospital (13333)</v>
      </c>
      <c r="E356">
        <v>13333</v>
      </c>
      <c r="F356" t="s">
        <v>714</v>
      </c>
      <c r="G356" t="s">
        <v>2058</v>
      </c>
      <c r="H356" t="s">
        <v>2059</v>
      </c>
      <c r="I356" t="s">
        <v>736</v>
      </c>
      <c r="J356" t="s">
        <v>2057</v>
      </c>
    </row>
    <row r="357" spans="1:10" x14ac:dyDescent="0.2">
      <c r="A357">
        <f>--ISNUMBER(IFERROR(SEARCH($C$5,Inputs!$D357,1),""))</f>
        <v>0</v>
      </c>
      <c r="B357" t="str">
        <f>IF(A357=1,COUNTIF($A$6:A357,1),"")</f>
        <v/>
      </c>
      <c r="C357" t="str">
        <f>IFERROR(INDEX($D$6:$D$1750,MATCH(ROWS($B$6:B357),$B$6:$B$1750,0)),"")</f>
        <v/>
      </c>
      <c r="D357" t="str">
        <f t="shared" si="5"/>
        <v>Sharp Chula Vista Medical Center (13336)</v>
      </c>
      <c r="E357">
        <v>13336</v>
      </c>
      <c r="F357" t="s">
        <v>714</v>
      </c>
      <c r="G357" t="s">
        <v>3473</v>
      </c>
      <c r="H357" t="s">
        <v>1827</v>
      </c>
      <c r="I357" t="s">
        <v>701</v>
      </c>
      <c r="J357" t="s">
        <v>3472</v>
      </c>
    </row>
    <row r="358" spans="1:10" x14ac:dyDescent="0.2">
      <c r="A358">
        <f>--ISNUMBER(IFERROR(SEARCH($C$5,Inputs!$D358,1),""))</f>
        <v>0</v>
      </c>
      <c r="B358" t="str">
        <f>IF(A358=1,COUNTIF($A$6:A358,1),"")</f>
        <v/>
      </c>
      <c r="C358" t="str">
        <f>IFERROR(INDEX($D$6:$D$1750,MATCH(ROWS($B$6:B358),$B$6:$B$1750,0)),"")</f>
        <v/>
      </c>
      <c r="D358" t="str">
        <f t="shared" si="5"/>
        <v>Mercy Medical Center Mt. Shasta (13812)</v>
      </c>
      <c r="E358">
        <v>13812</v>
      </c>
      <c r="F358" t="s">
        <v>714</v>
      </c>
      <c r="G358" t="s">
        <v>2716</v>
      </c>
      <c r="H358" t="s">
        <v>2717</v>
      </c>
      <c r="I358" t="s">
        <v>1784</v>
      </c>
      <c r="J358" t="s">
        <v>2715</v>
      </c>
    </row>
    <row r="359" spans="1:10" x14ac:dyDescent="0.2">
      <c r="A359">
        <f>--ISNUMBER(IFERROR(SEARCH($C$5,Inputs!$D359,1),""))</f>
        <v>0</v>
      </c>
      <c r="B359" t="str">
        <f>IF(A359=1,COUNTIF($A$6:A359,1),"")</f>
        <v/>
      </c>
      <c r="C359" t="str">
        <f>IFERROR(INDEX($D$6:$D$1750,MATCH(ROWS($B$6:B359),$B$6:$B$1750,0)),"")</f>
        <v/>
      </c>
      <c r="D359" t="str">
        <f t="shared" si="5"/>
        <v>Sutter Maternity &amp; Surgery Center of Santa Cruz (13901)</v>
      </c>
      <c r="E359">
        <v>13901</v>
      </c>
      <c r="F359" t="s">
        <v>714</v>
      </c>
      <c r="G359" t="s">
        <v>3700</v>
      </c>
      <c r="H359" t="s">
        <v>1646</v>
      </c>
      <c r="I359" t="s">
        <v>1646</v>
      </c>
      <c r="J359" t="s">
        <v>3699</v>
      </c>
    </row>
    <row r="360" spans="1:10" x14ac:dyDescent="0.2">
      <c r="A360">
        <f>--ISNUMBER(IFERROR(SEARCH($C$5,Inputs!$D360,1),""))</f>
        <v>0</v>
      </c>
      <c r="B360" t="str">
        <f>IF(A360=1,COUNTIF($A$6:A360,1),"")</f>
        <v/>
      </c>
      <c r="C360" t="str">
        <f>IFERROR(INDEX($D$6:$D$1750,MATCH(ROWS($B$6:B360),$B$6:$B$1750,0)),"")</f>
        <v/>
      </c>
      <c r="D360" t="str">
        <f t="shared" si="5"/>
        <v>Tenet Health Central Coast Twin Cities Community Hospital (13999)</v>
      </c>
      <c r="E360">
        <v>13999</v>
      </c>
      <c r="F360" t="s">
        <v>714</v>
      </c>
      <c r="G360" t="s">
        <v>3734</v>
      </c>
      <c r="H360" t="s">
        <v>3735</v>
      </c>
      <c r="I360" t="s">
        <v>943</v>
      </c>
      <c r="J360" t="s">
        <v>3733</v>
      </c>
    </row>
    <row r="361" spans="1:10" x14ac:dyDescent="0.2">
      <c r="A361">
        <f>--ISNUMBER(IFERROR(SEARCH($C$5,Inputs!$D361,1),""))</f>
        <v>0</v>
      </c>
      <c r="B361" t="str">
        <f>IF(A361=1,COUNTIF($A$6:A361,1),"")</f>
        <v/>
      </c>
      <c r="C361" t="str">
        <f>IFERROR(INDEX($D$6:$D$1750,MATCH(ROWS($B$6:B361),$B$6:$B$1750,0)),"")</f>
        <v/>
      </c>
      <c r="D361" t="str">
        <f t="shared" si="5"/>
        <v>Hi-Desert Medical Center (14100)</v>
      </c>
      <c r="E361">
        <v>14100</v>
      </c>
      <c r="F361" t="s">
        <v>714</v>
      </c>
      <c r="G361" t="s">
        <v>2077</v>
      </c>
      <c r="H361" t="s">
        <v>2078</v>
      </c>
      <c r="I361" t="s">
        <v>906</v>
      </c>
      <c r="J361" t="s">
        <v>2076</v>
      </c>
    </row>
    <row r="362" spans="1:10" x14ac:dyDescent="0.2">
      <c r="A362">
        <f>--ISNUMBER(IFERROR(SEARCH($C$5,Inputs!$D362,1),""))</f>
        <v>0</v>
      </c>
      <c r="B362" t="str">
        <f>IF(A362=1,COUNTIF($A$6:A362,1),"")</f>
        <v/>
      </c>
      <c r="C362" t="str">
        <f>IFERROR(INDEX($D$6:$D$1750,MATCH(ROWS($B$6:B362),$B$6:$B$1750,0)),"")</f>
        <v/>
      </c>
      <c r="D362" t="str">
        <f t="shared" si="5"/>
        <v>Kindred Hospital Rancho (14102)</v>
      </c>
      <c r="E362">
        <v>14102</v>
      </c>
      <c r="F362" t="s">
        <v>714</v>
      </c>
      <c r="G362" t="s">
        <v>2349</v>
      </c>
      <c r="H362" t="s">
        <v>2350</v>
      </c>
      <c r="I362" t="s">
        <v>906</v>
      </c>
      <c r="J362" t="s">
        <v>2348</v>
      </c>
    </row>
    <row r="363" spans="1:10" x14ac:dyDescent="0.2">
      <c r="A363">
        <f>--ISNUMBER(IFERROR(SEARCH($C$5,Inputs!$D363,1),""))</f>
        <v>0</v>
      </c>
      <c r="B363" t="str">
        <f>IF(A363=1,COUNTIF($A$6:A363,1),"")</f>
        <v/>
      </c>
      <c r="C363" t="str">
        <f>IFERROR(INDEX($D$6:$D$1750,MATCH(ROWS($B$6:B363),$B$6:$B$1750,0)),"")</f>
        <v/>
      </c>
      <c r="D363" t="str">
        <f t="shared" si="5"/>
        <v>Scripps Green Hospital (14181)</v>
      </c>
      <c r="E363">
        <v>14181</v>
      </c>
      <c r="F363" t="s">
        <v>714</v>
      </c>
      <c r="G363" t="s">
        <v>3429</v>
      </c>
      <c r="H363" t="s">
        <v>2393</v>
      </c>
      <c r="I363" t="s">
        <v>701</v>
      </c>
      <c r="J363" t="s">
        <v>3428</v>
      </c>
    </row>
    <row r="364" spans="1:10" x14ac:dyDescent="0.2">
      <c r="A364">
        <f>--ISNUMBER(IFERROR(SEARCH($C$5,Inputs!$D364,1),""))</f>
        <v>0</v>
      </c>
      <c r="B364" t="str">
        <f>IF(A364=1,COUNTIF($A$6:A364,1),"")</f>
        <v/>
      </c>
      <c r="C364" t="str">
        <f>IFERROR(INDEX($D$6:$D$1750,MATCH(ROWS($B$6:B364),$B$6:$B$1750,0)),"")</f>
        <v/>
      </c>
      <c r="D364" t="str">
        <f t="shared" si="5"/>
        <v>Palomar Medical Center Poway (14190)</v>
      </c>
      <c r="E364">
        <v>14190</v>
      </c>
      <c r="F364" t="s">
        <v>714</v>
      </c>
      <c r="G364" t="s">
        <v>3029</v>
      </c>
      <c r="H364" t="s">
        <v>1136</v>
      </c>
      <c r="I364" t="s">
        <v>701</v>
      </c>
      <c r="J364" t="s">
        <v>3028</v>
      </c>
    </row>
    <row r="365" spans="1:10" x14ac:dyDescent="0.2">
      <c r="A365">
        <f>--ISNUMBER(IFERROR(SEARCH($C$5,Inputs!$D365,1),""))</f>
        <v>0</v>
      </c>
      <c r="B365" t="str">
        <f>IF(A365=1,COUNTIF($A$6:A365,1),"")</f>
        <v/>
      </c>
      <c r="C365" t="str">
        <f>IFERROR(INDEX($D$6:$D$1750,MATCH(ROWS($B$6:B365),$B$6:$B$1750,0)),"")</f>
        <v/>
      </c>
      <c r="D365" t="str">
        <f t="shared" si="5"/>
        <v>Kaiser Foundation Hospital - Roseville (14214)</v>
      </c>
      <c r="E365">
        <v>14214</v>
      </c>
      <c r="F365" t="s">
        <v>714</v>
      </c>
      <c r="G365" t="s">
        <v>2242</v>
      </c>
      <c r="H365" t="s">
        <v>2243</v>
      </c>
      <c r="I365" t="s">
        <v>971</v>
      </c>
      <c r="J365" t="s">
        <v>2241</v>
      </c>
    </row>
    <row r="366" spans="1:10" x14ac:dyDescent="0.2">
      <c r="A366">
        <f>--ISNUMBER(IFERROR(SEARCH($C$5,Inputs!$D366,1),""))</f>
        <v>0</v>
      </c>
      <c r="B366" t="str">
        <f>IF(A366=1,COUNTIF($A$6:A366,1),"")</f>
        <v/>
      </c>
      <c r="C366" t="str">
        <f>IFERROR(INDEX($D$6:$D$1750,MATCH(ROWS($B$6:B366),$B$6:$B$1750,0)),"")</f>
        <v/>
      </c>
      <c r="D366" t="str">
        <f t="shared" si="5"/>
        <v>Mammoth Hospital (14304)</v>
      </c>
      <c r="E366">
        <v>14304</v>
      </c>
      <c r="F366" t="s">
        <v>714</v>
      </c>
      <c r="G366" t="s">
        <v>2594</v>
      </c>
      <c r="H366" t="s">
        <v>2595</v>
      </c>
      <c r="I366" t="s">
        <v>2596</v>
      </c>
      <c r="J366" t="s">
        <v>2593</v>
      </c>
    </row>
    <row r="367" spans="1:10" x14ac:dyDescent="0.2">
      <c r="A367">
        <f>--ISNUMBER(IFERROR(SEARCH($C$5,Inputs!$D367,1),""))</f>
        <v>0</v>
      </c>
      <c r="B367" t="str">
        <f>IF(A367=1,COUNTIF($A$6:A367,1),"")</f>
        <v/>
      </c>
      <c r="C367" t="str">
        <f>IFERROR(INDEX($D$6:$D$1750,MATCH(ROWS($B$6:B367),$B$6:$B$1750,0)),"")</f>
        <v/>
      </c>
      <c r="D367" t="str">
        <f t="shared" si="5"/>
        <v>Sutter Lakeside Hospital (14345)</v>
      </c>
      <c r="E367">
        <v>14345</v>
      </c>
      <c r="F367" t="s">
        <v>714</v>
      </c>
      <c r="G367" t="s">
        <v>3698</v>
      </c>
      <c r="H367" t="s">
        <v>2434</v>
      </c>
      <c r="I367" t="s">
        <v>725</v>
      </c>
      <c r="J367" t="s">
        <v>3697</v>
      </c>
    </row>
    <row r="368" spans="1:10" x14ac:dyDescent="0.2">
      <c r="A368">
        <f>--ISNUMBER(IFERROR(SEARCH($C$5,Inputs!$D368,1),""))</f>
        <v>0</v>
      </c>
      <c r="B368" t="str">
        <f>IF(A368=1,COUNTIF($A$6:A368,1),"")</f>
        <v/>
      </c>
      <c r="C368" t="str">
        <f>IFERROR(INDEX($D$6:$D$1750,MATCH(ROWS($B$6:B368),$B$6:$B$1750,0)),"")</f>
        <v/>
      </c>
      <c r="D368" t="str">
        <f t="shared" si="5"/>
        <v>Children's Hospital of Orange County (14370)</v>
      </c>
      <c r="E368">
        <v>14370</v>
      </c>
      <c r="F368" t="s">
        <v>714</v>
      </c>
      <c r="G368" t="s">
        <v>1352</v>
      </c>
      <c r="H368" t="s">
        <v>712</v>
      </c>
      <c r="I368" t="s">
        <v>712</v>
      </c>
      <c r="J368" t="s">
        <v>1351</v>
      </c>
    </row>
    <row r="369" spans="1:10" x14ac:dyDescent="0.2">
      <c r="A369">
        <f>--ISNUMBER(IFERROR(SEARCH($C$5,Inputs!$D369,1),""))</f>
        <v>0</v>
      </c>
      <c r="B369" t="str">
        <f>IF(A369=1,COUNTIF($A$6:A369,1),"")</f>
        <v/>
      </c>
      <c r="C369" t="str">
        <f>IFERROR(INDEX($D$6:$D$1750,MATCH(ROWS($B$6:B369),$B$6:$B$1750,0)),"")</f>
        <v/>
      </c>
      <c r="D369" t="str">
        <f t="shared" si="5"/>
        <v>Shriners Hospitals For Children Northern California (14506)</v>
      </c>
      <c r="E369">
        <v>14506</v>
      </c>
      <c r="F369" t="s">
        <v>714</v>
      </c>
      <c r="G369" t="s">
        <v>3507</v>
      </c>
      <c r="H369" t="s">
        <v>708</v>
      </c>
      <c r="I369" t="s">
        <v>708</v>
      </c>
      <c r="J369" t="s">
        <v>3506</v>
      </c>
    </row>
    <row r="370" spans="1:10" x14ac:dyDescent="0.2">
      <c r="A370">
        <f>--ISNUMBER(IFERROR(SEARCH($C$5,Inputs!$D370,1),""))</f>
        <v>0</v>
      </c>
      <c r="B370" t="str">
        <f>IF(A370=1,COUNTIF($A$6:A370,1),"")</f>
        <v/>
      </c>
      <c r="C370" t="str">
        <f>IFERROR(INDEX($D$6:$D$1750,MATCH(ROWS($B$6:B370),$B$6:$B$1750,0)),"")</f>
        <v/>
      </c>
      <c r="D370" t="str">
        <f t="shared" si="5"/>
        <v>Kaiser Foundation Hospital - Fremont (14509)</v>
      </c>
      <c r="E370">
        <v>14509</v>
      </c>
      <c r="F370" t="s">
        <v>714</v>
      </c>
      <c r="G370" t="s">
        <v>2211</v>
      </c>
      <c r="H370" t="s">
        <v>1565</v>
      </c>
      <c r="I370" t="s">
        <v>808</v>
      </c>
      <c r="J370" t="s">
        <v>2210</v>
      </c>
    </row>
    <row r="371" spans="1:10" x14ac:dyDescent="0.2">
      <c r="A371">
        <f>--ISNUMBER(IFERROR(SEARCH($C$5,Inputs!$D371,1),""))</f>
        <v>0</v>
      </c>
      <c r="B371" t="str">
        <f>IF(A371=1,COUNTIF($A$6:A371,1),"")</f>
        <v/>
      </c>
      <c r="C371" t="str">
        <f>IFERROR(INDEX($D$6:$D$1750,MATCH(ROWS($B$6:B371),$B$6:$B$1750,0)),"")</f>
        <v/>
      </c>
      <c r="D371" t="str">
        <f t="shared" si="5"/>
        <v>Adventist Health Ukiah Valley (14560)</v>
      </c>
      <c r="E371">
        <v>14560</v>
      </c>
      <c r="F371" t="s">
        <v>714</v>
      </c>
      <c r="G371" t="s">
        <v>781</v>
      </c>
      <c r="H371" t="s">
        <v>782</v>
      </c>
      <c r="I371" t="s">
        <v>744</v>
      </c>
      <c r="J371" t="s">
        <v>780</v>
      </c>
    </row>
    <row r="372" spans="1:10" x14ac:dyDescent="0.2">
      <c r="A372">
        <f>--ISNUMBER(IFERROR(SEARCH($C$5,Inputs!$D372,1),""))</f>
        <v>0</v>
      </c>
      <c r="B372" t="str">
        <f>IF(A372=1,COUNTIF($A$6:A372,1),"")</f>
        <v/>
      </c>
      <c r="C372" t="str">
        <f>IFERROR(INDEX($D$6:$D$1750,MATCH(ROWS($B$6:B372),$B$6:$B$1750,0)),"")</f>
        <v/>
      </c>
      <c r="D372" t="str">
        <f t="shared" si="5"/>
        <v>Petaluma Valley Hospital (14568)</v>
      </c>
      <c r="E372">
        <v>14568</v>
      </c>
      <c r="F372" t="s">
        <v>714</v>
      </c>
      <c r="G372" t="s">
        <v>3088</v>
      </c>
      <c r="H372" t="s">
        <v>1739</v>
      </c>
      <c r="I372" t="s">
        <v>910</v>
      </c>
      <c r="J372" t="s">
        <v>3087</v>
      </c>
    </row>
    <row r="373" spans="1:10" x14ac:dyDescent="0.2">
      <c r="A373">
        <f>--ISNUMBER(IFERROR(SEARCH($C$5,Inputs!$D373,1),""))</f>
        <v>0</v>
      </c>
      <c r="B373" t="str">
        <f>IF(A373=1,COUNTIF($A$6:A373,1),"")</f>
        <v/>
      </c>
      <c r="C373" t="str">
        <f>IFERROR(INDEX($D$6:$D$1750,MATCH(ROWS($B$6:B373),$B$6:$B$1750,0)),"")</f>
        <v/>
      </c>
      <c r="D373" t="str">
        <f t="shared" si="5"/>
        <v>Chinese Hospital (14621)</v>
      </c>
      <c r="E373">
        <v>14621</v>
      </c>
      <c r="F373" t="s">
        <v>714</v>
      </c>
      <c r="G373" t="s">
        <v>1354</v>
      </c>
      <c r="H373" t="s">
        <v>1212</v>
      </c>
      <c r="I373" t="s">
        <v>1212</v>
      </c>
      <c r="J373" t="s">
        <v>1353</v>
      </c>
    </row>
    <row r="374" spans="1:10" x14ac:dyDescent="0.2">
      <c r="A374">
        <f>--ISNUMBER(IFERROR(SEARCH($C$5,Inputs!$D374,1),""))</f>
        <v>0</v>
      </c>
      <c r="B374" t="str">
        <f>IF(A374=1,COUNTIF($A$6:A374,1),"")</f>
        <v/>
      </c>
      <c r="C374" t="str">
        <f>IFERROR(INDEX($D$6:$D$1750,MATCH(ROWS($B$6:B374),$B$6:$B$1750,0)),"")</f>
        <v/>
      </c>
      <c r="D374" t="str">
        <f t="shared" si="5"/>
        <v>Fairchild Medical Center (14900)</v>
      </c>
      <c r="E374">
        <v>14900</v>
      </c>
      <c r="F374" t="s">
        <v>714</v>
      </c>
      <c r="G374" t="s">
        <v>1782</v>
      </c>
      <c r="H374" t="s">
        <v>1783</v>
      </c>
      <c r="I374" t="s">
        <v>1784</v>
      </c>
      <c r="J374" t="s">
        <v>1781</v>
      </c>
    </row>
    <row r="375" spans="1:10" x14ac:dyDescent="0.2">
      <c r="A375">
        <f>--ISNUMBER(IFERROR(SEARCH($C$5,Inputs!$D375,1),""))</f>
        <v>0</v>
      </c>
      <c r="B375" t="str">
        <f>IF(A375=1,COUNTIF($A$6:A375,1),"")</f>
        <v/>
      </c>
      <c r="C375" t="str">
        <f>IFERROR(INDEX($D$6:$D$1750,MATCH(ROWS($B$6:B375),$B$6:$B$1750,0)),"")</f>
        <v/>
      </c>
      <c r="D375" t="str">
        <f t="shared" si="5"/>
        <v>Riverside University Health System - Medical Center (15007)</v>
      </c>
      <c r="E375">
        <v>15007</v>
      </c>
      <c r="F375" t="s">
        <v>714</v>
      </c>
      <c r="G375" t="s">
        <v>3259</v>
      </c>
      <c r="H375" t="s">
        <v>2222</v>
      </c>
      <c r="I375" t="s">
        <v>865</v>
      </c>
      <c r="J375" t="s">
        <v>3258</v>
      </c>
    </row>
    <row r="376" spans="1:10" x14ac:dyDescent="0.2">
      <c r="A376">
        <f>--ISNUMBER(IFERROR(SEARCH($C$5,Inputs!$D376,1),""))</f>
        <v>0</v>
      </c>
      <c r="B376" t="str">
        <f>IF(A376=1,COUNTIF($A$6:A376,1),"")</f>
        <v/>
      </c>
      <c r="C376" t="str">
        <f>IFERROR(INDEX($D$6:$D$1750,MATCH(ROWS($B$6:B376),$B$6:$B$1750,0)),"")</f>
        <v/>
      </c>
      <c r="D376" t="str">
        <f t="shared" si="5"/>
        <v>Watsonville Community Hospital (15019)</v>
      </c>
      <c r="E376">
        <v>15019</v>
      </c>
      <c r="F376" t="s">
        <v>714</v>
      </c>
      <c r="G376" t="s">
        <v>4064</v>
      </c>
      <c r="H376" t="s">
        <v>3929</v>
      </c>
      <c r="I376" t="s">
        <v>1646</v>
      </c>
      <c r="J376" t="s">
        <v>4063</v>
      </c>
    </row>
    <row r="377" spans="1:10" x14ac:dyDescent="0.2">
      <c r="A377">
        <f>--ISNUMBER(IFERROR(SEARCH($C$5,Inputs!$D377,1),""))</f>
        <v>0</v>
      </c>
      <c r="B377" t="str">
        <f>IF(A377=1,COUNTIF($A$6:A377,1),"")</f>
        <v/>
      </c>
      <c r="C377" t="str">
        <f>IFERROR(INDEX($D$6:$D$1750,MATCH(ROWS($B$6:B377),$B$6:$B$1750,0)),"")</f>
        <v/>
      </c>
      <c r="D377" t="str">
        <f t="shared" si="5"/>
        <v>USC Kenneth Norris Jr. Cancer Hospital (15179)</v>
      </c>
      <c r="E377">
        <v>15179</v>
      </c>
      <c r="F377" t="s">
        <v>714</v>
      </c>
      <c r="G377" t="s">
        <v>3908</v>
      </c>
      <c r="H377" t="s">
        <v>736</v>
      </c>
      <c r="I377" t="s">
        <v>736</v>
      </c>
      <c r="J377" t="s">
        <v>3907</v>
      </c>
    </row>
    <row r="378" spans="1:10" x14ac:dyDescent="0.2">
      <c r="A378">
        <f>--ISNUMBER(IFERROR(SEARCH($C$5,Inputs!$D378,1),""))</f>
        <v>0</v>
      </c>
      <c r="B378" t="str">
        <f>IF(A378=1,COUNTIF($A$6:A378,1),"")</f>
        <v/>
      </c>
      <c r="C378" t="str">
        <f>IFERROR(INDEX($D$6:$D$1750,MATCH(ROWS($B$6:B378),$B$6:$B$1750,0)),"")</f>
        <v/>
      </c>
      <c r="D378" t="str">
        <f t="shared" si="5"/>
        <v>Aurora Vista Del Mar Hospital (15405)</v>
      </c>
      <c r="E378">
        <v>15405</v>
      </c>
      <c r="F378" t="s">
        <v>784</v>
      </c>
      <c r="G378" t="s">
        <v>985</v>
      </c>
      <c r="H378" t="s">
        <v>762</v>
      </c>
      <c r="I378" t="s">
        <v>762</v>
      </c>
      <c r="J378" t="s">
        <v>984</v>
      </c>
    </row>
    <row r="379" spans="1:10" x14ac:dyDescent="0.2">
      <c r="A379">
        <f>--ISNUMBER(IFERROR(SEARCH($C$5,Inputs!$D379,1),""))</f>
        <v>0</v>
      </c>
      <c r="B379" t="str">
        <f>IF(A379=1,COUNTIF($A$6:A379,1),"")</f>
        <v/>
      </c>
      <c r="C379" t="str">
        <f>IFERROR(INDEX($D$6:$D$1750,MATCH(ROWS($B$6:B379),$B$6:$B$1750,0)),"")</f>
        <v/>
      </c>
      <c r="D379" t="str">
        <f t="shared" si="5"/>
        <v>Sharp Mary Birch Hospital For Women And Newborns (15454)</v>
      </c>
      <c r="E379">
        <v>15454</v>
      </c>
      <c r="F379" t="s">
        <v>714</v>
      </c>
      <c r="G379" t="s">
        <v>3478</v>
      </c>
      <c r="H379" t="s">
        <v>701</v>
      </c>
      <c r="I379" t="s">
        <v>701</v>
      </c>
      <c r="J379" t="s">
        <v>3477</v>
      </c>
    </row>
    <row r="380" spans="1:10" x14ac:dyDescent="0.2">
      <c r="A380">
        <f>--ISNUMBER(IFERROR(SEARCH($C$5,Inputs!$D380,1),""))</f>
        <v>0</v>
      </c>
      <c r="B380" t="str">
        <f>IF(A380=1,COUNTIF($A$6:A380,1),"")</f>
        <v/>
      </c>
      <c r="C380" t="str">
        <f>IFERROR(INDEX($D$6:$D$1750,MATCH(ROWS($B$6:B380),$B$6:$B$1750,0)),"")</f>
        <v/>
      </c>
      <c r="D380" t="str">
        <f t="shared" si="5"/>
        <v>Kaiser Foundation Hospital - South Sacramento (15570)</v>
      </c>
      <c r="E380">
        <v>15570</v>
      </c>
      <c r="F380" t="s">
        <v>714</v>
      </c>
      <c r="G380" t="s">
        <v>2260</v>
      </c>
      <c r="H380" t="s">
        <v>708</v>
      </c>
      <c r="I380" t="s">
        <v>708</v>
      </c>
      <c r="J380" t="s">
        <v>2259</v>
      </c>
    </row>
    <row r="381" spans="1:10" x14ac:dyDescent="0.2">
      <c r="A381">
        <f>--ISNUMBER(IFERROR(SEARCH($C$5,Inputs!$D381,1),""))</f>
        <v>0</v>
      </c>
      <c r="B381" t="str">
        <f>IF(A381=1,COUNTIF($A$6:A381,1),"")</f>
        <v/>
      </c>
      <c r="C381" t="str">
        <f>IFERROR(INDEX($D$6:$D$1750,MATCH(ROWS($B$6:B381),$B$6:$B$1750,0)),"")</f>
        <v/>
      </c>
      <c r="D381" t="str">
        <f t="shared" si="5"/>
        <v>Memorialcare Orange Coast Medical Center (15630)</v>
      </c>
      <c r="E381">
        <v>15630</v>
      </c>
      <c r="F381" t="s">
        <v>714</v>
      </c>
      <c r="G381" t="s">
        <v>2695</v>
      </c>
      <c r="H381" t="s">
        <v>1815</v>
      </c>
      <c r="I381" t="s">
        <v>712</v>
      </c>
      <c r="J381" t="s">
        <v>2694</v>
      </c>
    </row>
    <row r="382" spans="1:10" x14ac:dyDescent="0.2">
      <c r="A382">
        <f>--ISNUMBER(IFERROR(SEARCH($C$5,Inputs!$D382,1),""))</f>
        <v>0</v>
      </c>
      <c r="B382" t="str">
        <f>IF(A382=1,COUNTIF($A$6:A382,1),"")</f>
        <v/>
      </c>
      <c r="C382" t="str">
        <f>IFERROR(INDEX($D$6:$D$1750,MATCH(ROWS($B$6:B382),$B$6:$B$1750,0)),"")</f>
        <v/>
      </c>
      <c r="D382" t="str">
        <f t="shared" si="5"/>
        <v>Kaiser Foundation Hospital - Woodland Hills (15666)</v>
      </c>
      <c r="E382">
        <v>15666</v>
      </c>
      <c r="F382" t="s">
        <v>714</v>
      </c>
      <c r="G382" t="s">
        <v>2270</v>
      </c>
      <c r="H382" t="s">
        <v>2271</v>
      </c>
      <c r="I382" t="s">
        <v>736</v>
      </c>
      <c r="J382" t="s">
        <v>2269</v>
      </c>
    </row>
    <row r="383" spans="1:10" x14ac:dyDescent="0.2">
      <c r="A383">
        <f>--ISNUMBER(IFERROR(SEARCH($C$5,Inputs!$D383,1),""))</f>
        <v>0</v>
      </c>
      <c r="B383" t="str">
        <f>IF(A383=1,COUNTIF($A$6:A383,1),"")</f>
        <v/>
      </c>
      <c r="C383" t="str">
        <f>IFERROR(INDEX($D$6:$D$1750,MATCH(ROWS($B$6:B383),$B$6:$B$1750,0)),"")</f>
        <v/>
      </c>
      <c r="D383" t="str">
        <f t="shared" si="5"/>
        <v>Sierra Vista Hospital, Inc. (15719)</v>
      </c>
      <c r="E383">
        <v>15719</v>
      </c>
      <c r="F383" t="s">
        <v>784</v>
      </c>
      <c r="G383" t="s">
        <v>3525</v>
      </c>
      <c r="H383" t="s">
        <v>708</v>
      </c>
      <c r="I383" t="s">
        <v>708</v>
      </c>
      <c r="J383" t="s">
        <v>3524</v>
      </c>
    </row>
    <row r="384" spans="1:10" x14ac:dyDescent="0.2">
      <c r="A384">
        <f>--ISNUMBER(IFERROR(SEARCH($C$5,Inputs!$D384,1),""))</f>
        <v>0</v>
      </c>
      <c r="B384" t="str">
        <f>IF(A384=1,COUNTIF($A$6:A384,1),"")</f>
        <v/>
      </c>
      <c r="C384" t="str">
        <f>IFERROR(INDEX($D$6:$D$1750,MATCH(ROWS($B$6:B384),$B$6:$B$1750,0)),"")</f>
        <v/>
      </c>
      <c r="D384" t="str">
        <f t="shared" si="5"/>
        <v>Doctors Medical Center - Behavioral Health Department (15745)</v>
      </c>
      <c r="E384">
        <v>15745</v>
      </c>
      <c r="F384" t="s">
        <v>784</v>
      </c>
      <c r="G384" t="s">
        <v>1643</v>
      </c>
      <c r="H384" t="s">
        <v>704</v>
      </c>
      <c r="I384" t="s">
        <v>705</v>
      </c>
      <c r="J384" t="s">
        <v>1642</v>
      </c>
    </row>
    <row r="385" spans="1:10" x14ac:dyDescent="0.2">
      <c r="A385">
        <f>--ISNUMBER(IFERROR(SEARCH($C$5,Inputs!$D385,1),""))</f>
        <v>0</v>
      </c>
      <c r="B385" t="str">
        <f>IF(A385=1,COUNTIF($A$6:A385,1),"")</f>
        <v/>
      </c>
      <c r="C385" t="str">
        <f>IFERROR(INDEX($D$6:$D$1750,MATCH(ROWS($B$6:B385),$B$6:$B$1750,0)),"")</f>
        <v/>
      </c>
      <c r="D385" t="str">
        <f t="shared" si="5"/>
        <v>Southwest Healthcare System (15749)</v>
      </c>
      <c r="E385">
        <v>15749</v>
      </c>
      <c r="F385" t="s">
        <v>714</v>
      </c>
      <c r="G385" t="s">
        <v>3575</v>
      </c>
      <c r="H385" t="s">
        <v>3576</v>
      </c>
      <c r="I385" t="s">
        <v>865</v>
      </c>
      <c r="J385" t="s">
        <v>3574</v>
      </c>
    </row>
    <row r="386" spans="1:10" x14ac:dyDescent="0.2">
      <c r="A386">
        <f>--ISNUMBER(IFERROR(SEARCH($C$5,Inputs!$D386,1),""))</f>
        <v>0</v>
      </c>
      <c r="B386" t="str">
        <f>IF(A386=1,COUNTIF($A$6:A386,1),"")</f>
        <v/>
      </c>
      <c r="C386" t="str">
        <f>IFERROR(INDEX($D$6:$D$1750,MATCH(ROWS($B$6:B386),$B$6:$B$1750,0)),"")</f>
        <v/>
      </c>
      <c r="D386" t="str">
        <f t="shared" si="5"/>
        <v>LAC/Olive View-UCLA Medical Center (15801)</v>
      </c>
      <c r="E386">
        <v>15801</v>
      </c>
      <c r="F386" t="s">
        <v>714</v>
      </c>
      <c r="G386" t="s">
        <v>2413</v>
      </c>
      <c r="H386" t="s">
        <v>1492</v>
      </c>
      <c r="I386" t="s">
        <v>736</v>
      </c>
      <c r="J386" t="s">
        <v>2412</v>
      </c>
    </row>
    <row r="387" spans="1:10" x14ac:dyDescent="0.2">
      <c r="A387">
        <f>--ISNUMBER(IFERROR(SEARCH($C$5,Inputs!$D387,1),""))</f>
        <v>0</v>
      </c>
      <c r="B387" t="str">
        <f>IF(A387=1,COUNTIF($A$6:A387,1),"")</f>
        <v/>
      </c>
      <c r="C387" t="str">
        <f>IFERROR(INDEX($D$6:$D$1750,MATCH(ROWS($B$6:B387),$B$6:$B$1750,0)),"")</f>
        <v/>
      </c>
      <c r="D387" t="str">
        <f t="shared" si="5"/>
        <v>NorthBay VacaValley Hospital (15807)</v>
      </c>
      <c r="E387">
        <v>15807</v>
      </c>
      <c r="F387" t="s">
        <v>714</v>
      </c>
      <c r="G387" t="s">
        <v>2876</v>
      </c>
      <c r="H387" t="s">
        <v>2266</v>
      </c>
      <c r="I387" t="s">
        <v>787</v>
      </c>
      <c r="J387" t="s">
        <v>2875</v>
      </c>
    </row>
    <row r="388" spans="1:10" x14ac:dyDescent="0.2">
      <c r="A388">
        <f>--ISNUMBER(IFERROR(SEARCH($C$5,Inputs!$D388,1),""))</f>
        <v>0</v>
      </c>
      <c r="B388" t="str">
        <f>IF(A388=1,COUNTIF($A$6:A388,1),"")</f>
        <v/>
      </c>
      <c r="C388" t="str">
        <f>IFERROR(INDEX($D$6:$D$1750,MATCH(ROWS($B$6:B388),$B$6:$B$1750,0)),"")</f>
        <v/>
      </c>
      <c r="D388" t="str">
        <f t="shared" si="5"/>
        <v>Community Behavioral Health Center (15868)</v>
      </c>
      <c r="E388">
        <v>15868</v>
      </c>
      <c r="F388" t="s">
        <v>784</v>
      </c>
      <c r="G388" t="s">
        <v>1439</v>
      </c>
      <c r="H388" t="s">
        <v>755</v>
      </c>
      <c r="I388" t="s">
        <v>755</v>
      </c>
      <c r="J388" t="s">
        <v>1438</v>
      </c>
    </row>
    <row r="389" spans="1:10" x14ac:dyDescent="0.2">
      <c r="A389">
        <f>--ISNUMBER(IFERROR(SEARCH($C$5,Inputs!$D389,1),""))</f>
        <v>0</v>
      </c>
      <c r="B389" t="str">
        <f>IF(A389=1,COUNTIF($A$6:A389,1),"")</f>
        <v/>
      </c>
      <c r="C389" t="str">
        <f>IFERROR(INDEX($D$6:$D$1750,MATCH(ROWS($B$6:B389),$B$6:$B$1750,0)),"")</f>
        <v/>
      </c>
      <c r="D389" t="str">
        <f t="shared" si="5"/>
        <v>Loma Linda University Behavioral Medicine Center (15911)</v>
      </c>
      <c r="E389">
        <v>15911</v>
      </c>
      <c r="F389" t="s">
        <v>784</v>
      </c>
      <c r="G389" t="s">
        <v>2516</v>
      </c>
      <c r="H389" t="s">
        <v>953</v>
      </c>
      <c r="I389" t="s">
        <v>906</v>
      </c>
      <c r="J389" t="s">
        <v>2515</v>
      </c>
    </row>
    <row r="390" spans="1:10" x14ac:dyDescent="0.2">
      <c r="A390">
        <f>--ISNUMBER(IFERROR(SEARCH($C$5,Inputs!$D390,1),""))</f>
        <v>0</v>
      </c>
      <c r="B390" t="str">
        <f>IF(A390=1,COUNTIF($A$6:A390,1),"")</f>
        <v/>
      </c>
      <c r="C390" t="str">
        <f>IFERROR(INDEX($D$6:$D$1750,MATCH(ROWS($B$6:B390),$B$6:$B$1750,0)),"")</f>
        <v/>
      </c>
      <c r="D390" t="str">
        <f t="shared" si="5"/>
        <v>Sutter Center for Psychiatry (15944)</v>
      </c>
      <c r="E390">
        <v>15944</v>
      </c>
      <c r="F390" t="s">
        <v>784</v>
      </c>
      <c r="G390" t="s">
        <v>3688</v>
      </c>
      <c r="H390" t="s">
        <v>708</v>
      </c>
      <c r="I390" t="s">
        <v>708</v>
      </c>
      <c r="J390" t="s">
        <v>3687</v>
      </c>
    </row>
    <row r="391" spans="1:10" x14ac:dyDescent="0.2">
      <c r="A391">
        <f>--ISNUMBER(IFERROR(SEARCH($C$5,Inputs!$D391,1),""))</f>
        <v>0</v>
      </c>
      <c r="B391" t="str">
        <f>IF(A391=1,COUNTIF($A$6:A391,1),"")</f>
        <v/>
      </c>
      <c r="C391" t="str">
        <f>IFERROR(INDEX($D$6:$D$1750,MATCH(ROWS($B$6:B391),$B$6:$B$1750,0)),"")</f>
        <v/>
      </c>
      <c r="D391" t="str">
        <f t="shared" ref="D391:D454" si="6">J391&amp;" ("&amp;E391&amp;")"</f>
        <v>Aurora San Diego (15946)</v>
      </c>
      <c r="E391">
        <v>15946</v>
      </c>
      <c r="F391" t="s">
        <v>784</v>
      </c>
      <c r="G391" t="s">
        <v>983</v>
      </c>
      <c r="H391" t="s">
        <v>701</v>
      </c>
      <c r="I391" t="s">
        <v>701</v>
      </c>
      <c r="J391" t="s">
        <v>982</v>
      </c>
    </row>
    <row r="392" spans="1:10" x14ac:dyDescent="0.2">
      <c r="A392">
        <f>--ISNUMBER(IFERROR(SEARCH($C$5,Inputs!$D392,1),""))</f>
        <v>0</v>
      </c>
      <c r="B392" t="str">
        <f>IF(A392=1,COUNTIF($A$6:A392,1),"")</f>
        <v/>
      </c>
      <c r="C392" t="str">
        <f>IFERROR(INDEX($D$6:$D$1750,MATCH(ROWS($B$6:B392),$B$6:$B$1750,0)),"")</f>
        <v/>
      </c>
      <c r="D392" t="str">
        <f t="shared" si="6"/>
        <v>Heritage Oaks Hospital (16069)</v>
      </c>
      <c r="E392">
        <v>16069</v>
      </c>
      <c r="F392" t="s">
        <v>784</v>
      </c>
      <c r="G392" t="s">
        <v>2066</v>
      </c>
      <c r="H392" t="s">
        <v>708</v>
      </c>
      <c r="I392" t="s">
        <v>708</v>
      </c>
      <c r="J392" t="s">
        <v>2065</v>
      </c>
    </row>
    <row r="393" spans="1:10" x14ac:dyDescent="0.2">
      <c r="A393">
        <f>--ISNUMBER(IFERROR(SEARCH($C$5,Inputs!$D393,1),""))</f>
        <v>0</v>
      </c>
      <c r="B393" t="str">
        <f>IF(A393=1,COUNTIF($A$6:A393,1),"")</f>
        <v/>
      </c>
      <c r="C393" t="str">
        <f>IFERROR(INDEX($D$6:$D$1750,MATCH(ROWS($B$6:B393),$B$6:$B$1750,0)),"")</f>
        <v/>
      </c>
      <c r="D393" t="str">
        <f t="shared" si="6"/>
        <v>Clovis Community Medical Center (16116)</v>
      </c>
      <c r="E393">
        <v>16116</v>
      </c>
      <c r="F393" t="s">
        <v>714</v>
      </c>
      <c r="G393" t="s">
        <v>1392</v>
      </c>
      <c r="H393" t="s">
        <v>1393</v>
      </c>
      <c r="I393" t="s">
        <v>755</v>
      </c>
      <c r="J393" t="s">
        <v>1391</v>
      </c>
    </row>
    <row r="394" spans="1:10" x14ac:dyDescent="0.2">
      <c r="A394">
        <f>--ISNUMBER(IFERROR(SEARCH($C$5,Inputs!$D394,1),""))</f>
        <v>0</v>
      </c>
      <c r="B394" t="str">
        <f>IF(A394=1,COUNTIF($A$6:A394,1),"")</f>
        <v/>
      </c>
      <c r="C394" t="str">
        <f>IFERROR(INDEX($D$6:$D$1750,MATCH(ROWS($B$6:B394),$B$6:$B$1750,0)),"")</f>
        <v/>
      </c>
      <c r="D394" t="str">
        <f t="shared" si="6"/>
        <v>Menifee Global Medical Center (16148)</v>
      </c>
      <c r="E394">
        <v>16148</v>
      </c>
      <c r="F394" t="s">
        <v>714</v>
      </c>
      <c r="G394" t="s">
        <v>2701</v>
      </c>
      <c r="H394" t="s">
        <v>2484</v>
      </c>
      <c r="I394" t="s">
        <v>865</v>
      </c>
      <c r="J394" t="s">
        <v>2700</v>
      </c>
    </row>
    <row r="395" spans="1:10" x14ac:dyDescent="0.2">
      <c r="A395">
        <f>--ISNUMBER(IFERROR(SEARCH($C$5,Inputs!$D395,1),""))</f>
        <v>0</v>
      </c>
      <c r="B395" t="str">
        <f>IF(A395=1,COUNTIF($A$6:A395,1),"")</f>
        <v/>
      </c>
      <c r="C395" t="str">
        <f>IFERROR(INDEX($D$6:$D$1750,MATCH(ROWS($B$6:B395),$B$6:$B$1750,0)),"")</f>
        <v/>
      </c>
      <c r="D395" t="str">
        <f t="shared" si="6"/>
        <v>Mercy Hospital Of Folsom (16150)</v>
      </c>
      <c r="E395">
        <v>16150</v>
      </c>
      <c r="F395" t="s">
        <v>714</v>
      </c>
      <c r="G395" t="s">
        <v>2711</v>
      </c>
      <c r="H395" t="s">
        <v>2712</v>
      </c>
      <c r="I395" t="s">
        <v>708</v>
      </c>
      <c r="J395" t="s">
        <v>2710</v>
      </c>
    </row>
    <row r="396" spans="1:10" x14ac:dyDescent="0.2">
      <c r="A396">
        <f>--ISNUMBER(IFERROR(SEARCH($C$5,Inputs!$D396,1),""))</f>
        <v>0</v>
      </c>
      <c r="B396" t="str">
        <f>IF(A396=1,COUNTIF($A$6:A396,1),"")</f>
        <v/>
      </c>
      <c r="C396" t="str">
        <f>IFERROR(INDEX($D$6:$D$1750,MATCH(ROWS($B$6:B396),$B$6:$B$1750,0)),"")</f>
        <v/>
      </c>
      <c r="D396" t="str">
        <f t="shared" si="6"/>
        <v>Kaiser Foundation Hospital - Riverside (16164)</v>
      </c>
      <c r="E396">
        <v>16164</v>
      </c>
      <c r="F396" t="s">
        <v>714</v>
      </c>
      <c r="G396" t="s">
        <v>2240</v>
      </c>
      <c r="H396" t="s">
        <v>865</v>
      </c>
      <c r="I396" t="s">
        <v>865</v>
      </c>
      <c r="J396" t="s">
        <v>2239</v>
      </c>
    </row>
    <row r="397" spans="1:10" x14ac:dyDescent="0.2">
      <c r="A397">
        <f>--ISNUMBER(IFERROR(SEARCH($C$5,Inputs!$D397,1),""))</f>
        <v>0</v>
      </c>
      <c r="B397" t="str">
        <f>IF(A397=1,COUNTIF($A$6:A397,1),"")</f>
        <v/>
      </c>
      <c r="C397" t="str">
        <f>IFERROR(INDEX($D$6:$D$1750,MATCH(ROWS($B$6:B397),$B$6:$B$1750,0)),"")</f>
        <v/>
      </c>
      <c r="D397" t="str">
        <f t="shared" si="6"/>
        <v>San Ramon Regional Medical Center South Building (16166)</v>
      </c>
      <c r="E397">
        <v>16166</v>
      </c>
      <c r="F397" t="s">
        <v>714</v>
      </c>
      <c r="G397" t="s">
        <v>3386</v>
      </c>
      <c r="H397" t="s">
        <v>3384</v>
      </c>
      <c r="I397" t="s">
        <v>832</v>
      </c>
      <c r="J397" t="s">
        <v>3385</v>
      </c>
    </row>
    <row r="398" spans="1:10" x14ac:dyDescent="0.2">
      <c r="A398">
        <f>--ISNUMBER(IFERROR(SEARCH($C$5,Inputs!$D398,1),""))</f>
        <v>0</v>
      </c>
      <c r="B398" t="str">
        <f>IF(A398=1,COUNTIF($A$6:A398,1),"")</f>
        <v/>
      </c>
      <c r="C398" t="str">
        <f>IFERROR(INDEX($D$6:$D$1750,MATCH(ROWS($B$6:B398),$B$6:$B$1750,0)),"")</f>
        <v/>
      </c>
      <c r="D398" t="str">
        <f t="shared" si="6"/>
        <v>San Diego County Psychiatric Hospital (16186)</v>
      </c>
      <c r="E398">
        <v>16186</v>
      </c>
      <c r="F398" t="s">
        <v>784</v>
      </c>
      <c r="G398" t="s">
        <v>3329</v>
      </c>
      <c r="H398" t="s">
        <v>701</v>
      </c>
      <c r="I398" t="s">
        <v>701</v>
      </c>
      <c r="J398" t="s">
        <v>3328</v>
      </c>
    </row>
    <row r="399" spans="1:10" x14ac:dyDescent="0.2">
      <c r="A399">
        <f>--ISNUMBER(IFERROR(SEARCH($C$5,Inputs!$D399,1),""))</f>
        <v>0</v>
      </c>
      <c r="B399" t="str">
        <f>IF(A399=1,COUNTIF($A$6:A399,1),"")</f>
        <v/>
      </c>
      <c r="C399" t="str">
        <f>IFERROR(INDEX($D$6:$D$1750,MATCH(ROWS($B$6:B399),$B$6:$B$1750,0)),"")</f>
        <v/>
      </c>
      <c r="D399" t="str">
        <f t="shared" si="6"/>
        <v>Canyon Ridge Hospital (16222)</v>
      </c>
      <c r="E399">
        <v>16222</v>
      </c>
      <c r="F399" t="s">
        <v>784</v>
      </c>
      <c r="G399" t="s">
        <v>1248</v>
      </c>
      <c r="H399" t="s">
        <v>1249</v>
      </c>
      <c r="I399" t="s">
        <v>906</v>
      </c>
      <c r="J399" t="s">
        <v>1247</v>
      </c>
    </row>
    <row r="400" spans="1:10" x14ac:dyDescent="0.2">
      <c r="A400">
        <f>--ISNUMBER(IFERROR(SEARCH($C$5,Inputs!$D400,1),""))</f>
        <v>0</v>
      </c>
      <c r="B400" t="str">
        <f>IF(A400=1,COUNTIF($A$6:A400,1),"")</f>
        <v/>
      </c>
      <c r="C400" t="str">
        <f>IFERROR(INDEX($D$6:$D$1750,MATCH(ROWS($B$6:B400),$B$6:$B$1750,0)),"")</f>
        <v/>
      </c>
      <c r="D400" t="str">
        <f t="shared" si="6"/>
        <v>Fremont Hospital (16227)</v>
      </c>
      <c r="E400">
        <v>16227</v>
      </c>
      <c r="F400" t="s">
        <v>784</v>
      </c>
      <c r="G400" t="s">
        <v>1834</v>
      </c>
      <c r="H400" t="s">
        <v>1565</v>
      </c>
      <c r="I400" t="s">
        <v>808</v>
      </c>
      <c r="J400" t="s">
        <v>1833</v>
      </c>
    </row>
    <row r="401" spans="1:10" x14ac:dyDescent="0.2">
      <c r="A401">
        <f>--ISNUMBER(IFERROR(SEARCH($C$5,Inputs!$D401,1),""))</f>
        <v>0</v>
      </c>
      <c r="B401" t="str">
        <f>IF(A401=1,COUNTIF($A$6:A401,1),"")</f>
        <v/>
      </c>
      <c r="C401" t="str">
        <f>IFERROR(INDEX($D$6:$D$1750,MATCH(ROWS($B$6:B401),$B$6:$B$1750,0)),"")</f>
        <v/>
      </c>
      <c r="D401" t="str">
        <f t="shared" si="6"/>
        <v>San Ramon Regional Medical Center (16228)</v>
      </c>
      <c r="E401">
        <v>16228</v>
      </c>
      <c r="F401" t="s">
        <v>714</v>
      </c>
      <c r="G401" t="s">
        <v>3383</v>
      </c>
      <c r="H401" t="s">
        <v>3384</v>
      </c>
      <c r="I401" t="s">
        <v>832</v>
      </c>
      <c r="J401" t="s">
        <v>3382</v>
      </c>
    </row>
    <row r="402" spans="1:10" x14ac:dyDescent="0.2">
      <c r="A402">
        <f>--ISNUMBER(IFERROR(SEARCH($C$5,Inputs!$D402,1),""))</f>
        <v>0</v>
      </c>
      <c r="B402" t="str">
        <f>IF(A402=1,COUNTIF($A$6:A402,1),"")</f>
        <v/>
      </c>
      <c r="C402" t="str">
        <f>IFERROR(INDEX($D$6:$D$1750,MATCH(ROWS($B$6:B402),$B$6:$B$1750,0)),"")</f>
        <v/>
      </c>
      <c r="D402" t="str">
        <f t="shared" si="6"/>
        <v>Fountain Valley Regional Hospital And Medical Center (16234)</v>
      </c>
      <c r="E402">
        <v>16234</v>
      </c>
      <c r="F402" t="s">
        <v>714</v>
      </c>
      <c r="G402" t="s">
        <v>1816</v>
      </c>
      <c r="H402" t="s">
        <v>1815</v>
      </c>
      <c r="I402" t="s">
        <v>712</v>
      </c>
      <c r="J402" t="s">
        <v>1813</v>
      </c>
    </row>
    <row r="403" spans="1:10" x14ac:dyDescent="0.2">
      <c r="A403">
        <f>--ISNUMBER(IFERROR(SEARCH($C$5,Inputs!$D403,1),""))</f>
        <v>0</v>
      </c>
      <c r="B403" t="str">
        <f>IF(A403=1,COUNTIF($A$6:A403,1),"")</f>
        <v/>
      </c>
      <c r="C403" t="str">
        <f>IFERROR(INDEX($D$6:$D$1750,MATCH(ROWS($B$6:B403),$B$6:$B$1750,0)),"")</f>
        <v/>
      </c>
      <c r="D403" t="str">
        <f t="shared" si="6"/>
        <v>Kaiser Foundation Hospital - Santa Rosa (16242)</v>
      </c>
      <c r="E403">
        <v>16242</v>
      </c>
      <c r="F403" t="s">
        <v>714</v>
      </c>
      <c r="G403" t="s">
        <v>2255</v>
      </c>
      <c r="H403" t="s">
        <v>919</v>
      </c>
      <c r="I403" t="s">
        <v>910</v>
      </c>
      <c r="J403" t="s">
        <v>2254</v>
      </c>
    </row>
    <row r="404" spans="1:10" x14ac:dyDescent="0.2">
      <c r="A404">
        <f>--ISNUMBER(IFERROR(SEARCH($C$5,Inputs!$D404,1),""))</f>
        <v>0</v>
      </c>
      <c r="B404" t="str">
        <f>IF(A404=1,COUNTIF($A$6:A404,1),"")</f>
        <v/>
      </c>
      <c r="C404" t="str">
        <f>IFERROR(INDEX($D$6:$D$1750,MATCH(ROWS($B$6:B404),$B$6:$B$1750,0)),"")</f>
        <v/>
      </c>
      <c r="D404" t="str">
        <f t="shared" si="6"/>
        <v>Los Robles Hospital &amp; Medical Center - East Campus (16244)</v>
      </c>
      <c r="E404">
        <v>16244</v>
      </c>
      <c r="F404" t="s">
        <v>714</v>
      </c>
      <c r="G404" t="s">
        <v>2564</v>
      </c>
      <c r="H404" t="s">
        <v>2565</v>
      </c>
      <c r="I404" t="s">
        <v>762</v>
      </c>
      <c r="J404" t="s">
        <v>2563</v>
      </c>
    </row>
    <row r="405" spans="1:10" x14ac:dyDescent="0.2">
      <c r="A405">
        <f>--ISNUMBER(IFERROR(SEARCH($C$5,Inputs!$D405,1),""))</f>
        <v>0</v>
      </c>
      <c r="B405" t="str">
        <f>IF(A405=1,COUNTIF($A$6:A405,1),"")</f>
        <v/>
      </c>
      <c r="C405" t="str">
        <f>IFERROR(INDEX($D$6:$D$1750,MATCH(ROWS($B$6:B405),$B$6:$B$1750,0)),"")</f>
        <v/>
      </c>
      <c r="D405" t="str">
        <f t="shared" si="6"/>
        <v>Encompass Health Rehabilitation Hospital of Bakersfield (16245)</v>
      </c>
      <c r="E405">
        <v>16245</v>
      </c>
      <c r="F405" t="s">
        <v>714</v>
      </c>
      <c r="G405" t="s">
        <v>1748</v>
      </c>
      <c r="H405" t="s">
        <v>720</v>
      </c>
      <c r="I405" t="s">
        <v>721</v>
      </c>
      <c r="J405" t="s">
        <v>1747</v>
      </c>
    </row>
    <row r="406" spans="1:10" x14ac:dyDescent="0.2">
      <c r="A406">
        <f>--ISNUMBER(IFERROR(SEARCH($C$5,Inputs!$D406,1),""))</f>
        <v>0</v>
      </c>
      <c r="B406" t="str">
        <f>IF(A406=1,COUNTIF($A$6:A406,1),"")</f>
        <v/>
      </c>
      <c r="C406" t="str">
        <f>IFERROR(INDEX($D$6:$D$1750,MATCH(ROWS($B$6:B406),$B$6:$B$1750,0)),"")</f>
        <v/>
      </c>
      <c r="D406" t="str">
        <f t="shared" si="6"/>
        <v>Alvarado Hospital Medical Center (16263)</v>
      </c>
      <c r="E406">
        <v>16263</v>
      </c>
      <c r="F406" t="s">
        <v>714</v>
      </c>
      <c r="G406" t="s">
        <v>870</v>
      </c>
      <c r="H406" t="s">
        <v>701</v>
      </c>
      <c r="I406" t="s">
        <v>701</v>
      </c>
      <c r="J406" t="s">
        <v>868</v>
      </c>
    </row>
    <row r="407" spans="1:10" x14ac:dyDescent="0.2">
      <c r="A407">
        <f>--ISNUMBER(IFERROR(SEARCH($C$5,Inputs!$D407,1),""))</f>
        <v>0</v>
      </c>
      <c r="B407" t="str">
        <f>IF(A407=1,COUNTIF($A$6:A407,1),"")</f>
        <v/>
      </c>
      <c r="C407" t="str">
        <f>IFERROR(INDEX($D$6:$D$1750,MATCH(ROWS($B$6:B407),$B$6:$B$1750,0)),"")</f>
        <v/>
      </c>
      <c r="D407" t="str">
        <f t="shared" si="6"/>
        <v>Hoag Hospital Irvine (16319)</v>
      </c>
      <c r="E407">
        <v>16319</v>
      </c>
      <c r="F407" t="s">
        <v>714</v>
      </c>
      <c r="G407" t="s">
        <v>2110</v>
      </c>
      <c r="H407" t="s">
        <v>1370</v>
      </c>
      <c r="I407" t="s">
        <v>712</v>
      </c>
      <c r="J407" t="s">
        <v>2109</v>
      </c>
    </row>
    <row r="408" spans="1:10" x14ac:dyDescent="0.2">
      <c r="A408">
        <f>--ISNUMBER(IFERROR(SEARCH($C$5,Inputs!$D408,1),""))</f>
        <v>0</v>
      </c>
      <c r="B408" t="str">
        <f>IF(A408=1,COUNTIF($A$6:A408,1),"")</f>
        <v/>
      </c>
      <c r="C408" t="str">
        <f>IFERROR(INDEX($D$6:$D$1750,MATCH(ROWS($B$6:B408),$B$6:$B$1750,0)),"")</f>
        <v/>
      </c>
      <c r="D408" t="str">
        <f t="shared" si="6"/>
        <v>Kaiser Foundation Hospital - Manteca (16324)</v>
      </c>
      <c r="E408">
        <v>16324</v>
      </c>
      <c r="F408" t="s">
        <v>714</v>
      </c>
      <c r="G408" t="s">
        <v>2217</v>
      </c>
      <c r="H408" t="s">
        <v>1637</v>
      </c>
      <c r="I408" t="s">
        <v>748</v>
      </c>
      <c r="J408" t="s">
        <v>2216</v>
      </c>
    </row>
    <row r="409" spans="1:10" x14ac:dyDescent="0.2">
      <c r="A409">
        <f>--ISNUMBER(IFERROR(SEARCH($C$5,Inputs!$D409,1),""))</f>
        <v>0</v>
      </c>
      <c r="B409" t="str">
        <f>IF(A409=1,COUNTIF($A$6:A409,1),"")</f>
        <v/>
      </c>
      <c r="C409" t="str">
        <f>IFERROR(INDEX($D$6:$D$1750,MATCH(ROWS($B$6:B409),$B$6:$B$1750,0)),"")</f>
        <v/>
      </c>
      <c r="D409" t="str">
        <f t="shared" si="6"/>
        <v>Kaiser Foundation Hospital - Moreno Valley (16325)</v>
      </c>
      <c r="E409">
        <v>16325</v>
      </c>
      <c r="F409" t="s">
        <v>714</v>
      </c>
      <c r="G409" t="s">
        <v>2221</v>
      </c>
      <c r="H409" t="s">
        <v>2222</v>
      </c>
      <c r="I409" t="s">
        <v>865</v>
      </c>
      <c r="J409" t="s">
        <v>2220</v>
      </c>
    </row>
    <row r="410" spans="1:10" x14ac:dyDescent="0.2">
      <c r="A410">
        <f>--ISNUMBER(IFERROR(SEARCH($C$5,Inputs!$D410,1),""))</f>
        <v>0</v>
      </c>
      <c r="B410" t="str">
        <f>IF(A410=1,COUNTIF($A$6:A410,1),"")</f>
        <v/>
      </c>
      <c r="C410" t="str">
        <f>IFERROR(INDEX($D$6:$D$1750,MATCH(ROWS($B$6:B410),$B$6:$B$1750,0)),"")</f>
        <v/>
      </c>
      <c r="D410" t="str">
        <f t="shared" si="6"/>
        <v>Kaweah Health Mental Health Hospital (16346)</v>
      </c>
      <c r="E410">
        <v>16346</v>
      </c>
      <c r="F410" t="s">
        <v>784</v>
      </c>
      <c r="G410" t="s">
        <v>2298</v>
      </c>
      <c r="H410" t="s">
        <v>1606</v>
      </c>
      <c r="I410" t="s">
        <v>779</v>
      </c>
      <c r="J410" t="s">
        <v>2297</v>
      </c>
    </row>
    <row r="411" spans="1:10" x14ac:dyDescent="0.2">
      <c r="A411">
        <f>--ISNUMBER(IFERROR(SEARCH($C$5,Inputs!$D411,1),""))</f>
        <v>0</v>
      </c>
      <c r="B411" t="str">
        <f>IF(A411=1,COUNTIF($A$6:A411,1),"")</f>
        <v/>
      </c>
      <c r="C411" t="str">
        <f>IFERROR(INDEX($D$6:$D$1750,MATCH(ROWS($B$6:B411),$B$6:$B$1750,0)),"")</f>
        <v/>
      </c>
      <c r="D411" t="str">
        <f t="shared" si="6"/>
        <v>San Jose Behavioral Health (16385)</v>
      </c>
      <c r="E411">
        <v>16385</v>
      </c>
      <c r="F411" t="s">
        <v>784</v>
      </c>
      <c r="G411" t="s">
        <v>3356</v>
      </c>
      <c r="H411" t="s">
        <v>697</v>
      </c>
      <c r="I411" t="s">
        <v>698</v>
      </c>
      <c r="J411" t="s">
        <v>3355</v>
      </c>
    </row>
    <row r="412" spans="1:10" x14ac:dyDescent="0.2">
      <c r="A412">
        <f>--ISNUMBER(IFERROR(SEARCH($C$5,Inputs!$D412,1),""))</f>
        <v>0</v>
      </c>
      <c r="B412" t="str">
        <f>IF(A412=1,COUNTIF($A$6:A412,1),"")</f>
        <v/>
      </c>
      <c r="C412" t="str">
        <f>IFERROR(INDEX($D$6:$D$1750,MATCH(ROWS($B$6:B412),$B$6:$B$1750,0)),"")</f>
        <v/>
      </c>
      <c r="D412" t="str">
        <f t="shared" si="6"/>
        <v>San Joaquin Valley Rehabilitation Hospital (16404)</v>
      </c>
      <c r="E412">
        <v>16404</v>
      </c>
      <c r="F412" t="s">
        <v>714</v>
      </c>
      <c r="G412" t="s">
        <v>3354</v>
      </c>
      <c r="H412" t="s">
        <v>755</v>
      </c>
      <c r="I412" t="s">
        <v>755</v>
      </c>
      <c r="J412" t="s">
        <v>3353</v>
      </c>
    </row>
    <row r="413" spans="1:10" x14ac:dyDescent="0.2">
      <c r="A413">
        <f>--ISNUMBER(IFERROR(SEARCH($C$5,Inputs!$D413,1),""))</f>
        <v>0</v>
      </c>
      <c r="B413" t="str">
        <f>IF(A413=1,COUNTIF($A$6:A413,1),"")</f>
        <v/>
      </c>
      <c r="C413" t="str">
        <f>IFERROR(INDEX($D$6:$D$1750,MATCH(ROWS($B$6:B413),$B$6:$B$1750,0)),"")</f>
        <v/>
      </c>
      <c r="D413" t="str">
        <f t="shared" si="6"/>
        <v>Enloe Rehabilitation Center (16464)</v>
      </c>
      <c r="E413">
        <v>16464</v>
      </c>
      <c r="F413" t="s">
        <v>714</v>
      </c>
      <c r="G413" t="s">
        <v>1764</v>
      </c>
      <c r="H413" t="s">
        <v>927</v>
      </c>
      <c r="I413" t="s">
        <v>732</v>
      </c>
      <c r="J413" t="s">
        <v>1763</v>
      </c>
    </row>
    <row r="414" spans="1:10" x14ac:dyDescent="0.2">
      <c r="A414">
        <f>--ISNUMBER(IFERROR(SEARCH($C$5,Inputs!$D414,1),""))</f>
        <v>0</v>
      </c>
      <c r="B414" t="str">
        <f>IF(A414=1,COUNTIF($A$6:A414,1),"")</f>
        <v/>
      </c>
      <c r="C414" t="str">
        <f>IFERROR(INDEX($D$6:$D$1750,MATCH(ROWS($B$6:B414),$B$6:$B$1750,0)),"")</f>
        <v/>
      </c>
      <c r="D414" t="str">
        <f t="shared" si="6"/>
        <v>Lucile Packard Children's Hospital Stanford (16477)</v>
      </c>
      <c r="E414">
        <v>16477</v>
      </c>
      <c r="F414" t="s">
        <v>714</v>
      </c>
      <c r="G414" t="s">
        <v>2569</v>
      </c>
      <c r="H414" t="s">
        <v>1329</v>
      </c>
      <c r="I414" t="s">
        <v>698</v>
      </c>
      <c r="J414" t="s">
        <v>2568</v>
      </c>
    </row>
    <row r="415" spans="1:10" x14ac:dyDescent="0.2">
      <c r="A415">
        <f>--ISNUMBER(IFERROR(SEARCH($C$5,Inputs!$D415,1),""))</f>
        <v>0</v>
      </c>
      <c r="B415" t="str">
        <f>IF(A415=1,COUNTIF($A$6:A415,1),"")</f>
        <v/>
      </c>
      <c r="C415" t="str">
        <f>IFERROR(INDEX($D$6:$D$1750,MATCH(ROWS($B$6:B415),$B$6:$B$1750,0)),"")</f>
        <v/>
      </c>
      <c r="D415" t="str">
        <f t="shared" si="6"/>
        <v>Keck Hospital of USC (16483)</v>
      </c>
      <c r="E415">
        <v>16483</v>
      </c>
      <c r="F415" t="s">
        <v>714</v>
      </c>
      <c r="G415" t="s">
        <v>2306</v>
      </c>
      <c r="H415" t="s">
        <v>736</v>
      </c>
      <c r="I415" t="s">
        <v>736</v>
      </c>
      <c r="J415" t="s">
        <v>2305</v>
      </c>
    </row>
    <row r="416" spans="1:10" x14ac:dyDescent="0.2">
      <c r="A416">
        <f>--ISNUMBER(IFERROR(SEARCH($C$5,Inputs!$D416,1),""))</f>
        <v>0</v>
      </c>
      <c r="B416" t="str">
        <f>IF(A416=1,COUNTIF($A$6:A416,1),"")</f>
        <v/>
      </c>
      <c r="C416" t="str">
        <f>IFERROR(INDEX($D$6:$D$1750,MATCH(ROWS($B$6:B416),$B$6:$B$1750,0)),"")</f>
        <v/>
      </c>
      <c r="D416" t="str">
        <f t="shared" si="6"/>
        <v>Encompass Health Rehabilitation Hospital Of Tustin (16536)</v>
      </c>
      <c r="E416">
        <v>16536</v>
      </c>
      <c r="F416" t="s">
        <v>714</v>
      </c>
      <c r="G416" t="s">
        <v>1755</v>
      </c>
      <c r="H416" t="s">
        <v>1756</v>
      </c>
      <c r="I416" t="s">
        <v>712</v>
      </c>
      <c r="J416" t="s">
        <v>1754</v>
      </c>
    </row>
    <row r="417" spans="1:10" x14ac:dyDescent="0.2">
      <c r="A417">
        <f>--ISNUMBER(IFERROR(SEARCH($C$5,Inputs!$D417,1),""))</f>
        <v>0</v>
      </c>
      <c r="B417" t="str">
        <f>IF(A417=1,COUNTIF($A$6:A417,1),"")</f>
        <v/>
      </c>
      <c r="C417" t="str">
        <f>IFERROR(INDEX($D$6:$D$1750,MATCH(ROWS($B$6:B417),$B$6:$B$1750,0)),"")</f>
        <v/>
      </c>
      <c r="D417" t="str">
        <f t="shared" si="6"/>
        <v>Vibra Hospital Of Northern California (16620)</v>
      </c>
      <c r="E417">
        <v>16620</v>
      </c>
      <c r="F417" t="s">
        <v>714</v>
      </c>
      <c r="G417" t="s">
        <v>3974</v>
      </c>
      <c r="H417" t="s">
        <v>1471</v>
      </c>
      <c r="I417" t="s">
        <v>1472</v>
      </c>
      <c r="J417" t="s">
        <v>3973</v>
      </c>
    </row>
    <row r="418" spans="1:10" x14ac:dyDescent="0.2">
      <c r="A418">
        <f>--ISNUMBER(IFERROR(SEARCH($C$5,Inputs!$D418,1),""))</f>
        <v>0</v>
      </c>
      <c r="B418" t="str">
        <f>IF(A418=1,COUNTIF($A$6:A418,1),"")</f>
        <v/>
      </c>
      <c r="C418" t="str">
        <f>IFERROR(INDEX($D$6:$D$1750,MATCH(ROWS($B$6:B418),$B$6:$B$1750,0)),"")</f>
        <v/>
      </c>
      <c r="D418" t="str">
        <f t="shared" si="6"/>
        <v>Stanford Health Care - Valleycare (16632)</v>
      </c>
      <c r="E418">
        <v>16632</v>
      </c>
      <c r="F418" t="s">
        <v>714</v>
      </c>
      <c r="G418" t="s">
        <v>3639</v>
      </c>
      <c r="H418" t="s">
        <v>1551</v>
      </c>
      <c r="I418" t="s">
        <v>808</v>
      </c>
      <c r="J418" t="s">
        <v>3638</v>
      </c>
    </row>
    <row r="419" spans="1:10" x14ac:dyDescent="0.2">
      <c r="A419">
        <f>--ISNUMBER(IFERROR(SEARCH($C$5,Inputs!$D419,1),""))</f>
        <v>0</v>
      </c>
      <c r="B419" t="str">
        <f>IF(A419=1,COUNTIF($A$6:A419,1),"")</f>
        <v/>
      </c>
      <c r="C419" t="str">
        <f>IFERROR(INDEX($D$6:$D$1750,MATCH(ROWS($B$6:B419),$B$6:$B$1750,0)),"")</f>
        <v/>
      </c>
      <c r="D419" t="str">
        <f t="shared" si="6"/>
        <v>Patients' Hospital of Redding (16679)</v>
      </c>
      <c r="E419">
        <v>16679</v>
      </c>
      <c r="F419" t="s">
        <v>714</v>
      </c>
      <c r="G419" t="s">
        <v>3080</v>
      </c>
      <c r="H419" t="s">
        <v>1471</v>
      </c>
      <c r="I419" t="s">
        <v>1472</v>
      </c>
      <c r="J419" t="s">
        <v>3079</v>
      </c>
    </row>
    <row r="420" spans="1:10" x14ac:dyDescent="0.2">
      <c r="A420">
        <f>--ISNUMBER(IFERROR(SEARCH($C$5,Inputs!$D420,1),""))</f>
        <v>0</v>
      </c>
      <c r="B420" t="str">
        <f>IF(A420=1,COUNTIF($A$6:A420,1),"")</f>
        <v/>
      </c>
      <c r="C420" t="str">
        <f>IFERROR(INDEX($D$6:$D$1750,MATCH(ROWS($B$6:B420),$B$6:$B$1750,0)),"")</f>
        <v/>
      </c>
      <c r="D420" t="str">
        <f t="shared" si="6"/>
        <v>Southwest Healthcare System (16681)</v>
      </c>
      <c r="E420">
        <v>16681</v>
      </c>
      <c r="F420" t="s">
        <v>714</v>
      </c>
      <c r="G420" t="s">
        <v>3577</v>
      </c>
      <c r="H420" t="s">
        <v>1753</v>
      </c>
      <c r="I420" t="s">
        <v>865</v>
      </c>
      <c r="J420" t="s">
        <v>3574</v>
      </c>
    </row>
    <row r="421" spans="1:10" x14ac:dyDescent="0.2">
      <c r="A421">
        <f>--ISNUMBER(IFERROR(SEARCH($C$5,Inputs!$D421,1),""))</f>
        <v>0</v>
      </c>
      <c r="B421" t="str">
        <f>IF(A421=1,COUNTIF($A$6:A421,1),"")</f>
        <v/>
      </c>
      <c r="C421" t="str">
        <f>IFERROR(INDEX($D$6:$D$1750,MATCH(ROWS($B$6:B421),$B$6:$B$1750,0)),"")</f>
        <v/>
      </c>
      <c r="D421" t="str">
        <f t="shared" si="6"/>
        <v>Select Specialty Hospital - San Diego (16703)</v>
      </c>
      <c r="E421">
        <v>16703</v>
      </c>
      <c r="F421" t="s">
        <v>714</v>
      </c>
      <c r="G421" t="s">
        <v>3977</v>
      </c>
      <c r="H421" t="s">
        <v>701</v>
      </c>
      <c r="I421" t="s">
        <v>701</v>
      </c>
      <c r="J421" t="s">
        <v>4281</v>
      </c>
    </row>
    <row r="422" spans="1:10" x14ac:dyDescent="0.2">
      <c r="A422">
        <f>--ISNUMBER(IFERROR(SEARCH($C$5,Inputs!$D422,1),""))</f>
        <v>0</v>
      </c>
      <c r="B422" t="str">
        <f>IF(A422=1,COUNTIF($A$6:A422,1),"")</f>
        <v/>
      </c>
      <c r="C422" t="str">
        <f>IFERROR(INDEX($D$6:$D$1750,MATCH(ROWS($B$6:B422),$B$6:$B$1750,0)),"")</f>
        <v/>
      </c>
      <c r="D422" t="str">
        <f t="shared" si="6"/>
        <v>Children's Healthcare Organization of Northern California - Pediatric Hospital (16713)</v>
      </c>
      <c r="E422">
        <v>16713</v>
      </c>
      <c r="F422" t="s">
        <v>714</v>
      </c>
      <c r="G422" t="s">
        <v>1342</v>
      </c>
      <c r="H422" t="s">
        <v>1237</v>
      </c>
      <c r="I422" t="s">
        <v>698</v>
      </c>
      <c r="J422" t="s">
        <v>1341</v>
      </c>
    </row>
    <row r="423" spans="1:10" x14ac:dyDescent="0.2">
      <c r="A423">
        <f>--ISNUMBER(IFERROR(SEARCH($C$5,Inputs!$D423,1),""))</f>
        <v>0</v>
      </c>
      <c r="B423" t="str">
        <f>IF(A423=1,COUNTIF($A$6:A423,1),"")</f>
        <v/>
      </c>
      <c r="C423" t="str">
        <f>IFERROR(INDEX($D$6:$D$1750,MATCH(ROWS($B$6:B423),$B$6:$B$1750,0)),"")</f>
        <v/>
      </c>
      <c r="D423" t="str">
        <f t="shared" si="6"/>
        <v>Ballard Rehabilitation Hospital (16877)</v>
      </c>
      <c r="E423">
        <v>16877</v>
      </c>
      <c r="F423" t="s">
        <v>714</v>
      </c>
      <c r="G423" t="s">
        <v>1022</v>
      </c>
      <c r="H423" t="s">
        <v>906</v>
      </c>
      <c r="I423" t="s">
        <v>906</v>
      </c>
      <c r="J423" t="s">
        <v>1021</v>
      </c>
    </row>
    <row r="424" spans="1:10" x14ac:dyDescent="0.2">
      <c r="A424">
        <f>--ISNUMBER(IFERROR(SEARCH($C$5,Inputs!$D424,1),""))</f>
        <v>0</v>
      </c>
      <c r="B424" t="str">
        <f>IF(A424=1,COUNTIF($A$6:A424,1),"")</f>
        <v/>
      </c>
      <c r="C424" t="str">
        <f>IFERROR(INDEX($D$6:$D$1750,MATCH(ROWS($B$6:B424),$B$6:$B$1750,0)),"")</f>
        <v/>
      </c>
      <c r="D424" t="str">
        <f t="shared" si="6"/>
        <v>Fresno Surgical Hospital (16878)</v>
      </c>
      <c r="E424">
        <v>16878</v>
      </c>
      <c r="F424" t="s">
        <v>714</v>
      </c>
      <c r="G424" t="s">
        <v>1848</v>
      </c>
      <c r="H424" t="s">
        <v>755</v>
      </c>
      <c r="I424" t="s">
        <v>755</v>
      </c>
      <c r="J424" t="s">
        <v>1847</v>
      </c>
    </row>
    <row r="425" spans="1:10" x14ac:dyDescent="0.2">
      <c r="A425">
        <f>--ISNUMBER(IFERROR(SEARCH($C$5,Inputs!$D425,1),""))</f>
        <v>0</v>
      </c>
      <c r="B425" t="str">
        <f>IF(A425=1,COUNTIF($A$6:A425,1),"")</f>
        <v/>
      </c>
      <c r="C425" t="str">
        <f>IFERROR(INDEX($D$6:$D$1750,MATCH(ROWS($B$6:B425),$B$6:$B$1750,0)),"")</f>
        <v/>
      </c>
      <c r="D425" t="str">
        <f t="shared" si="6"/>
        <v>John Muir Behavioral Health Center (16891)</v>
      </c>
      <c r="E425">
        <v>16891</v>
      </c>
      <c r="F425" t="s">
        <v>784</v>
      </c>
      <c r="G425" t="s">
        <v>2191</v>
      </c>
      <c r="H425" t="s">
        <v>1050</v>
      </c>
      <c r="I425" t="s">
        <v>832</v>
      </c>
      <c r="J425" t="s">
        <v>2190</v>
      </c>
    </row>
    <row r="426" spans="1:10" x14ac:dyDescent="0.2">
      <c r="A426">
        <f>--ISNUMBER(IFERROR(SEARCH($C$5,Inputs!$D426,1),""))</f>
        <v>0</v>
      </c>
      <c r="B426" t="str">
        <f>IF(A426=1,COUNTIF($A$6:A426,1),"")</f>
        <v/>
      </c>
      <c r="C426" t="str">
        <f>IFERROR(INDEX($D$6:$D$1750,MATCH(ROWS($B$6:B426),$B$6:$B$1750,0)),"")</f>
        <v/>
      </c>
      <c r="D426" t="str">
        <f t="shared" si="6"/>
        <v>Kedren Community Mental Health Center (17063)</v>
      </c>
      <c r="E426">
        <v>17063</v>
      </c>
      <c r="F426" t="s">
        <v>784</v>
      </c>
      <c r="G426" t="s">
        <v>2308</v>
      </c>
      <c r="H426" t="s">
        <v>736</v>
      </c>
      <c r="I426" t="s">
        <v>736</v>
      </c>
      <c r="J426" t="s">
        <v>2307</v>
      </c>
    </row>
    <row r="427" spans="1:10" x14ac:dyDescent="0.2">
      <c r="A427">
        <f>--ISNUMBER(IFERROR(SEARCH($C$5,Inputs!$D427,1),""))</f>
        <v>0</v>
      </c>
      <c r="B427" t="str">
        <f>IF(A427=1,COUNTIF($A$6:A427,1),"")</f>
        <v/>
      </c>
      <c r="C427" t="str">
        <f>IFERROR(INDEX($D$6:$D$1750,MATCH(ROWS($B$6:B427),$B$6:$B$1750,0)),"")</f>
        <v/>
      </c>
      <c r="D427" t="str">
        <f t="shared" si="6"/>
        <v>Valley Children's Hospital (17124)</v>
      </c>
      <c r="E427">
        <v>17124</v>
      </c>
      <c r="F427" t="s">
        <v>714</v>
      </c>
      <c r="G427" t="s">
        <v>3925</v>
      </c>
      <c r="H427" t="s">
        <v>992</v>
      </c>
      <c r="I427" t="s">
        <v>992</v>
      </c>
      <c r="J427" t="s">
        <v>3924</v>
      </c>
    </row>
    <row r="428" spans="1:10" x14ac:dyDescent="0.2">
      <c r="A428">
        <f>--ISNUMBER(IFERROR(SEARCH($C$5,Inputs!$D428,1),""))</f>
        <v>0</v>
      </c>
      <c r="B428" t="str">
        <f>IF(A428=1,COUNTIF($A$6:A428,1),"")</f>
        <v/>
      </c>
      <c r="C428" t="str">
        <f>IFERROR(INDEX($D$6:$D$1750,MATCH(ROWS($B$6:B428),$B$6:$B$1750,0)),"")</f>
        <v/>
      </c>
      <c r="D428" t="str">
        <f t="shared" si="6"/>
        <v>Kaiser Foundation Hospital - Baldwin Park (17207)</v>
      </c>
      <c r="E428">
        <v>17207</v>
      </c>
      <c r="F428" t="s">
        <v>714</v>
      </c>
      <c r="G428" t="s">
        <v>2205</v>
      </c>
      <c r="H428" t="s">
        <v>1406</v>
      </c>
      <c r="I428" t="s">
        <v>736</v>
      </c>
      <c r="J428" t="s">
        <v>2204</v>
      </c>
    </row>
    <row r="429" spans="1:10" x14ac:dyDescent="0.2">
      <c r="A429">
        <f>--ISNUMBER(IFERROR(SEARCH($C$5,Inputs!$D429,1),""))</f>
        <v>0</v>
      </c>
      <c r="B429" t="str">
        <f>IF(A429=1,COUNTIF($A$6:A429,1),"")</f>
        <v/>
      </c>
      <c r="C429" t="str">
        <f>IFERROR(INDEX($D$6:$D$1750,MATCH(ROWS($B$6:B429),$B$6:$B$1750,0)),"")</f>
        <v/>
      </c>
      <c r="D429" t="str">
        <f t="shared" si="6"/>
        <v>Arrowhead Regional Medical Center (17282)</v>
      </c>
      <c r="E429">
        <v>17282</v>
      </c>
      <c r="F429" t="s">
        <v>714</v>
      </c>
      <c r="G429" t="s">
        <v>938</v>
      </c>
      <c r="H429" t="s">
        <v>939</v>
      </c>
      <c r="I429" t="s">
        <v>906</v>
      </c>
      <c r="J429" t="s">
        <v>937</v>
      </c>
    </row>
    <row r="430" spans="1:10" x14ac:dyDescent="0.2">
      <c r="A430">
        <f>--ISNUMBER(IFERROR(SEARCH($C$5,Inputs!$D430,1),""))</f>
        <v>0</v>
      </c>
      <c r="B430" t="str">
        <f>IF(A430=1,COUNTIF($A$6:A430,1),"")</f>
        <v/>
      </c>
      <c r="C430" t="str">
        <f>IFERROR(INDEX($D$6:$D$1750,MATCH(ROWS($B$6:B430),$B$6:$B$1750,0)),"")</f>
        <v/>
      </c>
      <c r="D430" t="str">
        <f t="shared" si="6"/>
        <v>Natividad Medical Center (17353)</v>
      </c>
      <c r="E430">
        <v>17353</v>
      </c>
      <c r="F430" t="s">
        <v>714</v>
      </c>
      <c r="G430" t="s">
        <v>2844</v>
      </c>
      <c r="H430" t="s">
        <v>2293</v>
      </c>
      <c r="I430" t="s">
        <v>1243</v>
      </c>
      <c r="J430" t="s">
        <v>2843</v>
      </c>
    </row>
    <row r="431" spans="1:10" x14ac:dyDescent="0.2">
      <c r="A431">
        <f>--ISNUMBER(IFERROR(SEARCH($C$5,Inputs!$D431,1),""))</f>
        <v>0</v>
      </c>
      <c r="B431" t="str">
        <f>IF(A431=1,COUNTIF($A$6:A431,1),"")</f>
        <v/>
      </c>
      <c r="C431" t="str">
        <f>IFERROR(INDEX($D$6:$D$1750,MATCH(ROWS($B$6:B431),$B$6:$B$1750,0)),"")</f>
        <v/>
      </c>
      <c r="D431" t="str">
        <f t="shared" si="6"/>
        <v>Bakersfield Heart Hospital (17358)</v>
      </c>
      <c r="E431">
        <v>17358</v>
      </c>
      <c r="F431" t="s">
        <v>714</v>
      </c>
      <c r="G431" t="s">
        <v>1011</v>
      </c>
      <c r="H431" t="s">
        <v>720</v>
      </c>
      <c r="I431" t="s">
        <v>721</v>
      </c>
      <c r="J431" t="s">
        <v>1010</v>
      </c>
    </row>
    <row r="432" spans="1:10" x14ac:dyDescent="0.2">
      <c r="A432">
        <f>--ISNUMBER(IFERROR(SEARCH($C$5,Inputs!$D432,1),""))</f>
        <v>0</v>
      </c>
      <c r="B432" t="str">
        <f>IF(A432=1,COUNTIF($A$6:A432,1),"")</f>
        <v/>
      </c>
      <c r="C432" t="str">
        <f>IFERROR(INDEX($D$6:$D$1750,MATCH(ROWS($B$6:B432),$B$6:$B$1750,0)),"")</f>
        <v/>
      </c>
      <c r="D432" t="str">
        <f t="shared" si="6"/>
        <v>Healthbridge Children's Hospital-Orange (17438)</v>
      </c>
      <c r="E432">
        <v>17438</v>
      </c>
      <c r="F432" t="s">
        <v>714</v>
      </c>
      <c r="G432" t="s">
        <v>2036</v>
      </c>
      <c r="H432" t="s">
        <v>712</v>
      </c>
      <c r="I432" t="s">
        <v>712</v>
      </c>
      <c r="J432" t="s">
        <v>2035</v>
      </c>
    </row>
    <row r="433" spans="1:10" x14ac:dyDescent="0.2">
      <c r="A433">
        <f>--ISNUMBER(IFERROR(SEARCH($C$5,Inputs!$D433,1),""))</f>
        <v>0</v>
      </c>
      <c r="B433" t="str">
        <f>IF(A433=1,COUNTIF($A$6:A433,1),"")</f>
        <v/>
      </c>
      <c r="C433" t="str">
        <f>IFERROR(INDEX($D$6:$D$1750,MATCH(ROWS($B$6:B433),$B$6:$B$1750,0)),"")</f>
        <v/>
      </c>
      <c r="D433" t="str">
        <f t="shared" si="6"/>
        <v>Stanislaus Surgical Hospital (17461)</v>
      </c>
      <c r="E433">
        <v>17461</v>
      </c>
      <c r="F433" t="s">
        <v>714</v>
      </c>
      <c r="G433" t="s">
        <v>3641</v>
      </c>
      <c r="H433" t="s">
        <v>704</v>
      </c>
      <c r="I433" t="s">
        <v>705</v>
      </c>
      <c r="J433" t="s">
        <v>3640</v>
      </c>
    </row>
    <row r="434" spans="1:10" x14ac:dyDescent="0.2">
      <c r="A434">
        <f>--ISNUMBER(IFERROR(SEARCH($C$5,Inputs!$D434,1),""))</f>
        <v>0</v>
      </c>
      <c r="B434" t="str">
        <f>IF(A434=1,COUNTIF($A$6:A434,1),"")</f>
        <v/>
      </c>
      <c r="C434" t="str">
        <f>IFERROR(INDEX($D$6:$D$1750,MATCH(ROWS($B$6:B434),$B$6:$B$1750,0)),"")</f>
        <v/>
      </c>
      <c r="D434" t="str">
        <f t="shared" si="6"/>
        <v>St. Louise Regional Hospital (17487)</v>
      </c>
      <c r="E434">
        <v>17487</v>
      </c>
      <c r="F434" t="s">
        <v>714</v>
      </c>
      <c r="G434" t="s">
        <v>3623</v>
      </c>
      <c r="H434" t="s">
        <v>1886</v>
      </c>
      <c r="I434" t="s">
        <v>698</v>
      </c>
      <c r="J434" t="s">
        <v>3622</v>
      </c>
    </row>
    <row r="435" spans="1:10" x14ac:dyDescent="0.2">
      <c r="A435">
        <f>--ISNUMBER(IFERROR(SEARCH($C$5,Inputs!$D435,1),""))</f>
        <v>0</v>
      </c>
      <c r="B435" t="str">
        <f>IF(A435=1,COUNTIF($A$6:A435,1),"")</f>
        <v/>
      </c>
      <c r="C435" t="str">
        <f>IFERROR(INDEX($D$6:$D$1750,MATCH(ROWS($B$6:B435),$B$6:$B$1750,0)),"")</f>
        <v/>
      </c>
      <c r="D435" t="str">
        <f t="shared" si="6"/>
        <v>Sutter Amador Hospital (17490)</v>
      </c>
      <c r="E435">
        <v>17490</v>
      </c>
      <c r="F435" t="s">
        <v>714</v>
      </c>
      <c r="G435" t="s">
        <v>3684</v>
      </c>
      <c r="H435" t="s">
        <v>2368</v>
      </c>
      <c r="I435" t="s">
        <v>2369</v>
      </c>
      <c r="J435" t="s">
        <v>3683</v>
      </c>
    </row>
    <row r="436" spans="1:10" x14ac:dyDescent="0.2">
      <c r="A436">
        <f>--ISNUMBER(IFERROR(SEARCH($C$5,Inputs!$D436,1),""))</f>
        <v>0</v>
      </c>
      <c r="B436" t="str">
        <f>IF(A436=1,COUNTIF($A$6:A436,1),"")</f>
        <v/>
      </c>
      <c r="C436" t="str">
        <f>IFERROR(INDEX($D$6:$D$1750,MATCH(ROWS($B$6:B436),$B$6:$B$1750,0)),"")</f>
        <v/>
      </c>
      <c r="D436" t="str">
        <f t="shared" si="6"/>
        <v>Memorialcare Miller Children's &amp; Women's Hospital Long Beach (17572)</v>
      </c>
      <c r="E436">
        <v>17572</v>
      </c>
      <c r="F436" t="s">
        <v>714</v>
      </c>
      <c r="G436" t="s">
        <v>2693</v>
      </c>
      <c r="H436" t="s">
        <v>815</v>
      </c>
      <c r="I436" t="s">
        <v>736</v>
      </c>
      <c r="J436" t="s">
        <v>2692</v>
      </c>
    </row>
    <row r="437" spans="1:10" x14ac:dyDescent="0.2">
      <c r="A437">
        <f>--ISNUMBER(IFERROR(SEARCH($C$5,Inputs!$D437,1),""))</f>
        <v>0</v>
      </c>
      <c r="B437" t="str">
        <f>IF(A437=1,COUNTIF($A$6:A437,1),"")</f>
        <v/>
      </c>
      <c r="C437" t="str">
        <f>IFERROR(INDEX($D$6:$D$1750,MATCH(ROWS($B$6:B437),$B$6:$B$1750,0)),"")</f>
        <v/>
      </c>
      <c r="D437" t="str">
        <f t="shared" si="6"/>
        <v>Mercy Southwest Hospital (17632)</v>
      </c>
      <c r="E437">
        <v>17632</v>
      </c>
      <c r="F437" t="s">
        <v>714</v>
      </c>
      <c r="G437" t="s">
        <v>2726</v>
      </c>
      <c r="H437" t="s">
        <v>720</v>
      </c>
      <c r="I437" t="s">
        <v>721</v>
      </c>
      <c r="J437" t="s">
        <v>2725</v>
      </c>
    </row>
    <row r="438" spans="1:10" x14ac:dyDescent="0.2">
      <c r="A438">
        <f>--ISNUMBER(IFERROR(SEARCH($C$5,Inputs!$D438,1),""))</f>
        <v>0</v>
      </c>
      <c r="B438" t="str">
        <f>IF(A438=1,COUNTIF($A$6:A438,1),"")</f>
        <v/>
      </c>
      <c r="C438" t="str">
        <f>IFERROR(INDEX($D$6:$D$1750,MATCH(ROWS($B$6:B438),$B$6:$B$1750,0)),"")</f>
        <v/>
      </c>
      <c r="D438" t="str">
        <f t="shared" si="6"/>
        <v>Cottage Rehabilitation Hospital (17662)</v>
      </c>
      <c r="E438">
        <v>17662</v>
      </c>
      <c r="F438" t="s">
        <v>714</v>
      </c>
      <c r="G438" t="s">
        <v>1482</v>
      </c>
      <c r="H438" t="s">
        <v>967</v>
      </c>
      <c r="I438" t="s">
        <v>967</v>
      </c>
      <c r="J438" t="s">
        <v>1481</v>
      </c>
    </row>
    <row r="439" spans="1:10" x14ac:dyDescent="0.2">
      <c r="A439">
        <f>--ISNUMBER(IFERROR(SEARCH($C$5,Inputs!$D439,1),""))</f>
        <v>0</v>
      </c>
      <c r="B439" t="str">
        <f>IF(A439=1,COUNTIF($A$6:A439,1),"")</f>
        <v/>
      </c>
      <c r="C439" t="str">
        <f>IFERROR(INDEX($D$6:$D$1750,MATCH(ROWS($B$6:B439),$B$6:$B$1750,0)),"")</f>
        <v/>
      </c>
      <c r="D439" t="str">
        <f t="shared" si="6"/>
        <v>Kaiser Foundation Hospital-Santa Clara (17668)</v>
      </c>
      <c r="E439">
        <v>17668</v>
      </c>
      <c r="F439" t="s">
        <v>714</v>
      </c>
      <c r="G439" t="s">
        <v>2281</v>
      </c>
      <c r="H439" t="s">
        <v>698</v>
      </c>
      <c r="I439" t="s">
        <v>698</v>
      </c>
      <c r="J439" t="s">
        <v>2280</v>
      </c>
    </row>
    <row r="440" spans="1:10" x14ac:dyDescent="0.2">
      <c r="A440">
        <f>--ISNUMBER(IFERROR(SEARCH($C$5,Inputs!$D440,1),""))</f>
        <v>0</v>
      </c>
      <c r="B440" t="str">
        <f>IF(A440=1,COUNTIF($A$6:A440,1),"")</f>
        <v/>
      </c>
      <c r="C440" t="str">
        <f>IFERROR(INDEX($D$6:$D$1750,MATCH(ROWS($B$6:B440),$B$6:$B$1750,0)),"")</f>
        <v/>
      </c>
      <c r="D440" t="str">
        <f t="shared" si="6"/>
        <v>Thousand Oaks Surgical Hosp., A Campus Of Los Robles Hosp. &amp; Medical Ctr. (17669)</v>
      </c>
      <c r="E440">
        <v>17669</v>
      </c>
      <c r="F440" t="s">
        <v>714</v>
      </c>
      <c r="G440" t="s">
        <v>3842</v>
      </c>
      <c r="H440" t="s">
        <v>2562</v>
      </c>
      <c r="I440" t="s">
        <v>762</v>
      </c>
      <c r="J440" t="s">
        <v>3841</v>
      </c>
    </row>
    <row r="441" spans="1:10" x14ac:dyDescent="0.2">
      <c r="A441">
        <f>--ISNUMBER(IFERROR(SEARCH($C$5,Inputs!$D441,1),""))</f>
        <v>0</v>
      </c>
      <c r="B441" t="str">
        <f>IF(A441=1,COUNTIF($A$6:A441,1),"")</f>
        <v/>
      </c>
      <c r="C441" t="str">
        <f>IFERROR(INDEX($D$6:$D$1750,MATCH(ROWS($B$6:B441),$B$6:$B$1750,0)),"")</f>
        <v/>
      </c>
      <c r="D441" t="str">
        <f t="shared" si="6"/>
        <v>Novato Community Hospital (17672)</v>
      </c>
      <c r="E441">
        <v>17672</v>
      </c>
      <c r="F441" t="s">
        <v>714</v>
      </c>
      <c r="G441" t="s">
        <v>2896</v>
      </c>
      <c r="H441" t="s">
        <v>2897</v>
      </c>
      <c r="I441" t="s">
        <v>826</v>
      </c>
      <c r="J441" t="s">
        <v>2895</v>
      </c>
    </row>
    <row r="442" spans="1:10" x14ac:dyDescent="0.2">
      <c r="A442">
        <f>--ISNUMBER(IFERROR(SEARCH($C$5,Inputs!$D442,1),""))</f>
        <v>0</v>
      </c>
      <c r="B442" t="str">
        <f>IF(A442=1,COUNTIF($A$6:A442,1),"")</f>
        <v/>
      </c>
      <c r="C442" t="str">
        <f>IFERROR(INDEX($D$6:$D$1750,MATCH(ROWS($B$6:B442),$B$6:$B$1750,0)),"")</f>
        <v/>
      </c>
      <c r="D442" t="str">
        <f t="shared" si="6"/>
        <v>Sutter Roseville Medical Center (17700)</v>
      </c>
      <c r="E442">
        <v>17700</v>
      </c>
      <c r="F442" t="s">
        <v>714</v>
      </c>
      <c r="G442" t="s">
        <v>3704</v>
      </c>
      <c r="H442" t="s">
        <v>2243</v>
      </c>
      <c r="I442" t="s">
        <v>971</v>
      </c>
      <c r="J442" t="s">
        <v>3703</v>
      </c>
    </row>
    <row r="443" spans="1:10" x14ac:dyDescent="0.2">
      <c r="A443">
        <f>--ISNUMBER(IFERROR(SEARCH($C$5,Inputs!$D443,1),""))</f>
        <v>0</v>
      </c>
      <c r="B443" t="str">
        <f>IF(A443=1,COUNTIF($A$6:A443,1),"")</f>
        <v/>
      </c>
      <c r="C443" t="str">
        <f>IFERROR(INDEX($D$6:$D$1750,MATCH(ROWS($B$6:B443),$B$6:$B$1750,0)),"")</f>
        <v/>
      </c>
      <c r="D443" t="str">
        <f t="shared" si="6"/>
        <v>Sutter Surgical Hospital - North Valley (17724)</v>
      </c>
      <c r="E443">
        <v>17724</v>
      </c>
      <c r="F443" t="s">
        <v>714</v>
      </c>
      <c r="G443" t="s">
        <v>3710</v>
      </c>
      <c r="H443" t="s">
        <v>1153</v>
      </c>
      <c r="I443" t="s">
        <v>1154</v>
      </c>
      <c r="J443" t="s">
        <v>3709</v>
      </c>
    </row>
    <row r="444" spans="1:10" x14ac:dyDescent="0.2">
      <c r="A444">
        <f>--ISNUMBER(IFERROR(SEARCH($C$5,Inputs!$D444,1),""))</f>
        <v>0</v>
      </c>
      <c r="B444" t="str">
        <f>IF(A444=1,COUNTIF($A$6:A444,1),"")</f>
        <v/>
      </c>
      <c r="C444" t="str">
        <f>IFERROR(INDEX($D$6:$D$1750,MATCH(ROWS($B$6:B444),$B$6:$B$1750,0)),"")</f>
        <v/>
      </c>
      <c r="D444" t="str">
        <f t="shared" si="6"/>
        <v>Sutter Davis Hospital (17725)</v>
      </c>
      <c r="E444">
        <v>17725</v>
      </c>
      <c r="F444" t="s">
        <v>714</v>
      </c>
      <c r="G444" t="s">
        <v>3692</v>
      </c>
      <c r="H444" t="s">
        <v>3693</v>
      </c>
      <c r="I444" t="s">
        <v>3694</v>
      </c>
      <c r="J444" t="s">
        <v>3691</v>
      </c>
    </row>
    <row r="445" spans="1:10" x14ac:dyDescent="0.2">
      <c r="A445">
        <f>--ISNUMBER(IFERROR(SEARCH($C$5,Inputs!$D445,1),""))</f>
        <v>0</v>
      </c>
      <c r="B445" t="str">
        <f>IF(A445=1,COUNTIF($A$6:A445,1),"")</f>
        <v/>
      </c>
      <c r="C445" t="str">
        <f>IFERROR(INDEX($D$6:$D$1750,MATCH(ROWS($B$6:B445),$B$6:$B$1750,0)),"")</f>
        <v/>
      </c>
      <c r="D445" t="str">
        <f t="shared" si="6"/>
        <v>Kaiser Foundation Hospital - Richmond Campus (17749)</v>
      </c>
      <c r="E445">
        <v>17749</v>
      </c>
      <c r="F445" t="s">
        <v>714</v>
      </c>
      <c r="G445" t="s">
        <v>2237</v>
      </c>
      <c r="H445" t="s">
        <v>2238</v>
      </c>
      <c r="I445" t="s">
        <v>832</v>
      </c>
      <c r="J445" t="s">
        <v>2236</v>
      </c>
    </row>
    <row r="446" spans="1:10" x14ac:dyDescent="0.2">
      <c r="A446">
        <f>--ISNUMBER(IFERROR(SEARCH($C$5,Inputs!$D446,1),""))</f>
        <v>0</v>
      </c>
      <c r="B446" t="str">
        <f>IF(A446=1,COUNTIF($A$6:A446,1),"")</f>
        <v/>
      </c>
      <c r="C446" t="str">
        <f>IFERROR(INDEX($D$6:$D$1750,MATCH(ROWS($B$6:B446),$B$6:$B$1750,0)),"")</f>
        <v/>
      </c>
      <c r="D446" t="str">
        <f t="shared" si="6"/>
        <v>Kaiser Foundation Hospital - Ontario (17905)</v>
      </c>
      <c r="E446">
        <v>17905</v>
      </c>
      <c r="F446" t="s">
        <v>714</v>
      </c>
      <c r="G446" t="s">
        <v>2226</v>
      </c>
      <c r="H446" t="s">
        <v>2039</v>
      </c>
      <c r="I446" t="s">
        <v>906</v>
      </c>
      <c r="J446" t="s">
        <v>2225</v>
      </c>
    </row>
    <row r="447" spans="1:10" x14ac:dyDescent="0.2">
      <c r="A447">
        <f>--ISNUMBER(IFERROR(SEARCH($C$5,Inputs!$D447,1),""))</f>
        <v>0</v>
      </c>
      <c r="B447" t="str">
        <f>IF(A447=1,COUNTIF($A$6:A447,1),"")</f>
        <v/>
      </c>
      <c r="C447" t="str">
        <f>IFERROR(INDEX($D$6:$D$1750,MATCH(ROWS($B$6:B447),$B$6:$B$1750,0)),"")</f>
        <v/>
      </c>
      <c r="D447" t="str">
        <f t="shared" si="6"/>
        <v>Kaiser Foundation Hospital - Downey (17919)</v>
      </c>
      <c r="E447">
        <v>17919</v>
      </c>
      <c r="F447" t="s">
        <v>714</v>
      </c>
      <c r="G447" t="s">
        <v>2207</v>
      </c>
      <c r="H447" t="s">
        <v>1179</v>
      </c>
      <c r="I447" t="s">
        <v>736</v>
      </c>
      <c r="J447" t="s">
        <v>2206</v>
      </c>
    </row>
    <row r="448" spans="1:10" x14ac:dyDescent="0.2">
      <c r="A448">
        <f>--ISNUMBER(IFERROR(SEARCH($C$5,Inputs!$D448,1),""))</f>
        <v>0</v>
      </c>
      <c r="B448" t="str">
        <f>IF(A448=1,COUNTIF($A$6:A448,1),"")</f>
        <v/>
      </c>
      <c r="C448" t="str">
        <f>IFERROR(INDEX($D$6:$D$1750,MATCH(ROWS($B$6:B448),$B$6:$B$1750,0)),"")</f>
        <v/>
      </c>
      <c r="D448" t="str">
        <f t="shared" si="6"/>
        <v>Riverside University Health System - Medical Center D/P APH (17922)</v>
      </c>
      <c r="E448">
        <v>17922</v>
      </c>
      <c r="F448" t="s">
        <v>784</v>
      </c>
      <c r="G448" t="s">
        <v>3261</v>
      </c>
      <c r="H448" t="s">
        <v>865</v>
      </c>
      <c r="I448" t="s">
        <v>865</v>
      </c>
      <c r="J448" t="s">
        <v>3260</v>
      </c>
    </row>
    <row r="449" spans="1:10" x14ac:dyDescent="0.2">
      <c r="A449">
        <f>--ISNUMBER(IFERROR(SEARCH($C$5,Inputs!$D449,1),""))</f>
        <v>0</v>
      </c>
      <c r="B449" t="str">
        <f>IF(A449=1,COUNTIF($A$6:A449,1),"")</f>
        <v/>
      </c>
      <c r="C449" t="str">
        <f>IFERROR(INDEX($D$6:$D$1750,MATCH(ROWS($B$6:B449),$B$6:$B$1750,0)),"")</f>
        <v/>
      </c>
      <c r="D449" t="str">
        <f t="shared" si="6"/>
        <v>Fresno Heart And Surgical Hospital (17938)</v>
      </c>
      <c r="E449">
        <v>17938</v>
      </c>
      <c r="F449" t="s">
        <v>714</v>
      </c>
      <c r="G449" t="s">
        <v>1840</v>
      </c>
      <c r="H449" t="s">
        <v>755</v>
      </c>
      <c r="I449" t="s">
        <v>755</v>
      </c>
      <c r="J449" t="s">
        <v>1839</v>
      </c>
    </row>
    <row r="450" spans="1:10" x14ac:dyDescent="0.2">
      <c r="A450">
        <f>--ISNUMBER(IFERROR(SEARCH($C$5,Inputs!$D450,1),""))</f>
        <v>0</v>
      </c>
      <c r="B450" t="str">
        <f>IF(A450=1,COUNTIF($A$6:A450,1),"")</f>
        <v/>
      </c>
      <c r="C450" t="str">
        <f>IFERROR(INDEX($D$6:$D$1750,MATCH(ROWS($B$6:B450),$B$6:$B$1750,0)),"")</f>
        <v/>
      </c>
      <c r="D450" t="str">
        <f t="shared" si="6"/>
        <v>Banner Lassen Medical Center (17940)</v>
      </c>
      <c r="E450">
        <v>17940</v>
      </c>
      <c r="F450" t="s">
        <v>714</v>
      </c>
      <c r="G450" t="s">
        <v>1026</v>
      </c>
      <c r="H450" t="s">
        <v>1027</v>
      </c>
      <c r="I450" t="s">
        <v>1028</v>
      </c>
      <c r="J450" t="s">
        <v>1025</v>
      </c>
    </row>
    <row r="451" spans="1:10" x14ac:dyDescent="0.2">
      <c r="A451">
        <f>--ISNUMBER(IFERROR(SEARCH($C$5,Inputs!$D451,1),""))</f>
        <v>0</v>
      </c>
      <c r="B451" t="str">
        <f>IF(A451=1,COUNTIF($A$6:A451,1),"")</f>
        <v/>
      </c>
      <c r="C451" t="str">
        <f>IFERROR(INDEX($D$6:$D$1750,MATCH(ROWS($B$6:B451),$B$6:$B$1750,0)),"")</f>
        <v/>
      </c>
      <c r="D451" t="str">
        <f t="shared" si="6"/>
        <v>Orange County Global Medical Center (18007)</v>
      </c>
      <c r="E451">
        <v>18007</v>
      </c>
      <c r="F451" t="s">
        <v>714</v>
      </c>
      <c r="G451" t="s">
        <v>2945</v>
      </c>
      <c r="H451" t="s">
        <v>711</v>
      </c>
      <c r="I451" t="s">
        <v>712</v>
      </c>
      <c r="J451" t="s">
        <v>2944</v>
      </c>
    </row>
    <row r="452" spans="1:10" x14ac:dyDescent="0.2">
      <c r="A452">
        <f>--ISNUMBER(IFERROR(SEARCH($C$5,Inputs!$D452,1),""))</f>
        <v>0</v>
      </c>
      <c r="B452" t="str">
        <f>IF(A452=1,COUNTIF($A$6:A452,1),"")</f>
        <v/>
      </c>
      <c r="C452" t="str">
        <f>IFERROR(INDEX($D$6:$D$1750,MATCH(ROWS($B$6:B452),$B$6:$B$1750,0)),"")</f>
        <v/>
      </c>
      <c r="D452" t="str">
        <f t="shared" si="6"/>
        <v>Joyce Eisenberg Keefer Medical Center (18126)</v>
      </c>
      <c r="E452">
        <v>18126</v>
      </c>
      <c r="F452" t="s">
        <v>784</v>
      </c>
      <c r="G452" t="s">
        <v>2199</v>
      </c>
      <c r="H452" t="s">
        <v>1705</v>
      </c>
      <c r="I452" t="s">
        <v>736</v>
      </c>
      <c r="J452" t="s">
        <v>2198</v>
      </c>
    </row>
    <row r="453" spans="1:10" x14ac:dyDescent="0.2">
      <c r="A453">
        <f>--ISNUMBER(IFERROR(SEARCH($C$5,Inputs!$D453,1),""))</f>
        <v>0</v>
      </c>
      <c r="B453" t="str">
        <f>IF(A453=1,COUNTIF($A$6:A453,1),"")</f>
        <v/>
      </c>
      <c r="C453" t="str">
        <f>IFERROR(INDEX($D$6:$D$1750,MATCH(ROWS($B$6:B453),$B$6:$B$1750,0)),"")</f>
        <v/>
      </c>
      <c r="D453" t="str">
        <f t="shared" si="6"/>
        <v>Palmdale Regional Medical Center (18141)</v>
      </c>
      <c r="E453">
        <v>18141</v>
      </c>
      <c r="F453" t="s">
        <v>714</v>
      </c>
      <c r="G453" t="s">
        <v>3014</v>
      </c>
      <c r="H453" t="s">
        <v>3015</v>
      </c>
      <c r="I453" t="s">
        <v>736</v>
      </c>
      <c r="J453" t="s">
        <v>3013</v>
      </c>
    </row>
    <row r="454" spans="1:10" x14ac:dyDescent="0.2">
      <c r="A454">
        <f>--ISNUMBER(IFERROR(SEARCH($C$5,Inputs!$D454,1),""))</f>
        <v>0</v>
      </c>
      <c r="B454" t="str">
        <f>IF(A454=1,COUNTIF($A$6:A454,1),"")</f>
        <v/>
      </c>
      <c r="C454" t="str">
        <f>IFERROR(INDEX($D$6:$D$1750,MATCH(ROWS($B$6:B454),$B$6:$B$1750,0)),"")</f>
        <v/>
      </c>
      <c r="D454" t="str">
        <f t="shared" si="6"/>
        <v>Kaiser Foundation Hospital Modesto (18151)</v>
      </c>
      <c r="E454">
        <v>18151</v>
      </c>
      <c r="F454" t="s">
        <v>714</v>
      </c>
      <c r="G454" t="s">
        <v>2277</v>
      </c>
      <c r="H454" t="s">
        <v>704</v>
      </c>
      <c r="I454" t="s">
        <v>705</v>
      </c>
      <c r="J454" t="s">
        <v>2276</v>
      </c>
    </row>
    <row r="455" spans="1:10" x14ac:dyDescent="0.2">
      <c r="A455">
        <f>--ISNUMBER(IFERROR(SEARCH($C$5,Inputs!$D455,1),""))</f>
        <v>0</v>
      </c>
      <c r="B455" t="str">
        <f>IF(A455=1,COUNTIF($A$6:A455,1),"")</f>
        <v/>
      </c>
      <c r="C455" t="str">
        <f>IFERROR(INDEX($D$6:$D$1750,MATCH(ROWS($B$6:B455),$B$6:$B$1750,0)),"")</f>
        <v/>
      </c>
      <c r="D455" t="str">
        <f t="shared" ref="D455:D518" si="7">J455&amp;" ("&amp;E455&amp;")"</f>
        <v>Kaiser Foundation Hospital - Orange County - Irvine (18152)</v>
      </c>
      <c r="E455">
        <v>18152</v>
      </c>
      <c r="F455" t="s">
        <v>714</v>
      </c>
      <c r="G455" t="s">
        <v>2230</v>
      </c>
      <c r="H455" t="s">
        <v>1370</v>
      </c>
      <c r="I455" t="s">
        <v>712</v>
      </c>
      <c r="J455" t="s">
        <v>2229</v>
      </c>
    </row>
    <row r="456" spans="1:10" x14ac:dyDescent="0.2">
      <c r="A456">
        <f>--ISNUMBER(IFERROR(SEARCH($C$5,Inputs!$D456,1),""))</f>
        <v>0</v>
      </c>
      <c r="B456" t="str">
        <f>IF(A456=1,COUNTIF($A$6:A456,1),"")</f>
        <v/>
      </c>
      <c r="C456" t="str">
        <f>IFERROR(INDEX($D$6:$D$1750,MATCH(ROWS($B$6:B456),$B$6:$B$1750,0)),"")</f>
        <v/>
      </c>
      <c r="D456" t="str">
        <f t="shared" si="7"/>
        <v>Kaiser Foundation Hospital - Antioch (18153)</v>
      </c>
      <c r="E456">
        <v>18153</v>
      </c>
      <c r="F456" t="s">
        <v>714</v>
      </c>
      <c r="G456" t="s">
        <v>2203</v>
      </c>
      <c r="H456" t="s">
        <v>1609</v>
      </c>
      <c r="I456" t="s">
        <v>832</v>
      </c>
      <c r="J456" t="s">
        <v>2202</v>
      </c>
    </row>
    <row r="457" spans="1:10" x14ac:dyDescent="0.2">
      <c r="A457">
        <f>--ISNUMBER(IFERROR(SEARCH($C$5,Inputs!$D457,1),""))</f>
        <v>0</v>
      </c>
      <c r="B457" t="str">
        <f>IF(A457=1,COUNTIF($A$6:A457,1),"")</f>
        <v/>
      </c>
      <c r="C457" t="str">
        <f>IFERROR(INDEX($D$6:$D$1750,MATCH(ROWS($B$6:B457),$B$6:$B$1750,0)),"")</f>
        <v/>
      </c>
      <c r="D457" t="str">
        <f t="shared" si="7"/>
        <v>Loma Linda University Surgical Hospital (18161)</v>
      </c>
      <c r="E457">
        <v>18161</v>
      </c>
      <c r="F457" t="s">
        <v>714</v>
      </c>
      <c r="G457" t="s">
        <v>2526</v>
      </c>
      <c r="H457" t="s">
        <v>953</v>
      </c>
      <c r="I457" t="s">
        <v>906</v>
      </c>
      <c r="J457" t="s">
        <v>2525</v>
      </c>
    </row>
    <row r="458" spans="1:10" x14ac:dyDescent="0.2">
      <c r="A458">
        <f>--ISNUMBER(IFERROR(SEARCH($C$5,Inputs!$D458,1),""))</f>
        <v>0</v>
      </c>
      <c r="B458" t="str">
        <f>IF(A458=1,COUNTIF($A$6:A458,1),"")</f>
        <v/>
      </c>
      <c r="C458" t="str">
        <f>IFERROR(INDEX($D$6:$D$1750,MATCH(ROWS($B$6:B458),$B$6:$B$1750,0)),"")</f>
        <v/>
      </c>
      <c r="D458" t="str">
        <f t="shared" si="7"/>
        <v>Vibra Rehabilitation Hospital Of Rancho Mirage (18162)</v>
      </c>
      <c r="E458">
        <v>18162</v>
      </c>
      <c r="F458" t="s">
        <v>714</v>
      </c>
      <c r="G458" t="s">
        <v>3981</v>
      </c>
      <c r="H458" t="s">
        <v>1059</v>
      </c>
      <c r="I458" t="s">
        <v>865</v>
      </c>
      <c r="J458" t="s">
        <v>3980</v>
      </c>
    </row>
    <row r="459" spans="1:10" x14ac:dyDescent="0.2">
      <c r="A459">
        <f>--ISNUMBER(IFERROR(SEARCH($C$5,Inputs!$D459,1),""))</f>
        <v>0</v>
      </c>
      <c r="B459" t="str">
        <f>IF(A459=1,COUNTIF($A$6:A459,1),"")</f>
        <v/>
      </c>
      <c r="C459" t="str">
        <f>IFERROR(INDEX($D$6:$D$1750,MATCH(ROWS($B$6:B459),$B$6:$B$1750,0)),"")</f>
        <v/>
      </c>
      <c r="D459" t="str">
        <f t="shared" si="7"/>
        <v>Adventist Health Sonora (18163)</v>
      </c>
      <c r="E459">
        <v>18163</v>
      </c>
      <c r="F459" t="s">
        <v>714</v>
      </c>
      <c r="G459" t="s">
        <v>767</v>
      </c>
      <c r="H459" t="s">
        <v>765</v>
      </c>
      <c r="I459" t="s">
        <v>766</v>
      </c>
      <c r="J459" t="s">
        <v>763</v>
      </c>
    </row>
    <row r="460" spans="1:10" x14ac:dyDescent="0.2">
      <c r="A460">
        <f>--ISNUMBER(IFERROR(SEARCH($C$5,Inputs!$D460,1),""))</f>
        <v>0</v>
      </c>
      <c r="B460" t="str">
        <f>IF(A460=1,COUNTIF($A$6:A460,1),"")</f>
        <v/>
      </c>
      <c r="C460" t="str">
        <f>IFERROR(INDEX($D$6:$D$1750,MATCH(ROWS($B$6:B460),$B$6:$B$1750,0)),"")</f>
        <v/>
      </c>
      <c r="D460" t="str">
        <f t="shared" si="7"/>
        <v>Kaiser Foundation Hospital - Vacaville (18164)</v>
      </c>
      <c r="E460">
        <v>18164</v>
      </c>
      <c r="F460" t="s">
        <v>714</v>
      </c>
      <c r="G460" t="s">
        <v>2265</v>
      </c>
      <c r="H460" t="s">
        <v>2266</v>
      </c>
      <c r="I460" t="s">
        <v>787</v>
      </c>
      <c r="J460" t="s">
        <v>2264</v>
      </c>
    </row>
    <row r="461" spans="1:10" x14ac:dyDescent="0.2">
      <c r="A461">
        <f>--ISNUMBER(IFERROR(SEARCH($C$5,Inputs!$D461,1),""))</f>
        <v>0</v>
      </c>
      <c r="B461" t="str">
        <f>IF(A461=1,COUNTIF($A$6:A461,1),"")</f>
        <v/>
      </c>
      <c r="C461" t="str">
        <f>IFERROR(INDEX($D$6:$D$1750,MATCH(ROWS($B$6:B461),$B$6:$B$1750,0)),"")</f>
        <v/>
      </c>
      <c r="D461" t="str">
        <f t="shared" si="7"/>
        <v>California Pacific Medical Center - Van Ness Campus (18165)</v>
      </c>
      <c r="E461">
        <v>18165</v>
      </c>
      <c r="F461" t="s">
        <v>714</v>
      </c>
      <c r="G461" t="s">
        <v>1218</v>
      </c>
      <c r="H461" t="s">
        <v>1212</v>
      </c>
      <c r="I461" t="s">
        <v>1212</v>
      </c>
      <c r="J461" t="s">
        <v>1217</v>
      </c>
    </row>
    <row r="462" spans="1:10" x14ac:dyDescent="0.2">
      <c r="A462">
        <f>--ISNUMBER(IFERROR(SEARCH($C$5,Inputs!$D462,1),""))</f>
        <v>0</v>
      </c>
      <c r="B462" t="str">
        <f>IF(A462=1,COUNTIF($A$6:A462,1),"")</f>
        <v/>
      </c>
      <c r="C462" t="str">
        <f>IFERROR(INDEX($D$6:$D$1750,MATCH(ROWS($B$6:B462),$B$6:$B$1750,0)),"")</f>
        <v/>
      </c>
      <c r="D462" t="str">
        <f t="shared" si="7"/>
        <v>Temecula Valley Hospital (18167)</v>
      </c>
      <c r="E462">
        <v>18167</v>
      </c>
      <c r="F462" t="s">
        <v>714</v>
      </c>
      <c r="G462" t="s">
        <v>3728</v>
      </c>
      <c r="H462" t="s">
        <v>3726</v>
      </c>
      <c r="I462" t="s">
        <v>865</v>
      </c>
      <c r="J462" t="s">
        <v>3727</v>
      </c>
    </row>
    <row r="463" spans="1:10" x14ac:dyDescent="0.2">
      <c r="A463">
        <f>--ISNUMBER(IFERROR(SEARCH($C$5,Inputs!$D463,1),""))</f>
        <v>0</v>
      </c>
      <c r="B463" t="str">
        <f>IF(A463=1,COUNTIF($A$6:A463,1),"")</f>
        <v/>
      </c>
      <c r="C463" t="str">
        <f>IFERROR(INDEX($D$6:$D$1750,MATCH(ROWS($B$6:B463),$B$6:$B$1750,0)),"")</f>
        <v/>
      </c>
      <c r="D463" t="str">
        <f t="shared" si="7"/>
        <v>Palomar Medical Center (18173)</v>
      </c>
      <c r="E463">
        <v>18173</v>
      </c>
      <c r="F463" t="s">
        <v>714</v>
      </c>
      <c r="G463" t="s">
        <v>3027</v>
      </c>
      <c r="H463" t="s">
        <v>1767</v>
      </c>
      <c r="I463" t="s">
        <v>701</v>
      </c>
      <c r="J463" t="s">
        <v>3026</v>
      </c>
    </row>
    <row r="464" spans="1:10" x14ac:dyDescent="0.2">
      <c r="A464">
        <f>--ISNUMBER(IFERROR(SEARCH($C$5,Inputs!$D464,1),""))</f>
        <v>0</v>
      </c>
      <c r="B464" t="str">
        <f>IF(A464=1,COUNTIF($A$6:A464,1),"")</f>
        <v/>
      </c>
      <c r="C464" t="str">
        <f>IFERROR(INDEX($D$6:$D$1750,MATCH(ROWS($B$6:B464),$B$6:$B$1750,0)),"")</f>
        <v/>
      </c>
      <c r="D464" t="str">
        <f t="shared" si="7"/>
        <v>Loma Linda University Medical Center - Murrieta (18175)</v>
      </c>
      <c r="E464">
        <v>18175</v>
      </c>
      <c r="F464" t="s">
        <v>714</v>
      </c>
      <c r="G464" t="s">
        <v>2522</v>
      </c>
      <c r="H464" t="s">
        <v>1753</v>
      </c>
      <c r="I464" t="s">
        <v>865</v>
      </c>
      <c r="J464" t="s">
        <v>2521</v>
      </c>
    </row>
    <row r="465" spans="1:10" x14ac:dyDescent="0.2">
      <c r="A465">
        <f>--ISNUMBER(IFERROR(SEARCH($C$5,Inputs!$D465,1),""))</f>
        <v>0</v>
      </c>
      <c r="B465" t="str">
        <f>IF(A465=1,COUNTIF($A$6:A465,1),"")</f>
        <v/>
      </c>
      <c r="C465" t="str">
        <f>IFERROR(INDEX($D$6:$D$1750,MATCH(ROWS($B$6:B465),$B$6:$B$1750,0)),"")</f>
        <v/>
      </c>
      <c r="D465" t="str">
        <f t="shared" si="7"/>
        <v>Kaiser Foundation Hospital - Orange County - Anaheim (18178)</v>
      </c>
      <c r="E465">
        <v>18178</v>
      </c>
      <c r="F465" t="s">
        <v>714</v>
      </c>
      <c r="G465" t="s">
        <v>2228</v>
      </c>
      <c r="H465" t="s">
        <v>795</v>
      </c>
      <c r="I465" t="s">
        <v>712</v>
      </c>
      <c r="J465" t="s">
        <v>2227</v>
      </c>
    </row>
    <row r="466" spans="1:10" x14ac:dyDescent="0.2">
      <c r="A466">
        <f>--ISNUMBER(IFERROR(SEARCH($C$5,Inputs!$D466,1),""))</f>
        <v>0</v>
      </c>
      <c r="B466" t="str">
        <f>IF(A466=1,COUNTIF($A$6:A466,1),"")</f>
        <v/>
      </c>
      <c r="C466" t="str">
        <f>IFERROR(INDEX($D$6:$D$1750,MATCH(ROWS($B$6:B466),$B$6:$B$1750,0)),"")</f>
        <v/>
      </c>
      <c r="D466" t="str">
        <f t="shared" si="7"/>
        <v>Kaweah Health Rehabilitation Hospital (18179)</v>
      </c>
      <c r="E466">
        <v>18179</v>
      </c>
      <c r="F466" t="s">
        <v>714</v>
      </c>
      <c r="G466" t="s">
        <v>2300</v>
      </c>
      <c r="H466" t="s">
        <v>1606</v>
      </c>
      <c r="I466" t="s">
        <v>779</v>
      </c>
      <c r="J466" t="s">
        <v>2299</v>
      </c>
    </row>
    <row r="467" spans="1:10" x14ac:dyDescent="0.2">
      <c r="A467">
        <f>--ISNUMBER(IFERROR(SEARCH($C$5,Inputs!$D467,1),""))</f>
        <v>0</v>
      </c>
      <c r="B467" t="str">
        <f>IF(A467=1,COUNTIF($A$6:A467,1),"")</f>
        <v/>
      </c>
      <c r="C467" t="str">
        <f>IFERROR(INDEX($D$6:$D$1750,MATCH(ROWS($B$6:B467),$B$6:$B$1750,0)),"")</f>
        <v/>
      </c>
      <c r="D467" t="str">
        <f t="shared" si="7"/>
        <v>Eden Medical Center (18180)</v>
      </c>
      <c r="E467">
        <v>18180</v>
      </c>
      <c r="F467" t="s">
        <v>714</v>
      </c>
      <c r="G467" t="s">
        <v>1691</v>
      </c>
      <c r="H467" t="s">
        <v>1065</v>
      </c>
      <c r="I467" t="s">
        <v>808</v>
      </c>
      <c r="J467" t="s">
        <v>1690</v>
      </c>
    </row>
    <row r="468" spans="1:10" x14ac:dyDescent="0.2">
      <c r="A468">
        <f>--ISNUMBER(IFERROR(SEARCH($C$5,Inputs!$D468,1),""))</f>
        <v>0</v>
      </c>
      <c r="B468" t="str">
        <f>IF(A468=1,COUNTIF($A$6:A468,1),"")</f>
        <v/>
      </c>
      <c r="C468" t="str">
        <f>IFERROR(INDEX($D$6:$D$1750,MATCH(ROWS($B$6:B468),$B$6:$B$1750,0)),"")</f>
        <v/>
      </c>
      <c r="D468" t="str">
        <f t="shared" si="7"/>
        <v>UCSF Medical Center At Mission Bay (18181)</v>
      </c>
      <c r="E468">
        <v>18181</v>
      </c>
      <c r="F468" t="s">
        <v>714</v>
      </c>
      <c r="G468" t="s">
        <v>3888</v>
      </c>
      <c r="H468" t="s">
        <v>1212</v>
      </c>
      <c r="I468" t="s">
        <v>1212</v>
      </c>
      <c r="J468" t="s">
        <v>3887</v>
      </c>
    </row>
    <row r="469" spans="1:10" x14ac:dyDescent="0.2">
      <c r="A469">
        <f>--ISNUMBER(IFERROR(SEARCH($C$5,Inputs!$D469,1),""))</f>
        <v>0</v>
      </c>
      <c r="B469" t="str">
        <f>IF(A469=1,COUNTIF($A$6:A469,1),"")</f>
        <v/>
      </c>
      <c r="C469" t="str">
        <f>IFERROR(INDEX($D$6:$D$1750,MATCH(ROWS($B$6:B469),$B$6:$B$1750,0)),"")</f>
        <v/>
      </c>
      <c r="D469" t="str">
        <f t="shared" si="7"/>
        <v>Kaiser Foundation Hospital - San Leandro (18186)</v>
      </c>
      <c r="E469">
        <v>18186</v>
      </c>
      <c r="F469" t="s">
        <v>714</v>
      </c>
      <c r="G469" t="s">
        <v>2251</v>
      </c>
      <c r="H469" t="s">
        <v>845</v>
      </c>
      <c r="I469" t="s">
        <v>808</v>
      </c>
      <c r="J469" t="s">
        <v>2250</v>
      </c>
    </row>
    <row r="470" spans="1:10" x14ac:dyDescent="0.2">
      <c r="A470">
        <f>--ISNUMBER(IFERROR(SEARCH($C$5,Inputs!$D470,1),""))</f>
        <v>0</v>
      </c>
      <c r="B470" t="str">
        <f>IF(A470=1,COUNTIF($A$6:A470,1),"")</f>
        <v/>
      </c>
      <c r="C470" t="str">
        <f>IFERROR(INDEX($D$6:$D$1750,MATCH(ROWS($B$6:B470),$B$6:$B$1750,0)),"")</f>
        <v/>
      </c>
      <c r="D470" t="str">
        <f t="shared" si="7"/>
        <v>Sutter Santa Rosa Regional Hospital (18187)</v>
      </c>
      <c r="E470">
        <v>18187</v>
      </c>
      <c r="F470" t="s">
        <v>714</v>
      </c>
      <c r="G470" t="s">
        <v>3706</v>
      </c>
      <c r="H470" t="s">
        <v>919</v>
      </c>
      <c r="I470" t="s">
        <v>910</v>
      </c>
      <c r="J470" t="s">
        <v>3705</v>
      </c>
    </row>
    <row r="471" spans="1:10" x14ac:dyDescent="0.2">
      <c r="A471">
        <f>--ISNUMBER(IFERROR(SEARCH($C$5,Inputs!$D471,1),""))</f>
        <v>0</v>
      </c>
      <c r="B471" t="str">
        <f>IF(A471=1,COUNTIF($A$6:A471,1),"")</f>
        <v/>
      </c>
      <c r="C471" t="str">
        <f>IFERROR(INDEX($D$6:$D$1750,MATCH(ROWS($B$6:B471),$B$6:$B$1750,0)),"")</f>
        <v/>
      </c>
      <c r="D471" t="str">
        <f t="shared" si="7"/>
        <v>California Pacific Medical Center - Mission Bernal Campus (18188)</v>
      </c>
      <c r="E471">
        <v>18188</v>
      </c>
      <c r="F471" t="s">
        <v>714</v>
      </c>
      <c r="G471" t="s">
        <v>1216</v>
      </c>
      <c r="H471" t="s">
        <v>1212</v>
      </c>
      <c r="I471" t="s">
        <v>1212</v>
      </c>
      <c r="J471" t="s">
        <v>1215</v>
      </c>
    </row>
    <row r="472" spans="1:10" x14ac:dyDescent="0.2">
      <c r="A472">
        <f>--ISNUMBER(IFERROR(SEARCH($C$5,Inputs!$D472,1),""))</f>
        <v>0</v>
      </c>
      <c r="B472" t="str">
        <f>IF(A472=1,COUNTIF($A$6:A472,1),"")</f>
        <v/>
      </c>
      <c r="C472" t="str">
        <f>IFERROR(INDEX($D$6:$D$1750,MATCH(ROWS($B$6:B472),$B$6:$B$1750,0)),"")</f>
        <v/>
      </c>
      <c r="D472" t="str">
        <f t="shared" si="7"/>
        <v>Hoag Orthopedic Institute (18193)</v>
      </c>
      <c r="E472">
        <v>18193</v>
      </c>
      <c r="F472" t="s">
        <v>714</v>
      </c>
      <c r="G472" t="s">
        <v>2114</v>
      </c>
      <c r="H472" t="s">
        <v>1370</v>
      </c>
      <c r="I472" t="s">
        <v>712</v>
      </c>
      <c r="J472" t="s">
        <v>2113</v>
      </c>
    </row>
    <row r="473" spans="1:10" x14ac:dyDescent="0.2">
      <c r="A473">
        <f>--ISNUMBER(IFERROR(SEARCH($C$5,Inputs!$D473,1),""))</f>
        <v>0</v>
      </c>
      <c r="B473" t="str">
        <f>IF(A473=1,COUNTIF($A$6:A473,1),"")</f>
        <v/>
      </c>
      <c r="C473" t="str">
        <f>IFERROR(INDEX($D$6:$D$1750,MATCH(ROWS($B$6:B473),$B$6:$B$1750,0)),"")</f>
        <v/>
      </c>
      <c r="D473" t="str">
        <f t="shared" si="7"/>
        <v>Adventist Health Hanford (18194)</v>
      </c>
      <c r="E473">
        <v>18194</v>
      </c>
      <c r="F473" t="s">
        <v>714</v>
      </c>
      <c r="G473" t="s">
        <v>738</v>
      </c>
      <c r="H473" t="s">
        <v>739</v>
      </c>
      <c r="I473" t="s">
        <v>740</v>
      </c>
      <c r="J473" t="s">
        <v>737</v>
      </c>
    </row>
    <row r="474" spans="1:10" x14ac:dyDescent="0.2">
      <c r="A474">
        <f>--ISNUMBER(IFERROR(SEARCH($C$5,Inputs!$D474,1),""))</f>
        <v>0</v>
      </c>
      <c r="B474" t="str">
        <f>IF(A474=1,COUNTIF($A$6:A474,1),"")</f>
        <v/>
      </c>
      <c r="C474" t="str">
        <f>IFERROR(INDEX($D$6:$D$1750,MATCH(ROWS($B$6:B474),$B$6:$B$1750,0)),"")</f>
        <v/>
      </c>
      <c r="D474" t="str">
        <f t="shared" si="7"/>
        <v>Barstow Community Hospital (18197)</v>
      </c>
      <c r="E474">
        <v>18197</v>
      </c>
      <c r="F474" t="s">
        <v>714</v>
      </c>
      <c r="G474" t="s">
        <v>1035</v>
      </c>
      <c r="H474" t="s">
        <v>1036</v>
      </c>
      <c r="I474" t="s">
        <v>906</v>
      </c>
      <c r="J474" t="s">
        <v>1034</v>
      </c>
    </row>
    <row r="475" spans="1:10" x14ac:dyDescent="0.2">
      <c r="A475">
        <f>--ISNUMBER(IFERROR(SEARCH($C$5,Inputs!$D475,1),""))</f>
        <v>0</v>
      </c>
      <c r="B475" t="str">
        <f>IF(A475=1,COUNTIF($A$6:A475,1),"")</f>
        <v/>
      </c>
      <c r="C475" t="str">
        <f>IFERROR(INDEX($D$6:$D$1750,MATCH(ROWS($B$6:B475),$B$6:$B$1750,0)),"")</f>
        <v/>
      </c>
      <c r="D475" t="str">
        <f t="shared" si="7"/>
        <v>Adventist Health Howard Memorial (18198)</v>
      </c>
      <c r="E475">
        <v>18198</v>
      </c>
      <c r="F475" t="s">
        <v>714</v>
      </c>
      <c r="G475" t="s">
        <v>742</v>
      </c>
      <c r="H475" t="s">
        <v>743</v>
      </c>
      <c r="I475" t="s">
        <v>744</v>
      </c>
      <c r="J475" t="s">
        <v>741</v>
      </c>
    </row>
    <row r="476" spans="1:10" x14ac:dyDescent="0.2">
      <c r="A476">
        <f>--ISNUMBER(IFERROR(SEARCH($C$5,Inputs!$D476,1),""))</f>
        <v>0</v>
      </c>
      <c r="B476" t="str">
        <f>IF(A476=1,COUNTIF($A$6:A476,1),"")</f>
        <v/>
      </c>
      <c r="C476" t="str">
        <f>IFERROR(INDEX($D$6:$D$1750,MATCH(ROWS($B$6:B476),$B$6:$B$1750,0)),"")</f>
        <v/>
      </c>
      <c r="D476" t="str">
        <f t="shared" si="7"/>
        <v>Kaiser Foundation Hospital - San Diego (18199)</v>
      </c>
      <c r="E476">
        <v>18199</v>
      </c>
      <c r="F476" t="s">
        <v>714</v>
      </c>
      <c r="G476" t="s">
        <v>2247</v>
      </c>
      <c r="H476" t="s">
        <v>701</v>
      </c>
      <c r="I476" t="s">
        <v>701</v>
      </c>
      <c r="J476" t="s">
        <v>2246</v>
      </c>
    </row>
    <row r="477" spans="1:10" x14ac:dyDescent="0.2">
      <c r="A477">
        <f>--ISNUMBER(IFERROR(SEARCH($C$5,Inputs!$D477,1),""))</f>
        <v>0</v>
      </c>
      <c r="B477" t="str">
        <f>IF(A477=1,COUNTIF($A$6:A477,1),"")</f>
        <v/>
      </c>
      <c r="C477" t="str">
        <f>IFERROR(INDEX($D$6:$D$1750,MATCH(ROWS($B$6:B477),$B$6:$B$1750,0)),"")</f>
        <v/>
      </c>
      <c r="D477" t="str">
        <f t="shared" si="7"/>
        <v>Totally Kids Rehabilitation Hospital (18201)</v>
      </c>
      <c r="E477">
        <v>18201</v>
      </c>
      <c r="F477" t="s">
        <v>714</v>
      </c>
      <c r="G477" t="s">
        <v>3852</v>
      </c>
      <c r="H477" t="s">
        <v>2062</v>
      </c>
      <c r="I477" t="s">
        <v>906</v>
      </c>
      <c r="J477" t="s">
        <v>3851</v>
      </c>
    </row>
    <row r="478" spans="1:10" x14ac:dyDescent="0.2">
      <c r="A478">
        <f>--ISNUMBER(IFERROR(SEARCH($C$5,Inputs!$D478,1),""))</f>
        <v>0</v>
      </c>
      <c r="B478" t="str">
        <f>IF(A478=1,COUNTIF($A$6:A478,1),"")</f>
        <v/>
      </c>
      <c r="C478" t="str">
        <f>IFERROR(INDEX($D$6:$D$1750,MATCH(ROWS($B$6:B478),$B$6:$B$1750,0)),"")</f>
        <v/>
      </c>
      <c r="D478" t="str">
        <f t="shared" si="7"/>
        <v>Adventist Health Tehachapi Valley (18202)</v>
      </c>
      <c r="E478">
        <v>18202</v>
      </c>
      <c r="F478" t="s">
        <v>714</v>
      </c>
      <c r="G478" t="s">
        <v>775</v>
      </c>
      <c r="H478" t="s">
        <v>776</v>
      </c>
      <c r="I478" t="s">
        <v>721</v>
      </c>
      <c r="J478" t="s">
        <v>774</v>
      </c>
    </row>
    <row r="479" spans="1:10" x14ac:dyDescent="0.2">
      <c r="A479">
        <f>--ISNUMBER(IFERROR(SEARCH($C$5,Inputs!$D479,1),""))</f>
        <v>0</v>
      </c>
      <c r="B479" t="str">
        <f>IF(A479=1,COUNTIF($A$6:A479,1),"")</f>
        <v/>
      </c>
      <c r="C479" t="str">
        <f>IFERROR(INDEX($D$6:$D$1750,MATCH(ROWS($B$6:B479),$B$6:$B$1750,0)),"")</f>
        <v/>
      </c>
      <c r="D479" t="str">
        <f t="shared" si="7"/>
        <v>Encompass Health Rehabilitation Hospital Of Modesto (18204)</v>
      </c>
      <c r="E479">
        <v>18204</v>
      </c>
      <c r="F479" t="s">
        <v>714</v>
      </c>
      <c r="G479" t="s">
        <v>1750</v>
      </c>
      <c r="H479" t="s">
        <v>704</v>
      </c>
      <c r="I479" t="s">
        <v>705</v>
      </c>
      <c r="J479" t="s">
        <v>1749</v>
      </c>
    </row>
    <row r="480" spans="1:10" x14ac:dyDescent="0.2">
      <c r="A480">
        <f>--ISNUMBER(IFERROR(SEARCH($C$5,Inputs!$D480,1),""))</f>
        <v>0</v>
      </c>
      <c r="B480" t="str">
        <f>IF(A480=1,COUNTIF($A$6:A480,1),"")</f>
        <v/>
      </c>
      <c r="C480" t="str">
        <f>IFERROR(INDEX($D$6:$D$1750,MATCH(ROWS($B$6:B480),$B$6:$B$1750,0)),"")</f>
        <v/>
      </c>
      <c r="D480" t="str">
        <f t="shared" si="7"/>
        <v>Kaiser Foundation Hospital - Oakland/Richmond (18206)</v>
      </c>
      <c r="E480">
        <v>18206</v>
      </c>
      <c r="F480" t="s">
        <v>714</v>
      </c>
      <c r="G480" t="s">
        <v>2224</v>
      </c>
      <c r="H480" t="s">
        <v>852</v>
      </c>
      <c r="I480" t="s">
        <v>808</v>
      </c>
      <c r="J480" t="s">
        <v>2223</v>
      </c>
    </row>
    <row r="481" spans="1:10" x14ac:dyDescent="0.2">
      <c r="A481">
        <f>--ISNUMBER(IFERROR(SEARCH($C$5,Inputs!$D481,1),""))</f>
        <v>0</v>
      </c>
      <c r="B481" t="str">
        <f>IF(A481=1,COUNTIF($A$6:A481,1),"")</f>
        <v/>
      </c>
      <c r="C481" t="str">
        <f>IFERROR(INDEX($D$6:$D$1750,MATCH(ROWS($B$6:B481),$B$6:$B$1750,0)),"")</f>
        <v/>
      </c>
      <c r="D481" t="str">
        <f t="shared" si="7"/>
        <v>Encompass Health Rehabilitation Hospital of Murrieta (18213)</v>
      </c>
      <c r="E481">
        <v>18213</v>
      </c>
      <c r="F481" t="s">
        <v>714</v>
      </c>
      <c r="G481" t="s">
        <v>1752</v>
      </c>
      <c r="H481" t="s">
        <v>1753</v>
      </c>
      <c r="I481" t="s">
        <v>865</v>
      </c>
      <c r="J481" t="s">
        <v>1751</v>
      </c>
    </row>
    <row r="482" spans="1:10" x14ac:dyDescent="0.2">
      <c r="A482">
        <f>--ISNUMBER(IFERROR(SEARCH($C$5,Inputs!$D482,1),""))</f>
        <v>0</v>
      </c>
      <c r="B482" t="str">
        <f>IF(A482=1,COUNTIF($A$6:A482,1),"")</f>
        <v/>
      </c>
      <c r="C482" t="str">
        <f>IFERROR(INDEX($D$6:$D$1750,MATCH(ROWS($B$6:B482),$B$6:$B$1750,0)),"")</f>
        <v/>
      </c>
      <c r="D482" t="str">
        <f t="shared" si="7"/>
        <v>Sacramento Behavioral Healthcare Hospital, LLC (18217)</v>
      </c>
      <c r="E482">
        <v>18217</v>
      </c>
      <c r="F482" t="s">
        <v>784</v>
      </c>
      <c r="G482" t="s">
        <v>3305</v>
      </c>
      <c r="H482" t="s">
        <v>708</v>
      </c>
      <c r="I482" t="s">
        <v>708</v>
      </c>
      <c r="J482" t="s">
        <v>4282</v>
      </c>
    </row>
    <row r="483" spans="1:10" x14ac:dyDescent="0.2">
      <c r="A483">
        <f>--ISNUMBER(IFERROR(SEARCH($C$5,Inputs!$D483,1),""))</f>
        <v>0</v>
      </c>
      <c r="B483" t="str">
        <f>IF(A483=1,COUNTIF($A$6:A483,1),"")</f>
        <v/>
      </c>
      <c r="C483" t="str">
        <f>IFERROR(INDEX($D$6:$D$1750,MATCH(ROWS($B$6:B483),$B$6:$B$1750,0)),"")</f>
        <v/>
      </c>
      <c r="D483" t="str">
        <f t="shared" si="7"/>
        <v>Kaiser Foundation Hospital - Redwood City (18219)</v>
      </c>
      <c r="E483">
        <v>18219</v>
      </c>
      <c r="F483" t="s">
        <v>714</v>
      </c>
      <c r="G483" t="s">
        <v>2235</v>
      </c>
      <c r="H483" t="s">
        <v>1626</v>
      </c>
      <c r="I483" t="s">
        <v>799</v>
      </c>
      <c r="J483" t="s">
        <v>2234</v>
      </c>
    </row>
    <row r="484" spans="1:10" x14ac:dyDescent="0.2">
      <c r="A484">
        <f>--ISNUMBER(IFERROR(SEARCH($C$5,Inputs!$D484,1),""))</f>
        <v>0</v>
      </c>
      <c r="B484" t="str">
        <f>IF(A484=1,COUNTIF($A$6:A484,1),"")</f>
        <v/>
      </c>
      <c r="C484" t="str">
        <f>IFERROR(INDEX($D$6:$D$1750,MATCH(ROWS($B$6:B484),$B$6:$B$1750,0)),"")</f>
        <v/>
      </c>
      <c r="D484" t="str">
        <f t="shared" si="7"/>
        <v>Loma Linda University Children's Hospital (18220)</v>
      </c>
      <c r="E484">
        <v>18220</v>
      </c>
      <c r="F484" t="s">
        <v>714</v>
      </c>
      <c r="G484" t="s">
        <v>2518</v>
      </c>
      <c r="H484" t="s">
        <v>2062</v>
      </c>
      <c r="I484" t="s">
        <v>906</v>
      </c>
      <c r="J484" t="s">
        <v>2517</v>
      </c>
    </row>
    <row r="485" spans="1:10" x14ac:dyDescent="0.2">
      <c r="A485">
        <f>--ISNUMBER(IFERROR(SEARCH($C$5,Inputs!$D485,1),""))</f>
        <v>0</v>
      </c>
      <c r="B485" t="str">
        <f>IF(A485=1,COUNTIF($A$6:A485,1),"")</f>
        <v/>
      </c>
      <c r="C485" t="str">
        <f>IFERROR(INDEX($D$6:$D$1750,MATCH(ROWS($B$6:B485),$B$6:$B$1750,0)),"")</f>
        <v/>
      </c>
      <c r="D485" t="str">
        <f t="shared" si="7"/>
        <v>Mills Health Center D/P APH (18222)</v>
      </c>
      <c r="E485">
        <v>18222</v>
      </c>
      <c r="F485" t="s">
        <v>784</v>
      </c>
      <c r="G485" t="s">
        <v>2745</v>
      </c>
      <c r="H485" t="s">
        <v>799</v>
      </c>
      <c r="I485" t="s">
        <v>799</v>
      </c>
      <c r="J485" t="s">
        <v>2744</v>
      </c>
    </row>
    <row r="486" spans="1:10" x14ac:dyDescent="0.2">
      <c r="A486">
        <f>--ISNUMBER(IFERROR(SEARCH($C$5,Inputs!$D486,1),""))</f>
        <v>0</v>
      </c>
      <c r="B486" t="str">
        <f>IF(A486=1,COUNTIF($A$6:A486,1),"")</f>
        <v/>
      </c>
      <c r="C486" t="str">
        <f>IFERROR(INDEX($D$6:$D$1750,MATCH(ROWS($B$6:B486),$B$6:$B$1750,0)),"")</f>
        <v/>
      </c>
      <c r="D486" t="str">
        <f t="shared" si="7"/>
        <v>Encompass Health Rehabilitation Hospital of Tustin (18226)</v>
      </c>
      <c r="E486">
        <v>18226</v>
      </c>
      <c r="F486" t="s">
        <v>714</v>
      </c>
      <c r="G486" t="s">
        <v>4362</v>
      </c>
      <c r="H486" t="s">
        <v>1756</v>
      </c>
      <c r="I486" t="s">
        <v>712</v>
      </c>
      <c r="J486" t="s">
        <v>4283</v>
      </c>
    </row>
    <row r="487" spans="1:10" x14ac:dyDescent="0.2">
      <c r="A487">
        <f>--ISNUMBER(IFERROR(SEARCH($C$5,Inputs!$D487,1),""))</f>
        <v>0</v>
      </c>
      <c r="B487" t="str">
        <f>IF(A487=1,COUNTIF($A$6:A487,1),"")</f>
        <v/>
      </c>
      <c r="C487" t="str">
        <f>IFERROR(INDEX($D$6:$D$1750,MATCH(ROWS($B$6:B487),$B$6:$B$1750,0)),"")</f>
        <v/>
      </c>
      <c r="D487" t="str">
        <f t="shared" si="7"/>
        <v>Kentfield Hospital San Francisco (18227)</v>
      </c>
      <c r="E487">
        <v>18227</v>
      </c>
      <c r="F487" t="s">
        <v>714</v>
      </c>
      <c r="G487" t="s">
        <v>2319</v>
      </c>
      <c r="H487" t="s">
        <v>1212</v>
      </c>
      <c r="I487" t="s">
        <v>1212</v>
      </c>
      <c r="J487" t="s">
        <v>2318</v>
      </c>
    </row>
    <row r="488" spans="1:10" x14ac:dyDescent="0.2">
      <c r="A488">
        <f>--ISNUMBER(IFERROR(SEARCH($C$5,Inputs!$D488,1),""))</f>
        <v>0</v>
      </c>
      <c r="B488" t="str">
        <f>IF(A488=1,COUNTIF($A$6:A488,1),"")</f>
        <v/>
      </c>
      <c r="C488" t="str">
        <f>IFERROR(INDEX($D$6:$D$1750,MATCH(ROWS($B$6:B488),$B$6:$B$1750,0)),"")</f>
        <v/>
      </c>
      <c r="D488" t="str">
        <f t="shared" si="7"/>
        <v>Aliso Ridge Behavioral Health, LLC (18228)</v>
      </c>
      <c r="E488">
        <v>18228</v>
      </c>
      <c r="F488" t="s">
        <v>784</v>
      </c>
      <c r="G488" t="s">
        <v>838</v>
      </c>
      <c r="H488" t="s">
        <v>839</v>
      </c>
      <c r="I488" t="s">
        <v>712</v>
      </c>
      <c r="J488" t="s">
        <v>4284</v>
      </c>
    </row>
    <row r="489" spans="1:10" x14ac:dyDescent="0.2">
      <c r="A489">
        <f>--ISNUMBER(IFERROR(SEARCH($C$5,Inputs!$D489,1),""))</f>
        <v>0</v>
      </c>
      <c r="B489" t="str">
        <f>IF(A489=1,COUNTIF($A$6:A489,1),"")</f>
        <v/>
      </c>
      <c r="C489" t="str">
        <f>IFERROR(INDEX($D$6:$D$1750,MATCH(ROWS($B$6:B489),$B$6:$B$1750,0)),"")</f>
        <v/>
      </c>
      <c r="D489" t="str">
        <f t="shared" si="7"/>
        <v>Palomar Rehabilitation Institute (18230)</v>
      </c>
      <c r="E489">
        <v>18230</v>
      </c>
      <c r="F489" t="s">
        <v>714</v>
      </c>
      <c r="G489" t="s">
        <v>3031</v>
      </c>
      <c r="H489" t="s">
        <v>1767</v>
      </c>
      <c r="I489" t="s">
        <v>701</v>
      </c>
      <c r="J489" t="s">
        <v>3030</v>
      </c>
    </row>
    <row r="490" spans="1:10" x14ac:dyDescent="0.2">
      <c r="A490">
        <f>--ISNUMBER(IFERROR(SEARCH($C$5,Inputs!$D490,1),""))</f>
        <v>0</v>
      </c>
      <c r="B490" t="str">
        <f>IF(A490=1,COUNTIF($A$6:A490,1),"")</f>
        <v/>
      </c>
      <c r="C490" t="str">
        <f>IFERROR(INDEX($D$6:$D$1750,MATCH(ROWS($B$6:B490),$B$6:$B$1750,0)),"")</f>
        <v/>
      </c>
      <c r="D490" t="str">
        <f t="shared" si="7"/>
        <v>Modoc Medical Center (18231)</v>
      </c>
      <c r="E490">
        <v>18231</v>
      </c>
      <c r="F490" t="s">
        <v>714</v>
      </c>
      <c r="G490" t="s">
        <v>2780</v>
      </c>
      <c r="H490" t="s">
        <v>2781</v>
      </c>
      <c r="I490" t="s">
        <v>2782</v>
      </c>
      <c r="J490" t="s">
        <v>2779</v>
      </c>
    </row>
    <row r="491" spans="1:10" x14ac:dyDescent="0.2">
      <c r="A491">
        <f>--ISNUMBER(IFERROR(SEARCH($C$5,Inputs!$D491,1),""))</f>
        <v>0</v>
      </c>
      <c r="B491" t="str">
        <f>IF(A491=1,COUNTIF($A$6:A491,1),"")</f>
        <v/>
      </c>
      <c r="C491" t="str">
        <f>IFERROR(INDEX($D$6:$D$1750,MATCH(ROWS($B$6:B491),$B$6:$B$1750,0)),"")</f>
        <v/>
      </c>
      <c r="D491" t="str">
        <f t="shared" si="7"/>
        <v>Stockton Rehabilitation Hospital (18232)</v>
      </c>
      <c r="E491">
        <v>18232</v>
      </c>
      <c r="F491" t="s">
        <v>714</v>
      </c>
      <c r="G491" t="s">
        <v>3649</v>
      </c>
      <c r="H491" t="s">
        <v>1387</v>
      </c>
      <c r="I491" t="s">
        <v>748</v>
      </c>
      <c r="J491" t="s">
        <v>3648</v>
      </c>
    </row>
    <row r="492" spans="1:10" x14ac:dyDescent="0.2">
      <c r="A492">
        <f>--ISNUMBER(IFERROR(SEARCH($C$5,Inputs!$D492,1),""))</f>
        <v>0</v>
      </c>
      <c r="B492" t="str">
        <f>IF(A492=1,COUNTIF($A$6:A492,1),"")</f>
        <v/>
      </c>
      <c r="C492" t="str">
        <f>IFERROR(INDEX($D$6:$D$1750,MATCH(ROWS($B$6:B492),$B$6:$B$1750,0)),"")</f>
        <v/>
      </c>
      <c r="D492" t="str">
        <f t="shared" si="7"/>
        <v>Stockdale Transitional Care Center (20001)</v>
      </c>
      <c r="E492">
        <v>20001</v>
      </c>
      <c r="F492" t="s">
        <v>695</v>
      </c>
      <c r="G492" t="s">
        <v>3645</v>
      </c>
      <c r="H492" t="s">
        <v>720</v>
      </c>
      <c r="I492" t="s">
        <v>721</v>
      </c>
      <c r="J492" t="s">
        <v>3644</v>
      </c>
    </row>
    <row r="493" spans="1:10" x14ac:dyDescent="0.2">
      <c r="A493">
        <f>--ISNUMBER(IFERROR(SEARCH($C$5,Inputs!$D493,1),""))</f>
        <v>0</v>
      </c>
      <c r="B493" t="str">
        <f>IF(A493=1,COUNTIF($A$6:A493,1),"")</f>
        <v/>
      </c>
      <c r="C493" t="str">
        <f>IFERROR(INDEX($D$6:$D$1750,MATCH(ROWS($B$6:B493),$B$6:$B$1750,0)),"")</f>
        <v/>
      </c>
      <c r="D493" t="str">
        <f t="shared" si="7"/>
        <v>Kit Carson Nursing &amp; Rehabilitation Center (20003)</v>
      </c>
      <c r="E493">
        <v>20003</v>
      </c>
      <c r="F493" t="s">
        <v>695</v>
      </c>
      <c r="G493" t="s">
        <v>2367</v>
      </c>
      <c r="H493" t="s">
        <v>2368</v>
      </c>
      <c r="I493" t="s">
        <v>2369</v>
      </c>
      <c r="J493" t="s">
        <v>2366</v>
      </c>
    </row>
    <row r="494" spans="1:10" x14ac:dyDescent="0.2">
      <c r="A494">
        <f>--ISNUMBER(IFERROR(SEARCH($C$5,Inputs!$D494,1),""))</f>
        <v>0</v>
      </c>
      <c r="B494" t="str">
        <f>IF(A494=1,COUNTIF($A$6:A494,1),"")</f>
        <v/>
      </c>
      <c r="C494" t="str">
        <f>IFERROR(INDEX($D$6:$D$1750,MATCH(ROWS($B$6:B494),$B$6:$B$1750,0)),"")</f>
        <v/>
      </c>
      <c r="D494" t="str">
        <f t="shared" si="7"/>
        <v>Windsor Chico Care Center (20005)</v>
      </c>
      <c r="E494">
        <v>20005</v>
      </c>
      <c r="F494" t="s">
        <v>695</v>
      </c>
      <c r="G494" t="s">
        <v>4131</v>
      </c>
      <c r="H494" t="s">
        <v>927</v>
      </c>
      <c r="I494" t="s">
        <v>732</v>
      </c>
      <c r="J494" t="s">
        <v>4130</v>
      </c>
    </row>
    <row r="495" spans="1:10" x14ac:dyDescent="0.2">
      <c r="A495">
        <f>--ISNUMBER(IFERROR(SEARCH($C$5,Inputs!$D495,1),""))</f>
        <v>0</v>
      </c>
      <c r="B495" t="str">
        <f>IF(A495=1,COUNTIF($A$6:A495,1),"")</f>
        <v/>
      </c>
      <c r="C495" t="str">
        <f>IFERROR(INDEX($D$6:$D$1750,MATCH(ROWS($B$6:B495),$B$6:$B$1750,0)),"")</f>
        <v/>
      </c>
      <c r="D495" t="str">
        <f t="shared" si="7"/>
        <v>Shadowbrook Post Acute (20015)</v>
      </c>
      <c r="E495">
        <v>20015</v>
      </c>
      <c r="F495" t="s">
        <v>695</v>
      </c>
      <c r="G495" t="s">
        <v>3464</v>
      </c>
      <c r="H495" t="s">
        <v>1487</v>
      </c>
      <c r="I495" t="s">
        <v>732</v>
      </c>
      <c r="J495" t="s">
        <v>3463</v>
      </c>
    </row>
    <row r="496" spans="1:10" x14ac:dyDescent="0.2">
      <c r="A496">
        <f>--ISNUMBER(IFERROR(SEARCH($C$5,Inputs!$D496,1),""))</f>
        <v>0</v>
      </c>
      <c r="B496" t="str">
        <f>IF(A496=1,COUNTIF($A$6:A496,1),"")</f>
        <v/>
      </c>
      <c r="C496" t="str">
        <f>IFERROR(INDEX($D$6:$D$1750,MATCH(ROWS($B$6:B496),$B$6:$B$1750,0)),"")</f>
        <v/>
      </c>
      <c r="D496" t="str">
        <f t="shared" si="7"/>
        <v>Riverside Convalescent Hospital (20024)</v>
      </c>
      <c r="E496">
        <v>20024</v>
      </c>
      <c r="F496" t="s">
        <v>695</v>
      </c>
      <c r="G496" t="s">
        <v>3253</v>
      </c>
      <c r="H496" t="s">
        <v>927</v>
      </c>
      <c r="I496" t="s">
        <v>732</v>
      </c>
      <c r="J496" t="s">
        <v>3252</v>
      </c>
    </row>
    <row r="497" spans="1:10" x14ac:dyDescent="0.2">
      <c r="A497">
        <f>--ISNUMBER(IFERROR(SEARCH($C$5,Inputs!$D497,1),""))</f>
        <v>0</v>
      </c>
      <c r="B497" t="str">
        <f>IF(A497=1,COUNTIF($A$6:A497,1),"")</f>
        <v/>
      </c>
      <c r="C497" t="str">
        <f>IFERROR(INDEX($D$6:$D$1750,MATCH(ROWS($B$6:B497),$B$6:$B$1750,0)),"")</f>
        <v/>
      </c>
      <c r="D497" t="str">
        <f t="shared" si="7"/>
        <v>Valley West Post Acute (20033)</v>
      </c>
      <c r="E497">
        <v>20033</v>
      </c>
      <c r="F497" t="s">
        <v>695</v>
      </c>
      <c r="G497" t="s">
        <v>3955</v>
      </c>
      <c r="H497" t="s">
        <v>3956</v>
      </c>
      <c r="I497" t="s">
        <v>1437</v>
      </c>
      <c r="J497" t="s">
        <v>3954</v>
      </c>
    </row>
    <row r="498" spans="1:10" x14ac:dyDescent="0.2">
      <c r="A498">
        <f>--ISNUMBER(IFERROR(SEARCH($C$5,Inputs!$D498,1),""))</f>
        <v>0</v>
      </c>
      <c r="B498" t="str">
        <f>IF(A498=1,COUNTIF($A$6:A498,1),"")</f>
        <v/>
      </c>
      <c r="C498" t="str">
        <f>IFERROR(INDEX($D$6:$D$1750,MATCH(ROWS($B$6:B498),$B$6:$B$1750,0)),"")</f>
        <v/>
      </c>
      <c r="D498" t="str">
        <f t="shared" si="7"/>
        <v>Alhambra Convalescent Hospital (20034)</v>
      </c>
      <c r="E498">
        <v>20034</v>
      </c>
      <c r="F498" t="s">
        <v>695</v>
      </c>
      <c r="G498" t="s">
        <v>830</v>
      </c>
      <c r="H498" t="s">
        <v>831</v>
      </c>
      <c r="I498" t="s">
        <v>832</v>
      </c>
      <c r="J498" t="s">
        <v>829</v>
      </c>
    </row>
    <row r="499" spans="1:10" x14ac:dyDescent="0.2">
      <c r="A499">
        <f>--ISNUMBER(IFERROR(SEARCH($C$5,Inputs!$D499,1),""))</f>
        <v>0</v>
      </c>
      <c r="B499" t="str">
        <f>IF(A499=1,COUNTIF($A$6:A499,1),"")</f>
        <v/>
      </c>
      <c r="C499" t="str">
        <f>IFERROR(INDEX($D$6:$D$1750,MATCH(ROWS($B$6:B499),$B$6:$B$1750,0)),"")</f>
        <v/>
      </c>
      <c r="D499" t="str">
        <f t="shared" si="7"/>
        <v>Delta View Post Acute (20035)</v>
      </c>
      <c r="E499">
        <v>20035</v>
      </c>
      <c r="F499" t="s">
        <v>695</v>
      </c>
      <c r="G499" t="s">
        <v>1608</v>
      </c>
      <c r="H499" t="s">
        <v>1609</v>
      </c>
      <c r="I499" t="s">
        <v>832</v>
      </c>
      <c r="J499" t="s">
        <v>1607</v>
      </c>
    </row>
    <row r="500" spans="1:10" x14ac:dyDescent="0.2">
      <c r="A500">
        <f>--ISNUMBER(IFERROR(SEARCH($C$5,Inputs!$D500,1),""))</f>
        <v>0</v>
      </c>
      <c r="B500" t="str">
        <f>IF(A500=1,COUNTIF($A$6:A500,1),"")</f>
        <v/>
      </c>
      <c r="C500" t="str">
        <f>IFERROR(INDEX($D$6:$D$1750,MATCH(ROWS($B$6:B500),$B$6:$B$1750,0)),"")</f>
        <v/>
      </c>
      <c r="D500" t="str">
        <f t="shared" si="7"/>
        <v>Clovis Community Skilled Nursing and Sub-Acute Facility (20038)</v>
      </c>
      <c r="E500">
        <v>20038</v>
      </c>
      <c r="F500" t="s">
        <v>695</v>
      </c>
      <c r="G500" t="s">
        <v>1395</v>
      </c>
      <c r="H500" t="s">
        <v>1393</v>
      </c>
      <c r="I500" t="s">
        <v>755</v>
      </c>
      <c r="J500" t="s">
        <v>1394</v>
      </c>
    </row>
    <row r="501" spans="1:10" x14ac:dyDescent="0.2">
      <c r="A501">
        <f>--ISNUMBER(IFERROR(SEARCH($C$5,Inputs!$D501,1),""))</f>
        <v>0</v>
      </c>
      <c r="B501" t="str">
        <f>IF(A501=1,COUNTIF($A$6:A501,1),"")</f>
        <v/>
      </c>
      <c r="C501" t="str">
        <f>IFERROR(INDEX($D$6:$D$1750,MATCH(ROWS($B$6:B501),$B$6:$B$1750,0)),"")</f>
        <v/>
      </c>
      <c r="D501" t="str">
        <f t="shared" si="7"/>
        <v>San Pablo Healthcare &amp; Wellness Center (20039)</v>
      </c>
      <c r="E501">
        <v>20039</v>
      </c>
      <c r="F501" t="s">
        <v>695</v>
      </c>
      <c r="G501" t="s">
        <v>3379</v>
      </c>
      <c r="H501" t="s">
        <v>1546</v>
      </c>
      <c r="I501" t="s">
        <v>832</v>
      </c>
      <c r="J501" t="s">
        <v>3378</v>
      </c>
    </row>
    <row r="502" spans="1:10" x14ac:dyDescent="0.2">
      <c r="A502">
        <f>--ISNUMBER(IFERROR(SEARCH($C$5,Inputs!$D502,1),""))</f>
        <v>0</v>
      </c>
      <c r="B502" t="str">
        <f>IF(A502=1,COUNTIF($A$6:A502,1),"")</f>
        <v/>
      </c>
      <c r="C502" t="str">
        <f>IFERROR(INDEX($D$6:$D$1750,MATCH(ROWS($B$6:B502),$B$6:$B$1750,0)),"")</f>
        <v/>
      </c>
      <c r="D502" t="str">
        <f t="shared" si="7"/>
        <v>Vale Healthcare Center (20040)</v>
      </c>
      <c r="E502">
        <v>20040</v>
      </c>
      <c r="F502" t="s">
        <v>695</v>
      </c>
      <c r="G502" t="s">
        <v>3914</v>
      </c>
      <c r="H502" t="s">
        <v>1546</v>
      </c>
      <c r="I502" t="s">
        <v>832</v>
      </c>
      <c r="J502" t="s">
        <v>3913</v>
      </c>
    </row>
    <row r="503" spans="1:10" x14ac:dyDescent="0.2">
      <c r="A503">
        <f>--ISNUMBER(IFERROR(SEARCH($C$5,Inputs!$D503,1),""))</f>
        <v>0</v>
      </c>
      <c r="B503" t="str">
        <f>IF(A503=1,COUNTIF($A$6:A503,1),"")</f>
        <v/>
      </c>
      <c r="C503" t="str">
        <f>IFERROR(INDEX($D$6:$D$1750,MATCH(ROWS($B$6:B503),$B$6:$B$1750,0)),"")</f>
        <v/>
      </c>
      <c r="D503" t="str">
        <f t="shared" si="7"/>
        <v>Shields Nursing Center (20043)</v>
      </c>
      <c r="E503">
        <v>20043</v>
      </c>
      <c r="F503" t="s">
        <v>695</v>
      </c>
      <c r="G503" t="s">
        <v>3498</v>
      </c>
      <c r="H503" t="s">
        <v>3499</v>
      </c>
      <c r="I503" t="s">
        <v>832</v>
      </c>
      <c r="J503" t="s">
        <v>3497</v>
      </c>
    </row>
    <row r="504" spans="1:10" x14ac:dyDescent="0.2">
      <c r="A504">
        <f>--ISNUMBER(IFERROR(SEARCH($C$5,Inputs!$D504,1),""))</f>
        <v>0</v>
      </c>
      <c r="B504" t="str">
        <f>IF(A504=1,COUNTIF($A$6:A504,1),"")</f>
        <v/>
      </c>
      <c r="C504" t="str">
        <f>IFERROR(INDEX($D$6:$D$1750,MATCH(ROWS($B$6:B504),$B$6:$B$1750,0)),"")</f>
        <v/>
      </c>
      <c r="D504" t="str">
        <f t="shared" si="7"/>
        <v>Creekside Healthcare Center (20050)</v>
      </c>
      <c r="E504">
        <v>20050</v>
      </c>
      <c r="F504" t="s">
        <v>695</v>
      </c>
      <c r="G504" t="s">
        <v>1545</v>
      </c>
      <c r="H504" t="s">
        <v>1546</v>
      </c>
      <c r="I504" t="s">
        <v>832</v>
      </c>
      <c r="J504" t="s">
        <v>1544</v>
      </c>
    </row>
    <row r="505" spans="1:10" x14ac:dyDescent="0.2">
      <c r="A505">
        <f>--ISNUMBER(IFERROR(SEARCH($C$5,Inputs!$D505,1),""))</f>
        <v>0</v>
      </c>
      <c r="B505" t="str">
        <f>IF(A505=1,COUNTIF($A$6:A505,1),"")</f>
        <v/>
      </c>
      <c r="C505" t="str">
        <f>IFERROR(INDEX($D$6:$D$1750,MATCH(ROWS($B$6:B505),$B$6:$B$1750,0)),"")</f>
        <v/>
      </c>
      <c r="D505" t="str">
        <f t="shared" si="7"/>
        <v>Moraga Post Acute (20051)</v>
      </c>
      <c r="E505">
        <v>20051</v>
      </c>
      <c r="F505" t="s">
        <v>695</v>
      </c>
      <c r="G505" t="s">
        <v>2818</v>
      </c>
      <c r="H505" t="s">
        <v>2819</v>
      </c>
      <c r="I505" t="s">
        <v>832</v>
      </c>
      <c r="J505" t="s">
        <v>2817</v>
      </c>
    </row>
    <row r="506" spans="1:10" x14ac:dyDescent="0.2">
      <c r="A506">
        <f>--ISNUMBER(IFERROR(SEARCH($C$5,Inputs!$D506,1),""))</f>
        <v>0</v>
      </c>
      <c r="B506" t="str">
        <f>IF(A506=1,COUNTIF($A$6:A506,1),"")</f>
        <v/>
      </c>
      <c r="C506" t="str">
        <f>IFERROR(INDEX($D$6:$D$1750,MATCH(ROWS($B$6:B506),$B$6:$B$1750,0)),"")</f>
        <v/>
      </c>
      <c r="D506" t="str">
        <f t="shared" si="7"/>
        <v>Danville Post-Acute Rehab (20053)</v>
      </c>
      <c r="E506">
        <v>20053</v>
      </c>
      <c r="F506" t="s">
        <v>695</v>
      </c>
      <c r="G506" t="s">
        <v>1592</v>
      </c>
      <c r="H506" t="s">
        <v>1593</v>
      </c>
      <c r="I506" t="s">
        <v>832</v>
      </c>
      <c r="J506" t="s">
        <v>1591</v>
      </c>
    </row>
    <row r="507" spans="1:10" x14ac:dyDescent="0.2">
      <c r="A507">
        <f>--ISNUMBER(IFERROR(SEARCH($C$5,Inputs!$D507,1),""))</f>
        <v>0</v>
      </c>
      <c r="B507" t="str">
        <f>IF(A507=1,COUNTIF($A$6:A507,1),"")</f>
        <v/>
      </c>
      <c r="C507" t="str">
        <f>IFERROR(INDEX($D$6:$D$1750,MATCH(ROWS($B$6:B507),$B$6:$B$1750,0)),"")</f>
        <v/>
      </c>
      <c r="D507" t="str">
        <f t="shared" si="7"/>
        <v>Lone Tree Post Acute (20060)</v>
      </c>
      <c r="E507">
        <v>20060</v>
      </c>
      <c r="F507" t="s">
        <v>695</v>
      </c>
      <c r="G507" t="s">
        <v>2537</v>
      </c>
      <c r="H507" t="s">
        <v>1609</v>
      </c>
      <c r="I507" t="s">
        <v>832</v>
      </c>
      <c r="J507" t="s">
        <v>4285</v>
      </c>
    </row>
    <row r="508" spans="1:10" x14ac:dyDescent="0.2">
      <c r="A508">
        <f>--ISNUMBER(IFERROR(SEARCH($C$5,Inputs!$D508,1),""))</f>
        <v>0</v>
      </c>
      <c r="B508" t="str">
        <f>IF(A508=1,COUNTIF($A$6:A508,1),"")</f>
        <v/>
      </c>
      <c r="C508" t="str">
        <f>IFERROR(INDEX($D$6:$D$1750,MATCH(ROWS($B$6:B508),$B$6:$B$1750,0)),"")</f>
        <v/>
      </c>
      <c r="D508" t="str">
        <f t="shared" si="7"/>
        <v>Greenridge Post Acute (20062)</v>
      </c>
      <c r="E508">
        <v>20062</v>
      </c>
      <c r="F508" t="s">
        <v>695</v>
      </c>
      <c r="G508" t="s">
        <v>1986</v>
      </c>
      <c r="H508" t="s">
        <v>1987</v>
      </c>
      <c r="I508" t="s">
        <v>832</v>
      </c>
      <c r="J508" t="s">
        <v>1985</v>
      </c>
    </row>
    <row r="509" spans="1:10" x14ac:dyDescent="0.2">
      <c r="A509">
        <f>--ISNUMBER(IFERROR(SEARCH($C$5,Inputs!$D509,1),""))</f>
        <v>0</v>
      </c>
      <c r="B509" t="str">
        <f>IF(A509=1,COUNTIF($A$6:A509,1),"")</f>
        <v/>
      </c>
      <c r="C509" t="str">
        <f>IFERROR(INDEX($D$6:$D$1750,MATCH(ROWS($B$6:B509),$B$6:$B$1750,0)),"")</f>
        <v/>
      </c>
      <c r="D509" t="str">
        <f t="shared" si="7"/>
        <v>Willow Pass Healthcare Center (20064)</v>
      </c>
      <c r="E509">
        <v>20064</v>
      </c>
      <c r="F509" t="s">
        <v>695</v>
      </c>
      <c r="G509" t="s">
        <v>4123</v>
      </c>
      <c r="H509" t="s">
        <v>1050</v>
      </c>
      <c r="I509" t="s">
        <v>832</v>
      </c>
      <c r="J509" t="s">
        <v>4122</v>
      </c>
    </row>
    <row r="510" spans="1:10" x14ac:dyDescent="0.2">
      <c r="A510">
        <f>--ISNUMBER(IFERROR(SEARCH($C$5,Inputs!$D510,1),""))</f>
        <v>0</v>
      </c>
      <c r="B510" t="str">
        <f>IF(A510=1,COUNTIF($A$6:A510,1),"")</f>
        <v/>
      </c>
      <c r="C510" t="str">
        <f>IFERROR(INDEX($D$6:$D$1750,MATCH(ROWS($B$6:B510),$B$6:$B$1750,0)),"")</f>
        <v/>
      </c>
      <c r="D510" t="str">
        <f t="shared" si="7"/>
        <v>Roseville Post Acute (20071)</v>
      </c>
      <c r="E510">
        <v>20071</v>
      </c>
      <c r="F510" t="s">
        <v>695</v>
      </c>
      <c r="G510" t="s">
        <v>4363</v>
      </c>
      <c r="H510" t="s">
        <v>2243</v>
      </c>
      <c r="I510" t="s">
        <v>971</v>
      </c>
      <c r="J510" t="s">
        <v>4286</v>
      </c>
    </row>
    <row r="511" spans="1:10" x14ac:dyDescent="0.2">
      <c r="A511">
        <f>--ISNUMBER(IFERROR(SEARCH($C$5,Inputs!$D511,1),""))</f>
        <v>0</v>
      </c>
      <c r="B511" t="str">
        <f>IF(A511=1,COUNTIF($A$6:A511,1),"")</f>
        <v/>
      </c>
      <c r="C511" t="str">
        <f>IFERROR(INDEX($D$6:$D$1750,MATCH(ROWS($B$6:B511),$B$6:$B$1750,0)),"")</f>
        <v/>
      </c>
      <c r="D511" t="str">
        <f t="shared" si="7"/>
        <v>Legacy Post Acute Care (20077)</v>
      </c>
      <c r="E511">
        <v>20077</v>
      </c>
      <c r="F511" t="s">
        <v>695</v>
      </c>
      <c r="G511" t="s">
        <v>2471</v>
      </c>
      <c r="H511" t="s">
        <v>831</v>
      </c>
      <c r="I511" t="s">
        <v>832</v>
      </c>
      <c r="J511" t="s">
        <v>2470</v>
      </c>
    </row>
    <row r="512" spans="1:10" x14ac:dyDescent="0.2">
      <c r="A512">
        <f>--ISNUMBER(IFERROR(SEARCH($C$5,Inputs!$D512,1),""))</f>
        <v>0</v>
      </c>
      <c r="B512" t="str">
        <f>IF(A512=1,COUNTIF($A$6:A512,1),"")</f>
        <v/>
      </c>
      <c r="C512" t="str">
        <f>IFERROR(INDEX($D$6:$D$1750,MATCH(ROWS($B$6:B512),$B$6:$B$1750,0)),"")</f>
        <v/>
      </c>
      <c r="D512" t="str">
        <f t="shared" si="7"/>
        <v>Pleasant Hill Post Acute (20083)</v>
      </c>
      <c r="E512">
        <v>20083</v>
      </c>
      <c r="F512" t="s">
        <v>695</v>
      </c>
      <c r="G512" t="s">
        <v>3121</v>
      </c>
      <c r="H512" t="s">
        <v>3122</v>
      </c>
      <c r="I512" t="s">
        <v>832</v>
      </c>
      <c r="J512" t="s">
        <v>3120</v>
      </c>
    </row>
    <row r="513" spans="1:10" x14ac:dyDescent="0.2">
      <c r="A513">
        <f>--ISNUMBER(IFERROR(SEARCH($C$5,Inputs!$D513,1),""))</f>
        <v>0</v>
      </c>
      <c r="B513" t="str">
        <f>IF(A513=1,COUNTIF($A$6:A513,1),"")</f>
        <v/>
      </c>
      <c r="C513" t="str">
        <f>IFERROR(INDEX($D$6:$D$1750,MATCH(ROWS($B$6:B513),$B$6:$B$1750,0)),"")</f>
        <v/>
      </c>
      <c r="D513" t="str">
        <f t="shared" si="7"/>
        <v>Orinda Care Center, LLC (20084)</v>
      </c>
      <c r="E513">
        <v>20084</v>
      </c>
      <c r="F513" t="s">
        <v>695</v>
      </c>
      <c r="G513" t="s">
        <v>2958</v>
      </c>
      <c r="H513" t="s">
        <v>2959</v>
      </c>
      <c r="I513" t="s">
        <v>832</v>
      </c>
      <c r="J513" t="s">
        <v>2957</v>
      </c>
    </row>
    <row r="514" spans="1:10" x14ac:dyDescent="0.2">
      <c r="A514">
        <f>--ISNUMBER(IFERROR(SEARCH($C$5,Inputs!$D514,1),""))</f>
        <v>0</v>
      </c>
      <c r="B514" t="str">
        <f>IF(A514=1,COUNTIF($A$6:A514,1),"")</f>
        <v/>
      </c>
      <c r="C514" t="str">
        <f>IFERROR(INDEX($D$6:$D$1750,MATCH(ROWS($B$6:B514),$B$6:$B$1750,0)),"")</f>
        <v/>
      </c>
      <c r="D514" t="str">
        <f t="shared" si="7"/>
        <v>Pittsburg Skilled Nursing Center (20086)</v>
      </c>
      <c r="E514">
        <v>20086</v>
      </c>
      <c r="F514" t="s">
        <v>695</v>
      </c>
      <c r="G514" t="s">
        <v>3113</v>
      </c>
      <c r="H514" t="s">
        <v>1629</v>
      </c>
      <c r="I514" t="s">
        <v>832</v>
      </c>
      <c r="J514" t="s">
        <v>3112</v>
      </c>
    </row>
    <row r="515" spans="1:10" x14ac:dyDescent="0.2">
      <c r="A515">
        <f>--ISNUMBER(IFERROR(SEARCH($C$5,Inputs!$D515,1),""))</f>
        <v>0</v>
      </c>
      <c r="B515" t="str">
        <f>IF(A515=1,COUNTIF($A$6:A515,1),"")</f>
        <v/>
      </c>
      <c r="C515" t="str">
        <f>IFERROR(INDEX($D$6:$D$1750,MATCH(ROWS($B$6:B515),$B$6:$B$1750,0)),"")</f>
        <v/>
      </c>
      <c r="D515" t="str">
        <f t="shared" si="7"/>
        <v>Windsor Rosewood Care Center (20087)</v>
      </c>
      <c r="E515">
        <v>20087</v>
      </c>
      <c r="F515" t="s">
        <v>695</v>
      </c>
      <c r="G515" t="s">
        <v>4181</v>
      </c>
      <c r="H515" t="s">
        <v>3122</v>
      </c>
      <c r="I515" t="s">
        <v>832</v>
      </c>
      <c r="J515" t="s">
        <v>4180</v>
      </c>
    </row>
    <row r="516" spans="1:10" x14ac:dyDescent="0.2">
      <c r="A516">
        <f>--ISNUMBER(IFERROR(SEARCH($C$5,Inputs!$D516,1),""))</f>
        <v>0</v>
      </c>
      <c r="B516" t="str">
        <f>IF(A516=1,COUNTIF($A$6:A516,1),"")</f>
        <v/>
      </c>
      <c r="C516" t="str">
        <f>IFERROR(INDEX($D$6:$D$1750,MATCH(ROWS($B$6:B516),$B$6:$B$1750,0)),"")</f>
        <v/>
      </c>
      <c r="D516" t="str">
        <f t="shared" si="7"/>
        <v>Shields Richmond Nursing Center (20090)</v>
      </c>
      <c r="E516">
        <v>20090</v>
      </c>
      <c r="F516" t="s">
        <v>695</v>
      </c>
      <c r="G516" t="s">
        <v>3501</v>
      </c>
      <c r="H516" t="s">
        <v>2238</v>
      </c>
      <c r="I516" t="s">
        <v>832</v>
      </c>
      <c r="J516" t="s">
        <v>3500</v>
      </c>
    </row>
    <row r="517" spans="1:10" x14ac:dyDescent="0.2">
      <c r="A517">
        <f>--ISNUMBER(IFERROR(SEARCH($C$5,Inputs!$D517,1),""))</f>
        <v>0</v>
      </c>
      <c r="B517" t="str">
        <f>IF(A517=1,COUNTIF($A$6:A517,1),"")</f>
        <v/>
      </c>
      <c r="C517" t="str">
        <f>IFERROR(INDEX($D$6:$D$1750,MATCH(ROWS($B$6:B517),$B$6:$B$1750,0)),"")</f>
        <v/>
      </c>
      <c r="D517" t="str">
        <f t="shared" si="7"/>
        <v>Windsor Manor Rehabilitation Center Of Concord (20094)</v>
      </c>
      <c r="E517">
        <v>20094</v>
      </c>
      <c r="F517" t="s">
        <v>695</v>
      </c>
      <c r="G517" t="s">
        <v>4163</v>
      </c>
      <c r="H517" t="s">
        <v>1050</v>
      </c>
      <c r="I517" t="s">
        <v>832</v>
      </c>
      <c r="J517" t="s">
        <v>4162</v>
      </c>
    </row>
    <row r="518" spans="1:10" x14ac:dyDescent="0.2">
      <c r="A518">
        <f>--ISNUMBER(IFERROR(SEARCH($C$5,Inputs!$D518,1),""))</f>
        <v>0</v>
      </c>
      <c r="B518" t="str">
        <f>IF(A518=1,COUNTIF($A$6:A518,1),"")</f>
        <v/>
      </c>
      <c r="C518" t="str">
        <f>IFERROR(INDEX($D$6:$D$1750,MATCH(ROWS($B$6:B518),$B$6:$B$1750,0)),"")</f>
        <v/>
      </c>
      <c r="D518" t="str">
        <f t="shared" si="7"/>
        <v>Richmond Post Acute Care (20096)</v>
      </c>
      <c r="E518">
        <v>20096</v>
      </c>
      <c r="F518" t="s">
        <v>695</v>
      </c>
      <c r="G518" t="s">
        <v>3236</v>
      </c>
      <c r="H518" t="s">
        <v>2238</v>
      </c>
      <c r="I518" t="s">
        <v>832</v>
      </c>
      <c r="J518" t="s">
        <v>3235</v>
      </c>
    </row>
    <row r="519" spans="1:10" x14ac:dyDescent="0.2">
      <c r="A519">
        <f>--ISNUMBER(IFERROR(SEARCH($C$5,Inputs!$D519,1),""))</f>
        <v>0</v>
      </c>
      <c r="B519" t="str">
        <f>IF(A519=1,COUNTIF($A$6:A519,1),"")</f>
        <v/>
      </c>
      <c r="C519" t="str">
        <f>IFERROR(INDEX($D$6:$D$1750,MATCH(ROWS($B$6:B519),$B$6:$B$1750,0)),"")</f>
        <v/>
      </c>
      <c r="D519" t="str">
        <f t="shared" ref="D519:D582" si="8">J519&amp;" ("&amp;E519&amp;")"</f>
        <v>La Casa Via Transitional Care Center (20103)</v>
      </c>
      <c r="E519">
        <v>20103</v>
      </c>
      <c r="F519" t="s">
        <v>695</v>
      </c>
      <c r="G519" t="s">
        <v>2381</v>
      </c>
      <c r="H519" t="s">
        <v>1965</v>
      </c>
      <c r="I519" t="s">
        <v>832</v>
      </c>
      <c r="J519" t="s">
        <v>2380</v>
      </c>
    </row>
    <row r="520" spans="1:10" x14ac:dyDescent="0.2">
      <c r="A520">
        <f>--ISNUMBER(IFERROR(SEARCH($C$5,Inputs!$D520,1),""))</f>
        <v>0</v>
      </c>
      <c r="B520" t="str">
        <f>IF(A520=1,COUNTIF($A$6:A520,1),"")</f>
        <v/>
      </c>
      <c r="C520" t="str">
        <f>IFERROR(INDEX($D$6:$D$1750,MATCH(ROWS($B$6:B520),$B$6:$B$1750,0)),"")</f>
        <v/>
      </c>
      <c r="D520" t="str">
        <f t="shared" si="8"/>
        <v>The Pines at Placerville Healthcare Center (20114)</v>
      </c>
      <c r="E520">
        <v>20114</v>
      </c>
      <c r="F520" t="s">
        <v>695</v>
      </c>
      <c r="G520" t="s">
        <v>3793</v>
      </c>
      <c r="H520" t="s">
        <v>1918</v>
      </c>
      <c r="I520" t="s">
        <v>1040</v>
      </c>
      <c r="J520" t="s">
        <v>3792</v>
      </c>
    </row>
    <row r="521" spans="1:10" x14ac:dyDescent="0.2">
      <c r="A521">
        <f>--ISNUMBER(IFERROR(SEARCH($C$5,Inputs!$D521,1),""))</f>
        <v>0</v>
      </c>
      <c r="B521" t="str">
        <f>IF(A521=1,COUNTIF($A$6:A521,1),"")</f>
        <v/>
      </c>
      <c r="C521" t="str">
        <f>IFERROR(INDEX($D$6:$D$1750,MATCH(ROWS($B$6:B521),$B$6:$B$1750,0)),"")</f>
        <v/>
      </c>
      <c r="D521" t="str">
        <f t="shared" si="8"/>
        <v>Bethel Lutheran Home, Inc. (20116)</v>
      </c>
      <c r="E521">
        <v>20116</v>
      </c>
      <c r="F521" t="s">
        <v>695</v>
      </c>
      <c r="G521" t="s">
        <v>1111</v>
      </c>
      <c r="H521" t="s">
        <v>758</v>
      </c>
      <c r="I521" t="s">
        <v>755</v>
      </c>
      <c r="J521" t="s">
        <v>1110</v>
      </c>
    </row>
    <row r="522" spans="1:10" x14ac:dyDescent="0.2">
      <c r="A522">
        <f>--ISNUMBER(IFERROR(SEARCH($C$5,Inputs!$D522,1),""))</f>
        <v>0</v>
      </c>
      <c r="B522" t="str">
        <f>IF(A522=1,COUNTIF($A$6:A522,1),"")</f>
        <v/>
      </c>
      <c r="C522" t="str">
        <f>IFERROR(INDEX($D$6:$D$1750,MATCH(ROWS($B$6:B522),$B$6:$B$1750,0)),"")</f>
        <v/>
      </c>
      <c r="D522" t="str">
        <f t="shared" si="8"/>
        <v>California Home For The Aged, Inc. (20117)</v>
      </c>
      <c r="E522">
        <v>20117</v>
      </c>
      <c r="F522" t="s">
        <v>695</v>
      </c>
      <c r="G522" t="s">
        <v>1202</v>
      </c>
      <c r="H522" t="s">
        <v>755</v>
      </c>
      <c r="I522" t="s">
        <v>755</v>
      </c>
      <c r="J522" t="s">
        <v>1201</v>
      </c>
    </row>
    <row r="523" spans="1:10" x14ac:dyDescent="0.2">
      <c r="A523">
        <f>--ISNUMBER(IFERROR(SEARCH($C$5,Inputs!$D523,1),""))</f>
        <v>0</v>
      </c>
      <c r="B523" t="str">
        <f>IF(A523=1,COUNTIF($A$6:A523,1),"")</f>
        <v/>
      </c>
      <c r="C523" t="str">
        <f>IFERROR(INDEX($D$6:$D$1750,MATCH(ROWS($B$6:B523),$B$6:$B$1750,0)),"")</f>
        <v/>
      </c>
      <c r="D523" t="str">
        <f t="shared" si="8"/>
        <v>Gateway Care Center (20118)</v>
      </c>
      <c r="E523">
        <v>20118</v>
      </c>
      <c r="F523" t="s">
        <v>695</v>
      </c>
      <c r="G523" t="s">
        <v>1661</v>
      </c>
      <c r="H523" t="s">
        <v>1393</v>
      </c>
      <c r="I523" t="s">
        <v>755</v>
      </c>
      <c r="J523" t="s">
        <v>4287</v>
      </c>
    </row>
    <row r="524" spans="1:10" x14ac:dyDescent="0.2">
      <c r="A524">
        <f>--ISNUMBER(IFERROR(SEARCH($C$5,Inputs!$D524,1),""))</f>
        <v>0</v>
      </c>
      <c r="B524" t="str">
        <f>IF(A524=1,COUNTIF($A$6:A524,1),"")</f>
        <v/>
      </c>
      <c r="C524" t="str">
        <f>IFERROR(INDEX($D$6:$D$1750,MATCH(ROWS($B$6:B524),$B$6:$B$1750,0)),"")</f>
        <v/>
      </c>
      <c r="D524" t="str">
        <f t="shared" si="8"/>
        <v>Countryside Care Center (20123)</v>
      </c>
      <c r="E524">
        <v>20123</v>
      </c>
      <c r="F524" t="s">
        <v>695</v>
      </c>
      <c r="G524" t="s">
        <v>1666</v>
      </c>
      <c r="H524" t="s">
        <v>755</v>
      </c>
      <c r="I524" t="s">
        <v>755</v>
      </c>
      <c r="J524" t="s">
        <v>4288</v>
      </c>
    </row>
    <row r="525" spans="1:10" x14ac:dyDescent="0.2">
      <c r="A525">
        <f>--ISNUMBER(IFERROR(SEARCH($C$5,Inputs!$D525,1),""))</f>
        <v>0</v>
      </c>
      <c r="B525" t="str">
        <f>IF(A525=1,COUNTIF($A$6:A525,1),"")</f>
        <v/>
      </c>
      <c r="C525" t="str">
        <f>IFERROR(INDEX($D$6:$D$1750,MATCH(ROWS($B$6:B525),$B$6:$B$1750,0)),"")</f>
        <v/>
      </c>
      <c r="D525" t="str">
        <f t="shared" si="8"/>
        <v>Fowler Post Acute (20126)</v>
      </c>
      <c r="E525">
        <v>20126</v>
      </c>
      <c r="F525" t="s">
        <v>695</v>
      </c>
      <c r="G525" t="s">
        <v>1662</v>
      </c>
      <c r="H525" t="s">
        <v>1663</v>
      </c>
      <c r="I525" t="s">
        <v>755</v>
      </c>
      <c r="J525" t="s">
        <v>4289</v>
      </c>
    </row>
    <row r="526" spans="1:10" x14ac:dyDescent="0.2">
      <c r="A526">
        <f>--ISNUMBER(IFERROR(SEARCH($C$5,Inputs!$D526,1),""))</f>
        <v>0</v>
      </c>
      <c r="B526" t="str">
        <f>IF(A526=1,COUNTIF($A$6:A526,1),"")</f>
        <v/>
      </c>
      <c r="C526" t="str">
        <f>IFERROR(INDEX($D$6:$D$1750,MATCH(ROWS($B$6:B526),$B$6:$B$1750,0)),"")</f>
        <v/>
      </c>
      <c r="D526" t="str">
        <f t="shared" si="8"/>
        <v>Community Subacute and Transitional Care Center (20128)</v>
      </c>
      <c r="E526">
        <v>20128</v>
      </c>
      <c r="F526" t="s">
        <v>695</v>
      </c>
      <c r="G526" t="s">
        <v>1466</v>
      </c>
      <c r="H526" t="s">
        <v>755</v>
      </c>
      <c r="I526" t="s">
        <v>755</v>
      </c>
      <c r="J526" t="s">
        <v>1465</v>
      </c>
    </row>
    <row r="527" spans="1:10" x14ac:dyDescent="0.2">
      <c r="A527">
        <f>--ISNUMBER(IFERROR(SEARCH($C$5,Inputs!$D527,1),""))</f>
        <v>0</v>
      </c>
      <c r="B527" t="str">
        <f>IF(A527=1,COUNTIF($A$6:A527,1),"")</f>
        <v/>
      </c>
      <c r="C527" t="str">
        <f>IFERROR(INDEX($D$6:$D$1750,MATCH(ROWS($B$6:B527),$B$6:$B$1750,0)),"")</f>
        <v/>
      </c>
      <c r="D527" t="str">
        <f t="shared" si="8"/>
        <v>Fresno Nursing Center (20133)</v>
      </c>
      <c r="E527">
        <v>20133</v>
      </c>
      <c r="F527" t="s">
        <v>695</v>
      </c>
      <c r="G527" t="s">
        <v>1842</v>
      </c>
      <c r="H527" t="s">
        <v>755</v>
      </c>
      <c r="I527" t="s">
        <v>755</v>
      </c>
      <c r="J527" t="s">
        <v>1841</v>
      </c>
    </row>
    <row r="528" spans="1:10" x14ac:dyDescent="0.2">
      <c r="A528">
        <f>--ISNUMBER(IFERROR(SEARCH($C$5,Inputs!$D528,1),""))</f>
        <v>0</v>
      </c>
      <c r="B528" t="str">
        <f>IF(A528=1,COUNTIF($A$6:A528,1),"")</f>
        <v/>
      </c>
      <c r="C528" t="str">
        <f>IFERROR(INDEX($D$6:$D$1750,MATCH(ROWS($B$6:B528),$B$6:$B$1750,0)),"")</f>
        <v/>
      </c>
      <c r="D528" t="str">
        <f t="shared" si="8"/>
        <v>Healthcare Centre Of Fresno (20134)</v>
      </c>
      <c r="E528">
        <v>20134</v>
      </c>
      <c r="F528" t="s">
        <v>695</v>
      </c>
      <c r="G528" t="s">
        <v>2043</v>
      </c>
      <c r="H528" t="s">
        <v>755</v>
      </c>
      <c r="I528" t="s">
        <v>755</v>
      </c>
      <c r="J528" t="s">
        <v>2042</v>
      </c>
    </row>
    <row r="529" spans="1:10" x14ac:dyDescent="0.2">
      <c r="A529">
        <f>--ISNUMBER(IFERROR(SEARCH($C$5,Inputs!$D529,1),""))</f>
        <v>0</v>
      </c>
      <c r="B529" t="str">
        <f>IF(A529=1,COUNTIF($A$6:A529,1),"")</f>
        <v/>
      </c>
      <c r="C529" t="str">
        <f>IFERROR(INDEX($D$6:$D$1750,MATCH(ROWS($B$6:B529),$B$6:$B$1750,0)),"")</f>
        <v/>
      </c>
      <c r="D529" t="str">
        <f t="shared" si="8"/>
        <v>Centerpointe Care Center (20135)</v>
      </c>
      <c r="E529">
        <v>20135</v>
      </c>
      <c r="F529" t="s">
        <v>695</v>
      </c>
      <c r="G529" t="s">
        <v>1665</v>
      </c>
      <c r="H529" t="s">
        <v>755</v>
      </c>
      <c r="I529" t="s">
        <v>755</v>
      </c>
      <c r="J529" t="s">
        <v>4290</v>
      </c>
    </row>
    <row r="530" spans="1:10" x14ac:dyDescent="0.2">
      <c r="A530">
        <f>--ISNUMBER(IFERROR(SEARCH($C$5,Inputs!$D530,1),""))</f>
        <v>0</v>
      </c>
      <c r="B530" t="str">
        <f>IF(A530=1,COUNTIF($A$6:A530,1),"")</f>
        <v/>
      </c>
      <c r="C530" t="str">
        <f>IFERROR(INDEX($D$6:$D$1750,MATCH(ROWS($B$6:B530),$B$6:$B$1750,0)),"")</f>
        <v/>
      </c>
      <c r="D530" t="str">
        <f t="shared" si="8"/>
        <v>Oakwood Gardens Care Center (20136)</v>
      </c>
      <c r="E530">
        <v>20136</v>
      </c>
      <c r="F530" t="s">
        <v>695</v>
      </c>
      <c r="G530" t="s">
        <v>2922</v>
      </c>
      <c r="H530" t="s">
        <v>755</v>
      </c>
      <c r="I530" t="s">
        <v>755</v>
      </c>
      <c r="J530" t="s">
        <v>2921</v>
      </c>
    </row>
    <row r="531" spans="1:10" x14ac:dyDescent="0.2">
      <c r="A531">
        <f>--ISNUMBER(IFERROR(SEARCH($C$5,Inputs!$D531,1),""))</f>
        <v>0</v>
      </c>
      <c r="B531" t="str">
        <f>IF(A531=1,COUNTIF($A$6:A531,1),"")</f>
        <v/>
      </c>
      <c r="C531" t="str">
        <f>IFERROR(INDEX($D$6:$D$1750,MATCH(ROWS($B$6:B531),$B$6:$B$1750,0)),"")</f>
        <v/>
      </c>
      <c r="D531" t="str">
        <f t="shared" si="8"/>
        <v>Fowler Care Center (20139)</v>
      </c>
      <c r="E531">
        <v>20139</v>
      </c>
      <c r="F531" t="s">
        <v>695</v>
      </c>
      <c r="G531" t="s">
        <v>1823</v>
      </c>
      <c r="H531" t="s">
        <v>1663</v>
      </c>
      <c r="I531" t="s">
        <v>755</v>
      </c>
      <c r="J531" t="s">
        <v>1822</v>
      </c>
    </row>
    <row r="532" spans="1:10" x14ac:dyDescent="0.2">
      <c r="A532">
        <f>--ISNUMBER(IFERROR(SEARCH($C$5,Inputs!$D532,1),""))</f>
        <v>0</v>
      </c>
      <c r="B532" t="str">
        <f>IF(A532=1,COUNTIF($A$6:A532,1),"")</f>
        <v/>
      </c>
      <c r="C532" t="str">
        <f>IFERROR(INDEX($D$6:$D$1750,MATCH(ROWS($B$6:B532),$B$6:$B$1750,0)),"")</f>
        <v/>
      </c>
      <c r="D532" t="str">
        <f t="shared" si="8"/>
        <v>Manning Gardens Care Center, Inc. (20141)</v>
      </c>
      <c r="E532">
        <v>20141</v>
      </c>
      <c r="F532" t="s">
        <v>695</v>
      </c>
      <c r="G532" t="s">
        <v>2600</v>
      </c>
      <c r="H532" t="s">
        <v>755</v>
      </c>
      <c r="I532" t="s">
        <v>755</v>
      </c>
      <c r="J532" t="s">
        <v>2599</v>
      </c>
    </row>
    <row r="533" spans="1:10" x14ac:dyDescent="0.2">
      <c r="A533">
        <f>--ISNUMBER(IFERROR(SEARCH($C$5,Inputs!$D533,1),""))</f>
        <v>0</v>
      </c>
      <c r="B533" t="str">
        <f>IF(A533=1,COUNTIF($A$6:A533,1),"")</f>
        <v/>
      </c>
      <c r="C533" t="str">
        <f>IFERROR(INDEX($D$6:$D$1750,MATCH(ROWS($B$6:B533),$B$6:$B$1750,0)),"")</f>
        <v/>
      </c>
      <c r="D533" t="str">
        <f t="shared" si="8"/>
        <v>Fresno Postacute Care (20142)</v>
      </c>
      <c r="E533">
        <v>20142</v>
      </c>
      <c r="F533" t="s">
        <v>695</v>
      </c>
      <c r="G533" t="s">
        <v>1844</v>
      </c>
      <c r="H533" t="s">
        <v>755</v>
      </c>
      <c r="I533" t="s">
        <v>755</v>
      </c>
      <c r="J533" t="s">
        <v>1843</v>
      </c>
    </row>
    <row r="534" spans="1:10" x14ac:dyDescent="0.2">
      <c r="A534">
        <f>--ISNUMBER(IFERROR(SEARCH($C$5,Inputs!$D534,1),""))</f>
        <v>0</v>
      </c>
      <c r="B534" t="str">
        <f>IF(A534=1,COUNTIF($A$6:A534,1),"")</f>
        <v/>
      </c>
      <c r="C534" t="str">
        <f>IFERROR(INDEX($D$6:$D$1750,MATCH(ROWS($B$6:B534),$B$6:$B$1750,0)),"")</f>
        <v/>
      </c>
      <c r="D534" t="str">
        <f t="shared" si="8"/>
        <v>Kingsburg Center (20145)</v>
      </c>
      <c r="E534">
        <v>20145</v>
      </c>
      <c r="F534" t="s">
        <v>695</v>
      </c>
      <c r="G534" t="s">
        <v>2360</v>
      </c>
      <c r="H534" t="s">
        <v>2361</v>
      </c>
      <c r="I534" t="s">
        <v>755</v>
      </c>
      <c r="J534" t="s">
        <v>2359</v>
      </c>
    </row>
    <row r="535" spans="1:10" x14ac:dyDescent="0.2">
      <c r="A535">
        <f>--ISNUMBER(IFERROR(SEARCH($C$5,Inputs!$D535,1),""))</f>
        <v>0</v>
      </c>
      <c r="B535" t="str">
        <f>IF(A535=1,COUNTIF($A$6:A535,1),"")</f>
        <v/>
      </c>
      <c r="C535" t="str">
        <f>IFERROR(INDEX($D$6:$D$1750,MATCH(ROWS($B$6:B535),$B$6:$B$1750,0)),"")</f>
        <v/>
      </c>
      <c r="D535" t="str">
        <f t="shared" si="8"/>
        <v>Evergreen Care Center (20150)</v>
      </c>
      <c r="E535">
        <v>20150</v>
      </c>
      <c r="F535" t="s">
        <v>695</v>
      </c>
      <c r="G535" t="s">
        <v>1773</v>
      </c>
      <c r="H535" t="s">
        <v>755</v>
      </c>
      <c r="I535" t="s">
        <v>755</v>
      </c>
      <c r="J535" t="s">
        <v>1772</v>
      </c>
    </row>
    <row r="536" spans="1:10" x14ac:dyDescent="0.2">
      <c r="A536">
        <f>--ISNUMBER(IFERROR(SEARCH($C$5,Inputs!$D536,1),""))</f>
        <v>0</v>
      </c>
      <c r="B536" t="str">
        <f>IF(A536=1,COUNTIF($A$6:A536,1),"")</f>
        <v/>
      </c>
      <c r="C536" t="str">
        <f>IFERROR(INDEX($D$6:$D$1750,MATCH(ROWS($B$6:B536),$B$6:$B$1750,0)),"")</f>
        <v/>
      </c>
      <c r="D536" t="str">
        <f t="shared" si="8"/>
        <v>Coalinga Regional Medical Center D/P SNF (20152)</v>
      </c>
      <c r="E536">
        <v>20152</v>
      </c>
      <c r="F536" t="s">
        <v>695</v>
      </c>
      <c r="G536" t="s">
        <v>1403</v>
      </c>
      <c r="H536" t="s">
        <v>1401</v>
      </c>
      <c r="I536" t="s">
        <v>755</v>
      </c>
      <c r="J536" t="s">
        <v>1402</v>
      </c>
    </row>
    <row r="537" spans="1:10" x14ac:dyDescent="0.2">
      <c r="A537">
        <f>--ISNUMBER(IFERROR(SEARCH($C$5,Inputs!$D537,1),""))</f>
        <v>0</v>
      </c>
      <c r="B537" t="str">
        <f>IF(A537=1,COUNTIF($A$6:A537,1),"")</f>
        <v/>
      </c>
      <c r="C537" t="str">
        <f>IFERROR(INDEX($D$6:$D$1750,MATCH(ROWS($B$6:B537),$B$6:$B$1750,0)),"")</f>
        <v/>
      </c>
      <c r="D537" t="str">
        <f t="shared" si="8"/>
        <v>Sunnyside Convalescent Hospital (20153)</v>
      </c>
      <c r="E537">
        <v>20153</v>
      </c>
      <c r="F537" t="s">
        <v>695</v>
      </c>
      <c r="G537" t="s">
        <v>3669</v>
      </c>
      <c r="H537" t="s">
        <v>755</v>
      </c>
      <c r="I537" t="s">
        <v>755</v>
      </c>
      <c r="J537" t="s">
        <v>3668</v>
      </c>
    </row>
    <row r="538" spans="1:10" x14ac:dyDescent="0.2">
      <c r="A538">
        <f>--ISNUMBER(IFERROR(SEARCH($C$5,Inputs!$D538,1),""))</f>
        <v>0</v>
      </c>
      <c r="B538" t="str">
        <f>IF(A538=1,COUNTIF($A$6:A538,1),"")</f>
        <v/>
      </c>
      <c r="C538" t="str">
        <f>IFERROR(INDEX($D$6:$D$1750,MATCH(ROWS($B$6:B538),$B$6:$B$1750,0)),"")</f>
        <v/>
      </c>
      <c r="D538" t="str">
        <f t="shared" si="8"/>
        <v>The Terraces at San Joaquin Gardens Village (20158)</v>
      </c>
      <c r="E538">
        <v>20158</v>
      </c>
      <c r="F538" t="s">
        <v>695</v>
      </c>
      <c r="G538" t="s">
        <v>3830</v>
      </c>
      <c r="H538" t="s">
        <v>755</v>
      </c>
      <c r="I538" t="s">
        <v>755</v>
      </c>
      <c r="J538" t="s">
        <v>3829</v>
      </c>
    </row>
    <row r="539" spans="1:10" x14ac:dyDescent="0.2">
      <c r="A539">
        <f>--ISNUMBER(IFERROR(SEARCH($C$5,Inputs!$D539,1),""))</f>
        <v>0</v>
      </c>
      <c r="B539" t="str">
        <f>IF(A539=1,COUNTIF($A$6:A539,1),"")</f>
        <v/>
      </c>
      <c r="C539" t="str">
        <f>IFERROR(INDEX($D$6:$D$1750,MATCH(ROWS($B$6:B539),$B$6:$B$1750,0)),"")</f>
        <v/>
      </c>
      <c r="D539" t="str">
        <f t="shared" si="8"/>
        <v>Rolling Hills Care Center (20159)</v>
      </c>
      <c r="E539">
        <v>20159</v>
      </c>
      <c r="F539" t="s">
        <v>695</v>
      </c>
      <c r="G539" t="s">
        <v>3275</v>
      </c>
      <c r="H539" t="s">
        <v>758</v>
      </c>
      <c r="I539" t="s">
        <v>755</v>
      </c>
      <c r="J539" t="s">
        <v>3274</v>
      </c>
    </row>
    <row r="540" spans="1:10" x14ac:dyDescent="0.2">
      <c r="A540">
        <f>--ISNUMBER(IFERROR(SEARCH($C$5,Inputs!$D540,1),""))</f>
        <v>0</v>
      </c>
      <c r="B540" t="str">
        <f>IF(A540=1,COUNTIF($A$6:A540,1),"")</f>
        <v/>
      </c>
      <c r="C540" t="str">
        <f>IFERROR(INDEX($D$6:$D$1750,MATCH(ROWS($B$6:B540),$B$6:$B$1750,0)),"")</f>
        <v/>
      </c>
      <c r="D540" t="str">
        <f t="shared" si="8"/>
        <v>Elk Grove Skilled Nursing Facility (20162)</v>
      </c>
      <c r="E540">
        <v>20162</v>
      </c>
      <c r="F540" t="s">
        <v>695</v>
      </c>
      <c r="G540" t="s">
        <v>4364</v>
      </c>
      <c r="H540" t="s">
        <v>1206</v>
      </c>
      <c r="I540" t="s">
        <v>708</v>
      </c>
      <c r="J540" t="s">
        <v>4291</v>
      </c>
    </row>
    <row r="541" spans="1:10" x14ac:dyDescent="0.2">
      <c r="A541">
        <f>--ISNUMBER(IFERROR(SEARCH($C$5,Inputs!$D541,1),""))</f>
        <v>0</v>
      </c>
      <c r="B541" t="str">
        <f>IF(A541=1,COUNTIF($A$6:A541,1),"")</f>
        <v/>
      </c>
      <c r="C541" t="str">
        <f>IFERROR(INDEX($D$6:$D$1750,MATCH(ROWS($B$6:B541),$B$6:$B$1750,0)),"")</f>
        <v/>
      </c>
      <c r="D541" t="str">
        <f t="shared" si="8"/>
        <v>Sierra View Homes Inc. (20163)</v>
      </c>
      <c r="E541">
        <v>20163</v>
      </c>
      <c r="F541" t="s">
        <v>695</v>
      </c>
      <c r="G541" t="s">
        <v>3517</v>
      </c>
      <c r="H541" t="s">
        <v>754</v>
      </c>
      <c r="I541" t="s">
        <v>755</v>
      </c>
      <c r="J541" t="s">
        <v>3516</v>
      </c>
    </row>
    <row r="542" spans="1:10" x14ac:dyDescent="0.2">
      <c r="A542">
        <f>--ISNUMBER(IFERROR(SEARCH($C$5,Inputs!$D542,1),""))</f>
        <v>0</v>
      </c>
      <c r="B542" t="str">
        <f>IF(A542=1,COUNTIF($A$6:A542,1),"")</f>
        <v/>
      </c>
      <c r="C542" t="str">
        <f>IFERROR(INDEX($D$6:$D$1750,MATCH(ROWS($B$6:B542),$B$6:$B$1750,0)),"")</f>
        <v/>
      </c>
      <c r="D542" t="str">
        <f t="shared" si="8"/>
        <v>North Pointe Healthcare Centre (20164)</v>
      </c>
      <c r="E542">
        <v>20164</v>
      </c>
      <c r="F542" t="s">
        <v>695</v>
      </c>
      <c r="G542" t="s">
        <v>2865</v>
      </c>
      <c r="H542" t="s">
        <v>755</v>
      </c>
      <c r="I542" t="s">
        <v>755</v>
      </c>
      <c r="J542" t="s">
        <v>2864</v>
      </c>
    </row>
    <row r="543" spans="1:10" x14ac:dyDescent="0.2">
      <c r="A543">
        <f>--ISNUMBER(IFERROR(SEARCH($C$5,Inputs!$D543,1),""))</f>
        <v>0</v>
      </c>
      <c r="B543" t="str">
        <f>IF(A543=1,COUNTIF($A$6:A543,1),"")</f>
        <v/>
      </c>
      <c r="C543" t="str">
        <f>IFERROR(INDEX($D$6:$D$1750,MATCH(ROWS($B$6:B543),$B$6:$B$1750,0)),"")</f>
        <v/>
      </c>
      <c r="D543" t="str">
        <f t="shared" si="8"/>
        <v>Valley Health Center - Morgan Hill (20165)</v>
      </c>
      <c r="E543">
        <v>20165</v>
      </c>
      <c r="F543" t="s">
        <v>695</v>
      </c>
      <c r="G543" t="s">
        <v>3931</v>
      </c>
      <c r="H543" t="s">
        <v>2108</v>
      </c>
      <c r="I543" t="s">
        <v>698</v>
      </c>
      <c r="J543" t="s">
        <v>3930</v>
      </c>
    </row>
    <row r="544" spans="1:10" x14ac:dyDescent="0.2">
      <c r="A544">
        <f>--ISNUMBER(IFERROR(SEARCH($C$5,Inputs!$D544,1),""))</f>
        <v>0</v>
      </c>
      <c r="B544" t="str">
        <f>IF(A544=1,COUNTIF($A$6:A544,1),"")</f>
        <v/>
      </c>
      <c r="C544" t="str">
        <f>IFERROR(INDEX($D$6:$D$1750,MATCH(ROWS($B$6:B544),$B$6:$B$1750,0)),"")</f>
        <v/>
      </c>
      <c r="D544" t="str">
        <f t="shared" si="8"/>
        <v>Twilight Haven (20166)</v>
      </c>
      <c r="E544">
        <v>20166</v>
      </c>
      <c r="F544" t="s">
        <v>695</v>
      </c>
      <c r="G544" t="s">
        <v>3872</v>
      </c>
      <c r="H544" t="s">
        <v>755</v>
      </c>
      <c r="I544" t="s">
        <v>755</v>
      </c>
      <c r="J544" t="s">
        <v>3871</v>
      </c>
    </row>
    <row r="545" spans="1:10" x14ac:dyDescent="0.2">
      <c r="A545">
        <f>--ISNUMBER(IFERROR(SEARCH($C$5,Inputs!$D545,1),""))</f>
        <v>0</v>
      </c>
      <c r="B545" t="str">
        <f>IF(A545=1,COUNTIF($A$6:A545,1),"")</f>
        <v/>
      </c>
      <c r="C545" t="str">
        <f>IFERROR(INDEX($D$6:$D$1750,MATCH(ROWS($B$6:B545),$B$6:$B$1750,0)),"")</f>
        <v/>
      </c>
      <c r="D545" t="str">
        <f t="shared" si="8"/>
        <v>Reedley Care Center (20169)</v>
      </c>
      <c r="E545">
        <v>20169</v>
      </c>
      <c r="F545" t="s">
        <v>695</v>
      </c>
      <c r="G545" t="s">
        <v>1669</v>
      </c>
      <c r="H545" t="s">
        <v>754</v>
      </c>
      <c r="I545" t="s">
        <v>755</v>
      </c>
      <c r="J545" t="s">
        <v>4292</v>
      </c>
    </row>
    <row r="546" spans="1:10" x14ac:dyDescent="0.2">
      <c r="A546">
        <f>--ISNUMBER(IFERROR(SEARCH($C$5,Inputs!$D546,1),""))</f>
        <v>0</v>
      </c>
      <c r="B546" t="str">
        <f>IF(A546=1,COUNTIF($A$6:A546,1),"")</f>
        <v/>
      </c>
      <c r="C546" t="str">
        <f>IFERROR(INDEX($D$6:$D$1750,MATCH(ROWS($B$6:B546),$B$6:$B$1750,0)),"")</f>
        <v/>
      </c>
      <c r="D546" t="str">
        <f t="shared" si="8"/>
        <v>Sanger Care Center (20172)</v>
      </c>
      <c r="E546">
        <v>20172</v>
      </c>
      <c r="F546" t="s">
        <v>695</v>
      </c>
      <c r="G546" t="s">
        <v>1671</v>
      </c>
      <c r="H546" t="s">
        <v>1672</v>
      </c>
      <c r="I546" t="s">
        <v>755</v>
      </c>
      <c r="J546" t="s">
        <v>4293</v>
      </c>
    </row>
    <row r="547" spans="1:10" x14ac:dyDescent="0.2">
      <c r="A547">
        <f>--ISNUMBER(IFERROR(SEARCH($C$5,Inputs!$D547,1),""))</f>
        <v>0</v>
      </c>
      <c r="B547" t="str">
        <f>IF(A547=1,COUNTIF($A$6:A547,1),"")</f>
        <v/>
      </c>
      <c r="C547" t="str">
        <f>IFERROR(INDEX($D$6:$D$1750,MATCH(ROWS($B$6:B547),$B$6:$B$1750,0)),"")</f>
        <v/>
      </c>
      <c r="D547" t="str">
        <f t="shared" si="8"/>
        <v>Willows Post Acute (20176)</v>
      </c>
      <c r="E547">
        <v>20176</v>
      </c>
      <c r="F547" t="s">
        <v>695</v>
      </c>
      <c r="G547" t="s">
        <v>4125</v>
      </c>
      <c r="H547" t="s">
        <v>1907</v>
      </c>
      <c r="I547" t="s">
        <v>1908</v>
      </c>
      <c r="J547" t="s">
        <v>4124</v>
      </c>
    </row>
    <row r="548" spans="1:10" x14ac:dyDescent="0.2">
      <c r="A548">
        <f>--ISNUMBER(IFERROR(SEARCH($C$5,Inputs!$D548,1),""))</f>
        <v>0</v>
      </c>
      <c r="B548" t="str">
        <f>IF(A548=1,COUNTIF($A$6:A548,1),"")</f>
        <v/>
      </c>
      <c r="C548" t="str">
        <f>IFERROR(INDEX($D$6:$D$1750,MATCH(ROWS($B$6:B548),$B$6:$B$1750,0)),"")</f>
        <v/>
      </c>
      <c r="D548" t="str">
        <f t="shared" si="8"/>
        <v>Pacific Rehabilitation &amp; Wellness Center, LP (20182)</v>
      </c>
      <c r="E548">
        <v>20182</v>
      </c>
      <c r="F548" t="s">
        <v>695</v>
      </c>
      <c r="G548" t="s">
        <v>2992</v>
      </c>
      <c r="H548" t="s">
        <v>1770</v>
      </c>
      <c r="I548" t="s">
        <v>1771</v>
      </c>
      <c r="J548" t="s">
        <v>2991</v>
      </c>
    </row>
    <row r="549" spans="1:10" x14ac:dyDescent="0.2">
      <c r="A549">
        <f>--ISNUMBER(IFERROR(SEARCH($C$5,Inputs!$D549,1),""))</f>
        <v>0</v>
      </c>
      <c r="B549" t="str">
        <f>IF(A549=1,COUNTIF($A$6:A549,1),"")</f>
        <v/>
      </c>
      <c r="C549" t="str">
        <f>IFERROR(INDEX($D$6:$D$1750,MATCH(ROWS($B$6:B549),$B$6:$B$1750,0)),"")</f>
        <v/>
      </c>
      <c r="D549" t="str">
        <f t="shared" si="8"/>
        <v>Fresno Specialty Care (20183)</v>
      </c>
      <c r="E549">
        <v>20183</v>
      </c>
      <c r="F549" t="s">
        <v>695</v>
      </c>
      <c r="G549" t="s">
        <v>1846</v>
      </c>
      <c r="H549" t="s">
        <v>755</v>
      </c>
      <c r="I549" t="s">
        <v>755</v>
      </c>
      <c r="J549" t="s">
        <v>1845</v>
      </c>
    </row>
    <row r="550" spans="1:10" x14ac:dyDescent="0.2">
      <c r="A550">
        <f>--ISNUMBER(IFERROR(SEARCH($C$5,Inputs!$D550,1),""))</f>
        <v>0</v>
      </c>
      <c r="B550" t="str">
        <f>IF(A550=1,COUNTIF($A$6:A550,1),"")</f>
        <v/>
      </c>
      <c r="C550" t="str">
        <f>IFERROR(INDEX($D$6:$D$1750,MATCH(ROWS($B$6:B550),$B$6:$B$1750,0)),"")</f>
        <v/>
      </c>
      <c r="D550" t="str">
        <f t="shared" si="8"/>
        <v>Seaview Rehabilitation &amp; Wellness Center, LP (20185)</v>
      </c>
      <c r="E550">
        <v>20185</v>
      </c>
      <c r="F550" t="s">
        <v>695</v>
      </c>
      <c r="G550" t="s">
        <v>3446</v>
      </c>
      <c r="H550" t="s">
        <v>1770</v>
      </c>
      <c r="I550" t="s">
        <v>1771</v>
      </c>
      <c r="J550" t="s">
        <v>3445</v>
      </c>
    </row>
    <row r="551" spans="1:10" x14ac:dyDescent="0.2">
      <c r="A551">
        <f>--ISNUMBER(IFERROR(SEARCH($C$5,Inputs!$D551,1),""))</f>
        <v>0</v>
      </c>
      <c r="B551" t="str">
        <f>IF(A551=1,COUNTIF($A$6:A551,1),"")</f>
        <v/>
      </c>
      <c r="C551" t="str">
        <f>IFERROR(INDEX($D$6:$D$1750,MATCH(ROWS($B$6:B551),$B$6:$B$1750,0)),"")</f>
        <v/>
      </c>
      <c r="D551" t="str">
        <f t="shared" si="8"/>
        <v>Grossmont Post-Acute Care (20186)</v>
      </c>
      <c r="E551">
        <v>20186</v>
      </c>
      <c r="F551" t="s">
        <v>695</v>
      </c>
      <c r="G551" t="s">
        <v>1997</v>
      </c>
      <c r="H551" t="s">
        <v>873</v>
      </c>
      <c r="I551" t="s">
        <v>701</v>
      </c>
      <c r="J551" t="s">
        <v>1996</v>
      </c>
    </row>
    <row r="552" spans="1:10" x14ac:dyDescent="0.2">
      <c r="A552">
        <f>--ISNUMBER(IFERROR(SEARCH($C$5,Inputs!$D552,1),""))</f>
        <v>0</v>
      </c>
      <c r="B552" t="str">
        <f>IF(A552=1,COUNTIF($A$6:A552,1),"")</f>
        <v/>
      </c>
      <c r="C552" t="str">
        <f>IFERROR(INDEX($D$6:$D$1750,MATCH(ROWS($B$6:B552),$B$6:$B$1750,0)),"")</f>
        <v/>
      </c>
      <c r="D552" t="str">
        <f t="shared" si="8"/>
        <v>Imperial Heights Healthcare &amp; Wellness Centre, LLC (20193)</v>
      </c>
      <c r="E552">
        <v>20193</v>
      </c>
      <c r="F552" t="s">
        <v>695</v>
      </c>
      <c r="G552" t="s">
        <v>2156</v>
      </c>
      <c r="H552" t="s">
        <v>2157</v>
      </c>
      <c r="I552" t="s">
        <v>1717</v>
      </c>
      <c r="J552" t="s">
        <v>2155</v>
      </c>
    </row>
    <row r="553" spans="1:10" x14ac:dyDescent="0.2">
      <c r="A553">
        <f>--ISNUMBER(IFERROR(SEARCH($C$5,Inputs!$D553,1),""))</f>
        <v>0</v>
      </c>
      <c r="B553" t="str">
        <f>IF(A553=1,COUNTIF($A$6:A553,1),"")</f>
        <v/>
      </c>
      <c r="C553" t="str">
        <f>IFERROR(INDEX($D$6:$D$1750,MATCH(ROWS($B$6:B553),$B$6:$B$1750,0)),"")</f>
        <v/>
      </c>
      <c r="D553" t="str">
        <f t="shared" si="8"/>
        <v>Imperial Manor (20194)</v>
      </c>
      <c r="E553">
        <v>20194</v>
      </c>
      <c r="F553" t="s">
        <v>695</v>
      </c>
      <c r="G553" t="s">
        <v>2159</v>
      </c>
      <c r="H553" t="s">
        <v>1717</v>
      </c>
      <c r="I553" t="s">
        <v>1717</v>
      </c>
      <c r="J553" t="s">
        <v>2158</v>
      </c>
    </row>
    <row r="554" spans="1:10" x14ac:dyDescent="0.2">
      <c r="A554">
        <f>--ISNUMBER(IFERROR(SEARCH($C$5,Inputs!$D554,1),""))</f>
        <v>0</v>
      </c>
      <c r="B554" t="str">
        <f>IF(A554=1,COUNTIF($A$6:A554,1),"")</f>
        <v/>
      </c>
      <c r="C554" t="str">
        <f>IFERROR(INDEX($D$6:$D$1750,MATCH(ROWS($B$6:B554),$B$6:$B$1750,0)),"")</f>
        <v/>
      </c>
      <c r="D554" t="str">
        <f t="shared" si="8"/>
        <v>El Centro Post-Acute Care (20195)</v>
      </c>
      <c r="E554">
        <v>20195</v>
      </c>
      <c r="F554" t="s">
        <v>695</v>
      </c>
      <c r="G554" t="s">
        <v>1715</v>
      </c>
      <c r="H554" t="s">
        <v>1716</v>
      </c>
      <c r="I554" t="s">
        <v>1717</v>
      </c>
      <c r="J554" t="s">
        <v>1714</v>
      </c>
    </row>
    <row r="555" spans="1:10" x14ac:dyDescent="0.2">
      <c r="A555">
        <f>--ISNUMBER(IFERROR(SEARCH($C$5,Inputs!$D555,1),""))</f>
        <v>0</v>
      </c>
      <c r="B555" t="str">
        <f>IF(A555=1,COUNTIF($A$6:A555,1),"")</f>
        <v/>
      </c>
      <c r="C555" t="str">
        <f>IFERROR(INDEX($D$6:$D$1750,MATCH(ROWS($B$6:B555),$B$6:$B$1750,0)),"")</f>
        <v/>
      </c>
      <c r="D555" t="str">
        <f t="shared" si="8"/>
        <v>Valley View Care Center (20205)</v>
      </c>
      <c r="E555">
        <v>20205</v>
      </c>
      <c r="F555" t="s">
        <v>695</v>
      </c>
      <c r="G555" t="s">
        <v>3947</v>
      </c>
      <c r="H555" t="s">
        <v>728</v>
      </c>
      <c r="I555" t="s">
        <v>721</v>
      </c>
      <c r="J555" t="s">
        <v>3946</v>
      </c>
    </row>
    <row r="556" spans="1:10" x14ac:dyDescent="0.2">
      <c r="A556">
        <f>--ISNUMBER(IFERROR(SEARCH($C$5,Inputs!$D556,1),""))</f>
        <v>0</v>
      </c>
      <c r="B556" t="str">
        <f>IF(A556=1,COUNTIF($A$6:A556,1),"")</f>
        <v/>
      </c>
      <c r="C556" t="str">
        <f>IFERROR(INDEX($D$6:$D$1750,MATCH(ROWS($B$6:B556),$B$6:$B$1750,0)),"")</f>
        <v/>
      </c>
      <c r="D556" t="str">
        <f t="shared" si="8"/>
        <v>Valley Convalescent Hospital (20215)</v>
      </c>
      <c r="E556">
        <v>20215</v>
      </c>
      <c r="F556" t="s">
        <v>695</v>
      </c>
      <c r="G556" t="s">
        <v>3927</v>
      </c>
      <c r="H556" t="s">
        <v>720</v>
      </c>
      <c r="I556" t="s">
        <v>721</v>
      </c>
      <c r="J556" t="s">
        <v>3926</v>
      </c>
    </row>
    <row r="557" spans="1:10" x14ac:dyDescent="0.2">
      <c r="A557">
        <f>--ISNUMBER(IFERROR(SEARCH($C$5,Inputs!$D557,1),""))</f>
        <v>0</v>
      </c>
      <c r="B557" t="str">
        <f>IF(A557=1,COUNTIF($A$6:A557,1),"")</f>
        <v/>
      </c>
      <c r="C557" t="str">
        <f>IFERROR(INDEX($D$6:$D$1750,MATCH(ROWS($B$6:B557),$B$6:$B$1750,0)),"")</f>
        <v/>
      </c>
      <c r="D557" t="str">
        <f t="shared" si="8"/>
        <v>Parkview Julian Healthcare Center (20217)</v>
      </c>
      <c r="E557">
        <v>20217</v>
      </c>
      <c r="F557" t="s">
        <v>695</v>
      </c>
      <c r="G557" t="s">
        <v>3068</v>
      </c>
      <c r="H557" t="s">
        <v>720</v>
      </c>
      <c r="I557" t="s">
        <v>721</v>
      </c>
      <c r="J557" t="s">
        <v>3067</v>
      </c>
    </row>
    <row r="558" spans="1:10" x14ac:dyDescent="0.2">
      <c r="A558">
        <f>--ISNUMBER(IFERROR(SEARCH($C$5,Inputs!$D558,1),""))</f>
        <v>0</v>
      </c>
      <c r="B558" t="str">
        <f>IF(A558=1,COUNTIF($A$6:A558,1),"")</f>
        <v/>
      </c>
      <c r="C558" t="str">
        <f>IFERROR(INDEX($D$6:$D$1750,MATCH(ROWS($B$6:B558),$B$6:$B$1750,0)),"")</f>
        <v/>
      </c>
      <c r="D558" t="str">
        <f t="shared" si="8"/>
        <v>Kingston Healthcare Center, LLC (20218)</v>
      </c>
      <c r="E558">
        <v>20218</v>
      </c>
      <c r="F558" t="s">
        <v>695</v>
      </c>
      <c r="G558" t="s">
        <v>2365</v>
      </c>
      <c r="H558" t="s">
        <v>720</v>
      </c>
      <c r="I558" t="s">
        <v>721</v>
      </c>
      <c r="J558" t="s">
        <v>2364</v>
      </c>
    </row>
    <row r="559" spans="1:10" x14ac:dyDescent="0.2">
      <c r="A559">
        <f>--ISNUMBER(IFERROR(SEARCH($C$5,Inputs!$D559,1),""))</f>
        <v>0</v>
      </c>
      <c r="B559" t="str">
        <f>IF(A559=1,COUNTIF($A$6:A559,1),"")</f>
        <v/>
      </c>
      <c r="C559" t="str">
        <f>IFERROR(INDEX($D$6:$D$1750,MATCH(ROWS($B$6:B559),$B$6:$B$1750,0)),"")</f>
        <v/>
      </c>
      <c r="D559" t="str">
        <f t="shared" si="8"/>
        <v>Shafter Nursing Care (20233)</v>
      </c>
      <c r="E559">
        <v>20233</v>
      </c>
      <c r="F559" t="s">
        <v>695</v>
      </c>
      <c r="G559" t="s">
        <v>3466</v>
      </c>
      <c r="H559" t="s">
        <v>3467</v>
      </c>
      <c r="I559" t="s">
        <v>721</v>
      </c>
      <c r="J559" t="s">
        <v>3465</v>
      </c>
    </row>
    <row r="560" spans="1:10" x14ac:dyDescent="0.2">
      <c r="A560">
        <f>--ISNUMBER(IFERROR(SEARCH($C$5,Inputs!$D560,1),""))</f>
        <v>0</v>
      </c>
      <c r="B560" t="str">
        <f>IF(A560=1,COUNTIF($A$6:A560,1),"")</f>
        <v/>
      </c>
      <c r="C560" t="str">
        <f>IFERROR(INDEX($D$6:$D$1750,MATCH(ROWS($B$6:B560),$B$6:$B$1750,0)),"")</f>
        <v/>
      </c>
      <c r="D560" t="str">
        <f t="shared" si="8"/>
        <v>Hacienda Post Acute, Inc. (20236)</v>
      </c>
      <c r="E560">
        <v>20236</v>
      </c>
      <c r="F560" t="s">
        <v>695</v>
      </c>
      <c r="G560" t="s">
        <v>2001</v>
      </c>
      <c r="H560" t="s">
        <v>739</v>
      </c>
      <c r="I560" t="s">
        <v>740</v>
      </c>
      <c r="J560" t="s">
        <v>2000</v>
      </c>
    </row>
    <row r="561" spans="1:10" x14ac:dyDescent="0.2">
      <c r="A561">
        <f>--ISNUMBER(IFERROR(SEARCH($C$5,Inputs!$D561,1),""))</f>
        <v>0</v>
      </c>
      <c r="B561" t="str">
        <f>IF(A561=1,COUNTIF($A$6:A561,1),"")</f>
        <v/>
      </c>
      <c r="C561" t="str">
        <f>IFERROR(INDEX($D$6:$D$1750,MATCH(ROWS($B$6:B561),$B$6:$B$1750,0)),"")</f>
        <v/>
      </c>
      <c r="D561" t="str">
        <f t="shared" si="8"/>
        <v>Hanford Post Acute (20238)</v>
      </c>
      <c r="E561">
        <v>20238</v>
      </c>
      <c r="F561" t="s">
        <v>695</v>
      </c>
      <c r="G561" t="s">
        <v>2003</v>
      </c>
      <c r="H561" t="s">
        <v>739</v>
      </c>
      <c r="I561" t="s">
        <v>740</v>
      </c>
      <c r="J561" t="s">
        <v>2002</v>
      </c>
    </row>
    <row r="562" spans="1:10" x14ac:dyDescent="0.2">
      <c r="A562">
        <f>--ISNUMBER(IFERROR(SEARCH($C$5,Inputs!$D562,1),""))</f>
        <v>0</v>
      </c>
      <c r="B562" t="str">
        <f>IF(A562=1,COUNTIF($A$6:A562,1),"")</f>
        <v/>
      </c>
      <c r="C562" t="str">
        <f>IFERROR(INDEX($D$6:$D$1750,MATCH(ROWS($B$6:B562),$B$6:$B$1750,0)),"")</f>
        <v/>
      </c>
      <c r="D562" t="str">
        <f t="shared" si="8"/>
        <v>Kings Nursing &amp; Rehabilitation Center (20239)</v>
      </c>
      <c r="E562">
        <v>20239</v>
      </c>
      <c r="F562" t="s">
        <v>695</v>
      </c>
      <c r="G562" t="s">
        <v>2358</v>
      </c>
      <c r="H562" t="s">
        <v>739</v>
      </c>
      <c r="I562" t="s">
        <v>740</v>
      </c>
      <c r="J562" t="s">
        <v>2357</v>
      </c>
    </row>
    <row r="563" spans="1:10" x14ac:dyDescent="0.2">
      <c r="A563">
        <f>--ISNUMBER(IFERROR(SEARCH($C$5,Inputs!$D563,1),""))</f>
        <v>0</v>
      </c>
      <c r="B563" t="str">
        <f>IF(A563=1,COUNTIF($A$6:A563,1),"")</f>
        <v/>
      </c>
      <c r="C563" t="str">
        <f>IFERROR(INDEX($D$6:$D$1750,MATCH(ROWS($B$6:B563),$B$6:$B$1750,0)),"")</f>
        <v/>
      </c>
      <c r="D563" t="str">
        <f t="shared" si="8"/>
        <v>Rocky Point Care Center (20245)</v>
      </c>
      <c r="E563">
        <v>20245</v>
      </c>
      <c r="F563" t="s">
        <v>695</v>
      </c>
      <c r="G563" t="s">
        <v>3273</v>
      </c>
      <c r="H563" t="s">
        <v>2434</v>
      </c>
      <c r="I563" t="s">
        <v>725</v>
      </c>
      <c r="J563" t="s">
        <v>3272</v>
      </c>
    </row>
    <row r="564" spans="1:10" x14ac:dyDescent="0.2">
      <c r="A564">
        <f>--ISNUMBER(IFERROR(SEARCH($C$5,Inputs!$D564,1),""))</f>
        <v>0</v>
      </c>
      <c r="B564" t="str">
        <f>IF(A564=1,COUNTIF($A$6:A564,1),"")</f>
        <v/>
      </c>
      <c r="C564" t="str">
        <f>IFERROR(INDEX($D$6:$D$1750,MATCH(ROWS($B$6:B564),$B$6:$B$1750,0)),"")</f>
        <v/>
      </c>
      <c r="D564" t="str">
        <f t="shared" si="8"/>
        <v>Palms Care Center (20251)</v>
      </c>
      <c r="E564">
        <v>20251</v>
      </c>
      <c r="F564" t="s">
        <v>695</v>
      </c>
      <c r="G564" t="s">
        <v>3017</v>
      </c>
      <c r="H564" t="s">
        <v>1361</v>
      </c>
      <c r="I564" t="s">
        <v>992</v>
      </c>
      <c r="J564" t="s">
        <v>3016</v>
      </c>
    </row>
    <row r="565" spans="1:10" x14ac:dyDescent="0.2">
      <c r="A565">
        <f>--ISNUMBER(IFERROR(SEARCH($C$5,Inputs!$D565,1),""))</f>
        <v>0</v>
      </c>
      <c r="B565" t="str">
        <f>IF(A565=1,COUNTIF($A$6:A565,1),"")</f>
        <v/>
      </c>
      <c r="C565" t="str">
        <f>IFERROR(INDEX($D$6:$D$1750,MATCH(ROWS($B$6:B565),$B$6:$B$1750,0)),"")</f>
        <v/>
      </c>
      <c r="D565" t="str">
        <f t="shared" si="8"/>
        <v>Madera Rehabilitation &amp; Nursing Center (20254)</v>
      </c>
      <c r="E565">
        <v>20254</v>
      </c>
      <c r="F565" t="s">
        <v>695</v>
      </c>
      <c r="G565" t="s">
        <v>2582</v>
      </c>
      <c r="H565" t="s">
        <v>992</v>
      </c>
      <c r="I565" t="s">
        <v>992</v>
      </c>
      <c r="J565" t="s">
        <v>2581</v>
      </c>
    </row>
    <row r="566" spans="1:10" x14ac:dyDescent="0.2">
      <c r="A566">
        <f>--ISNUMBER(IFERROR(SEARCH($C$5,Inputs!$D566,1),""))</f>
        <v>0</v>
      </c>
      <c r="B566" t="str">
        <f>IF(A566=1,COUNTIF($A$6:A566,1),"")</f>
        <v/>
      </c>
      <c r="C566" t="str">
        <f>IFERROR(INDEX($D$6:$D$1750,MATCH(ROWS($B$6:B566),$B$6:$B$1750,0)),"")</f>
        <v/>
      </c>
      <c r="D566" t="str">
        <f t="shared" si="8"/>
        <v>Avalon Health Care - Madera (20256)</v>
      </c>
      <c r="E566">
        <v>20256</v>
      </c>
      <c r="F566" t="s">
        <v>695</v>
      </c>
      <c r="G566" t="s">
        <v>991</v>
      </c>
      <c r="H566" t="s">
        <v>992</v>
      </c>
      <c r="I566" t="s">
        <v>992</v>
      </c>
      <c r="J566" t="s">
        <v>990</v>
      </c>
    </row>
    <row r="567" spans="1:10" x14ac:dyDescent="0.2">
      <c r="A567">
        <f>--ISNUMBER(IFERROR(SEARCH($C$5,Inputs!$D567,1),""))</f>
        <v>0</v>
      </c>
      <c r="B567" t="str">
        <f>IF(A567=1,COUNTIF($A$6:A567,1),"")</f>
        <v/>
      </c>
      <c r="C567" t="str">
        <f>IFERROR(INDEX($D$6:$D$1750,MATCH(ROWS($B$6:B567),$B$6:$B$1750,0)),"")</f>
        <v/>
      </c>
      <c r="D567" t="str">
        <f t="shared" si="8"/>
        <v>Aldersly Skilled Nursing Facility (20259)</v>
      </c>
      <c r="E567">
        <v>20259</v>
      </c>
      <c r="F567" t="s">
        <v>695</v>
      </c>
      <c r="G567" t="s">
        <v>824</v>
      </c>
      <c r="H567" t="s">
        <v>825</v>
      </c>
      <c r="I567" t="s">
        <v>826</v>
      </c>
      <c r="J567" t="s">
        <v>823</v>
      </c>
    </row>
    <row r="568" spans="1:10" x14ac:dyDescent="0.2">
      <c r="A568">
        <f>--ISNUMBER(IFERROR(SEARCH($C$5,Inputs!$D568,1),""))</f>
        <v>0</v>
      </c>
      <c r="B568" t="str">
        <f>IF(A568=1,COUNTIF($A$6:A568,1),"")</f>
        <v/>
      </c>
      <c r="C568" t="str">
        <f>IFERROR(INDEX($D$6:$D$1750,MATCH(ROWS($B$6:B568),$B$6:$B$1750,0)),"")</f>
        <v/>
      </c>
      <c r="D568" t="str">
        <f t="shared" si="8"/>
        <v>San Rafael Healthcare &amp; Wellness Center (20265)</v>
      </c>
      <c r="E568">
        <v>20265</v>
      </c>
      <c r="F568" t="s">
        <v>695</v>
      </c>
      <c r="G568" t="s">
        <v>3381</v>
      </c>
      <c r="H568" t="s">
        <v>825</v>
      </c>
      <c r="I568" t="s">
        <v>826</v>
      </c>
      <c r="J568" t="s">
        <v>3380</v>
      </c>
    </row>
    <row r="569" spans="1:10" x14ac:dyDescent="0.2">
      <c r="A569">
        <f>--ISNUMBER(IFERROR(SEARCH($C$5,Inputs!$D569,1),""))</f>
        <v>0</v>
      </c>
      <c r="B569" t="str">
        <f>IF(A569=1,COUNTIF($A$6:A569,1),"")</f>
        <v/>
      </c>
      <c r="C569" t="str">
        <f>IFERROR(INDEX($D$6:$D$1750,MATCH(ROWS($B$6:B569),$B$6:$B$1750,0)),"")</f>
        <v/>
      </c>
      <c r="D569" t="str">
        <f t="shared" si="8"/>
        <v>South Marin Health &amp; Wellness Center (20266)</v>
      </c>
      <c r="E569">
        <v>20266</v>
      </c>
      <c r="F569" t="s">
        <v>695</v>
      </c>
      <c r="G569" t="s">
        <v>3556</v>
      </c>
      <c r="H569" t="s">
        <v>2634</v>
      </c>
      <c r="I569" t="s">
        <v>826</v>
      </c>
      <c r="J569" t="s">
        <v>3555</v>
      </c>
    </row>
    <row r="570" spans="1:10" x14ac:dyDescent="0.2">
      <c r="A570">
        <f>--ISNUMBER(IFERROR(SEARCH($C$5,Inputs!$D570,1),""))</f>
        <v>0</v>
      </c>
      <c r="B570" t="str">
        <f>IF(A570=1,COUNTIF($A$6:A570,1),"")</f>
        <v/>
      </c>
      <c r="C570" t="str">
        <f>IFERROR(INDEX($D$6:$D$1750,MATCH(ROWS($B$6:B570),$B$6:$B$1750,0)),"")</f>
        <v/>
      </c>
      <c r="D570" t="str">
        <f t="shared" si="8"/>
        <v>Pine Ridge Care Center (20270)</v>
      </c>
      <c r="E570">
        <v>20270</v>
      </c>
      <c r="F570" t="s">
        <v>695</v>
      </c>
      <c r="G570" t="s">
        <v>3107</v>
      </c>
      <c r="H570" t="s">
        <v>825</v>
      </c>
      <c r="I570" t="s">
        <v>826</v>
      </c>
      <c r="J570" t="s">
        <v>3106</v>
      </c>
    </row>
    <row r="571" spans="1:10" x14ac:dyDescent="0.2">
      <c r="A571">
        <f>--ISNUMBER(IFERROR(SEARCH($C$5,Inputs!$D571,1),""))</f>
        <v>0</v>
      </c>
      <c r="B571" t="str">
        <f>IF(A571=1,COUNTIF($A$6:A571,1),"")</f>
        <v/>
      </c>
      <c r="C571" t="str">
        <f>IFERROR(INDEX($D$6:$D$1750,MATCH(ROWS($B$6:B571),$B$6:$B$1750,0)),"")</f>
        <v/>
      </c>
      <c r="D571" t="str">
        <f t="shared" si="8"/>
        <v>Marin Convalescent &amp; Rehabilitation Hospital (20272)</v>
      </c>
      <c r="E571">
        <v>20272</v>
      </c>
      <c r="F571" t="s">
        <v>695</v>
      </c>
      <c r="G571" t="s">
        <v>2623</v>
      </c>
      <c r="H571" t="s">
        <v>2624</v>
      </c>
      <c r="I571" t="s">
        <v>826</v>
      </c>
      <c r="J571" t="s">
        <v>2622</v>
      </c>
    </row>
    <row r="572" spans="1:10" x14ac:dyDescent="0.2">
      <c r="A572">
        <f>--ISNUMBER(IFERROR(SEARCH($C$5,Inputs!$D572,1),""))</f>
        <v>0</v>
      </c>
      <c r="B572" t="str">
        <f>IF(A572=1,COUNTIF($A$6:A572,1),"")</f>
        <v/>
      </c>
      <c r="C572" t="str">
        <f>IFERROR(INDEX($D$6:$D$1750,MATCH(ROWS($B$6:B572),$B$6:$B$1750,0)),"")</f>
        <v/>
      </c>
      <c r="D572" t="str">
        <f t="shared" si="8"/>
        <v>Northgate Postacute Care (20277)</v>
      </c>
      <c r="E572">
        <v>20277</v>
      </c>
      <c r="F572" t="s">
        <v>695</v>
      </c>
      <c r="G572" t="s">
        <v>2882</v>
      </c>
      <c r="H572" t="s">
        <v>825</v>
      </c>
      <c r="I572" t="s">
        <v>826</v>
      </c>
      <c r="J572" t="s">
        <v>2881</v>
      </c>
    </row>
    <row r="573" spans="1:10" x14ac:dyDescent="0.2">
      <c r="A573">
        <f>--ISNUMBER(IFERROR(SEARCH($C$5,Inputs!$D573,1),""))</f>
        <v>0</v>
      </c>
      <c r="B573" t="str">
        <f>IF(A573=1,COUNTIF($A$6:A573,1),"")</f>
        <v/>
      </c>
      <c r="C573" t="str">
        <f>IFERROR(INDEX($D$6:$D$1750,MATCH(ROWS($B$6:B573),$B$6:$B$1750,0)),"")</f>
        <v/>
      </c>
      <c r="D573" t="str">
        <f t="shared" si="8"/>
        <v>Professional Post Acute Center (20280)</v>
      </c>
      <c r="E573">
        <v>20280</v>
      </c>
      <c r="F573" t="s">
        <v>695</v>
      </c>
      <c r="G573" t="s">
        <v>3151</v>
      </c>
      <c r="H573" t="s">
        <v>825</v>
      </c>
      <c r="I573" t="s">
        <v>826</v>
      </c>
      <c r="J573" t="s">
        <v>3150</v>
      </c>
    </row>
    <row r="574" spans="1:10" x14ac:dyDescent="0.2">
      <c r="A574">
        <f>--ISNUMBER(IFERROR(SEARCH($C$5,Inputs!$D574,1),""))</f>
        <v>0</v>
      </c>
      <c r="B574" t="str">
        <f>IF(A574=1,COUNTIF($A$6:A574,1),"")</f>
        <v/>
      </c>
      <c r="C574" t="str">
        <f>IFERROR(INDEX($D$6:$D$1750,MATCH(ROWS($B$6:B574),$B$6:$B$1750,0)),"")</f>
        <v/>
      </c>
      <c r="D574" t="str">
        <f t="shared" si="8"/>
        <v>Marin Post Acute (20281)</v>
      </c>
      <c r="E574">
        <v>20281</v>
      </c>
      <c r="F574" t="s">
        <v>695</v>
      </c>
      <c r="G574" t="s">
        <v>2626</v>
      </c>
      <c r="H574" t="s">
        <v>825</v>
      </c>
      <c r="I574" t="s">
        <v>826</v>
      </c>
      <c r="J574" t="s">
        <v>2625</v>
      </c>
    </row>
    <row r="575" spans="1:10" x14ac:dyDescent="0.2">
      <c r="A575">
        <f>--ISNUMBER(IFERROR(SEARCH($C$5,Inputs!$D575,1),""))</f>
        <v>0</v>
      </c>
      <c r="B575" t="str">
        <f>IF(A575=1,COUNTIF($A$6:A575,1),"")</f>
        <v/>
      </c>
      <c r="C575" t="str">
        <f>IFERROR(INDEX($D$6:$D$1750,MATCH(ROWS($B$6:B575),$B$6:$B$1750,0)),"")</f>
        <v/>
      </c>
      <c r="D575" t="str">
        <f t="shared" si="8"/>
        <v>Mendocino Nursing Care Center (20290)</v>
      </c>
      <c r="E575">
        <v>20290</v>
      </c>
      <c r="F575" t="s">
        <v>695</v>
      </c>
      <c r="G575" t="s">
        <v>2699</v>
      </c>
      <c r="H575" t="s">
        <v>782</v>
      </c>
      <c r="I575" t="s">
        <v>744</v>
      </c>
      <c r="J575" t="s">
        <v>2698</v>
      </c>
    </row>
    <row r="576" spans="1:10" x14ac:dyDescent="0.2">
      <c r="A576">
        <f>--ISNUMBER(IFERROR(SEARCH($C$5,Inputs!$D576,1),""))</f>
        <v>0</v>
      </c>
      <c r="B576" t="str">
        <f>IF(A576=1,COUNTIF($A$6:A576,1),"")</f>
        <v/>
      </c>
      <c r="C576" t="str">
        <f>IFERROR(INDEX($D$6:$D$1750,MATCH(ROWS($B$6:B576),$B$6:$B$1750,0)),"")</f>
        <v/>
      </c>
      <c r="D576" t="str">
        <f t="shared" si="8"/>
        <v>Redwood Cove Healthcare Center (20292)</v>
      </c>
      <c r="E576">
        <v>20292</v>
      </c>
      <c r="F576" t="s">
        <v>695</v>
      </c>
      <c r="G576" t="s">
        <v>3213</v>
      </c>
      <c r="H576" t="s">
        <v>782</v>
      </c>
      <c r="I576" t="s">
        <v>744</v>
      </c>
      <c r="J576" t="s">
        <v>3212</v>
      </c>
    </row>
    <row r="577" spans="1:10" x14ac:dyDescent="0.2">
      <c r="A577">
        <f>--ISNUMBER(IFERROR(SEARCH($C$5,Inputs!$D577,1),""))</f>
        <v>0</v>
      </c>
      <c r="B577" t="str">
        <f>IF(A577=1,COUNTIF($A$6:A577,1),"")</f>
        <v/>
      </c>
      <c r="C577" t="str">
        <f>IFERROR(INDEX($D$6:$D$1750,MATCH(ROWS($B$6:B577),$B$6:$B$1750,0)),"")</f>
        <v/>
      </c>
      <c r="D577" t="str">
        <f t="shared" si="8"/>
        <v>Ukiah Post Acute (20299)</v>
      </c>
      <c r="E577">
        <v>20299</v>
      </c>
      <c r="F577" t="s">
        <v>695</v>
      </c>
      <c r="G577" t="s">
        <v>3892</v>
      </c>
      <c r="H577" t="s">
        <v>782</v>
      </c>
      <c r="I577" t="s">
        <v>744</v>
      </c>
      <c r="J577" t="s">
        <v>3891</v>
      </c>
    </row>
    <row r="578" spans="1:10" x14ac:dyDescent="0.2">
      <c r="A578">
        <f>--ISNUMBER(IFERROR(SEARCH($C$5,Inputs!$D578,1),""))</f>
        <v>0</v>
      </c>
      <c r="B578" t="str">
        <f>IF(A578=1,COUNTIF($A$6:A578,1),"")</f>
        <v/>
      </c>
      <c r="C578" t="str">
        <f>IFERROR(INDEX($D$6:$D$1750,MATCH(ROWS($B$6:B578),$B$6:$B$1750,0)),"")</f>
        <v/>
      </c>
      <c r="D578" t="str">
        <f t="shared" si="8"/>
        <v>Franciscan Post-Acute Care Center (20305)</v>
      </c>
      <c r="E578">
        <v>20305</v>
      </c>
      <c r="F578" t="s">
        <v>695</v>
      </c>
      <c r="G578" t="s">
        <v>1824</v>
      </c>
      <c r="H578" t="s">
        <v>893</v>
      </c>
      <c r="I578" t="s">
        <v>893</v>
      </c>
      <c r="J578" t="s">
        <v>4294</v>
      </c>
    </row>
    <row r="579" spans="1:10" x14ac:dyDescent="0.2">
      <c r="A579">
        <f>--ISNUMBER(IFERROR(SEARCH($C$5,Inputs!$D579,1),""))</f>
        <v>0</v>
      </c>
      <c r="B579" t="str">
        <f>IF(A579=1,COUNTIF($A$6:A579,1),"")</f>
        <v/>
      </c>
      <c r="C579" t="str">
        <f>IFERROR(INDEX($D$6:$D$1750,MATCH(ROWS($B$6:B579),$B$6:$B$1750,0)),"")</f>
        <v/>
      </c>
      <c r="D579" t="str">
        <f t="shared" si="8"/>
        <v>Grace Home, Inc (20306)</v>
      </c>
      <c r="E579">
        <v>20306</v>
      </c>
      <c r="F579" t="s">
        <v>695</v>
      </c>
      <c r="G579" t="s">
        <v>1943</v>
      </c>
      <c r="H579" t="s">
        <v>1944</v>
      </c>
      <c r="I579" t="s">
        <v>893</v>
      </c>
      <c r="J579" t="s">
        <v>1942</v>
      </c>
    </row>
    <row r="580" spans="1:10" x14ac:dyDescent="0.2">
      <c r="A580">
        <f>--ISNUMBER(IFERROR(SEARCH($C$5,Inputs!$D580,1),""))</f>
        <v>0</v>
      </c>
      <c r="B580" t="str">
        <f>IF(A580=1,COUNTIF($A$6:A580,1),"")</f>
        <v/>
      </c>
      <c r="C580" t="str">
        <f>IFERROR(INDEX($D$6:$D$1750,MATCH(ROWS($B$6:B580),$B$6:$B$1750,0)),"")</f>
        <v/>
      </c>
      <c r="D580" t="str">
        <f t="shared" si="8"/>
        <v>Hy-Lond Health Care Center - Merced (20307)</v>
      </c>
      <c r="E580">
        <v>20307</v>
      </c>
      <c r="F580" t="s">
        <v>695</v>
      </c>
      <c r="G580" t="s">
        <v>2142</v>
      </c>
      <c r="H580" t="s">
        <v>893</v>
      </c>
      <c r="I580" t="s">
        <v>893</v>
      </c>
      <c r="J580" t="s">
        <v>2141</v>
      </c>
    </row>
    <row r="581" spans="1:10" x14ac:dyDescent="0.2">
      <c r="A581">
        <f>--ISNUMBER(IFERROR(SEARCH($C$5,Inputs!$D581,1),""))</f>
        <v>0</v>
      </c>
      <c r="B581" t="str">
        <f>IF(A581=1,COUNTIF($A$6:A581,1),"")</f>
        <v/>
      </c>
      <c r="C581" t="str">
        <f>IFERROR(INDEX($D$6:$D$1750,MATCH(ROWS($B$6:B581),$B$6:$B$1750,0)),"")</f>
        <v/>
      </c>
      <c r="D581" t="str">
        <f t="shared" si="8"/>
        <v>La Sierra Care Center (20308)</v>
      </c>
      <c r="E581">
        <v>20308</v>
      </c>
      <c r="F581" t="s">
        <v>695</v>
      </c>
      <c r="G581" t="s">
        <v>2409</v>
      </c>
      <c r="H581" t="s">
        <v>893</v>
      </c>
      <c r="I581" t="s">
        <v>893</v>
      </c>
      <c r="J581" t="s">
        <v>2408</v>
      </c>
    </row>
    <row r="582" spans="1:10" x14ac:dyDescent="0.2">
      <c r="A582">
        <f>--ISNUMBER(IFERROR(SEARCH($C$5,Inputs!$D582,1),""))</f>
        <v>0</v>
      </c>
      <c r="B582" t="str">
        <f>IF(A582=1,COUNTIF($A$6:A582,1),"")</f>
        <v/>
      </c>
      <c r="C582" t="str">
        <f>IFERROR(INDEX($D$6:$D$1750,MATCH(ROWS($B$6:B582),$B$6:$B$1750,0)),"")</f>
        <v/>
      </c>
      <c r="D582" t="str">
        <f t="shared" si="8"/>
        <v>Los Banos Nursing &amp; Rehabilitation Center (20310)</v>
      </c>
      <c r="E582">
        <v>20310</v>
      </c>
      <c r="F582" t="s">
        <v>695</v>
      </c>
      <c r="G582" t="s">
        <v>2556</v>
      </c>
      <c r="H582" t="s">
        <v>2557</v>
      </c>
      <c r="I582" t="s">
        <v>893</v>
      </c>
      <c r="J582" t="s">
        <v>2555</v>
      </c>
    </row>
    <row r="583" spans="1:10" x14ac:dyDescent="0.2">
      <c r="A583">
        <f>--ISNUMBER(IFERROR(SEARCH($C$5,Inputs!$D583,1),""))</f>
        <v>0</v>
      </c>
      <c r="B583" t="str">
        <f>IF(A583=1,COUNTIF($A$6:A583,1),"")</f>
        <v/>
      </c>
      <c r="C583" t="str">
        <f>IFERROR(INDEX($D$6:$D$1750,MATCH(ROWS($B$6:B583),$B$6:$B$1750,0)),"")</f>
        <v/>
      </c>
      <c r="D583" t="str">
        <f t="shared" ref="D583:D646" si="9">J583&amp;" ("&amp;E583&amp;")"</f>
        <v>Merced Nursing &amp; Rehabilitation Center (20312)</v>
      </c>
      <c r="E583">
        <v>20312</v>
      </c>
      <c r="F583" t="s">
        <v>695</v>
      </c>
      <c r="G583" t="s">
        <v>2705</v>
      </c>
      <c r="H583" t="s">
        <v>893</v>
      </c>
      <c r="I583" t="s">
        <v>893</v>
      </c>
      <c r="J583" t="s">
        <v>2704</v>
      </c>
    </row>
    <row r="584" spans="1:10" x14ac:dyDescent="0.2">
      <c r="A584">
        <f>--ISNUMBER(IFERROR(SEARCH($C$5,Inputs!$D584,1),""))</f>
        <v>0</v>
      </c>
      <c r="B584" t="str">
        <f>IF(A584=1,COUNTIF($A$6:A584,1),"")</f>
        <v/>
      </c>
      <c r="C584" t="str">
        <f>IFERROR(INDEX($D$6:$D$1750,MATCH(ROWS($B$6:B584),$B$6:$B$1750,0)),"")</f>
        <v/>
      </c>
      <c r="D584" t="str">
        <f t="shared" si="9"/>
        <v>Canterbury Woods (20327)</v>
      </c>
      <c r="E584">
        <v>20327</v>
      </c>
      <c r="F584" t="s">
        <v>695</v>
      </c>
      <c r="G584" t="s">
        <v>1241</v>
      </c>
      <c r="H584" t="s">
        <v>1242</v>
      </c>
      <c r="I584" t="s">
        <v>1243</v>
      </c>
      <c r="J584" t="s">
        <v>1240</v>
      </c>
    </row>
    <row r="585" spans="1:10" x14ac:dyDescent="0.2">
      <c r="A585">
        <f>--ISNUMBER(IFERROR(SEARCH($C$5,Inputs!$D585,1),""))</f>
        <v>0</v>
      </c>
      <c r="B585" t="str">
        <f>IF(A585=1,COUNTIF($A$6:A585,1),"")</f>
        <v/>
      </c>
      <c r="C585" t="str">
        <f>IFERROR(INDEX($D$6:$D$1750,MATCH(ROWS($B$6:B585),$B$6:$B$1750,0)),"")</f>
        <v/>
      </c>
      <c r="D585" t="str">
        <f t="shared" si="9"/>
        <v>Carmel Valley Manor (20329)</v>
      </c>
      <c r="E585">
        <v>20329</v>
      </c>
      <c r="F585" t="s">
        <v>695</v>
      </c>
      <c r="G585" t="s">
        <v>1265</v>
      </c>
      <c r="H585" t="s">
        <v>1266</v>
      </c>
      <c r="I585" t="s">
        <v>1243</v>
      </c>
      <c r="J585" t="s">
        <v>1264</v>
      </c>
    </row>
    <row r="586" spans="1:10" x14ac:dyDescent="0.2">
      <c r="A586">
        <f>--ISNUMBER(IFERROR(SEARCH($C$5,Inputs!$D586,1),""))</f>
        <v>0</v>
      </c>
      <c r="B586" t="str">
        <f>IF(A586=1,COUNTIF($A$6:A586,1),"")</f>
        <v/>
      </c>
      <c r="C586" t="str">
        <f>IFERROR(INDEX($D$6:$D$1750,MATCH(ROWS($B$6:B586),$B$6:$B$1750,0)),"")</f>
        <v/>
      </c>
      <c r="D586" t="str">
        <f t="shared" si="9"/>
        <v>Windsor Monterey Care Center (20331)</v>
      </c>
      <c r="E586">
        <v>20331</v>
      </c>
      <c r="F586" t="s">
        <v>695</v>
      </c>
      <c r="G586" t="s">
        <v>4165</v>
      </c>
      <c r="H586" t="s">
        <v>1243</v>
      </c>
      <c r="I586" t="s">
        <v>1243</v>
      </c>
      <c r="J586" t="s">
        <v>4164</v>
      </c>
    </row>
    <row r="587" spans="1:10" x14ac:dyDescent="0.2">
      <c r="A587">
        <f>--ISNUMBER(IFERROR(SEARCH($C$5,Inputs!$D587,1),""))</f>
        <v>0</v>
      </c>
      <c r="B587" t="str">
        <f>IF(A587=1,COUNTIF($A$6:A587,1),"")</f>
        <v/>
      </c>
      <c r="C587" t="str">
        <f>IFERROR(INDEX($D$6:$D$1750,MATCH(ROWS($B$6:B587),$B$6:$B$1750,0)),"")</f>
        <v/>
      </c>
      <c r="D587" t="str">
        <f t="shared" si="9"/>
        <v>Windsor The Ridge Rehabilitation Center (20332)</v>
      </c>
      <c r="E587">
        <v>20332</v>
      </c>
      <c r="F587" t="s">
        <v>695</v>
      </c>
      <c r="G587" t="s">
        <v>4188</v>
      </c>
      <c r="H587" t="s">
        <v>2293</v>
      </c>
      <c r="I587" t="s">
        <v>1243</v>
      </c>
      <c r="J587" t="s">
        <v>4187</v>
      </c>
    </row>
    <row r="588" spans="1:10" x14ac:dyDescent="0.2">
      <c r="A588">
        <f>--ISNUMBER(IFERROR(SEARCH($C$5,Inputs!$D588,1),""))</f>
        <v>0</v>
      </c>
      <c r="B588" t="str">
        <f>IF(A588=1,COUNTIF($A$6:A588,1),"")</f>
        <v/>
      </c>
      <c r="C588" t="str">
        <f>IFERROR(INDEX($D$6:$D$1750,MATCH(ROWS($B$6:B588),$B$6:$B$1750,0)),"")</f>
        <v/>
      </c>
      <c r="D588" t="str">
        <f t="shared" si="9"/>
        <v>Katherine Healthcare (20337)</v>
      </c>
      <c r="E588">
        <v>20337</v>
      </c>
      <c r="F588" t="s">
        <v>695</v>
      </c>
      <c r="G588" t="s">
        <v>2292</v>
      </c>
      <c r="H588" t="s">
        <v>2293</v>
      </c>
      <c r="I588" t="s">
        <v>1243</v>
      </c>
      <c r="J588" t="s">
        <v>2291</v>
      </c>
    </row>
    <row r="589" spans="1:10" x14ac:dyDescent="0.2">
      <c r="A589">
        <f>--ISNUMBER(IFERROR(SEARCH($C$5,Inputs!$D589,1),""))</f>
        <v>0</v>
      </c>
      <c r="B589" t="str">
        <f>IF(A589=1,COUNTIF($A$6:A589,1),"")</f>
        <v/>
      </c>
      <c r="C589" t="str">
        <f>IFERROR(INDEX($D$6:$D$1750,MATCH(ROWS($B$6:B589),$B$6:$B$1750,0)),"")</f>
        <v/>
      </c>
      <c r="D589" t="str">
        <f t="shared" si="9"/>
        <v>Pacific Grove Healthcare Center (20344)</v>
      </c>
      <c r="E589">
        <v>20344</v>
      </c>
      <c r="F589" t="s">
        <v>695</v>
      </c>
      <c r="G589" t="s">
        <v>2978</v>
      </c>
      <c r="H589" t="s">
        <v>1242</v>
      </c>
      <c r="I589" t="s">
        <v>1243</v>
      </c>
      <c r="J589" t="s">
        <v>2977</v>
      </c>
    </row>
    <row r="590" spans="1:10" x14ac:dyDescent="0.2">
      <c r="A590">
        <f>--ISNUMBER(IFERROR(SEARCH($C$5,Inputs!$D590,1),""))</f>
        <v>0</v>
      </c>
      <c r="B590" t="str">
        <f>IF(A590=1,COUNTIF($A$6:A590,1),"")</f>
        <v/>
      </c>
      <c r="C590" t="str">
        <f>IFERROR(INDEX($D$6:$D$1750,MATCH(ROWS($B$6:B590),$B$6:$B$1750,0)),"")</f>
        <v/>
      </c>
      <c r="D590" t="str">
        <f t="shared" si="9"/>
        <v>Windsor Gardens Rehabilitation Center of Salinas (20346)</v>
      </c>
      <c r="E590">
        <v>20346</v>
      </c>
      <c r="F590" t="s">
        <v>695</v>
      </c>
      <c r="G590" t="s">
        <v>4155</v>
      </c>
      <c r="H590" t="s">
        <v>2293</v>
      </c>
      <c r="I590" t="s">
        <v>1243</v>
      </c>
      <c r="J590" t="s">
        <v>4154</v>
      </c>
    </row>
    <row r="591" spans="1:10" x14ac:dyDescent="0.2">
      <c r="A591">
        <f>--ISNUMBER(IFERROR(SEARCH($C$5,Inputs!$D591,1),""))</f>
        <v>0</v>
      </c>
      <c r="B591" t="str">
        <f>IF(A591=1,COUNTIF($A$6:A591,1),"")</f>
        <v/>
      </c>
      <c r="C591" t="str">
        <f>IFERROR(INDEX($D$6:$D$1750,MATCH(ROWS($B$6:B591),$B$6:$B$1750,0)),"")</f>
        <v/>
      </c>
      <c r="D591" t="str">
        <f t="shared" si="9"/>
        <v>Cypress Ridge Care Center (20349)</v>
      </c>
      <c r="E591">
        <v>20349</v>
      </c>
      <c r="F591" t="s">
        <v>695</v>
      </c>
      <c r="G591" t="s">
        <v>1585</v>
      </c>
      <c r="H591" t="s">
        <v>1243</v>
      </c>
      <c r="I591" t="s">
        <v>1243</v>
      </c>
      <c r="J591" t="s">
        <v>1584</v>
      </c>
    </row>
    <row r="592" spans="1:10" x14ac:dyDescent="0.2">
      <c r="A592">
        <f>--ISNUMBER(IFERROR(SEARCH($C$5,Inputs!$D592,1),""))</f>
        <v>0</v>
      </c>
      <c r="B592" t="str">
        <f>IF(A592=1,COUNTIF($A$6:A592,1),"")</f>
        <v/>
      </c>
      <c r="C592" t="str">
        <f>IFERROR(INDEX($D$6:$D$1750,MATCH(ROWS($B$6:B592),$B$6:$B$1750,0)),"")</f>
        <v/>
      </c>
      <c r="D592" t="str">
        <f t="shared" si="9"/>
        <v>Windsor Skyline Care Center (20350)</v>
      </c>
      <c r="E592">
        <v>20350</v>
      </c>
      <c r="F592" t="s">
        <v>695</v>
      </c>
      <c r="G592" t="s">
        <v>4183</v>
      </c>
      <c r="H592" t="s">
        <v>2293</v>
      </c>
      <c r="I592" t="s">
        <v>1243</v>
      </c>
      <c r="J592" t="s">
        <v>4182</v>
      </c>
    </row>
    <row r="593" spans="1:10" x14ac:dyDescent="0.2">
      <c r="A593">
        <f>--ISNUMBER(IFERROR(SEARCH($C$5,Inputs!$D593,1),""))</f>
        <v>0</v>
      </c>
      <c r="B593" t="str">
        <f>IF(A593=1,COUNTIF($A$6:A593,1),"")</f>
        <v/>
      </c>
      <c r="C593" t="str">
        <f>IFERROR(INDEX($D$6:$D$1750,MATCH(ROWS($B$6:B593),$B$6:$B$1750,0)),"")</f>
        <v/>
      </c>
      <c r="D593" t="str">
        <f t="shared" si="9"/>
        <v>Piner's Nursing Home (20361)</v>
      </c>
      <c r="E593">
        <v>20361</v>
      </c>
      <c r="F593" t="s">
        <v>695</v>
      </c>
      <c r="G593" t="s">
        <v>3109</v>
      </c>
      <c r="H593" t="s">
        <v>773</v>
      </c>
      <c r="I593" t="s">
        <v>773</v>
      </c>
      <c r="J593" t="s">
        <v>3108</v>
      </c>
    </row>
    <row r="594" spans="1:10" x14ac:dyDescent="0.2">
      <c r="A594">
        <f>--ISNUMBER(IFERROR(SEARCH($C$5,Inputs!$D594,1),""))</f>
        <v>0</v>
      </c>
      <c r="B594" t="str">
        <f>IF(A594=1,COUNTIF($A$6:A594,1),"")</f>
        <v/>
      </c>
      <c r="C594" t="str">
        <f>IFERROR(INDEX($D$6:$D$1750,MATCH(ROWS($B$6:B594),$B$6:$B$1750,0)),"")</f>
        <v/>
      </c>
      <c r="D594" t="str">
        <f t="shared" si="9"/>
        <v>Napa Post Acute (20368)</v>
      </c>
      <c r="E594">
        <v>20368</v>
      </c>
      <c r="F594" t="s">
        <v>695</v>
      </c>
      <c r="G594" t="s">
        <v>2840</v>
      </c>
      <c r="H594" t="s">
        <v>773</v>
      </c>
      <c r="I594" t="s">
        <v>773</v>
      </c>
      <c r="J594" t="s">
        <v>2839</v>
      </c>
    </row>
    <row r="595" spans="1:10" x14ac:dyDescent="0.2">
      <c r="A595">
        <f>--ISNUMBER(IFERROR(SEARCH($C$5,Inputs!$D595,1),""))</f>
        <v>0</v>
      </c>
      <c r="B595" t="str">
        <f>IF(A595=1,COUNTIF($A$6:A595,1),"")</f>
        <v/>
      </c>
      <c r="C595" t="str">
        <f>IFERROR(INDEX($D$6:$D$1750,MATCH(ROWS($B$6:B595),$B$6:$B$1750,0)),"")</f>
        <v/>
      </c>
      <c r="D595" t="str">
        <f t="shared" si="9"/>
        <v>Wolf Creek Care Center (20369)</v>
      </c>
      <c r="E595">
        <v>20369</v>
      </c>
      <c r="F595" t="s">
        <v>695</v>
      </c>
      <c r="G595" t="s">
        <v>4192</v>
      </c>
      <c r="H595" t="s">
        <v>1577</v>
      </c>
      <c r="I595" t="s">
        <v>1578</v>
      </c>
      <c r="J595" t="s">
        <v>4191</v>
      </c>
    </row>
    <row r="596" spans="1:10" x14ac:dyDescent="0.2">
      <c r="A596">
        <f>--ISNUMBER(IFERROR(SEARCH($C$5,Inputs!$D596,1),""))</f>
        <v>0</v>
      </c>
      <c r="B596" t="str">
        <f>IF(A596=1,COUNTIF($A$6:A596,1),"")</f>
        <v/>
      </c>
      <c r="C596" t="str">
        <f>IFERROR(INDEX($D$6:$D$1750,MATCH(ROWS($B$6:B596),$B$6:$B$1750,0)),"")</f>
        <v/>
      </c>
      <c r="D596" t="str">
        <f t="shared" si="9"/>
        <v>Spring Hill Manor Convalescent Hospital (20376)</v>
      </c>
      <c r="E596">
        <v>20376</v>
      </c>
      <c r="F596" t="s">
        <v>695</v>
      </c>
      <c r="G596" t="s">
        <v>3579</v>
      </c>
      <c r="H596" t="s">
        <v>1577</v>
      </c>
      <c r="I596" t="s">
        <v>1578</v>
      </c>
      <c r="J596" t="s">
        <v>3578</v>
      </c>
    </row>
    <row r="597" spans="1:10" x14ac:dyDescent="0.2">
      <c r="A597">
        <f>--ISNUMBER(IFERROR(SEARCH($C$5,Inputs!$D597,1),""))</f>
        <v>0</v>
      </c>
      <c r="B597" t="str">
        <f>IF(A597=1,COUNTIF($A$6:A597,1),"")</f>
        <v/>
      </c>
      <c r="C597" t="str">
        <f>IFERROR(INDEX($D$6:$D$1750,MATCH(ROWS($B$6:B597),$B$6:$B$1750,0)),"")</f>
        <v/>
      </c>
      <c r="D597" t="str">
        <f t="shared" si="9"/>
        <v>Anaheim Healthcare Center, LLC (20380)</v>
      </c>
      <c r="E597">
        <v>20380</v>
      </c>
      <c r="F597" t="s">
        <v>695</v>
      </c>
      <c r="G597" t="s">
        <v>887</v>
      </c>
      <c r="H597" t="s">
        <v>795</v>
      </c>
      <c r="I597" t="s">
        <v>712</v>
      </c>
      <c r="J597" t="s">
        <v>886</v>
      </c>
    </row>
    <row r="598" spans="1:10" x14ac:dyDescent="0.2">
      <c r="A598">
        <f>--ISNUMBER(IFERROR(SEARCH($C$5,Inputs!$D598,1),""))</f>
        <v>0</v>
      </c>
      <c r="B598" t="str">
        <f>IF(A598=1,COUNTIF($A$6:A598,1),"")</f>
        <v/>
      </c>
      <c r="C598" t="str">
        <f>IFERROR(INDEX($D$6:$D$1750,MATCH(ROWS($B$6:B598),$B$6:$B$1750,0)),"")</f>
        <v/>
      </c>
      <c r="D598" t="str">
        <f t="shared" si="9"/>
        <v>Gordon Lane Care Center (20384)</v>
      </c>
      <c r="E598">
        <v>20384</v>
      </c>
      <c r="F598" t="s">
        <v>695</v>
      </c>
      <c r="G598" t="s">
        <v>1940</v>
      </c>
      <c r="H598" t="s">
        <v>1941</v>
      </c>
      <c r="I598" t="s">
        <v>712</v>
      </c>
      <c r="J598" t="s">
        <v>1939</v>
      </c>
    </row>
    <row r="599" spans="1:10" x14ac:dyDescent="0.2">
      <c r="A599">
        <f>--ISNUMBER(IFERROR(SEARCH($C$5,Inputs!$D599,1),""))</f>
        <v>0</v>
      </c>
      <c r="B599" t="str">
        <f>IF(A599=1,COUNTIF($A$6:A599,1),"")</f>
        <v/>
      </c>
      <c r="C599" t="str">
        <f>IFERROR(INDEX($D$6:$D$1750,MATCH(ROWS($B$6:B599),$B$6:$B$1750,0)),"")</f>
        <v/>
      </c>
      <c r="D599" t="str">
        <f t="shared" si="9"/>
        <v>Anaheim Crest Nursing Center (20386)</v>
      </c>
      <c r="E599">
        <v>20386</v>
      </c>
      <c r="F599" t="s">
        <v>695</v>
      </c>
      <c r="G599" t="s">
        <v>883</v>
      </c>
      <c r="H599" t="s">
        <v>795</v>
      </c>
      <c r="I599" t="s">
        <v>712</v>
      </c>
      <c r="J599" t="s">
        <v>882</v>
      </c>
    </row>
    <row r="600" spans="1:10" x14ac:dyDescent="0.2">
      <c r="A600">
        <f>--ISNUMBER(IFERROR(SEARCH($C$5,Inputs!$D600,1),""))</f>
        <v>0</v>
      </c>
      <c r="B600" t="str">
        <f>IF(A600=1,COUNTIF($A$6:A600,1),"")</f>
        <v/>
      </c>
      <c r="C600" t="str">
        <f>IFERROR(INDEX($D$6:$D$1750,MATCH(ROWS($B$6:B600),$B$6:$B$1750,0)),"")</f>
        <v/>
      </c>
      <c r="D600" t="str">
        <f t="shared" si="9"/>
        <v>Victoria Healthcare and Rehabilitation Center (20387)</v>
      </c>
      <c r="E600">
        <v>20387</v>
      </c>
      <c r="F600" t="s">
        <v>695</v>
      </c>
      <c r="G600" t="s">
        <v>3988</v>
      </c>
      <c r="H600" t="s">
        <v>1417</v>
      </c>
      <c r="I600" t="s">
        <v>712</v>
      </c>
      <c r="J600" t="s">
        <v>3987</v>
      </c>
    </row>
    <row r="601" spans="1:10" x14ac:dyDescent="0.2">
      <c r="A601">
        <f>--ISNUMBER(IFERROR(SEARCH($C$5,Inputs!$D601,1),""))</f>
        <v>0</v>
      </c>
      <c r="B601" t="str">
        <f>IF(A601=1,COUNTIF($A$6:A601,1),"")</f>
        <v/>
      </c>
      <c r="C601" t="str">
        <f>IFERROR(INDEX($D$6:$D$1750,MATCH(ROWS($B$6:B601),$B$6:$B$1750,0)),"")</f>
        <v/>
      </c>
      <c r="D601" t="str">
        <f t="shared" si="9"/>
        <v>Seal Beach Health And Rehabilitation Center (20388)</v>
      </c>
      <c r="E601">
        <v>20388</v>
      </c>
      <c r="F601" t="s">
        <v>695</v>
      </c>
      <c r="G601" t="s">
        <v>3443</v>
      </c>
      <c r="H601" t="s">
        <v>3444</v>
      </c>
      <c r="I601" t="s">
        <v>712</v>
      </c>
      <c r="J601" t="s">
        <v>3442</v>
      </c>
    </row>
    <row r="602" spans="1:10" x14ac:dyDescent="0.2">
      <c r="A602">
        <f>--ISNUMBER(IFERROR(SEARCH($C$5,Inputs!$D602,1),""))</f>
        <v>0</v>
      </c>
      <c r="B602" t="str">
        <f>IF(A602=1,COUNTIF($A$6:A602,1),"")</f>
        <v/>
      </c>
      <c r="C602" t="str">
        <f>IFERROR(INDEX($D$6:$D$1750,MATCH(ROWS($B$6:B602),$B$6:$B$1750,0)),"")</f>
        <v/>
      </c>
      <c r="D602" t="str">
        <f t="shared" si="9"/>
        <v>Capistrano Beach Care Center (20393)</v>
      </c>
      <c r="E602">
        <v>20393</v>
      </c>
      <c r="F602" t="s">
        <v>695</v>
      </c>
      <c r="G602" t="s">
        <v>1253</v>
      </c>
      <c r="H602" t="s">
        <v>1254</v>
      </c>
      <c r="I602" t="s">
        <v>712</v>
      </c>
      <c r="J602" t="s">
        <v>1252</v>
      </c>
    </row>
    <row r="603" spans="1:10" x14ac:dyDescent="0.2">
      <c r="A603">
        <f>--ISNUMBER(IFERROR(SEARCH($C$5,Inputs!$D603,1),""))</f>
        <v>0</v>
      </c>
      <c r="B603" t="str">
        <f>IF(A603=1,COUNTIF($A$6:A603,1),"")</f>
        <v/>
      </c>
      <c r="C603" t="str">
        <f>IFERROR(INDEX($D$6:$D$1750,MATCH(ROWS($B$6:B603),$B$6:$B$1750,0)),"")</f>
        <v/>
      </c>
      <c r="D603" t="str">
        <f t="shared" si="9"/>
        <v>Buena Vista Care Center (20395)</v>
      </c>
      <c r="E603">
        <v>20395</v>
      </c>
      <c r="F603" t="s">
        <v>695</v>
      </c>
      <c r="G603" t="s">
        <v>1190</v>
      </c>
      <c r="H603" t="s">
        <v>795</v>
      </c>
      <c r="I603" t="s">
        <v>712</v>
      </c>
      <c r="J603" t="s">
        <v>1189</v>
      </c>
    </row>
    <row r="604" spans="1:10" x14ac:dyDescent="0.2">
      <c r="A604">
        <f>--ISNUMBER(IFERROR(SEARCH($C$5,Inputs!$D604,1),""))</f>
        <v>0</v>
      </c>
      <c r="B604" t="str">
        <f>IF(A604=1,COUNTIF($A$6:A604,1),"")</f>
        <v/>
      </c>
      <c r="C604" t="str">
        <f>IFERROR(INDEX($D$6:$D$1750,MATCH(ROWS($B$6:B604),$B$6:$B$1750,0)),"")</f>
        <v/>
      </c>
      <c r="D604" t="str">
        <f t="shared" si="9"/>
        <v>Harbor Villa Care Center (20399)</v>
      </c>
      <c r="E604">
        <v>20399</v>
      </c>
      <c r="F604" t="s">
        <v>695</v>
      </c>
      <c r="G604" t="s">
        <v>2007</v>
      </c>
      <c r="H604" t="s">
        <v>795</v>
      </c>
      <c r="I604" t="s">
        <v>712</v>
      </c>
      <c r="J604" t="s">
        <v>2006</v>
      </c>
    </row>
    <row r="605" spans="1:10" x14ac:dyDescent="0.2">
      <c r="A605">
        <f>--ISNUMBER(IFERROR(SEARCH($C$5,Inputs!$D605,1),""))</f>
        <v>0</v>
      </c>
      <c r="B605" t="str">
        <f>IF(A605=1,COUNTIF($A$6:A605,1),"")</f>
        <v/>
      </c>
      <c r="C605" t="str">
        <f>IFERROR(INDEX($D$6:$D$1750,MATCH(ROWS($B$6:B605),$B$6:$B$1750,0)),"")</f>
        <v/>
      </c>
      <c r="D605" t="str">
        <f t="shared" si="9"/>
        <v>Chapman Care Center (20401)</v>
      </c>
      <c r="E605">
        <v>20401</v>
      </c>
      <c r="F605" t="s">
        <v>695</v>
      </c>
      <c r="G605" t="s">
        <v>1333</v>
      </c>
      <c r="H605" t="s">
        <v>862</v>
      </c>
      <c r="I605" t="s">
        <v>712</v>
      </c>
      <c r="J605" t="s">
        <v>1332</v>
      </c>
    </row>
    <row r="606" spans="1:10" x14ac:dyDescent="0.2">
      <c r="A606">
        <f>--ISNUMBER(IFERROR(SEARCH($C$5,Inputs!$D606,1),""))</f>
        <v>0</v>
      </c>
      <c r="B606" t="str">
        <f>IF(A606=1,COUNTIF($A$6:A606,1),"")</f>
        <v/>
      </c>
      <c r="C606" t="str">
        <f>IFERROR(INDEX($D$6:$D$1750,MATCH(ROWS($B$6:B606),$B$6:$B$1750,0)),"")</f>
        <v/>
      </c>
      <c r="D606" t="str">
        <f t="shared" si="9"/>
        <v>Coventry Court Health Center (20403)</v>
      </c>
      <c r="E606">
        <v>20403</v>
      </c>
      <c r="F606" t="s">
        <v>695</v>
      </c>
      <c r="G606" t="s">
        <v>1537</v>
      </c>
      <c r="H606" t="s">
        <v>795</v>
      </c>
      <c r="I606" t="s">
        <v>712</v>
      </c>
      <c r="J606" t="s">
        <v>1536</v>
      </c>
    </row>
    <row r="607" spans="1:10" x14ac:dyDescent="0.2">
      <c r="A607">
        <f>--ISNUMBER(IFERROR(SEARCH($C$5,Inputs!$D607,1),""))</f>
        <v>0</v>
      </c>
      <c r="B607" t="str">
        <f>IF(A607=1,COUNTIF($A$6:A607,1),"")</f>
        <v/>
      </c>
      <c r="C607" t="str">
        <f>IFERROR(INDEX($D$6:$D$1750,MATCH(ROWS($B$6:B607),$B$6:$B$1750,0)),"")</f>
        <v/>
      </c>
      <c r="D607" t="str">
        <f t="shared" si="9"/>
        <v>Mesa Verde Post Acute Care Center (20404)</v>
      </c>
      <c r="E607">
        <v>20404</v>
      </c>
      <c r="F607" t="s">
        <v>695</v>
      </c>
      <c r="G607" t="s">
        <v>2732</v>
      </c>
      <c r="H607" t="s">
        <v>1417</v>
      </c>
      <c r="I607" t="s">
        <v>712</v>
      </c>
      <c r="J607" t="s">
        <v>2731</v>
      </c>
    </row>
    <row r="608" spans="1:10" x14ac:dyDescent="0.2">
      <c r="A608">
        <f>--ISNUMBER(IFERROR(SEARCH($C$5,Inputs!$D608,1),""))</f>
        <v>0</v>
      </c>
      <c r="B608" t="str">
        <f>IF(A608=1,COUNTIF($A$6:A608,1),"")</f>
        <v/>
      </c>
      <c r="C608" t="str">
        <f>IFERROR(INDEX($D$6:$D$1750,MATCH(ROWS($B$6:B608),$B$6:$B$1750,0)),"")</f>
        <v/>
      </c>
      <c r="D608" t="str">
        <f t="shared" si="9"/>
        <v>Buena Park Nursing Center (20409)</v>
      </c>
      <c r="E608">
        <v>20409</v>
      </c>
      <c r="F608" t="s">
        <v>695</v>
      </c>
      <c r="G608" t="s">
        <v>1185</v>
      </c>
      <c r="H608" t="s">
        <v>1186</v>
      </c>
      <c r="I608" t="s">
        <v>712</v>
      </c>
      <c r="J608" t="s">
        <v>1184</v>
      </c>
    </row>
    <row r="609" spans="1:10" x14ac:dyDescent="0.2">
      <c r="A609">
        <f>--ISNUMBER(IFERROR(SEARCH($C$5,Inputs!$D609,1),""))</f>
        <v>0</v>
      </c>
      <c r="B609" t="str">
        <f>IF(A609=1,COUNTIF($A$6:A609,1),"")</f>
        <v/>
      </c>
      <c r="C609" t="str">
        <f>IFERROR(INDEX($D$6:$D$1750,MATCH(ROWS($B$6:B609),$B$6:$B$1750,0)),"")</f>
        <v/>
      </c>
      <c r="D609" t="str">
        <f t="shared" si="9"/>
        <v>Mainplace Post Acute (20411)</v>
      </c>
      <c r="E609">
        <v>20411</v>
      </c>
      <c r="F609" t="s">
        <v>695</v>
      </c>
      <c r="G609" t="s">
        <v>2592</v>
      </c>
      <c r="H609" t="s">
        <v>712</v>
      </c>
      <c r="I609" t="s">
        <v>712</v>
      </c>
      <c r="J609" t="s">
        <v>2591</v>
      </c>
    </row>
    <row r="610" spans="1:10" x14ac:dyDescent="0.2">
      <c r="A610">
        <f>--ISNUMBER(IFERROR(SEARCH($C$5,Inputs!$D610,1),""))</f>
        <v>0</v>
      </c>
      <c r="B610" t="str">
        <f>IF(A610=1,COUNTIF($A$6:A610,1),"")</f>
        <v/>
      </c>
      <c r="C610" t="str">
        <f>IFERROR(INDEX($D$6:$D$1750,MATCH(ROWS($B$6:B610),$B$6:$B$1750,0)),"")</f>
        <v/>
      </c>
      <c r="D610" t="str">
        <f t="shared" si="9"/>
        <v>Beachside Nursing Center (20418)</v>
      </c>
      <c r="E610">
        <v>20418</v>
      </c>
      <c r="F610" t="s">
        <v>695</v>
      </c>
      <c r="G610" t="s">
        <v>1067</v>
      </c>
      <c r="H610" t="s">
        <v>1068</v>
      </c>
      <c r="I610" t="s">
        <v>712</v>
      </c>
      <c r="J610" t="s">
        <v>1066</v>
      </c>
    </row>
    <row r="611" spans="1:10" x14ac:dyDescent="0.2">
      <c r="A611">
        <f>--ISNUMBER(IFERROR(SEARCH($C$5,Inputs!$D611,1),""))</f>
        <v>0</v>
      </c>
      <c r="B611" t="str">
        <f>IF(A611=1,COUNTIF($A$6:A611,1),"")</f>
        <v/>
      </c>
      <c r="C611" t="str">
        <f>IFERROR(INDEX($D$6:$D$1750,MATCH(ROWS($B$6:B611),$B$6:$B$1750,0)),"")</f>
        <v/>
      </c>
      <c r="D611" t="str">
        <f t="shared" si="9"/>
        <v>La Palma Nursing Center (20419)</v>
      </c>
      <c r="E611">
        <v>20419</v>
      </c>
      <c r="F611" t="s">
        <v>695</v>
      </c>
      <c r="G611" t="s">
        <v>2402</v>
      </c>
      <c r="H611" t="s">
        <v>795</v>
      </c>
      <c r="I611" t="s">
        <v>712</v>
      </c>
      <c r="J611" t="s">
        <v>2401</v>
      </c>
    </row>
    <row r="612" spans="1:10" x14ac:dyDescent="0.2">
      <c r="A612">
        <f>--ISNUMBER(IFERROR(SEARCH($C$5,Inputs!$D612,1),""))</f>
        <v>0</v>
      </c>
      <c r="B612" t="str">
        <f>IF(A612=1,COUNTIF($A$6:A612,1),"")</f>
        <v/>
      </c>
      <c r="C612" t="str">
        <f>IFERROR(INDEX($D$6:$D$1750,MATCH(ROWS($B$6:B612),$B$6:$B$1750,0)),"")</f>
        <v/>
      </c>
      <c r="D612" t="str">
        <f t="shared" si="9"/>
        <v>Leisure Court Nursing Center (20420)</v>
      </c>
      <c r="E612">
        <v>20420</v>
      </c>
      <c r="F612" t="s">
        <v>695</v>
      </c>
      <c r="G612" t="s">
        <v>2475</v>
      </c>
      <c r="H612" t="s">
        <v>795</v>
      </c>
      <c r="I612" t="s">
        <v>712</v>
      </c>
      <c r="J612" t="s">
        <v>2474</v>
      </c>
    </row>
    <row r="613" spans="1:10" x14ac:dyDescent="0.2">
      <c r="A613">
        <f>--ISNUMBER(IFERROR(SEARCH($C$5,Inputs!$D613,1),""))</f>
        <v>0</v>
      </c>
      <c r="B613" t="str">
        <f>IF(A613=1,COUNTIF($A$6:A613,1),"")</f>
        <v/>
      </c>
      <c r="C613" t="str">
        <f>IFERROR(INDEX($D$6:$D$1750,MATCH(ROWS($B$6:B613),$B$6:$B$1750,0)),"")</f>
        <v/>
      </c>
      <c r="D613" t="str">
        <f t="shared" si="9"/>
        <v>Orange Healthcare &amp; Wellness Centre, LLC (20425)</v>
      </c>
      <c r="E613">
        <v>20425</v>
      </c>
      <c r="F613" t="s">
        <v>695</v>
      </c>
      <c r="G613" t="s">
        <v>2947</v>
      </c>
      <c r="H613" t="s">
        <v>712</v>
      </c>
      <c r="I613" t="s">
        <v>712</v>
      </c>
      <c r="J613" t="s">
        <v>2946</v>
      </c>
    </row>
    <row r="614" spans="1:10" x14ac:dyDescent="0.2">
      <c r="A614">
        <f>--ISNUMBER(IFERROR(SEARCH($C$5,Inputs!$D614,1),""))</f>
        <v>0</v>
      </c>
      <c r="B614" t="str">
        <f>IF(A614=1,COUNTIF($A$6:A614,1),"")</f>
        <v/>
      </c>
      <c r="C614" t="str">
        <f>IFERROR(INDEX($D$6:$D$1750,MATCH(ROWS($B$6:B614),$B$6:$B$1750,0)),"")</f>
        <v/>
      </c>
      <c r="D614" t="str">
        <f t="shared" si="9"/>
        <v>Advanced Rehab Center Of Tustin (20426)</v>
      </c>
      <c r="E614">
        <v>20426</v>
      </c>
      <c r="F614" t="s">
        <v>695</v>
      </c>
      <c r="G614" t="s">
        <v>710</v>
      </c>
      <c r="H614" t="s">
        <v>711</v>
      </c>
      <c r="I614" t="s">
        <v>712</v>
      </c>
      <c r="J614" t="s">
        <v>709</v>
      </c>
    </row>
    <row r="615" spans="1:10" x14ac:dyDescent="0.2">
      <c r="A615">
        <f>--ISNUMBER(IFERROR(SEARCH($C$5,Inputs!$D615,1),""))</f>
        <v>0</v>
      </c>
      <c r="B615" t="str">
        <f>IF(A615=1,COUNTIF($A$6:A615,1),"")</f>
        <v/>
      </c>
      <c r="C615" t="str">
        <f>IFERROR(INDEX($D$6:$D$1750,MATCH(ROWS($B$6:B615),$B$6:$B$1750,0)),"")</f>
        <v/>
      </c>
      <c r="D615" t="str">
        <f t="shared" si="9"/>
        <v>Garden Park Care Center (20432)</v>
      </c>
      <c r="E615">
        <v>20432</v>
      </c>
      <c r="F615" t="s">
        <v>695</v>
      </c>
      <c r="G615" t="s">
        <v>1864</v>
      </c>
      <c r="H615" t="s">
        <v>862</v>
      </c>
      <c r="I615" t="s">
        <v>712</v>
      </c>
      <c r="J615" t="s">
        <v>1863</v>
      </c>
    </row>
    <row r="616" spans="1:10" x14ac:dyDescent="0.2">
      <c r="A616">
        <f>--ISNUMBER(IFERROR(SEARCH($C$5,Inputs!$D616,1),""))</f>
        <v>0</v>
      </c>
      <c r="B616" t="str">
        <f>IF(A616=1,COUNTIF($A$6:A616,1),"")</f>
        <v/>
      </c>
      <c r="C616" t="str">
        <f>IFERROR(INDEX($D$6:$D$1750,MATCH(ROWS($B$6:B616),$B$6:$B$1750,0)),"")</f>
        <v/>
      </c>
      <c r="D616" t="str">
        <f t="shared" si="9"/>
        <v>Huntington Valley Healthcare Center (20433)</v>
      </c>
      <c r="E616">
        <v>20433</v>
      </c>
      <c r="F616" t="s">
        <v>695</v>
      </c>
      <c r="G616" t="s">
        <v>2138</v>
      </c>
      <c r="H616" t="s">
        <v>1068</v>
      </c>
      <c r="I616" t="s">
        <v>712</v>
      </c>
      <c r="J616" t="s">
        <v>2137</v>
      </c>
    </row>
    <row r="617" spans="1:10" x14ac:dyDescent="0.2">
      <c r="A617">
        <f>--ISNUMBER(IFERROR(SEARCH($C$5,Inputs!$D617,1),""))</f>
        <v>0</v>
      </c>
      <c r="B617" t="str">
        <f>IF(A617=1,COUNTIF($A$6:A617,1),"")</f>
        <v/>
      </c>
      <c r="C617" t="str">
        <f>IFERROR(INDEX($D$6:$D$1750,MATCH(ROWS($B$6:B617),$B$6:$B$1750,0)),"")</f>
        <v/>
      </c>
      <c r="D617" t="str">
        <f t="shared" si="9"/>
        <v>South Coast Post Acute (20435)</v>
      </c>
      <c r="E617">
        <v>20435</v>
      </c>
      <c r="F617" t="s">
        <v>695</v>
      </c>
      <c r="G617" t="s">
        <v>3554</v>
      </c>
      <c r="H617" t="s">
        <v>711</v>
      </c>
      <c r="I617" t="s">
        <v>712</v>
      </c>
      <c r="J617" t="s">
        <v>3553</v>
      </c>
    </row>
    <row r="618" spans="1:10" x14ac:dyDescent="0.2">
      <c r="A618">
        <f>--ISNUMBER(IFERROR(SEARCH($C$5,Inputs!$D618,1),""))</f>
        <v>0</v>
      </c>
      <c r="B618" t="str">
        <f>IF(A618=1,COUNTIF($A$6:A618,1),"")</f>
        <v/>
      </c>
      <c r="C618" t="str">
        <f>IFERROR(INDEX($D$6:$D$1750,MATCH(ROWS($B$6:B618),$B$6:$B$1750,0)),"")</f>
        <v/>
      </c>
      <c r="D618" t="str">
        <f t="shared" si="9"/>
        <v>La Habra Convalescent Hospital (20437)</v>
      </c>
      <c r="E618">
        <v>20437</v>
      </c>
      <c r="F618" t="s">
        <v>695</v>
      </c>
      <c r="G618" t="s">
        <v>2389</v>
      </c>
      <c r="H618" t="s">
        <v>2390</v>
      </c>
      <c r="I618" t="s">
        <v>712</v>
      </c>
      <c r="J618" t="s">
        <v>2388</v>
      </c>
    </row>
    <row r="619" spans="1:10" x14ac:dyDescent="0.2">
      <c r="A619">
        <f>--ISNUMBER(IFERROR(SEARCH($C$5,Inputs!$D619,1),""))</f>
        <v>0</v>
      </c>
      <c r="B619" t="str">
        <f>IF(A619=1,COUNTIF($A$6:A619,1),"")</f>
        <v/>
      </c>
      <c r="C619" t="str">
        <f>IFERROR(INDEX($D$6:$D$1750,MATCH(ROWS($B$6:B619),$B$6:$B$1750,0)),"")</f>
        <v/>
      </c>
      <c r="D619" t="str">
        <f t="shared" si="9"/>
        <v>Sun Mar Nursing Center (20447)</v>
      </c>
      <c r="E619">
        <v>20447</v>
      </c>
      <c r="F619" t="s">
        <v>695</v>
      </c>
      <c r="G619" t="s">
        <v>3663</v>
      </c>
      <c r="H619" t="s">
        <v>795</v>
      </c>
      <c r="I619" t="s">
        <v>712</v>
      </c>
      <c r="J619" t="s">
        <v>3662</v>
      </c>
    </row>
    <row r="620" spans="1:10" x14ac:dyDescent="0.2">
      <c r="A620">
        <f>--ISNUMBER(IFERROR(SEARCH($C$5,Inputs!$D620,1),""))</f>
        <v>0</v>
      </c>
      <c r="B620" t="str">
        <f>IF(A620=1,COUNTIF($A$6:A620,1),"")</f>
        <v/>
      </c>
      <c r="C620" t="str">
        <f>IFERROR(INDEX($D$6:$D$1750,MATCH(ROWS($B$6:B620),$B$6:$B$1750,0)),"")</f>
        <v/>
      </c>
      <c r="D620" t="str">
        <f t="shared" si="9"/>
        <v>Healthcare Center Of Orange County (20448)</v>
      </c>
      <c r="E620">
        <v>20448</v>
      </c>
      <c r="F620" t="s">
        <v>695</v>
      </c>
      <c r="G620" t="s">
        <v>2041</v>
      </c>
      <c r="H620" t="s">
        <v>1186</v>
      </c>
      <c r="I620" t="s">
        <v>712</v>
      </c>
      <c r="J620" t="s">
        <v>2040</v>
      </c>
    </row>
    <row r="621" spans="1:10" x14ac:dyDescent="0.2">
      <c r="A621">
        <f>--ISNUMBER(IFERROR(SEARCH($C$5,Inputs!$D621,1),""))</f>
        <v>0</v>
      </c>
      <c r="B621" t="str">
        <f>IF(A621=1,COUNTIF($A$6:A621,1),"")</f>
        <v/>
      </c>
      <c r="C621" t="str">
        <f>IFERROR(INDEX($D$6:$D$1750,MATCH(ROWS($B$6:B621),$B$6:$B$1750,0)),"")</f>
        <v/>
      </c>
      <c r="D621" t="str">
        <f t="shared" si="9"/>
        <v>Alta Gardens Care Center (20449)</v>
      </c>
      <c r="E621">
        <v>20449</v>
      </c>
      <c r="F621" t="s">
        <v>695</v>
      </c>
      <c r="G621" t="s">
        <v>861</v>
      </c>
      <c r="H621" t="s">
        <v>862</v>
      </c>
      <c r="I621" t="s">
        <v>712</v>
      </c>
      <c r="J621" t="s">
        <v>860</v>
      </c>
    </row>
    <row r="622" spans="1:10" x14ac:dyDescent="0.2">
      <c r="A622">
        <f>--ISNUMBER(IFERROR(SEARCH($C$5,Inputs!$D622,1),""))</f>
        <v>0</v>
      </c>
      <c r="B622" t="str">
        <f>IF(A622=1,COUNTIF($A$6:A622,1),"")</f>
        <v/>
      </c>
      <c r="C622" t="str">
        <f>IFERROR(INDEX($D$6:$D$1750,MATCH(ROWS($B$6:B622),$B$6:$B$1750,0)),"")</f>
        <v/>
      </c>
      <c r="D622" t="str">
        <f t="shared" si="9"/>
        <v>Crystal Cove Care Center (20451)</v>
      </c>
      <c r="E622">
        <v>20451</v>
      </c>
      <c r="F622" t="s">
        <v>695</v>
      </c>
      <c r="G622" t="s">
        <v>1573</v>
      </c>
      <c r="H622" t="s">
        <v>1574</v>
      </c>
      <c r="I622" t="s">
        <v>712</v>
      </c>
      <c r="J622" t="s">
        <v>1572</v>
      </c>
    </row>
    <row r="623" spans="1:10" x14ac:dyDescent="0.2">
      <c r="A623">
        <f>--ISNUMBER(IFERROR(SEARCH($C$5,Inputs!$D623,1),""))</f>
        <v>0</v>
      </c>
      <c r="B623" t="str">
        <f>IF(A623=1,COUNTIF($A$6:A623,1),"")</f>
        <v/>
      </c>
      <c r="C623" t="str">
        <f>IFERROR(INDEX($D$6:$D$1750,MATCH(ROWS($B$6:B623),$B$6:$B$1750,0)),"")</f>
        <v/>
      </c>
      <c r="D623" t="str">
        <f t="shared" si="9"/>
        <v>Parkview Healthcare Center (20452)</v>
      </c>
      <c r="E623">
        <v>20452</v>
      </c>
      <c r="F623" t="s">
        <v>695</v>
      </c>
      <c r="G623" t="s">
        <v>3065</v>
      </c>
      <c r="H623" t="s">
        <v>795</v>
      </c>
      <c r="I623" t="s">
        <v>712</v>
      </c>
      <c r="J623" t="s">
        <v>3064</v>
      </c>
    </row>
    <row r="624" spans="1:10" x14ac:dyDescent="0.2">
      <c r="A624">
        <f>--ISNUMBER(IFERROR(SEARCH($C$5,Inputs!$D624,1),""))</f>
        <v>0</v>
      </c>
      <c r="B624" t="str">
        <f>IF(A624=1,COUNTIF($A$6:A624,1),"")</f>
        <v/>
      </c>
      <c r="C624" t="str">
        <f>IFERROR(INDEX($D$6:$D$1750,MATCH(ROWS($B$6:B624),$B$6:$B$1750,0)),"")</f>
        <v/>
      </c>
      <c r="D624" t="str">
        <f t="shared" si="9"/>
        <v>Pelican Ridge Post Acute (20453)</v>
      </c>
      <c r="E624">
        <v>20453</v>
      </c>
      <c r="F624" t="s">
        <v>695</v>
      </c>
      <c r="G624" t="s">
        <v>1799</v>
      </c>
      <c r="H624" t="s">
        <v>1574</v>
      </c>
      <c r="I624" t="s">
        <v>712</v>
      </c>
      <c r="J624" t="s">
        <v>4295</v>
      </c>
    </row>
    <row r="625" spans="1:10" x14ac:dyDescent="0.2">
      <c r="A625">
        <f>--ISNUMBER(IFERROR(SEARCH($C$5,Inputs!$D625,1),""))</f>
        <v>0</v>
      </c>
      <c r="B625" t="str">
        <f>IF(A625=1,COUNTIF($A$6:A625,1),"")</f>
        <v/>
      </c>
      <c r="C625" t="str">
        <f>IFERROR(INDEX($D$6:$D$1750,MATCH(ROWS($B$6:B625),$B$6:$B$1750,0)),"")</f>
        <v/>
      </c>
      <c r="D625" t="str">
        <f t="shared" si="9"/>
        <v>Rowntree Gardens (20454)</v>
      </c>
      <c r="E625">
        <v>20454</v>
      </c>
      <c r="F625" t="s">
        <v>695</v>
      </c>
      <c r="G625" t="s">
        <v>3291</v>
      </c>
      <c r="H625" t="s">
        <v>3292</v>
      </c>
      <c r="I625" t="s">
        <v>712</v>
      </c>
      <c r="J625" t="s">
        <v>3290</v>
      </c>
    </row>
    <row r="626" spans="1:10" x14ac:dyDescent="0.2">
      <c r="A626">
        <f>--ISNUMBER(IFERROR(SEARCH($C$5,Inputs!$D626,1),""))</f>
        <v>0</v>
      </c>
      <c r="B626" t="str">
        <f>IF(A626=1,COUNTIF($A$6:A626,1),"")</f>
        <v/>
      </c>
      <c r="C626" t="str">
        <f>IFERROR(INDEX($D$6:$D$1750,MATCH(ROWS($B$6:B626),$B$6:$B$1750,0)),"")</f>
        <v/>
      </c>
      <c r="D626" t="str">
        <f t="shared" si="9"/>
        <v>Country Villa Plaza Convalescent Center (20459)</v>
      </c>
      <c r="E626">
        <v>20459</v>
      </c>
      <c r="F626" t="s">
        <v>695</v>
      </c>
      <c r="G626" t="s">
        <v>1516</v>
      </c>
      <c r="H626" t="s">
        <v>711</v>
      </c>
      <c r="I626" t="s">
        <v>712</v>
      </c>
      <c r="J626" t="s">
        <v>1515</v>
      </c>
    </row>
    <row r="627" spans="1:10" x14ac:dyDescent="0.2">
      <c r="A627">
        <f>--ISNUMBER(IFERROR(SEARCH($C$5,Inputs!$D627,1),""))</f>
        <v>0</v>
      </c>
      <c r="B627" t="str">
        <f>IF(A627=1,COUNTIF($A$6:A627,1),"")</f>
        <v/>
      </c>
      <c r="C627" t="str">
        <f>IFERROR(INDEX($D$6:$D$1750,MATCH(ROWS($B$6:B627),$B$6:$B$1750,0)),"")</f>
        <v/>
      </c>
      <c r="D627" t="str">
        <f t="shared" si="9"/>
        <v>Newport Nursing and Rehabilitation Center (20462)</v>
      </c>
      <c r="E627">
        <v>20462</v>
      </c>
      <c r="F627" t="s">
        <v>695</v>
      </c>
      <c r="G627" t="s">
        <v>2856</v>
      </c>
      <c r="H627" t="s">
        <v>1574</v>
      </c>
      <c r="I627" t="s">
        <v>712</v>
      </c>
      <c r="J627" t="s">
        <v>2855</v>
      </c>
    </row>
    <row r="628" spans="1:10" x14ac:dyDescent="0.2">
      <c r="A628">
        <f>--ISNUMBER(IFERROR(SEARCH($C$5,Inputs!$D628,1),""))</f>
        <v>0</v>
      </c>
      <c r="B628" t="str">
        <f>IF(A628=1,COUNTIF($A$6:A628,1),"")</f>
        <v/>
      </c>
      <c r="C628" t="str">
        <f>IFERROR(INDEX($D$6:$D$1750,MATCH(ROWS($B$6:B628),$B$6:$B$1750,0)),"")</f>
        <v/>
      </c>
      <c r="D628" t="str">
        <f t="shared" si="9"/>
        <v>St. Elizabeth Healthcare Center (20465)</v>
      </c>
      <c r="E628">
        <v>20465</v>
      </c>
      <c r="F628" t="s">
        <v>695</v>
      </c>
      <c r="G628" t="s">
        <v>3609</v>
      </c>
      <c r="H628" t="s">
        <v>1941</v>
      </c>
      <c r="I628" t="s">
        <v>712</v>
      </c>
      <c r="J628" t="s">
        <v>3608</v>
      </c>
    </row>
    <row r="629" spans="1:10" x14ac:dyDescent="0.2">
      <c r="A629">
        <f>--ISNUMBER(IFERROR(SEARCH($C$5,Inputs!$D629,1),""))</f>
        <v>0</v>
      </c>
      <c r="B629" t="str">
        <f>IF(A629=1,COUNTIF($A$6:A629,1),"")</f>
        <v/>
      </c>
      <c r="C629" t="str">
        <f>IFERROR(INDEX($D$6:$D$1750,MATCH(ROWS($B$6:B629),$B$6:$B$1750,0)),"")</f>
        <v/>
      </c>
      <c r="D629" t="str">
        <f t="shared" si="9"/>
        <v>Pacific Haven Subacute And Healthcare Center (20467)</v>
      </c>
      <c r="E629">
        <v>20467</v>
      </c>
      <c r="F629" t="s">
        <v>695</v>
      </c>
      <c r="G629" t="s">
        <v>2982</v>
      </c>
      <c r="H629" t="s">
        <v>862</v>
      </c>
      <c r="I629" t="s">
        <v>712</v>
      </c>
      <c r="J629" t="s">
        <v>2981</v>
      </c>
    </row>
    <row r="630" spans="1:10" x14ac:dyDescent="0.2">
      <c r="A630">
        <f>--ISNUMBER(IFERROR(SEARCH($C$5,Inputs!$D630,1),""))</f>
        <v>0</v>
      </c>
      <c r="B630" t="str">
        <f>IF(A630=1,COUNTIF($A$6:A630,1),"")</f>
        <v/>
      </c>
      <c r="C630" t="str">
        <f>IFERROR(INDEX($D$6:$D$1750,MATCH(ROWS($B$6:B630),$B$6:$B$1750,0)),"")</f>
        <v/>
      </c>
      <c r="D630" t="str">
        <f t="shared" si="9"/>
        <v>Stanley Healthcare Center (20469)</v>
      </c>
      <c r="E630">
        <v>20469</v>
      </c>
      <c r="F630" t="s">
        <v>695</v>
      </c>
      <c r="G630" t="s">
        <v>3643</v>
      </c>
      <c r="H630" t="s">
        <v>1780</v>
      </c>
      <c r="I630" t="s">
        <v>712</v>
      </c>
      <c r="J630" t="s">
        <v>3642</v>
      </c>
    </row>
    <row r="631" spans="1:10" x14ac:dyDescent="0.2">
      <c r="A631">
        <f>--ISNUMBER(IFERROR(SEARCH($C$5,Inputs!$D631,1),""))</f>
        <v>0</v>
      </c>
      <c r="B631" t="str">
        <f>IF(A631=1,COUNTIF($A$6:A631,1),"")</f>
        <v/>
      </c>
      <c r="C631" t="str">
        <f>IFERROR(INDEX($D$6:$D$1750,MATCH(ROWS($B$6:B631),$B$6:$B$1750,0)),"")</f>
        <v/>
      </c>
      <c r="D631" t="str">
        <f t="shared" si="9"/>
        <v>Terrace View Care Center (20470)</v>
      </c>
      <c r="E631">
        <v>20470</v>
      </c>
      <c r="F631" t="s">
        <v>695</v>
      </c>
      <c r="G631" t="s">
        <v>3737</v>
      </c>
      <c r="H631" t="s">
        <v>1941</v>
      </c>
      <c r="I631" t="s">
        <v>712</v>
      </c>
      <c r="J631" t="s">
        <v>3736</v>
      </c>
    </row>
    <row r="632" spans="1:10" x14ac:dyDescent="0.2">
      <c r="A632">
        <f>--ISNUMBER(IFERROR(SEARCH($C$5,Inputs!$D632,1),""))</f>
        <v>0</v>
      </c>
      <c r="B632" t="str">
        <f>IF(A632=1,COUNTIF($A$6:A632,1),"")</f>
        <v/>
      </c>
      <c r="C632" t="str">
        <f>IFERROR(INDEX($D$6:$D$1750,MATCH(ROWS($B$6:B632),$B$6:$B$1750,0)),"")</f>
        <v/>
      </c>
      <c r="D632" t="str">
        <f t="shared" si="9"/>
        <v>St. Catherine Healthcare (20479)</v>
      </c>
      <c r="E632">
        <v>20479</v>
      </c>
      <c r="F632" t="s">
        <v>695</v>
      </c>
      <c r="G632" t="s">
        <v>4142</v>
      </c>
      <c r="H632" t="s">
        <v>1941</v>
      </c>
      <c r="I632" t="s">
        <v>712</v>
      </c>
      <c r="J632" t="s">
        <v>4296</v>
      </c>
    </row>
    <row r="633" spans="1:10" x14ac:dyDescent="0.2">
      <c r="A633">
        <f>--ISNUMBER(IFERROR(SEARCH($C$5,Inputs!$D633,1),""))</f>
        <v>0</v>
      </c>
      <c r="B633" t="str">
        <f>IF(A633=1,COUNTIF($A$6:A633,1),"")</f>
        <v/>
      </c>
      <c r="C633" t="str">
        <f>IFERROR(INDEX($D$6:$D$1750,MATCH(ROWS($B$6:B633),$B$6:$B$1750,0)),"")</f>
        <v/>
      </c>
      <c r="D633" t="str">
        <f t="shared" si="9"/>
        <v>Alamitos West Health &amp; Rehabilitation (20480)</v>
      </c>
      <c r="E633">
        <v>20480</v>
      </c>
      <c r="F633" t="s">
        <v>695</v>
      </c>
      <c r="G633" t="s">
        <v>817</v>
      </c>
      <c r="H633" t="s">
        <v>818</v>
      </c>
      <c r="I633" t="s">
        <v>712</v>
      </c>
      <c r="J633" t="s">
        <v>816</v>
      </c>
    </row>
    <row r="634" spans="1:10" x14ac:dyDescent="0.2">
      <c r="A634">
        <f>--ISNUMBER(IFERROR(SEARCH($C$5,Inputs!$D634,1),""))</f>
        <v>0</v>
      </c>
      <c r="B634" t="str">
        <f>IF(A634=1,COUNTIF($A$6:A634,1),"")</f>
        <v/>
      </c>
      <c r="C634" t="str">
        <f>IFERROR(INDEX($D$6:$D$1750,MATCH(ROWS($B$6:B634),$B$6:$B$1750,0)),"")</f>
        <v/>
      </c>
      <c r="D634" t="str">
        <f t="shared" si="9"/>
        <v>Greenfield Care Center Of Fullerton, LLC (20481)</v>
      </c>
      <c r="E634">
        <v>20481</v>
      </c>
      <c r="F634" t="s">
        <v>695</v>
      </c>
      <c r="G634" t="s">
        <v>1979</v>
      </c>
      <c r="H634" t="s">
        <v>1941</v>
      </c>
      <c r="I634" t="s">
        <v>712</v>
      </c>
      <c r="J634" t="s">
        <v>1978</v>
      </c>
    </row>
    <row r="635" spans="1:10" x14ac:dyDescent="0.2">
      <c r="A635">
        <f>--ISNUMBER(IFERROR(SEARCH($C$5,Inputs!$D635,1),""))</f>
        <v>0</v>
      </c>
      <c r="B635" t="str">
        <f>IF(A635=1,COUNTIF($A$6:A635,1),"")</f>
        <v/>
      </c>
      <c r="C635" t="str">
        <f>IFERROR(INDEX($D$6:$D$1750,MATCH(ROWS($B$6:B635),$B$6:$B$1750,0)),"")</f>
        <v/>
      </c>
      <c r="D635" t="str">
        <f t="shared" si="9"/>
        <v>St. Edna Subacute And Rehabilitation Center (20482)</v>
      </c>
      <c r="E635">
        <v>20482</v>
      </c>
      <c r="F635" t="s">
        <v>695</v>
      </c>
      <c r="G635" t="s">
        <v>3605</v>
      </c>
      <c r="H635" t="s">
        <v>711</v>
      </c>
      <c r="I635" t="s">
        <v>712</v>
      </c>
      <c r="J635" t="s">
        <v>3604</v>
      </c>
    </row>
    <row r="636" spans="1:10" x14ac:dyDescent="0.2">
      <c r="A636">
        <f>--ISNUMBER(IFERROR(SEARCH($C$5,Inputs!$D636,1),""))</f>
        <v>0</v>
      </c>
      <c r="B636" t="str">
        <f>IF(A636=1,COUNTIF($A$6:A636,1),"")</f>
        <v/>
      </c>
      <c r="C636" t="str">
        <f>IFERROR(INDEX($D$6:$D$1750,MATCH(ROWS($B$6:B636),$B$6:$B$1750,0)),"")</f>
        <v/>
      </c>
      <c r="D636" t="str">
        <f t="shared" si="9"/>
        <v>Garden Grove Post Acute (20483)</v>
      </c>
      <c r="E636">
        <v>20483</v>
      </c>
      <c r="F636" t="s">
        <v>695</v>
      </c>
      <c r="G636" t="s">
        <v>1862</v>
      </c>
      <c r="H636" t="s">
        <v>862</v>
      </c>
      <c r="I636" t="s">
        <v>712</v>
      </c>
      <c r="J636" t="s">
        <v>1861</v>
      </c>
    </row>
    <row r="637" spans="1:10" x14ac:dyDescent="0.2">
      <c r="A637">
        <f>--ISNUMBER(IFERROR(SEARCH($C$5,Inputs!$D637,1),""))</f>
        <v>0</v>
      </c>
      <c r="B637" t="str">
        <f>IF(A637=1,COUNTIF($A$6:A637,1),"")</f>
        <v/>
      </c>
      <c r="C637" t="str">
        <f>IFERROR(INDEX($D$6:$D$1750,MATCH(ROWS($B$6:B637),$B$6:$B$1750,0)),"")</f>
        <v/>
      </c>
      <c r="D637" t="str">
        <f t="shared" si="9"/>
        <v>Anaheim Terrace Care Center (20484)</v>
      </c>
      <c r="E637">
        <v>20484</v>
      </c>
      <c r="F637" t="s">
        <v>695</v>
      </c>
      <c r="G637" t="s">
        <v>889</v>
      </c>
      <c r="H637" t="s">
        <v>795</v>
      </c>
      <c r="I637" t="s">
        <v>712</v>
      </c>
      <c r="J637" t="s">
        <v>888</v>
      </c>
    </row>
    <row r="638" spans="1:10" x14ac:dyDescent="0.2">
      <c r="A638">
        <f>--ISNUMBER(IFERROR(SEARCH($C$5,Inputs!$D638,1),""))</f>
        <v>0</v>
      </c>
      <c r="B638" t="str">
        <f>IF(A638=1,COUNTIF($A$6:A638,1),"")</f>
        <v/>
      </c>
      <c r="C638" t="str">
        <f>IFERROR(INDEX($D$6:$D$1750,MATCH(ROWS($B$6:B638),$B$6:$B$1750,0)),"")</f>
        <v/>
      </c>
      <c r="D638" t="str">
        <f t="shared" si="9"/>
        <v>Laguna Hills Health And Rehabilitation Center (20486)</v>
      </c>
      <c r="E638">
        <v>20486</v>
      </c>
      <c r="F638" t="s">
        <v>695</v>
      </c>
      <c r="G638" t="s">
        <v>2419</v>
      </c>
      <c r="H638" t="s">
        <v>2420</v>
      </c>
      <c r="I638" t="s">
        <v>712</v>
      </c>
      <c r="J638" t="s">
        <v>2418</v>
      </c>
    </row>
    <row r="639" spans="1:10" x14ac:dyDescent="0.2">
      <c r="A639">
        <f>--ISNUMBER(IFERROR(SEARCH($C$5,Inputs!$D639,1),""))</f>
        <v>0</v>
      </c>
      <c r="B639" t="str">
        <f>IF(A639=1,COUNTIF($A$6:A639,1),"")</f>
        <v/>
      </c>
      <c r="C639" t="str">
        <f>IFERROR(INDEX($D$6:$D$1750,MATCH(ROWS($B$6:B639),$B$6:$B$1750,0)),"")</f>
        <v/>
      </c>
      <c r="D639" t="str">
        <f t="shared" si="9"/>
        <v>Rock Creek Care Center (20493)</v>
      </c>
      <c r="E639">
        <v>20493</v>
      </c>
      <c r="F639" t="s">
        <v>695</v>
      </c>
      <c r="G639" t="s">
        <v>3271</v>
      </c>
      <c r="H639" t="s">
        <v>970</v>
      </c>
      <c r="I639" t="s">
        <v>971</v>
      </c>
      <c r="J639" t="s">
        <v>3270</v>
      </c>
    </row>
    <row r="640" spans="1:10" x14ac:dyDescent="0.2">
      <c r="A640">
        <f>--ISNUMBER(IFERROR(SEARCH($C$5,Inputs!$D640,1),""))</f>
        <v>0</v>
      </c>
      <c r="B640" t="str">
        <f>IF(A640=1,COUNTIF($A$6:A640,1),"")</f>
        <v/>
      </c>
      <c r="C640" t="str">
        <f>IFERROR(INDEX($D$6:$D$1750,MATCH(ROWS($B$6:B640),$B$6:$B$1750,0)),"")</f>
        <v/>
      </c>
      <c r="D640" t="str">
        <f t="shared" si="9"/>
        <v>Roseville Care Center (20502)</v>
      </c>
      <c r="E640">
        <v>20502</v>
      </c>
      <c r="F640" t="s">
        <v>695</v>
      </c>
      <c r="G640" t="s">
        <v>3285</v>
      </c>
      <c r="H640" t="s">
        <v>2243</v>
      </c>
      <c r="I640" t="s">
        <v>971</v>
      </c>
      <c r="J640" t="s">
        <v>3284</v>
      </c>
    </row>
    <row r="641" spans="1:10" x14ac:dyDescent="0.2">
      <c r="A641">
        <f>--ISNUMBER(IFERROR(SEARCH($C$5,Inputs!$D641,1),""))</f>
        <v>0</v>
      </c>
      <c r="B641" t="str">
        <f>IF(A641=1,COUNTIF($A$6:A641,1),"")</f>
        <v/>
      </c>
      <c r="C641" t="str">
        <f>IFERROR(INDEX($D$6:$D$1750,MATCH(ROWS($B$6:B641),$B$6:$B$1750,0)),"")</f>
        <v/>
      </c>
      <c r="D641" t="str">
        <f t="shared" si="9"/>
        <v>Oak Ridge Healthcare Center (20505)</v>
      </c>
      <c r="E641">
        <v>20505</v>
      </c>
      <c r="F641" t="s">
        <v>695</v>
      </c>
      <c r="G641" t="s">
        <v>2901</v>
      </c>
      <c r="H641" t="s">
        <v>2243</v>
      </c>
      <c r="I641" t="s">
        <v>971</v>
      </c>
      <c r="J641" t="s">
        <v>2900</v>
      </c>
    </row>
    <row r="642" spans="1:10" x14ac:dyDescent="0.2">
      <c r="A642">
        <f>--ISNUMBER(IFERROR(SEARCH($C$5,Inputs!$D642,1),""))</f>
        <v>0</v>
      </c>
      <c r="B642" t="str">
        <f>IF(A642=1,COUNTIF($A$6:A642,1),"")</f>
        <v/>
      </c>
      <c r="C642" t="str">
        <f>IFERROR(INDEX($D$6:$D$1750,MATCH(ROWS($B$6:B642),$B$6:$B$1750,0)),"")</f>
        <v/>
      </c>
      <c r="D642" t="str">
        <f t="shared" si="9"/>
        <v>Alta Vista Healthcare &amp; Wellness Centre (20515)</v>
      </c>
      <c r="E642">
        <v>20515</v>
      </c>
      <c r="F642" t="s">
        <v>695</v>
      </c>
      <c r="G642" t="s">
        <v>864</v>
      </c>
      <c r="H642" t="s">
        <v>865</v>
      </c>
      <c r="I642" t="s">
        <v>865</v>
      </c>
      <c r="J642" t="s">
        <v>863</v>
      </c>
    </row>
    <row r="643" spans="1:10" x14ac:dyDescent="0.2">
      <c r="A643">
        <f>--ISNUMBER(IFERROR(SEARCH($C$5,Inputs!$D643,1),""))</f>
        <v>0</v>
      </c>
      <c r="B643" t="str">
        <f>IF(A643=1,COUNTIF($A$6:A643,1),"")</f>
        <v/>
      </c>
      <c r="C643" t="str">
        <f>IFERROR(INDEX($D$6:$D$1750,MATCH(ROWS($B$6:B643),$B$6:$B$1750,0)),"")</f>
        <v/>
      </c>
      <c r="D643" t="str">
        <f t="shared" si="9"/>
        <v>Community Care on Palm (20519)</v>
      </c>
      <c r="E643">
        <v>20519</v>
      </c>
      <c r="F643" t="s">
        <v>695</v>
      </c>
      <c r="G643" t="s">
        <v>1446</v>
      </c>
      <c r="H643" t="s">
        <v>865</v>
      </c>
      <c r="I643" t="s">
        <v>865</v>
      </c>
      <c r="J643" t="s">
        <v>1445</v>
      </c>
    </row>
    <row r="644" spans="1:10" x14ac:dyDescent="0.2">
      <c r="A644">
        <f>--ISNUMBER(IFERROR(SEARCH($C$5,Inputs!$D644,1),""))</f>
        <v>0</v>
      </c>
      <c r="B644" t="str">
        <f>IF(A644=1,COUNTIF($A$6:A644,1),"")</f>
        <v/>
      </c>
      <c r="C644" t="str">
        <f>IFERROR(INDEX($D$6:$D$1750,MATCH(ROWS($B$6:B644),$B$6:$B$1750,0)),"")</f>
        <v/>
      </c>
      <c r="D644" t="str">
        <f t="shared" si="9"/>
        <v>Highland Springs Care Center (20520)</v>
      </c>
      <c r="E644">
        <v>20520</v>
      </c>
      <c r="F644" t="s">
        <v>695</v>
      </c>
      <c r="G644" t="s">
        <v>2092</v>
      </c>
      <c r="H644" t="s">
        <v>2093</v>
      </c>
      <c r="I644" t="s">
        <v>865</v>
      </c>
      <c r="J644" t="s">
        <v>2091</v>
      </c>
    </row>
    <row r="645" spans="1:10" x14ac:dyDescent="0.2">
      <c r="A645">
        <f>--ISNUMBER(IFERROR(SEARCH($C$5,Inputs!$D645,1),""))</f>
        <v>0</v>
      </c>
      <c r="B645" t="str">
        <f>IF(A645=1,COUNTIF($A$6:A645,1),"")</f>
        <v/>
      </c>
      <c r="C645" t="str">
        <f>IFERROR(INDEX($D$6:$D$1750,MATCH(ROWS($B$6:B645),$B$6:$B$1750,0)),"")</f>
        <v/>
      </c>
      <c r="D645" t="str">
        <f t="shared" si="9"/>
        <v>Vista Pacifica Center (20521)</v>
      </c>
      <c r="E645">
        <v>20521</v>
      </c>
      <c r="F645" t="s">
        <v>695</v>
      </c>
      <c r="G645" t="s">
        <v>4046</v>
      </c>
      <c r="H645" t="s">
        <v>865</v>
      </c>
      <c r="I645" t="s">
        <v>865</v>
      </c>
      <c r="J645" t="s">
        <v>4045</v>
      </c>
    </row>
    <row r="646" spans="1:10" x14ac:dyDescent="0.2">
      <c r="A646">
        <f>--ISNUMBER(IFERROR(SEARCH($C$5,Inputs!$D646,1),""))</f>
        <v>0</v>
      </c>
      <c r="B646" t="str">
        <f>IF(A646=1,COUNTIF($A$6:A646,1),"")</f>
        <v/>
      </c>
      <c r="C646" t="str">
        <f>IFERROR(INDEX($D$6:$D$1750,MATCH(ROWS($B$6:B646),$B$6:$B$1750,0)),"")</f>
        <v/>
      </c>
      <c r="D646" t="str">
        <f t="shared" si="9"/>
        <v>Vista Pacifica Convalescent Hospital (20522)</v>
      </c>
      <c r="E646">
        <v>20522</v>
      </c>
      <c r="F646" t="s">
        <v>695</v>
      </c>
      <c r="G646" t="s">
        <v>4048</v>
      </c>
      <c r="H646" t="s">
        <v>865</v>
      </c>
      <c r="I646" t="s">
        <v>865</v>
      </c>
      <c r="J646" t="s">
        <v>4047</v>
      </c>
    </row>
    <row r="647" spans="1:10" x14ac:dyDescent="0.2">
      <c r="A647">
        <f>--ISNUMBER(IFERROR(SEARCH($C$5,Inputs!$D647,1),""))</f>
        <v>0</v>
      </c>
      <c r="B647" t="str">
        <f>IF(A647=1,COUNTIF($A$6:A647,1),"")</f>
        <v/>
      </c>
      <c r="C647" t="str">
        <f>IFERROR(INDEX($D$6:$D$1750,MATCH(ROWS($B$6:B647),$B$6:$B$1750,0)),"")</f>
        <v/>
      </c>
      <c r="D647" t="str">
        <f t="shared" ref="D647:D710" si="10">J647&amp;" ("&amp;E647&amp;")"</f>
        <v>Blythe Post Acute LLC (20523)</v>
      </c>
      <c r="E647">
        <v>20523</v>
      </c>
      <c r="F647" t="s">
        <v>695</v>
      </c>
      <c r="G647" t="s">
        <v>1130</v>
      </c>
      <c r="H647" t="s">
        <v>1131</v>
      </c>
      <c r="I647" t="s">
        <v>865</v>
      </c>
      <c r="J647" t="s">
        <v>1129</v>
      </c>
    </row>
    <row r="648" spans="1:10" x14ac:dyDescent="0.2">
      <c r="A648">
        <f>--ISNUMBER(IFERROR(SEARCH($C$5,Inputs!$D648,1),""))</f>
        <v>0</v>
      </c>
      <c r="B648" t="str">
        <f>IF(A648=1,COUNTIF($A$6:A648,1),"")</f>
        <v/>
      </c>
      <c r="C648" t="str">
        <f>IFERROR(INDEX($D$6:$D$1750,MATCH(ROWS($B$6:B648),$B$6:$B$1750,0)),"")</f>
        <v/>
      </c>
      <c r="D648" t="str">
        <f t="shared" si="10"/>
        <v>California Nursing &amp; Rehabilitation Center (20525)</v>
      </c>
      <c r="E648">
        <v>20525</v>
      </c>
      <c r="F648" t="s">
        <v>695</v>
      </c>
      <c r="G648" t="s">
        <v>1208</v>
      </c>
      <c r="H648" t="s">
        <v>1209</v>
      </c>
      <c r="I648" t="s">
        <v>865</v>
      </c>
      <c r="J648" t="s">
        <v>1207</v>
      </c>
    </row>
    <row r="649" spans="1:10" x14ac:dyDescent="0.2">
      <c r="A649">
        <f>--ISNUMBER(IFERROR(SEARCH($C$5,Inputs!$D649,1),""))</f>
        <v>0</v>
      </c>
      <c r="B649" t="str">
        <f>IF(A649=1,COUNTIF($A$6:A649,1),"")</f>
        <v/>
      </c>
      <c r="C649" t="str">
        <f>IFERROR(INDEX($D$6:$D$1750,MATCH(ROWS($B$6:B649),$B$6:$B$1750,0)),"")</f>
        <v/>
      </c>
      <c r="D649" t="str">
        <f t="shared" si="10"/>
        <v>The Bradley Gardens (20527)</v>
      </c>
      <c r="E649">
        <v>20527</v>
      </c>
      <c r="F649" t="s">
        <v>695</v>
      </c>
      <c r="G649" t="s">
        <v>3743</v>
      </c>
      <c r="H649" t="s">
        <v>3744</v>
      </c>
      <c r="I649" t="s">
        <v>865</v>
      </c>
      <c r="J649" t="s">
        <v>3742</v>
      </c>
    </row>
    <row r="650" spans="1:10" x14ac:dyDescent="0.2">
      <c r="A650">
        <f>--ISNUMBER(IFERROR(SEARCH($C$5,Inputs!$D650,1),""))</f>
        <v>0</v>
      </c>
      <c r="B650" t="str">
        <f>IF(A650=1,COUNTIF($A$6:A650,1),"")</f>
        <v/>
      </c>
      <c r="C650" t="str">
        <f>IFERROR(INDEX($D$6:$D$1750,MATCH(ROWS($B$6:B650),$B$6:$B$1750,0)),"")</f>
        <v/>
      </c>
      <c r="D650" t="str">
        <f t="shared" si="10"/>
        <v>Community Care And Rehabilitation Center (20528)</v>
      </c>
      <c r="E650">
        <v>20528</v>
      </c>
      <c r="F650" t="s">
        <v>695</v>
      </c>
      <c r="G650" t="s">
        <v>1441</v>
      </c>
      <c r="H650" t="s">
        <v>865</v>
      </c>
      <c r="I650" t="s">
        <v>865</v>
      </c>
      <c r="J650" t="s">
        <v>1440</v>
      </c>
    </row>
    <row r="651" spans="1:10" x14ac:dyDescent="0.2">
      <c r="A651">
        <f>--ISNUMBER(IFERROR(SEARCH($C$5,Inputs!$D651,1),""))</f>
        <v>0</v>
      </c>
      <c r="B651" t="str">
        <f>IF(A651=1,COUNTIF($A$6:A651,1),"")</f>
        <v/>
      </c>
      <c r="C651" t="str">
        <f>IFERROR(INDEX($D$6:$D$1750,MATCH(ROWS($B$6:B651),$B$6:$B$1750,0)),"")</f>
        <v/>
      </c>
      <c r="D651" t="str">
        <f t="shared" si="10"/>
        <v>Corona Health Care Center (20530)</v>
      </c>
      <c r="E651">
        <v>20530</v>
      </c>
      <c r="F651" t="s">
        <v>695</v>
      </c>
      <c r="G651" t="s">
        <v>1474</v>
      </c>
      <c r="H651" t="s">
        <v>1475</v>
      </c>
      <c r="I651" t="s">
        <v>865</v>
      </c>
      <c r="J651" t="s">
        <v>1473</v>
      </c>
    </row>
    <row r="652" spans="1:10" x14ac:dyDescent="0.2">
      <c r="A652">
        <f>--ISNUMBER(IFERROR(SEARCH($C$5,Inputs!$D652,1),""))</f>
        <v>0</v>
      </c>
      <c r="B652" t="str">
        <f>IF(A652=1,COUNTIF($A$6:A652,1),"")</f>
        <v/>
      </c>
      <c r="C652" t="str">
        <f>IFERROR(INDEX($D$6:$D$1750,MATCH(ROWS($B$6:B652),$B$6:$B$1750,0)),"")</f>
        <v/>
      </c>
      <c r="D652" t="str">
        <f t="shared" si="10"/>
        <v>Windsor Cypress Gardens (20532)</v>
      </c>
      <c r="E652">
        <v>20532</v>
      </c>
      <c r="F652" t="s">
        <v>695</v>
      </c>
      <c r="G652" t="s">
        <v>4139</v>
      </c>
      <c r="H652" t="s">
        <v>865</v>
      </c>
      <c r="I652" t="s">
        <v>865</v>
      </c>
      <c r="J652" t="s">
        <v>4138</v>
      </c>
    </row>
    <row r="653" spans="1:10" x14ac:dyDescent="0.2">
      <c r="A653">
        <f>--ISNUMBER(IFERROR(SEARCH($C$5,Inputs!$D653,1),""))</f>
        <v>0</v>
      </c>
      <c r="B653" t="str">
        <f>IF(A653=1,COUNTIF($A$6:A653,1),"")</f>
        <v/>
      </c>
      <c r="C653" t="str">
        <f>IFERROR(INDEX($D$6:$D$1750,MATCH(ROWS($B$6:B653),$B$6:$B$1750,0)),"")</f>
        <v/>
      </c>
      <c r="D653" t="str">
        <f t="shared" si="10"/>
        <v>San Jacinto Healthcare (20534)</v>
      </c>
      <c r="E653">
        <v>20534</v>
      </c>
      <c r="F653" t="s">
        <v>695</v>
      </c>
      <c r="G653" t="s">
        <v>3347</v>
      </c>
      <c r="H653" t="s">
        <v>1623</v>
      </c>
      <c r="I653" t="s">
        <v>865</v>
      </c>
      <c r="J653" t="s">
        <v>3346</v>
      </c>
    </row>
    <row r="654" spans="1:10" x14ac:dyDescent="0.2">
      <c r="A654">
        <f>--ISNUMBER(IFERROR(SEARCH($C$5,Inputs!$D654,1),""))</f>
        <v>0</v>
      </c>
      <c r="B654" t="str">
        <f>IF(A654=1,COUNTIF($A$6:A654,1),"")</f>
        <v/>
      </c>
      <c r="C654" t="str">
        <f>IFERROR(INDEX($D$6:$D$1750,MATCH(ROWS($B$6:B654),$B$6:$B$1750,0)),"")</f>
        <v/>
      </c>
      <c r="D654" t="str">
        <f t="shared" si="10"/>
        <v>Riverside Postacute Care (20539)</v>
      </c>
      <c r="E654">
        <v>20539</v>
      </c>
      <c r="F654" t="s">
        <v>695</v>
      </c>
      <c r="G654" t="s">
        <v>3257</v>
      </c>
      <c r="H654" t="s">
        <v>865</v>
      </c>
      <c r="I654" t="s">
        <v>865</v>
      </c>
      <c r="J654" t="s">
        <v>3256</v>
      </c>
    </row>
    <row r="655" spans="1:10" x14ac:dyDescent="0.2">
      <c r="A655">
        <f>--ISNUMBER(IFERROR(SEARCH($C$5,Inputs!$D655,1),""))</f>
        <v>0</v>
      </c>
      <c r="B655" t="str">
        <f>IF(A655=1,COUNTIF($A$6:A655,1),"")</f>
        <v/>
      </c>
      <c r="C655" t="str">
        <f>IFERROR(INDEX($D$6:$D$1750,MATCH(ROWS($B$6:B655),$B$6:$B$1750,0)),"")</f>
        <v/>
      </c>
      <c r="D655" t="str">
        <f t="shared" si="10"/>
        <v>Banning Healthcare (20542)</v>
      </c>
      <c r="E655">
        <v>20542</v>
      </c>
      <c r="F655" t="s">
        <v>695</v>
      </c>
      <c r="G655" t="s">
        <v>1030</v>
      </c>
      <c r="H655" t="s">
        <v>1031</v>
      </c>
      <c r="I655" t="s">
        <v>865</v>
      </c>
      <c r="J655" t="s">
        <v>1029</v>
      </c>
    </row>
    <row r="656" spans="1:10" x14ac:dyDescent="0.2">
      <c r="A656">
        <f>--ISNUMBER(IFERROR(SEARCH($C$5,Inputs!$D656,1),""))</f>
        <v>0</v>
      </c>
      <c r="B656" t="str">
        <f>IF(A656=1,COUNTIF($A$6:A656,1),"")</f>
        <v/>
      </c>
      <c r="C656" t="str">
        <f>IFERROR(INDEX($D$6:$D$1750,MATCH(ROWS($B$6:B656),$B$6:$B$1750,0)),"")</f>
        <v/>
      </c>
      <c r="D656" t="str">
        <f t="shared" si="10"/>
        <v>Palm Grove Healthcare (20543)</v>
      </c>
      <c r="E656">
        <v>20543</v>
      </c>
      <c r="F656" t="s">
        <v>695</v>
      </c>
      <c r="G656" t="s">
        <v>3003</v>
      </c>
      <c r="H656" t="s">
        <v>2093</v>
      </c>
      <c r="I656" t="s">
        <v>865</v>
      </c>
      <c r="J656" t="s">
        <v>3002</v>
      </c>
    </row>
    <row r="657" spans="1:10" x14ac:dyDescent="0.2">
      <c r="A657">
        <f>--ISNUMBER(IFERROR(SEARCH($C$5,Inputs!$D657,1),""))</f>
        <v>0</v>
      </c>
      <c r="B657" t="str">
        <f>IF(A657=1,COUNTIF($A$6:A657,1),"")</f>
        <v/>
      </c>
      <c r="C657" t="str">
        <f>IFERROR(INDEX($D$6:$D$1750,MATCH(ROWS($B$6:B657),$B$6:$B$1750,0)),"")</f>
        <v/>
      </c>
      <c r="D657" t="str">
        <f t="shared" si="10"/>
        <v>Mission Care Center (20544)</v>
      </c>
      <c r="E657">
        <v>20544</v>
      </c>
      <c r="F657" t="s">
        <v>695</v>
      </c>
      <c r="G657" t="s">
        <v>2759</v>
      </c>
      <c r="H657" t="s">
        <v>865</v>
      </c>
      <c r="I657" t="s">
        <v>865</v>
      </c>
      <c r="J657" t="s">
        <v>2758</v>
      </c>
    </row>
    <row r="658" spans="1:10" x14ac:dyDescent="0.2">
      <c r="A658">
        <f>--ISNUMBER(IFERROR(SEARCH($C$5,Inputs!$D658,1),""))</f>
        <v>0</v>
      </c>
      <c r="B658" t="str">
        <f>IF(A658=1,COUNTIF($A$6:A658,1),"")</f>
        <v/>
      </c>
      <c r="C658" t="str">
        <f>IFERROR(INDEX($D$6:$D$1750,MATCH(ROWS($B$6:B658),$B$6:$B$1750,0)),"")</f>
        <v/>
      </c>
      <c r="D658" t="str">
        <f t="shared" si="10"/>
        <v>Desert Springs Healthcare &amp; Wellness Centre (20546)</v>
      </c>
      <c r="E658">
        <v>20546</v>
      </c>
      <c r="F658" t="s">
        <v>695</v>
      </c>
      <c r="G658" t="s">
        <v>1618</v>
      </c>
      <c r="H658" t="s">
        <v>1398</v>
      </c>
      <c r="I658" t="s">
        <v>865</v>
      </c>
      <c r="J658" t="s">
        <v>1617</v>
      </c>
    </row>
    <row r="659" spans="1:10" x14ac:dyDescent="0.2">
      <c r="A659">
        <f>--ISNUMBER(IFERROR(SEARCH($C$5,Inputs!$D659,1),""))</f>
        <v>0</v>
      </c>
      <c r="B659" t="str">
        <f>IF(A659=1,COUNTIF($A$6:A659,1),"")</f>
        <v/>
      </c>
      <c r="C659" t="str">
        <f>IFERROR(INDEX($D$6:$D$1750,MATCH(ROWS($B$6:B659),$B$6:$B$1750,0)),"")</f>
        <v/>
      </c>
      <c r="D659" t="str">
        <f t="shared" si="10"/>
        <v>Meadowbrook Post Acute (20550)</v>
      </c>
      <c r="E659">
        <v>20550</v>
      </c>
      <c r="F659" t="s">
        <v>695</v>
      </c>
      <c r="G659" t="s">
        <v>2671</v>
      </c>
      <c r="H659" t="s">
        <v>1623</v>
      </c>
      <c r="I659" t="s">
        <v>865</v>
      </c>
      <c r="J659" t="s">
        <v>4297</v>
      </c>
    </row>
    <row r="660" spans="1:10" x14ac:dyDescent="0.2">
      <c r="A660">
        <f>--ISNUMBER(IFERROR(SEARCH($C$5,Inputs!$D660,1),""))</f>
        <v>0</v>
      </c>
      <c r="B660" t="str">
        <f>IF(A660=1,COUNTIF($A$6:A660,1),"")</f>
        <v/>
      </c>
      <c r="C660" t="str">
        <f>IFERROR(INDEX($D$6:$D$1750,MATCH(ROWS($B$6:B660),$B$6:$B$1750,0)),"")</f>
        <v/>
      </c>
      <c r="D660" t="str">
        <f t="shared" si="10"/>
        <v>Jurupa Hills Post Acute (20551)</v>
      </c>
      <c r="E660">
        <v>20551</v>
      </c>
      <c r="F660" t="s">
        <v>695</v>
      </c>
      <c r="G660" t="s">
        <v>2201</v>
      </c>
      <c r="H660" t="s">
        <v>865</v>
      </c>
      <c r="I660" t="s">
        <v>865</v>
      </c>
      <c r="J660" t="s">
        <v>2200</v>
      </c>
    </row>
    <row r="661" spans="1:10" x14ac:dyDescent="0.2">
      <c r="A661">
        <f>--ISNUMBER(IFERROR(SEARCH($C$5,Inputs!$D661,1),""))</f>
        <v>0</v>
      </c>
      <c r="B661" t="str">
        <f>IF(A661=1,COUNTIF($A$6:A661,1),"")</f>
        <v/>
      </c>
      <c r="C661" t="str">
        <f>IFERROR(INDEX($D$6:$D$1750,MATCH(ROWS($B$6:B661),$B$6:$B$1750,0)),"")</f>
        <v/>
      </c>
      <c r="D661" t="str">
        <f t="shared" si="10"/>
        <v>Palm Terrace Care Center (20552)</v>
      </c>
      <c r="E661">
        <v>20552</v>
      </c>
      <c r="F661" t="s">
        <v>695</v>
      </c>
      <c r="G661" t="s">
        <v>3007</v>
      </c>
      <c r="H661" t="s">
        <v>865</v>
      </c>
      <c r="I661" t="s">
        <v>865</v>
      </c>
      <c r="J661" t="s">
        <v>3006</v>
      </c>
    </row>
    <row r="662" spans="1:10" x14ac:dyDescent="0.2">
      <c r="A662">
        <f>--ISNUMBER(IFERROR(SEARCH($C$5,Inputs!$D662,1),""))</f>
        <v>0</v>
      </c>
      <c r="B662" t="str">
        <f>IF(A662=1,COUNTIF($A$6:A662,1),"")</f>
        <v/>
      </c>
      <c r="C662" t="str">
        <f>IFERROR(INDEX($D$6:$D$1750,MATCH(ROWS($B$6:B662),$B$6:$B$1750,0)),"")</f>
        <v/>
      </c>
      <c r="D662" t="str">
        <f t="shared" si="10"/>
        <v>Magnolia Rehabilitation &amp; Nursing Center (20560)</v>
      </c>
      <c r="E662">
        <v>20560</v>
      </c>
      <c r="F662" t="s">
        <v>695</v>
      </c>
      <c r="G662" t="s">
        <v>2588</v>
      </c>
      <c r="H662" t="s">
        <v>865</v>
      </c>
      <c r="I662" t="s">
        <v>865</v>
      </c>
      <c r="J662" t="s">
        <v>2587</v>
      </c>
    </row>
    <row r="663" spans="1:10" x14ac:dyDescent="0.2">
      <c r="A663">
        <f>--ISNUMBER(IFERROR(SEARCH($C$5,Inputs!$D663,1),""))</f>
        <v>0</v>
      </c>
      <c r="B663" t="str">
        <f>IF(A663=1,COUNTIF($A$6:A663,1),"")</f>
        <v/>
      </c>
      <c r="C663" t="str">
        <f>IFERROR(INDEX($D$6:$D$1750,MATCH(ROWS($B$6:B663),$B$6:$B$1750,0)),"")</f>
        <v/>
      </c>
      <c r="D663" t="str">
        <f t="shared" si="10"/>
        <v>Valencia Gardens Health Care Center (20561)</v>
      </c>
      <c r="E663">
        <v>20561</v>
      </c>
      <c r="F663" t="s">
        <v>695</v>
      </c>
      <c r="G663" t="s">
        <v>3916</v>
      </c>
      <c r="H663" t="s">
        <v>865</v>
      </c>
      <c r="I663" t="s">
        <v>865</v>
      </c>
      <c r="J663" t="s">
        <v>3915</v>
      </c>
    </row>
    <row r="664" spans="1:10" x14ac:dyDescent="0.2">
      <c r="A664">
        <f>--ISNUMBER(IFERROR(SEARCH($C$5,Inputs!$D664,1),""))</f>
        <v>0</v>
      </c>
      <c r="B664" t="str">
        <f>IF(A664=1,COUNTIF($A$6:A664,1),"")</f>
        <v/>
      </c>
      <c r="C664" t="str">
        <f>IFERROR(INDEX($D$6:$D$1750,MATCH(ROWS($B$6:B664),$B$6:$B$1750,0)),"")</f>
        <v/>
      </c>
      <c r="D664" t="str">
        <f t="shared" si="10"/>
        <v>Villa Health Care Center (20564)</v>
      </c>
      <c r="E664">
        <v>20564</v>
      </c>
      <c r="F664" t="s">
        <v>695</v>
      </c>
      <c r="G664" t="s">
        <v>4010</v>
      </c>
      <c r="H664" t="s">
        <v>865</v>
      </c>
      <c r="I664" t="s">
        <v>865</v>
      </c>
      <c r="J664" t="s">
        <v>4009</v>
      </c>
    </row>
    <row r="665" spans="1:10" x14ac:dyDescent="0.2">
      <c r="A665">
        <f>--ISNUMBER(IFERROR(SEARCH($C$5,Inputs!$D665,1),""))</f>
        <v>0</v>
      </c>
      <c r="B665" t="str">
        <f>IF(A665=1,COUNTIF($A$6:A665,1),"")</f>
        <v/>
      </c>
      <c r="C665" t="str">
        <f>IFERROR(INDEX($D$6:$D$1750,MATCH(ROWS($B$6:B665),$B$6:$B$1750,0)),"")</f>
        <v/>
      </c>
      <c r="D665" t="str">
        <f t="shared" si="10"/>
        <v>Miravilla Care Center (20565)</v>
      </c>
      <c r="E665">
        <v>20565</v>
      </c>
      <c r="F665" t="s">
        <v>695</v>
      </c>
      <c r="G665" t="s">
        <v>2756</v>
      </c>
      <c r="H665" t="s">
        <v>2757</v>
      </c>
      <c r="I665" t="s">
        <v>865</v>
      </c>
      <c r="J665" t="s">
        <v>2755</v>
      </c>
    </row>
    <row r="666" spans="1:10" x14ac:dyDescent="0.2">
      <c r="A666">
        <f>--ISNUMBER(IFERROR(SEARCH($C$5,Inputs!$D666,1),""))</f>
        <v>0</v>
      </c>
      <c r="B666" t="str">
        <f>IF(A666=1,COUNTIF($A$6:A666,1),"")</f>
        <v/>
      </c>
      <c r="C666" t="str">
        <f>IFERROR(INDEX($D$6:$D$1750,MATCH(ROWS($B$6:B666),$B$6:$B$1750,0)),"")</f>
        <v/>
      </c>
      <c r="D666" t="str">
        <f t="shared" si="10"/>
        <v>Riverside Heights Healthcare Center, LLC (20566)</v>
      </c>
      <c r="E666">
        <v>20566</v>
      </c>
      <c r="F666" t="s">
        <v>695</v>
      </c>
      <c r="G666" t="s">
        <v>3255</v>
      </c>
      <c r="H666" t="s">
        <v>865</v>
      </c>
      <c r="I666" t="s">
        <v>865</v>
      </c>
      <c r="J666" t="s">
        <v>3254</v>
      </c>
    </row>
    <row r="667" spans="1:10" x14ac:dyDescent="0.2">
      <c r="A667">
        <f>--ISNUMBER(IFERROR(SEARCH($C$5,Inputs!$D667,1),""))</f>
        <v>0</v>
      </c>
      <c r="B667" t="str">
        <f>IF(A667=1,COUNTIF($A$6:A667,1),"")</f>
        <v/>
      </c>
      <c r="C667" t="str">
        <f>IFERROR(INDEX($D$6:$D$1750,MATCH(ROWS($B$6:B667),$B$6:$B$1750,0)),"")</f>
        <v/>
      </c>
      <c r="D667" t="str">
        <f t="shared" si="10"/>
        <v>Life Care Center Of Menifee (20571)</v>
      </c>
      <c r="E667">
        <v>20571</v>
      </c>
      <c r="F667" t="s">
        <v>695</v>
      </c>
      <c r="G667" t="s">
        <v>2483</v>
      </c>
      <c r="H667" t="s">
        <v>2484</v>
      </c>
      <c r="I667" t="s">
        <v>865</v>
      </c>
      <c r="J667" t="s">
        <v>2482</v>
      </c>
    </row>
    <row r="668" spans="1:10" x14ac:dyDescent="0.2">
      <c r="A668">
        <f>--ISNUMBER(IFERROR(SEARCH($C$5,Inputs!$D668,1),""))</f>
        <v>0</v>
      </c>
      <c r="B668" t="str">
        <f>IF(A668=1,COUNTIF($A$6:A668,1),"")</f>
        <v/>
      </c>
      <c r="C668" t="str">
        <f>IFERROR(INDEX($D$6:$D$1750,MATCH(ROWS($B$6:B668),$B$6:$B$1750,0)),"")</f>
        <v/>
      </c>
      <c r="D668" t="str">
        <f t="shared" si="10"/>
        <v>Devonshire Care Center (20572)</v>
      </c>
      <c r="E668">
        <v>20572</v>
      </c>
      <c r="F668" t="s">
        <v>695</v>
      </c>
      <c r="G668" t="s">
        <v>1622</v>
      </c>
      <c r="H668" t="s">
        <v>1623</v>
      </c>
      <c r="I668" t="s">
        <v>865</v>
      </c>
      <c r="J668" t="s">
        <v>1621</v>
      </c>
    </row>
    <row r="669" spans="1:10" x14ac:dyDescent="0.2">
      <c r="A669">
        <f>--ISNUMBER(IFERROR(SEARCH($C$5,Inputs!$D669,1),""))</f>
        <v>0</v>
      </c>
      <c r="B669" t="str">
        <f>IF(A669=1,COUNTIF($A$6:A669,1),"")</f>
        <v/>
      </c>
      <c r="C669" t="str">
        <f>IFERROR(INDEX($D$6:$D$1750,MATCH(ROWS($B$6:B669),$B$6:$B$1750,0)),"")</f>
        <v/>
      </c>
      <c r="D669" t="str">
        <f t="shared" si="10"/>
        <v>Arden Post Acute Rehab (20578)</v>
      </c>
      <c r="E669">
        <v>20578</v>
      </c>
      <c r="F669" t="s">
        <v>695</v>
      </c>
      <c r="G669" t="s">
        <v>4365</v>
      </c>
      <c r="H669" t="s">
        <v>708</v>
      </c>
      <c r="I669" t="s">
        <v>708</v>
      </c>
      <c r="J669" t="s">
        <v>4298</v>
      </c>
    </row>
    <row r="670" spans="1:10" x14ac:dyDescent="0.2">
      <c r="A670">
        <f>--ISNUMBER(IFERROR(SEARCH($C$5,Inputs!$D670,1),""))</f>
        <v>0</v>
      </c>
      <c r="B670" t="str">
        <f>IF(A670=1,COUNTIF($A$6:A670,1),"")</f>
        <v/>
      </c>
      <c r="C670" t="str">
        <f>IFERROR(INDEX($D$6:$D$1750,MATCH(ROWS($B$6:B670),$B$6:$B$1750,0)),"")</f>
        <v/>
      </c>
      <c r="D670" t="str">
        <f t="shared" si="10"/>
        <v>Norwood Pines Alzheimers Center (20579)</v>
      </c>
      <c r="E670">
        <v>20579</v>
      </c>
      <c r="F670" t="s">
        <v>695</v>
      </c>
      <c r="G670" t="s">
        <v>4366</v>
      </c>
      <c r="H670" t="s">
        <v>708</v>
      </c>
      <c r="I670" t="s">
        <v>708</v>
      </c>
      <c r="J670" t="s">
        <v>4299</v>
      </c>
    </row>
    <row r="671" spans="1:10" x14ac:dyDescent="0.2">
      <c r="A671">
        <f>--ISNUMBER(IFERROR(SEARCH($C$5,Inputs!$D671,1),""))</f>
        <v>0</v>
      </c>
      <c r="B671" t="str">
        <f>IF(A671=1,COUNTIF($A$6:A671,1),"")</f>
        <v/>
      </c>
      <c r="C671" t="str">
        <f>IFERROR(INDEX($D$6:$D$1750,MATCH(ROWS($B$6:B671),$B$6:$B$1750,0)),"")</f>
        <v/>
      </c>
      <c r="D671" t="str">
        <f t="shared" si="10"/>
        <v>Asbury Park Nursing And Rehabilitation Center (20582)</v>
      </c>
      <c r="E671">
        <v>20582</v>
      </c>
      <c r="F671" t="s">
        <v>695</v>
      </c>
      <c r="G671" t="s">
        <v>4367</v>
      </c>
      <c r="H671" t="s">
        <v>708</v>
      </c>
      <c r="I671" t="s">
        <v>708</v>
      </c>
      <c r="J671" t="s">
        <v>4300</v>
      </c>
    </row>
    <row r="672" spans="1:10" x14ac:dyDescent="0.2">
      <c r="A672">
        <f>--ISNUMBER(IFERROR(SEARCH($C$5,Inputs!$D672,1),""))</f>
        <v>0</v>
      </c>
      <c r="B672" t="str">
        <f>IF(A672=1,COUNTIF($A$6:A672,1),"")</f>
        <v/>
      </c>
      <c r="C672" t="str">
        <f>IFERROR(INDEX($D$6:$D$1750,MATCH(ROWS($B$6:B672),$B$6:$B$1750,0)),"")</f>
        <v/>
      </c>
      <c r="D672" t="str">
        <f t="shared" si="10"/>
        <v>Woodside Healthcare Center (20585)</v>
      </c>
      <c r="E672">
        <v>20585</v>
      </c>
      <c r="F672" t="s">
        <v>695</v>
      </c>
      <c r="G672" t="s">
        <v>4368</v>
      </c>
      <c r="H672" t="s">
        <v>708</v>
      </c>
      <c r="I672" t="s">
        <v>708</v>
      </c>
      <c r="J672" t="s">
        <v>4301</v>
      </c>
    </row>
    <row r="673" spans="1:10" x14ac:dyDescent="0.2">
      <c r="A673">
        <f>--ISNUMBER(IFERROR(SEARCH($C$5,Inputs!$D673,1),""))</f>
        <v>0</v>
      </c>
      <c r="B673" t="str">
        <f>IF(A673=1,COUNTIF($A$6:A673,1),"")</f>
        <v/>
      </c>
      <c r="C673" t="str">
        <f>IFERROR(INDEX($D$6:$D$1750,MATCH(ROWS($B$6:B673),$B$6:$B$1750,0)),"")</f>
        <v/>
      </c>
      <c r="D673" t="str">
        <f t="shared" si="10"/>
        <v>University Post-Acute Rehab (20586)</v>
      </c>
      <c r="E673">
        <v>20586</v>
      </c>
      <c r="F673" t="s">
        <v>695</v>
      </c>
      <c r="G673" t="s">
        <v>3904</v>
      </c>
      <c r="H673" t="s">
        <v>708</v>
      </c>
      <c r="I673" t="s">
        <v>708</v>
      </c>
      <c r="J673" t="s">
        <v>3903</v>
      </c>
    </row>
    <row r="674" spans="1:10" x14ac:dyDescent="0.2">
      <c r="A674">
        <f>--ISNUMBER(IFERROR(SEARCH($C$5,Inputs!$D674,1),""))</f>
        <v>0</v>
      </c>
      <c r="B674" t="str">
        <f>IF(A674=1,COUNTIF($A$6:A674,1),"")</f>
        <v/>
      </c>
      <c r="C674" t="str">
        <f>IFERROR(INDEX($D$6:$D$1750,MATCH(ROWS($B$6:B674),$B$6:$B$1750,0)),"")</f>
        <v/>
      </c>
      <c r="D674" t="str">
        <f t="shared" si="10"/>
        <v>Carmichael Post Acute, LLC (20588)</v>
      </c>
      <c r="E674">
        <v>20588</v>
      </c>
      <c r="F674" t="s">
        <v>695</v>
      </c>
      <c r="G674" t="s">
        <v>4369</v>
      </c>
      <c r="H674" t="s">
        <v>2724</v>
      </c>
      <c r="I674" t="s">
        <v>708</v>
      </c>
      <c r="J674" t="s">
        <v>4302</v>
      </c>
    </row>
    <row r="675" spans="1:10" x14ac:dyDescent="0.2">
      <c r="A675">
        <f>--ISNUMBER(IFERROR(SEARCH($C$5,Inputs!$D675,1),""))</f>
        <v>0</v>
      </c>
      <c r="B675" t="str">
        <f>IF(A675=1,COUNTIF($A$6:A675,1),"")</f>
        <v/>
      </c>
      <c r="C675" t="str">
        <f>IFERROR(INDEX($D$6:$D$1750,MATCH(ROWS($B$6:B675),$B$6:$B$1750,0)),"")</f>
        <v/>
      </c>
      <c r="D675" t="str">
        <f t="shared" si="10"/>
        <v>Windsor El Camino Care Center (20593)</v>
      </c>
      <c r="E675">
        <v>20593</v>
      </c>
      <c r="F675" t="s">
        <v>695</v>
      </c>
      <c r="G675" t="s">
        <v>4370</v>
      </c>
      <c r="H675" t="s">
        <v>2724</v>
      </c>
      <c r="I675" t="s">
        <v>708</v>
      </c>
      <c r="J675" t="s">
        <v>4303</v>
      </c>
    </row>
    <row r="676" spans="1:10" x14ac:dyDescent="0.2">
      <c r="A676">
        <f>--ISNUMBER(IFERROR(SEARCH($C$5,Inputs!$D676,1),""))</f>
        <v>0</v>
      </c>
      <c r="B676" t="str">
        <f>IF(A676=1,COUNTIF($A$6:A676,1),"")</f>
        <v/>
      </c>
      <c r="C676" t="str">
        <f>IFERROR(INDEX($D$6:$D$1750,MATCH(ROWS($B$6:B676),$B$6:$B$1750,0)),"")</f>
        <v/>
      </c>
      <c r="D676" t="str">
        <f t="shared" si="10"/>
        <v>Windsor Elk Grove Care And Rehabilitation Center (20594)</v>
      </c>
      <c r="E676">
        <v>20594</v>
      </c>
      <c r="F676" t="s">
        <v>695</v>
      </c>
      <c r="G676" t="s">
        <v>4371</v>
      </c>
      <c r="H676" t="s">
        <v>1206</v>
      </c>
      <c r="I676" t="s">
        <v>708</v>
      </c>
      <c r="J676" t="s">
        <v>4304</v>
      </c>
    </row>
    <row r="677" spans="1:10" x14ac:dyDescent="0.2">
      <c r="A677">
        <f>--ISNUMBER(IFERROR(SEARCH($C$5,Inputs!$D677,1),""))</f>
        <v>0</v>
      </c>
      <c r="B677" t="str">
        <f>IF(A677=1,COUNTIF($A$6:A677,1),"")</f>
        <v/>
      </c>
      <c r="C677" t="str">
        <f>IFERROR(INDEX($D$6:$D$1750,MATCH(ROWS($B$6:B677),$B$6:$B$1750,0)),"")</f>
        <v/>
      </c>
      <c r="D677" t="str">
        <f t="shared" si="10"/>
        <v>Folsom Care Center (20597)</v>
      </c>
      <c r="E677">
        <v>20597</v>
      </c>
      <c r="F677" t="s">
        <v>695</v>
      </c>
      <c r="G677" t="s">
        <v>4372</v>
      </c>
      <c r="H677" t="s">
        <v>2712</v>
      </c>
      <c r="I677" t="s">
        <v>708</v>
      </c>
      <c r="J677" t="s">
        <v>4305</v>
      </c>
    </row>
    <row r="678" spans="1:10" x14ac:dyDescent="0.2">
      <c r="A678">
        <f>--ISNUMBER(IFERROR(SEARCH($C$5,Inputs!$D678,1),""))</f>
        <v>0</v>
      </c>
      <c r="B678" t="str">
        <f>IF(A678=1,COUNTIF($A$6:A678,1),"")</f>
        <v/>
      </c>
      <c r="C678" t="str">
        <f>IFERROR(INDEX($D$6:$D$1750,MATCH(ROWS($B$6:B678),$B$6:$B$1750,0)),"")</f>
        <v/>
      </c>
      <c r="D678" t="str">
        <f t="shared" si="10"/>
        <v>Mid-Town Oaks Post-Acute (20609)</v>
      </c>
      <c r="E678">
        <v>20609</v>
      </c>
      <c r="F678" t="s">
        <v>695</v>
      </c>
      <c r="G678" t="s">
        <v>4373</v>
      </c>
      <c r="H678" t="s">
        <v>708</v>
      </c>
      <c r="I678" t="s">
        <v>708</v>
      </c>
      <c r="J678" t="s">
        <v>4306</v>
      </c>
    </row>
    <row r="679" spans="1:10" x14ac:dyDescent="0.2">
      <c r="A679">
        <f>--ISNUMBER(IFERROR(SEARCH($C$5,Inputs!$D679,1),""))</f>
        <v>0</v>
      </c>
      <c r="B679" t="str">
        <f>IF(A679=1,COUNTIF($A$6:A679,1),"")</f>
        <v/>
      </c>
      <c r="C679" t="str">
        <f>IFERROR(INDEX($D$6:$D$1750,MATCH(ROWS($B$6:B679),$B$6:$B$1750,0)),"")</f>
        <v/>
      </c>
      <c r="D679" t="str">
        <f t="shared" si="10"/>
        <v>Pioneer House (20611)</v>
      </c>
      <c r="E679">
        <v>20611</v>
      </c>
      <c r="F679" t="s">
        <v>695</v>
      </c>
      <c r="G679" t="s">
        <v>4374</v>
      </c>
      <c r="H679" t="s">
        <v>708</v>
      </c>
      <c r="I679" t="s">
        <v>708</v>
      </c>
      <c r="J679" t="s">
        <v>4307</v>
      </c>
    </row>
    <row r="680" spans="1:10" x14ac:dyDescent="0.2">
      <c r="A680">
        <f>--ISNUMBER(IFERROR(SEARCH($C$5,Inputs!$D680,1),""))</f>
        <v>0</v>
      </c>
      <c r="B680" t="str">
        <f>IF(A680=1,COUNTIF($A$6:A680,1),"")</f>
        <v/>
      </c>
      <c r="C680" t="str">
        <f>IFERROR(INDEX($D$6:$D$1750,MATCH(ROWS($B$6:B680),$B$6:$B$1750,0)),"")</f>
        <v/>
      </c>
      <c r="D680" t="str">
        <f t="shared" si="10"/>
        <v>Casa Coloma Health Care Center (20613)</v>
      </c>
      <c r="E680">
        <v>20613</v>
      </c>
      <c r="F680" t="s">
        <v>695</v>
      </c>
      <c r="G680" t="s">
        <v>4375</v>
      </c>
      <c r="H680" t="s">
        <v>4408</v>
      </c>
      <c r="I680" t="s">
        <v>708</v>
      </c>
      <c r="J680" t="s">
        <v>4308</v>
      </c>
    </row>
    <row r="681" spans="1:10" x14ac:dyDescent="0.2">
      <c r="A681">
        <f>--ISNUMBER(IFERROR(SEARCH($C$5,Inputs!$D681,1),""))</f>
        <v>0</v>
      </c>
      <c r="B681" t="str">
        <f>IF(A681=1,COUNTIF($A$6:A681,1),"")</f>
        <v/>
      </c>
      <c r="C681" t="str">
        <f>IFERROR(INDEX($D$6:$D$1750,MATCH(ROWS($B$6:B681),$B$6:$B$1750,0)),"")</f>
        <v/>
      </c>
      <c r="D681" t="str">
        <f t="shared" si="10"/>
        <v>Applewood Post Acute (20614)</v>
      </c>
      <c r="E681">
        <v>20614</v>
      </c>
      <c r="F681" t="s">
        <v>695</v>
      </c>
      <c r="G681" t="s">
        <v>4376</v>
      </c>
      <c r="H681" t="s">
        <v>708</v>
      </c>
      <c r="I681" t="s">
        <v>708</v>
      </c>
      <c r="J681" t="s">
        <v>4309</v>
      </c>
    </row>
    <row r="682" spans="1:10" x14ac:dyDescent="0.2">
      <c r="A682">
        <f>--ISNUMBER(IFERROR(SEARCH($C$5,Inputs!$D682,1),""))</f>
        <v>0</v>
      </c>
      <c r="B682" t="str">
        <f>IF(A682=1,COUNTIF($A$6:A682,1),"")</f>
        <v/>
      </c>
      <c r="C682" t="str">
        <f>IFERROR(INDEX($D$6:$D$1750,MATCH(ROWS($B$6:B682),$B$6:$B$1750,0)),"")</f>
        <v/>
      </c>
      <c r="D682" t="str">
        <f t="shared" si="10"/>
        <v>Briarwood Post Acute (20615)</v>
      </c>
      <c r="E682">
        <v>20615</v>
      </c>
      <c r="F682" t="s">
        <v>695</v>
      </c>
      <c r="G682" t="s">
        <v>4377</v>
      </c>
      <c r="H682" t="s">
        <v>708</v>
      </c>
      <c r="I682" t="s">
        <v>708</v>
      </c>
      <c r="J682" t="s">
        <v>4310</v>
      </c>
    </row>
    <row r="683" spans="1:10" x14ac:dyDescent="0.2">
      <c r="A683">
        <f>--ISNUMBER(IFERROR(SEARCH($C$5,Inputs!$D683,1),""))</f>
        <v>0</v>
      </c>
      <c r="B683" t="str">
        <f>IF(A683=1,COUNTIF($A$6:A683,1),"")</f>
        <v/>
      </c>
      <c r="C683" t="str">
        <f>IFERROR(INDEX($D$6:$D$1750,MATCH(ROWS($B$6:B683),$B$6:$B$1750,0)),"")</f>
        <v/>
      </c>
      <c r="D683" t="str">
        <f t="shared" si="10"/>
        <v>Dycora Transitional Health - Galt (20616)</v>
      </c>
      <c r="E683">
        <v>20616</v>
      </c>
      <c r="F683" t="s">
        <v>695</v>
      </c>
      <c r="G683" t="s">
        <v>4378</v>
      </c>
      <c r="H683" t="s">
        <v>4409</v>
      </c>
      <c r="I683" t="s">
        <v>708</v>
      </c>
      <c r="J683" t="s">
        <v>4311</v>
      </c>
    </row>
    <row r="684" spans="1:10" x14ac:dyDescent="0.2">
      <c r="A684">
        <f>--ISNUMBER(IFERROR(SEARCH($C$5,Inputs!$D684,1),""))</f>
        <v>0</v>
      </c>
      <c r="B684" t="str">
        <f>IF(A684=1,COUNTIF($A$6:A684,1),"")</f>
        <v/>
      </c>
      <c r="C684" t="str">
        <f>IFERROR(INDEX($D$6:$D$1750,MATCH(ROWS($B$6:B684),$B$6:$B$1750,0)),"")</f>
        <v/>
      </c>
      <c r="D684" t="str">
        <f t="shared" si="10"/>
        <v>Mckinley Park Care Center (20617)</v>
      </c>
      <c r="E684">
        <v>20617</v>
      </c>
      <c r="F684" t="s">
        <v>695</v>
      </c>
      <c r="G684" t="s">
        <v>4379</v>
      </c>
      <c r="H684" t="s">
        <v>708</v>
      </c>
      <c r="I684" t="s">
        <v>708</v>
      </c>
      <c r="J684" t="s">
        <v>4312</v>
      </c>
    </row>
    <row r="685" spans="1:10" x14ac:dyDescent="0.2">
      <c r="A685">
        <f>--ISNUMBER(IFERROR(SEARCH($C$5,Inputs!$D685,1),""))</f>
        <v>0</v>
      </c>
      <c r="B685" t="str">
        <f>IF(A685=1,COUNTIF($A$6:A685,1),"")</f>
        <v/>
      </c>
      <c r="C685" t="str">
        <f>IFERROR(INDEX($D$6:$D$1750,MATCH(ROWS($B$6:B685),$B$6:$B$1750,0)),"")</f>
        <v/>
      </c>
      <c r="D685" t="str">
        <f t="shared" si="10"/>
        <v>Saylor Lane Healthcare Center (20620)</v>
      </c>
      <c r="E685">
        <v>20620</v>
      </c>
      <c r="F685" t="s">
        <v>695</v>
      </c>
      <c r="G685" t="s">
        <v>4380</v>
      </c>
      <c r="H685" t="s">
        <v>708</v>
      </c>
      <c r="I685" t="s">
        <v>708</v>
      </c>
      <c r="J685" t="s">
        <v>4313</v>
      </c>
    </row>
    <row r="686" spans="1:10" x14ac:dyDescent="0.2">
      <c r="A686">
        <f>--ISNUMBER(IFERROR(SEARCH($C$5,Inputs!$D686,1),""))</f>
        <v>0</v>
      </c>
      <c r="B686" t="str">
        <f>IF(A686=1,COUNTIF($A$6:A686,1),"")</f>
        <v/>
      </c>
      <c r="C686" t="str">
        <f>IFERROR(INDEX($D$6:$D$1750,MATCH(ROWS($B$6:B686),$B$6:$B$1750,0)),"")</f>
        <v/>
      </c>
      <c r="D686" t="str">
        <f t="shared" si="10"/>
        <v>Sherwood Healthcare Center (20621)</v>
      </c>
      <c r="E686">
        <v>20621</v>
      </c>
      <c r="F686" t="s">
        <v>695</v>
      </c>
      <c r="G686" t="s">
        <v>4381</v>
      </c>
      <c r="H686" t="s">
        <v>708</v>
      </c>
      <c r="I686" t="s">
        <v>708</v>
      </c>
      <c r="J686" t="s">
        <v>4314</v>
      </c>
    </row>
    <row r="687" spans="1:10" x14ac:dyDescent="0.2">
      <c r="A687">
        <f>--ISNUMBER(IFERROR(SEARCH($C$5,Inputs!$D687,1),""))</f>
        <v>0</v>
      </c>
      <c r="B687" t="str">
        <f>IF(A687=1,COUNTIF($A$6:A687,1),"")</f>
        <v/>
      </c>
      <c r="C687" t="str">
        <f>IFERROR(INDEX($D$6:$D$1750,MATCH(ROWS($B$6:B687),$B$6:$B$1750,0)),"")</f>
        <v/>
      </c>
      <c r="D687" t="str">
        <f t="shared" si="10"/>
        <v>Sacramento Post-Acute (20634)</v>
      </c>
      <c r="E687">
        <v>20634</v>
      </c>
      <c r="F687" t="s">
        <v>695</v>
      </c>
      <c r="G687" t="s">
        <v>4382</v>
      </c>
      <c r="H687" t="s">
        <v>708</v>
      </c>
      <c r="I687" t="s">
        <v>708</v>
      </c>
      <c r="J687" t="s">
        <v>4315</v>
      </c>
    </row>
    <row r="688" spans="1:10" x14ac:dyDescent="0.2">
      <c r="A688">
        <f>--ISNUMBER(IFERROR(SEARCH($C$5,Inputs!$D688,1),""))</f>
        <v>0</v>
      </c>
      <c r="B688" t="str">
        <f>IF(A688=1,COUNTIF($A$6:A688,1),"")</f>
        <v/>
      </c>
      <c r="C688" t="str">
        <f>IFERROR(INDEX($D$6:$D$1750,MATCH(ROWS($B$6:B688),$B$6:$B$1750,0)),"")</f>
        <v/>
      </c>
      <c r="D688" t="str">
        <f t="shared" si="10"/>
        <v>River Pointe Post-Acute (20635)</v>
      </c>
      <c r="E688">
        <v>20635</v>
      </c>
      <c r="F688" t="s">
        <v>695</v>
      </c>
      <c r="G688" t="s">
        <v>4383</v>
      </c>
      <c r="H688" t="s">
        <v>2724</v>
      </c>
      <c r="I688" t="s">
        <v>708</v>
      </c>
      <c r="J688" t="s">
        <v>4316</v>
      </c>
    </row>
    <row r="689" spans="1:10" x14ac:dyDescent="0.2">
      <c r="A689">
        <f>--ISNUMBER(IFERROR(SEARCH($C$5,Inputs!$D689,1),""))</f>
        <v>0</v>
      </c>
      <c r="B689" t="str">
        <f>IF(A689=1,COUNTIF($A$6:A689,1),"")</f>
        <v/>
      </c>
      <c r="C689" t="str">
        <f>IFERROR(INDEX($D$6:$D$1750,MATCH(ROWS($B$6:B689),$B$6:$B$1750,0)),"")</f>
        <v/>
      </c>
      <c r="D689" t="str">
        <f t="shared" si="10"/>
        <v>Capital Transitional Care (20636)</v>
      </c>
      <c r="E689">
        <v>20636</v>
      </c>
      <c r="F689" t="s">
        <v>695</v>
      </c>
      <c r="G689" t="s">
        <v>4384</v>
      </c>
      <c r="H689" t="s">
        <v>708</v>
      </c>
      <c r="I689" t="s">
        <v>708</v>
      </c>
      <c r="J689" t="s">
        <v>4317</v>
      </c>
    </row>
    <row r="690" spans="1:10" x14ac:dyDescent="0.2">
      <c r="A690">
        <f>--ISNUMBER(IFERROR(SEARCH($C$5,Inputs!$D690,1),""))</f>
        <v>0</v>
      </c>
      <c r="B690" t="str">
        <f>IF(A690=1,COUNTIF($A$6:A690,1),"")</f>
        <v/>
      </c>
      <c r="C690" t="str">
        <f>IFERROR(INDEX($D$6:$D$1750,MATCH(ROWS($B$6:B690),$B$6:$B$1750,0)),"")</f>
        <v/>
      </c>
      <c r="D690" t="str">
        <f t="shared" si="10"/>
        <v>College Oak Nursing And Rehabilitation Center (20637)</v>
      </c>
      <c r="E690">
        <v>20637</v>
      </c>
      <c r="F690" t="s">
        <v>695</v>
      </c>
      <c r="G690" t="s">
        <v>4385</v>
      </c>
      <c r="H690" t="s">
        <v>708</v>
      </c>
      <c r="I690" t="s">
        <v>708</v>
      </c>
      <c r="J690" t="s">
        <v>4318</v>
      </c>
    </row>
    <row r="691" spans="1:10" x14ac:dyDescent="0.2">
      <c r="A691">
        <f>--ISNUMBER(IFERROR(SEARCH($C$5,Inputs!$D691,1),""))</f>
        <v>0</v>
      </c>
      <c r="B691" t="str">
        <f>IF(A691=1,COUNTIF($A$6:A691,1),"")</f>
        <v/>
      </c>
      <c r="C691" t="str">
        <f>IFERROR(INDEX($D$6:$D$1750,MATCH(ROWS($B$6:B691),$B$6:$B$1750,0)),"")</f>
        <v/>
      </c>
      <c r="D691" t="str">
        <f t="shared" si="10"/>
        <v>Hazel Hawkins Memorial Hospital D/P SNF (20643)</v>
      </c>
      <c r="E691">
        <v>20643</v>
      </c>
      <c r="F691" t="s">
        <v>695</v>
      </c>
      <c r="G691" t="s">
        <v>2027</v>
      </c>
      <c r="H691" t="s">
        <v>2024</v>
      </c>
      <c r="I691" t="s">
        <v>2025</v>
      </c>
      <c r="J691" t="s">
        <v>2026</v>
      </c>
    </row>
    <row r="692" spans="1:10" x14ac:dyDescent="0.2">
      <c r="A692">
        <f>--ISNUMBER(IFERROR(SEARCH($C$5,Inputs!$D692,1),""))</f>
        <v>0</v>
      </c>
      <c r="B692" t="str">
        <f>IF(A692=1,COUNTIF($A$6:A692,1),"")</f>
        <v/>
      </c>
      <c r="C692" t="str">
        <f>IFERROR(INDEX($D$6:$D$1750,MATCH(ROWS($B$6:B692),$B$6:$B$1750,0)),"")</f>
        <v/>
      </c>
      <c r="D692" t="str">
        <f t="shared" si="10"/>
        <v>Rancho Mesa Care Center (20644)</v>
      </c>
      <c r="E692">
        <v>20644</v>
      </c>
      <c r="F692" t="s">
        <v>695</v>
      </c>
      <c r="G692" t="s">
        <v>3197</v>
      </c>
      <c r="H692" t="s">
        <v>2350</v>
      </c>
      <c r="I692" t="s">
        <v>906</v>
      </c>
      <c r="J692" t="s">
        <v>3196</v>
      </c>
    </row>
    <row r="693" spans="1:10" x14ac:dyDescent="0.2">
      <c r="A693">
        <f>--ISNUMBER(IFERROR(SEARCH($C$5,Inputs!$D693,1),""))</f>
        <v>0</v>
      </c>
      <c r="B693" t="str">
        <f>IF(A693=1,COUNTIF($A$6:A693,1),"")</f>
        <v/>
      </c>
      <c r="C693" t="str">
        <f>IFERROR(INDEX($D$6:$D$1750,MATCH(ROWS($B$6:B693),$B$6:$B$1750,0)),"")</f>
        <v/>
      </c>
      <c r="D693" t="str">
        <f t="shared" si="10"/>
        <v>Highland Care Center Of Redlands (20649)</v>
      </c>
      <c r="E693">
        <v>20649</v>
      </c>
      <c r="F693" t="s">
        <v>695</v>
      </c>
      <c r="G693" t="s">
        <v>2083</v>
      </c>
      <c r="H693" t="s">
        <v>953</v>
      </c>
      <c r="I693" t="s">
        <v>906</v>
      </c>
      <c r="J693" t="s">
        <v>2082</v>
      </c>
    </row>
    <row r="694" spans="1:10" x14ac:dyDescent="0.2">
      <c r="A694">
        <f>--ISNUMBER(IFERROR(SEARCH($C$5,Inputs!$D694,1),""))</f>
        <v>0</v>
      </c>
      <c r="B694" t="str">
        <f>IF(A694=1,COUNTIF($A$6:A694,1),"")</f>
        <v/>
      </c>
      <c r="C694" t="str">
        <f>IFERROR(INDEX($D$6:$D$1750,MATCH(ROWS($B$6:B694),$B$6:$B$1750,0)),"")</f>
        <v/>
      </c>
      <c r="D694" t="str">
        <f t="shared" si="10"/>
        <v>Citrus Nursing Center (20653)</v>
      </c>
      <c r="E694">
        <v>20653</v>
      </c>
      <c r="F694" t="s">
        <v>695</v>
      </c>
      <c r="G694" t="s">
        <v>1363</v>
      </c>
      <c r="H694" t="s">
        <v>1364</v>
      </c>
      <c r="I694" t="s">
        <v>906</v>
      </c>
      <c r="J694" t="s">
        <v>1362</v>
      </c>
    </row>
    <row r="695" spans="1:10" x14ac:dyDescent="0.2">
      <c r="A695">
        <f>--ISNUMBER(IFERROR(SEARCH($C$5,Inputs!$D695,1),""))</f>
        <v>0</v>
      </c>
      <c r="B695" t="str">
        <f>IF(A695=1,COUNTIF($A$6:A695,1),"")</f>
        <v/>
      </c>
      <c r="C695" t="str">
        <f>IFERROR(INDEX($D$6:$D$1750,MATCH(ROWS($B$6:B695),$B$6:$B$1750,0)),"")</f>
        <v/>
      </c>
      <c r="D695" t="str">
        <f t="shared" si="10"/>
        <v>Community Extended Care Hospital Of Montclair (20656)</v>
      </c>
      <c r="E695">
        <v>20656</v>
      </c>
      <c r="F695" t="s">
        <v>695</v>
      </c>
      <c r="G695" t="s">
        <v>1450</v>
      </c>
      <c r="H695" t="s">
        <v>1451</v>
      </c>
      <c r="I695" t="s">
        <v>906</v>
      </c>
      <c r="J695" t="s">
        <v>1449</v>
      </c>
    </row>
    <row r="696" spans="1:10" x14ac:dyDescent="0.2">
      <c r="A696">
        <f>--ISNUMBER(IFERROR(SEARCH($C$5,Inputs!$D696,1),""))</f>
        <v>0</v>
      </c>
      <c r="B696" t="str">
        <f>IF(A696=1,COUNTIF($A$6:A696,1),"")</f>
        <v/>
      </c>
      <c r="C696" t="str">
        <f>IFERROR(INDEX($D$6:$D$1750,MATCH(ROWS($B$6:B696),$B$6:$B$1750,0)),"")</f>
        <v/>
      </c>
      <c r="D696" t="str">
        <f t="shared" si="10"/>
        <v>Rialto Post Acute Center (20657)</v>
      </c>
      <c r="E696">
        <v>20657</v>
      </c>
      <c r="F696" t="s">
        <v>695</v>
      </c>
      <c r="G696" t="s">
        <v>3233</v>
      </c>
      <c r="H696" t="s">
        <v>3234</v>
      </c>
      <c r="I696" t="s">
        <v>906</v>
      </c>
      <c r="J696" t="s">
        <v>3232</v>
      </c>
    </row>
    <row r="697" spans="1:10" x14ac:dyDescent="0.2">
      <c r="A697">
        <f>--ISNUMBER(IFERROR(SEARCH($C$5,Inputs!$D697,1),""))</f>
        <v>0</v>
      </c>
      <c r="B697" t="str">
        <f>IF(A697=1,COUNTIF($A$6:A697,1),"")</f>
        <v/>
      </c>
      <c r="C697" t="str">
        <f>IFERROR(INDEX($D$6:$D$1750,MATCH(ROWS($B$6:B697),$B$6:$B$1750,0)),"")</f>
        <v/>
      </c>
      <c r="D697" t="str">
        <f t="shared" si="10"/>
        <v>Spring Valley Post Acute LLC (20659)</v>
      </c>
      <c r="E697">
        <v>20659</v>
      </c>
      <c r="F697" t="s">
        <v>695</v>
      </c>
      <c r="G697" t="s">
        <v>3583</v>
      </c>
      <c r="H697" t="s">
        <v>1616</v>
      </c>
      <c r="I697" t="s">
        <v>906</v>
      </c>
      <c r="J697" t="s">
        <v>3582</v>
      </c>
    </row>
    <row r="698" spans="1:10" x14ac:dyDescent="0.2">
      <c r="A698">
        <f>--ISNUMBER(IFERROR(SEARCH($C$5,Inputs!$D698,1),""))</f>
        <v>0</v>
      </c>
      <c r="B698" t="str">
        <f>IF(A698=1,COUNTIF($A$6:A698,1),"")</f>
        <v/>
      </c>
      <c r="C698" t="str">
        <f>IFERROR(INDEX($D$6:$D$1750,MATCH(ROWS($B$6:B698),$B$6:$B$1750,0)),"")</f>
        <v/>
      </c>
      <c r="D698" t="str">
        <f t="shared" si="10"/>
        <v>Grand Terrace Health Care Center (20662)</v>
      </c>
      <c r="E698">
        <v>20662</v>
      </c>
      <c r="F698" t="s">
        <v>695</v>
      </c>
      <c r="G698" t="s">
        <v>1958</v>
      </c>
      <c r="H698" t="s">
        <v>1959</v>
      </c>
      <c r="I698" t="s">
        <v>906</v>
      </c>
      <c r="J698" t="s">
        <v>1957</v>
      </c>
    </row>
    <row r="699" spans="1:10" x14ac:dyDescent="0.2">
      <c r="A699">
        <f>--ISNUMBER(IFERROR(SEARCH($C$5,Inputs!$D699,1),""))</f>
        <v>0</v>
      </c>
      <c r="B699" t="str">
        <f>IF(A699=1,COUNTIF($A$6:A699,1),"")</f>
        <v/>
      </c>
      <c r="C699" t="str">
        <f>IFERROR(INDEX($D$6:$D$1750,MATCH(ROWS($B$6:B699),$B$6:$B$1750,0)),"")</f>
        <v/>
      </c>
      <c r="D699" t="str">
        <f t="shared" si="10"/>
        <v>Calimesa Post Acute (20664)</v>
      </c>
      <c r="E699">
        <v>20664</v>
      </c>
      <c r="F699" t="s">
        <v>695</v>
      </c>
      <c r="G699" t="s">
        <v>1228</v>
      </c>
      <c r="H699" t="s">
        <v>1229</v>
      </c>
      <c r="I699" t="s">
        <v>906</v>
      </c>
      <c r="J699" t="s">
        <v>1227</v>
      </c>
    </row>
    <row r="700" spans="1:10" x14ac:dyDescent="0.2">
      <c r="A700">
        <f>--ISNUMBER(IFERROR(SEARCH($C$5,Inputs!$D700,1),""))</f>
        <v>0</v>
      </c>
      <c r="B700" t="str">
        <f>IF(A700=1,COUNTIF($A$6:A700,1),"")</f>
        <v/>
      </c>
      <c r="C700" t="str">
        <f>IFERROR(INDEX($D$6:$D$1750,MATCH(ROWS($B$6:B700),$B$6:$B$1750,0)),"")</f>
        <v/>
      </c>
      <c r="D700" t="str">
        <f t="shared" si="10"/>
        <v>Heritage Gardens Health Care Center (20665)</v>
      </c>
      <c r="E700">
        <v>20665</v>
      </c>
      <c r="F700" t="s">
        <v>695</v>
      </c>
      <c r="G700" t="s">
        <v>2061</v>
      </c>
      <c r="H700" t="s">
        <v>2062</v>
      </c>
      <c r="I700" t="s">
        <v>906</v>
      </c>
      <c r="J700" t="s">
        <v>2060</v>
      </c>
    </row>
    <row r="701" spans="1:10" x14ac:dyDescent="0.2">
      <c r="A701">
        <f>--ISNUMBER(IFERROR(SEARCH($C$5,Inputs!$D701,1),""))</f>
        <v>0</v>
      </c>
      <c r="B701" t="str">
        <f>IF(A701=1,COUNTIF($A$6:A701,1),"")</f>
        <v/>
      </c>
      <c r="C701" t="str">
        <f>IFERROR(INDEX($D$6:$D$1750,MATCH(ROWS($B$6:B701),$B$6:$B$1750,0)),"")</f>
        <v/>
      </c>
      <c r="D701" t="str">
        <f t="shared" si="10"/>
        <v>Highland Palms Healthcare Center (20667)</v>
      </c>
      <c r="E701">
        <v>20667</v>
      </c>
      <c r="F701" t="s">
        <v>695</v>
      </c>
      <c r="G701" t="s">
        <v>2087</v>
      </c>
      <c r="H701" t="s">
        <v>2088</v>
      </c>
      <c r="I701" t="s">
        <v>906</v>
      </c>
      <c r="J701" t="s">
        <v>2086</v>
      </c>
    </row>
    <row r="702" spans="1:10" x14ac:dyDescent="0.2">
      <c r="A702">
        <f>--ISNUMBER(IFERROR(SEARCH($C$5,Inputs!$D702,1),""))</f>
        <v>0</v>
      </c>
      <c r="B702" t="str">
        <f>IF(A702=1,COUNTIF($A$6:A702,1),"")</f>
        <v/>
      </c>
      <c r="C702" t="str">
        <f>IFERROR(INDEX($D$6:$D$1750,MATCH(ROWS($B$6:B702),$B$6:$B$1750,0)),"")</f>
        <v/>
      </c>
      <c r="D702" t="str">
        <f t="shared" si="10"/>
        <v>Hillcrest Nursing Home (20668)</v>
      </c>
      <c r="E702">
        <v>20668</v>
      </c>
      <c r="F702" t="s">
        <v>695</v>
      </c>
      <c r="G702" t="s">
        <v>2099</v>
      </c>
      <c r="H702" t="s">
        <v>906</v>
      </c>
      <c r="I702" t="s">
        <v>906</v>
      </c>
      <c r="J702" t="s">
        <v>2098</v>
      </c>
    </row>
    <row r="703" spans="1:10" x14ac:dyDescent="0.2">
      <c r="A703">
        <f>--ISNUMBER(IFERROR(SEARCH($C$5,Inputs!$D703,1),""))</f>
        <v>0</v>
      </c>
      <c r="B703" t="str">
        <f>IF(A703=1,COUNTIF($A$6:A703,1),"")</f>
        <v/>
      </c>
      <c r="C703" t="str">
        <f>IFERROR(INDEX($D$6:$D$1750,MATCH(ROWS($B$6:B703),$B$6:$B$1750,0)),"")</f>
        <v/>
      </c>
      <c r="D703" t="str">
        <f t="shared" si="10"/>
        <v>Mill Creek Manor (20669)</v>
      </c>
      <c r="E703">
        <v>20669</v>
      </c>
      <c r="F703" t="s">
        <v>695</v>
      </c>
      <c r="G703" t="s">
        <v>2739</v>
      </c>
      <c r="H703" t="s">
        <v>2740</v>
      </c>
      <c r="I703" t="s">
        <v>906</v>
      </c>
      <c r="J703" t="s">
        <v>2738</v>
      </c>
    </row>
    <row r="704" spans="1:10" x14ac:dyDescent="0.2">
      <c r="A704">
        <f>--ISNUMBER(IFERROR(SEARCH($C$5,Inputs!$D704,1),""))</f>
        <v>0</v>
      </c>
      <c r="B704" t="str">
        <f>IF(A704=1,COUNTIF($A$6:A704,1),"")</f>
        <v/>
      </c>
      <c r="C704" t="str">
        <f>IFERROR(INDEX($D$6:$D$1750,MATCH(ROWS($B$6:B704),$B$6:$B$1750,0)),"")</f>
        <v/>
      </c>
      <c r="D704" t="str">
        <f t="shared" si="10"/>
        <v>Laurel Convalescent Hospital (20673)</v>
      </c>
      <c r="E704">
        <v>20673</v>
      </c>
      <c r="F704" t="s">
        <v>695</v>
      </c>
      <c r="G704" t="s">
        <v>2456</v>
      </c>
      <c r="H704" t="s">
        <v>1364</v>
      </c>
      <c r="I704" t="s">
        <v>906</v>
      </c>
      <c r="J704" t="s">
        <v>2455</v>
      </c>
    </row>
    <row r="705" spans="1:10" x14ac:dyDescent="0.2">
      <c r="A705">
        <f>--ISNUMBER(IFERROR(SEARCH($C$5,Inputs!$D705,1),""))</f>
        <v>0</v>
      </c>
      <c r="B705" t="str">
        <f>IF(A705=1,COUNTIF($A$6:A705,1),"")</f>
        <v/>
      </c>
      <c r="C705" t="str">
        <f>IFERROR(INDEX($D$6:$D$1750,MATCH(ROWS($B$6:B705),$B$6:$B$1750,0)),"")</f>
        <v/>
      </c>
      <c r="D705" t="str">
        <f t="shared" si="10"/>
        <v>Linda Valley Care Center (20676)</v>
      </c>
      <c r="E705">
        <v>20676</v>
      </c>
      <c r="F705" t="s">
        <v>695</v>
      </c>
      <c r="G705" t="s">
        <v>2500</v>
      </c>
      <c r="H705" t="s">
        <v>2062</v>
      </c>
      <c r="I705" t="s">
        <v>906</v>
      </c>
      <c r="J705" t="s">
        <v>2499</v>
      </c>
    </row>
    <row r="706" spans="1:10" x14ac:dyDescent="0.2">
      <c r="A706">
        <f>--ISNUMBER(IFERROR(SEARCH($C$5,Inputs!$D706,1),""))</f>
        <v>0</v>
      </c>
      <c r="B706" t="str">
        <f>IF(A706=1,COUNTIF($A$6:A706,1),"")</f>
        <v/>
      </c>
      <c r="C706" t="str">
        <f>IFERROR(INDEX($D$6:$D$1750,MATCH(ROWS($B$6:B706),$B$6:$B$1750,0)),"")</f>
        <v/>
      </c>
      <c r="D706" t="str">
        <f t="shared" si="10"/>
        <v>Medical Center Convalescent Hospital (20678)</v>
      </c>
      <c r="E706">
        <v>20678</v>
      </c>
      <c r="F706" t="s">
        <v>695</v>
      </c>
      <c r="G706" t="s">
        <v>2681</v>
      </c>
      <c r="H706" t="s">
        <v>906</v>
      </c>
      <c r="I706" t="s">
        <v>906</v>
      </c>
      <c r="J706" t="s">
        <v>2680</v>
      </c>
    </row>
    <row r="707" spans="1:10" x14ac:dyDescent="0.2">
      <c r="A707">
        <f>--ISNUMBER(IFERROR(SEARCH($C$5,Inputs!$D707,1),""))</f>
        <v>0</v>
      </c>
      <c r="B707" t="str">
        <f>IF(A707=1,COUNTIF($A$6:A707,1),"")</f>
        <v/>
      </c>
      <c r="C707" t="str">
        <f>IFERROR(INDEX($D$6:$D$1750,MATCH(ROWS($B$6:B707),$B$6:$B$1750,0)),"")</f>
        <v/>
      </c>
      <c r="D707" t="str">
        <f t="shared" si="10"/>
        <v>Montclair Manor Care Center (20680)</v>
      </c>
      <c r="E707">
        <v>20680</v>
      </c>
      <c r="F707" t="s">
        <v>695</v>
      </c>
      <c r="G707" t="s">
        <v>2793</v>
      </c>
      <c r="H707" t="s">
        <v>1451</v>
      </c>
      <c r="I707" t="s">
        <v>906</v>
      </c>
      <c r="J707" t="s">
        <v>2792</v>
      </c>
    </row>
    <row r="708" spans="1:10" x14ac:dyDescent="0.2">
      <c r="A708">
        <f>--ISNUMBER(IFERROR(SEARCH($C$5,Inputs!$D708,1),""))</f>
        <v>0</v>
      </c>
      <c r="B708" t="str">
        <f>IF(A708=1,COUNTIF($A$6:A708,1),"")</f>
        <v/>
      </c>
      <c r="C708" t="str">
        <f>IFERROR(INDEX($D$6:$D$1750,MATCH(ROWS($B$6:B708),$B$6:$B$1750,0)),"")</f>
        <v/>
      </c>
      <c r="D708" t="str">
        <f t="shared" si="10"/>
        <v>Shandin Hills Behavior Therapy Center (20683)</v>
      </c>
      <c r="E708">
        <v>20683</v>
      </c>
      <c r="F708" t="s">
        <v>695</v>
      </c>
      <c r="G708" t="s">
        <v>3469</v>
      </c>
      <c r="H708" t="s">
        <v>906</v>
      </c>
      <c r="I708" t="s">
        <v>906</v>
      </c>
      <c r="J708" t="s">
        <v>3468</v>
      </c>
    </row>
    <row r="709" spans="1:10" x14ac:dyDescent="0.2">
      <c r="A709">
        <f>--ISNUMBER(IFERROR(SEARCH($C$5,Inputs!$D709,1),""))</f>
        <v>0</v>
      </c>
      <c r="B709" t="str">
        <f>IF(A709=1,COUNTIF($A$6:A709,1),"")</f>
        <v/>
      </c>
      <c r="C709" t="str">
        <f>IFERROR(INDEX($D$6:$D$1750,MATCH(ROWS($B$6:B709),$B$6:$B$1750,0)),"")</f>
        <v/>
      </c>
      <c r="D709" t="str">
        <f t="shared" si="10"/>
        <v>Healthcare Center Of Bella Vista (20686)</v>
      </c>
      <c r="E709">
        <v>20686</v>
      </c>
      <c r="F709" t="s">
        <v>695</v>
      </c>
      <c r="G709" t="s">
        <v>2038</v>
      </c>
      <c r="H709" t="s">
        <v>2039</v>
      </c>
      <c r="I709" t="s">
        <v>906</v>
      </c>
      <c r="J709" t="s">
        <v>2037</v>
      </c>
    </row>
    <row r="710" spans="1:10" x14ac:dyDescent="0.2">
      <c r="A710">
        <f>--ISNUMBER(IFERROR(SEARCH($C$5,Inputs!$D710,1),""))</f>
        <v>0</v>
      </c>
      <c r="B710" t="str">
        <f>IF(A710=1,COUNTIF($A$6:A710,1),"")</f>
        <v/>
      </c>
      <c r="C710" t="str">
        <f>IFERROR(INDEX($D$6:$D$1750,MATCH(ROWS($B$6:B710),$B$6:$B$1750,0)),"")</f>
        <v/>
      </c>
      <c r="D710" t="str">
        <f t="shared" si="10"/>
        <v>Ontario Healthcare Center (20687)</v>
      </c>
      <c r="E710">
        <v>20687</v>
      </c>
      <c r="F710" t="s">
        <v>695</v>
      </c>
      <c r="G710" t="s">
        <v>2943</v>
      </c>
      <c r="H710" t="s">
        <v>2039</v>
      </c>
      <c r="I710" t="s">
        <v>906</v>
      </c>
      <c r="J710" t="s">
        <v>2942</v>
      </c>
    </row>
    <row r="711" spans="1:10" x14ac:dyDescent="0.2">
      <c r="A711">
        <f>--ISNUMBER(IFERROR(SEARCH($C$5,Inputs!$D711,1),""))</f>
        <v>0</v>
      </c>
      <c r="B711" t="str">
        <f>IF(A711=1,COUNTIF($A$6:A711,1),"")</f>
        <v/>
      </c>
      <c r="C711" t="str">
        <f>IFERROR(INDEX($D$6:$D$1750,MATCH(ROWS($B$6:B711),$B$6:$B$1750,0)),"")</f>
        <v/>
      </c>
      <c r="D711" t="str">
        <f t="shared" ref="D711:D774" si="11">J711&amp;" ("&amp;E711&amp;")"</f>
        <v>Las Colinas Post Acute (20689)</v>
      </c>
      <c r="E711">
        <v>20689</v>
      </c>
      <c r="F711" t="s">
        <v>695</v>
      </c>
      <c r="G711" t="s">
        <v>2450</v>
      </c>
      <c r="H711" t="s">
        <v>2039</v>
      </c>
      <c r="I711" t="s">
        <v>906</v>
      </c>
      <c r="J711" t="s">
        <v>2449</v>
      </c>
    </row>
    <row r="712" spans="1:10" x14ac:dyDescent="0.2">
      <c r="A712">
        <f>--ISNUMBER(IFERROR(SEARCH($C$5,Inputs!$D712,1),""))</f>
        <v>0</v>
      </c>
      <c r="B712" t="str">
        <f>IF(A712=1,COUNTIF($A$6:A712,1),"")</f>
        <v/>
      </c>
      <c r="C712" t="str">
        <f>IFERROR(INDEX($D$6:$D$1750,MATCH(ROWS($B$6:B712),$B$6:$B$1750,0)),"")</f>
        <v/>
      </c>
      <c r="D712" t="str">
        <f t="shared" si="11"/>
        <v>Plymouth Village (20690)</v>
      </c>
      <c r="E712">
        <v>20690</v>
      </c>
      <c r="F712" t="s">
        <v>695</v>
      </c>
      <c r="G712" t="s">
        <v>3133</v>
      </c>
      <c r="H712" t="s">
        <v>953</v>
      </c>
      <c r="I712" t="s">
        <v>906</v>
      </c>
      <c r="J712" t="s">
        <v>3132</v>
      </c>
    </row>
    <row r="713" spans="1:10" x14ac:dyDescent="0.2">
      <c r="A713">
        <f>--ISNUMBER(IFERROR(SEARCH($C$5,Inputs!$D713,1),""))</f>
        <v>0</v>
      </c>
      <c r="B713" t="str">
        <f>IF(A713=1,COUNTIF($A$6:A713,1),"")</f>
        <v/>
      </c>
      <c r="C713" t="str">
        <f>IFERROR(INDEX($D$6:$D$1750,MATCH(ROWS($B$6:B713),$B$6:$B$1750,0)),"")</f>
        <v/>
      </c>
      <c r="D713" t="str">
        <f t="shared" si="11"/>
        <v>Rimrock Villa Convalescent Hospital (20693)</v>
      </c>
      <c r="E713">
        <v>20693</v>
      </c>
      <c r="F713" t="s">
        <v>695</v>
      </c>
      <c r="G713" t="s">
        <v>3240</v>
      </c>
      <c r="H713" t="s">
        <v>1036</v>
      </c>
      <c r="I713" t="s">
        <v>906</v>
      </c>
      <c r="J713" t="s">
        <v>3239</v>
      </c>
    </row>
    <row r="714" spans="1:10" x14ac:dyDescent="0.2">
      <c r="A714">
        <f>--ISNUMBER(IFERROR(SEARCH($C$5,Inputs!$D714,1),""))</f>
        <v>0</v>
      </c>
      <c r="B714" t="str">
        <f>IF(A714=1,COUNTIF($A$6:A714,1),"")</f>
        <v/>
      </c>
      <c r="C714" t="str">
        <f>IFERROR(INDEX($D$6:$D$1750,MATCH(ROWS($B$6:B714),$B$6:$B$1750,0)),"")</f>
        <v/>
      </c>
      <c r="D714" t="str">
        <f t="shared" si="11"/>
        <v>Legacy Post-Acute Rehabilitation Center (20698)</v>
      </c>
      <c r="E714">
        <v>20698</v>
      </c>
      <c r="F714" t="s">
        <v>695</v>
      </c>
      <c r="G714" t="s">
        <v>2473</v>
      </c>
      <c r="H714" t="s">
        <v>906</v>
      </c>
      <c r="I714" t="s">
        <v>906</v>
      </c>
      <c r="J714" t="s">
        <v>2472</v>
      </c>
    </row>
    <row r="715" spans="1:10" x14ac:dyDescent="0.2">
      <c r="A715">
        <f>--ISNUMBER(IFERROR(SEARCH($C$5,Inputs!$D715,1),""))</f>
        <v>0</v>
      </c>
      <c r="B715" t="str">
        <f>IF(A715=1,COUNTIF($A$6:A715,1),"")</f>
        <v/>
      </c>
      <c r="C715" t="str">
        <f>IFERROR(INDEX($D$6:$D$1750,MATCH(ROWS($B$6:B715),$B$6:$B$1750,0)),"")</f>
        <v/>
      </c>
      <c r="D715" t="str">
        <f t="shared" si="11"/>
        <v>Redlands Healthcare Center (20703)</v>
      </c>
      <c r="E715">
        <v>20703</v>
      </c>
      <c r="F715" t="s">
        <v>695</v>
      </c>
      <c r="G715" t="s">
        <v>3209</v>
      </c>
      <c r="H715" t="s">
        <v>953</v>
      </c>
      <c r="I715" t="s">
        <v>906</v>
      </c>
      <c r="J715" t="s">
        <v>3208</v>
      </c>
    </row>
    <row r="716" spans="1:10" x14ac:dyDescent="0.2">
      <c r="A716">
        <f>--ISNUMBER(IFERROR(SEARCH($C$5,Inputs!$D716,1),""))</f>
        <v>0</v>
      </c>
      <c r="B716" t="str">
        <f>IF(A716=1,COUNTIF($A$6:A716,1),"")</f>
        <v/>
      </c>
      <c r="C716" t="str">
        <f>IFERROR(INDEX($D$6:$D$1750,MATCH(ROWS($B$6:B716),$B$6:$B$1750,0)),"")</f>
        <v/>
      </c>
      <c r="D716" t="str">
        <f t="shared" si="11"/>
        <v>Upland Rehabilitation and Care Center (20706)</v>
      </c>
      <c r="E716">
        <v>20706</v>
      </c>
      <c r="F716" t="s">
        <v>695</v>
      </c>
      <c r="G716" t="s">
        <v>3906</v>
      </c>
      <c r="H716" t="s">
        <v>2071</v>
      </c>
      <c r="I716" t="s">
        <v>906</v>
      </c>
      <c r="J716" t="s">
        <v>3905</v>
      </c>
    </row>
    <row r="717" spans="1:10" x14ac:dyDescent="0.2">
      <c r="A717">
        <f>--ISNUMBER(IFERROR(SEARCH($C$5,Inputs!$D717,1),""))</f>
        <v>0</v>
      </c>
      <c r="B717" t="str">
        <f>IF(A717=1,COUNTIF($A$6:A717,1),"")</f>
        <v/>
      </c>
      <c r="C717" t="str">
        <f>IFERROR(INDEX($D$6:$D$1750,MATCH(ROWS($B$6:B717),$B$6:$B$1750,0)),"")</f>
        <v/>
      </c>
      <c r="D717" t="str">
        <f t="shared" si="11"/>
        <v>Waterman Canyon Post Acute (20710)</v>
      </c>
      <c r="E717">
        <v>20710</v>
      </c>
      <c r="F717" t="s">
        <v>695</v>
      </c>
      <c r="G717" t="s">
        <v>4062</v>
      </c>
      <c r="H717" t="s">
        <v>906</v>
      </c>
      <c r="I717" t="s">
        <v>906</v>
      </c>
      <c r="J717" t="s">
        <v>4061</v>
      </c>
    </row>
    <row r="718" spans="1:10" x14ac:dyDescent="0.2">
      <c r="A718">
        <f>--ISNUMBER(IFERROR(SEARCH($C$5,Inputs!$D718,1),""))</f>
        <v>0</v>
      </c>
      <c r="B718" t="str">
        <f>IF(A718=1,COUNTIF($A$6:A718,1),"")</f>
        <v/>
      </c>
      <c r="C718" t="str">
        <f>IFERROR(INDEX($D$6:$D$1750,MATCH(ROWS($B$6:B718),$B$6:$B$1750,0)),"")</f>
        <v/>
      </c>
      <c r="D718" t="str">
        <f t="shared" si="11"/>
        <v>Creekside Care Center (20714)</v>
      </c>
      <c r="E718">
        <v>20714</v>
      </c>
      <c r="F718" t="s">
        <v>695</v>
      </c>
      <c r="G718" t="s">
        <v>1541</v>
      </c>
      <c r="H718" t="s">
        <v>1229</v>
      </c>
      <c r="I718" t="s">
        <v>906</v>
      </c>
      <c r="J718" t="s">
        <v>1540</v>
      </c>
    </row>
    <row r="719" spans="1:10" x14ac:dyDescent="0.2">
      <c r="A719">
        <f>--ISNUMBER(IFERROR(SEARCH($C$5,Inputs!$D719,1),""))</f>
        <v>0</v>
      </c>
      <c r="B719" t="str">
        <f>IF(A719=1,COUNTIF($A$6:A719,1),"")</f>
        <v/>
      </c>
      <c r="C719" t="str">
        <f>IFERROR(INDEX($D$6:$D$1750,MATCH(ROWS($B$6:B719),$B$6:$B$1750,0)),"")</f>
        <v/>
      </c>
      <c r="D719" t="str">
        <f t="shared" si="11"/>
        <v>Villa Mesa Care Center (20715)</v>
      </c>
      <c r="E719">
        <v>20715</v>
      </c>
      <c r="F719" t="s">
        <v>695</v>
      </c>
      <c r="G719" t="s">
        <v>4018</v>
      </c>
      <c r="H719" t="s">
        <v>2071</v>
      </c>
      <c r="I719" t="s">
        <v>906</v>
      </c>
      <c r="J719" t="s">
        <v>4017</v>
      </c>
    </row>
    <row r="720" spans="1:10" x14ac:dyDescent="0.2">
      <c r="A720">
        <f>--ISNUMBER(IFERROR(SEARCH($C$5,Inputs!$D720,1),""))</f>
        <v>0</v>
      </c>
      <c r="B720" t="str">
        <f>IF(A720=1,COUNTIF($A$6:A720,1),"")</f>
        <v/>
      </c>
      <c r="C720" t="str">
        <f>IFERROR(INDEX($D$6:$D$1750,MATCH(ROWS($B$6:B720),$B$6:$B$1750,0)),"")</f>
        <v/>
      </c>
      <c r="D720" t="str">
        <f t="shared" si="11"/>
        <v>Haven Post Acute (20716)</v>
      </c>
      <c r="E720">
        <v>20716</v>
      </c>
      <c r="F720" t="s">
        <v>695</v>
      </c>
      <c r="G720" t="s">
        <v>2011</v>
      </c>
      <c r="H720" t="s">
        <v>906</v>
      </c>
      <c r="I720" t="s">
        <v>906</v>
      </c>
      <c r="J720" t="s">
        <v>2010</v>
      </c>
    </row>
    <row r="721" spans="1:10" x14ac:dyDescent="0.2">
      <c r="A721">
        <f>--ISNUMBER(IFERROR(SEARCH($C$5,Inputs!$D721,1),""))</f>
        <v>0</v>
      </c>
      <c r="B721" t="str">
        <f>IF(A721=1,COUNTIF($A$6:A721,1),"")</f>
        <v/>
      </c>
      <c r="C721" t="str">
        <f>IFERROR(INDEX($D$6:$D$1750,MATCH(ROWS($B$6:B721),$B$6:$B$1750,0)),"")</f>
        <v/>
      </c>
      <c r="D721" t="str">
        <f t="shared" si="11"/>
        <v>Valley Healthcare Center (20721)</v>
      </c>
      <c r="E721">
        <v>20721</v>
      </c>
      <c r="F721" t="s">
        <v>695</v>
      </c>
      <c r="G721" t="s">
        <v>3933</v>
      </c>
      <c r="H721" t="s">
        <v>906</v>
      </c>
      <c r="I721" t="s">
        <v>906</v>
      </c>
      <c r="J721" t="s">
        <v>3932</v>
      </c>
    </row>
    <row r="722" spans="1:10" x14ac:dyDescent="0.2">
      <c r="A722">
        <f>--ISNUMBER(IFERROR(SEARCH($C$5,Inputs!$D722,1),""))</f>
        <v>0</v>
      </c>
      <c r="B722" t="str">
        <f>IF(A722=1,COUNTIF($A$6:A722,1),"")</f>
        <v/>
      </c>
      <c r="C722" t="str">
        <f>IFERROR(INDEX($D$6:$D$1750,MATCH(ROWS($B$6:B722),$B$6:$B$1750,0)),"")</f>
        <v/>
      </c>
      <c r="D722" t="str">
        <f t="shared" si="11"/>
        <v>Bethany Home Society Of San Joaquin County (20727)</v>
      </c>
      <c r="E722">
        <v>20727</v>
      </c>
      <c r="F722" t="s">
        <v>695</v>
      </c>
      <c r="G722" t="s">
        <v>1108</v>
      </c>
      <c r="H722" t="s">
        <v>1109</v>
      </c>
      <c r="I722" t="s">
        <v>748</v>
      </c>
      <c r="J722" t="s">
        <v>1107</v>
      </c>
    </row>
    <row r="723" spans="1:10" x14ac:dyDescent="0.2">
      <c r="A723">
        <f>--ISNUMBER(IFERROR(SEARCH($C$5,Inputs!$D723,1),""))</f>
        <v>0</v>
      </c>
      <c r="B723" t="str">
        <f>IF(A723=1,COUNTIF($A$6:A723,1),"")</f>
        <v/>
      </c>
      <c r="C723" t="str">
        <f>IFERROR(INDEX($D$6:$D$1750,MATCH(ROWS($B$6:B723),$B$6:$B$1750,0)),"")</f>
        <v/>
      </c>
      <c r="D723" t="str">
        <f t="shared" si="11"/>
        <v>Dycora Transitional Health - Quail Lake (20728)</v>
      </c>
      <c r="E723">
        <v>20728</v>
      </c>
      <c r="F723" t="s">
        <v>695</v>
      </c>
      <c r="G723" t="s">
        <v>1668</v>
      </c>
      <c r="H723" t="s">
        <v>1387</v>
      </c>
      <c r="I723" t="s">
        <v>748</v>
      </c>
      <c r="J723" t="s">
        <v>1667</v>
      </c>
    </row>
    <row r="724" spans="1:10" x14ac:dyDescent="0.2">
      <c r="A724">
        <f>--ISNUMBER(IFERROR(SEARCH($C$5,Inputs!$D724,1),""))</f>
        <v>0</v>
      </c>
      <c r="B724" t="str">
        <f>IF(A724=1,COUNTIF($A$6:A724,1),"")</f>
        <v/>
      </c>
      <c r="C724" t="str">
        <f>IFERROR(INDEX($D$6:$D$1750,MATCH(ROWS($B$6:B724),$B$6:$B$1750,0)),"")</f>
        <v/>
      </c>
      <c r="D724" t="str">
        <f t="shared" si="11"/>
        <v>Windsor Elmhaven Care Center (20730)</v>
      </c>
      <c r="E724">
        <v>20730</v>
      </c>
      <c r="F724" t="s">
        <v>695</v>
      </c>
      <c r="G724" t="s">
        <v>4141</v>
      </c>
      <c r="H724" t="s">
        <v>1387</v>
      </c>
      <c r="I724" t="s">
        <v>748</v>
      </c>
      <c r="J724" t="s">
        <v>4140</v>
      </c>
    </row>
    <row r="725" spans="1:10" x14ac:dyDescent="0.2">
      <c r="A725">
        <f>--ISNUMBER(IFERROR(SEARCH($C$5,Inputs!$D725,1),""))</f>
        <v>0</v>
      </c>
      <c r="B725" t="str">
        <f>IF(A725=1,COUNTIF($A$6:A725,1),"")</f>
        <v/>
      </c>
      <c r="C725" t="str">
        <f>IFERROR(INDEX($D$6:$D$1750,MATCH(ROWS($B$6:B725),$B$6:$B$1750,0)),"")</f>
        <v/>
      </c>
      <c r="D725" t="str">
        <f t="shared" si="11"/>
        <v>Fairmont Rehabilitation Hospital (20731)</v>
      </c>
      <c r="E725">
        <v>20731</v>
      </c>
      <c r="F725" t="s">
        <v>695</v>
      </c>
      <c r="G725" t="s">
        <v>1791</v>
      </c>
      <c r="H725" t="s">
        <v>747</v>
      </c>
      <c r="I725" t="s">
        <v>748</v>
      </c>
      <c r="J725" t="s">
        <v>1790</v>
      </c>
    </row>
    <row r="726" spans="1:10" x14ac:dyDescent="0.2">
      <c r="A726">
        <f>--ISNUMBER(IFERROR(SEARCH($C$5,Inputs!$D726,1),""))</f>
        <v>0</v>
      </c>
      <c r="B726" t="str">
        <f>IF(A726=1,COUNTIF($A$6:A726,1),"")</f>
        <v/>
      </c>
      <c r="C726" t="str">
        <f>IFERROR(INDEX($D$6:$D$1750,MATCH(ROWS($B$6:B726),$B$6:$B$1750,0)),"")</f>
        <v/>
      </c>
      <c r="D726" t="str">
        <f t="shared" si="11"/>
        <v>Lodi Creek Post Acute (20735)</v>
      </c>
      <c r="E726">
        <v>20735</v>
      </c>
      <c r="F726" t="s">
        <v>695</v>
      </c>
      <c r="G726" t="s">
        <v>2512</v>
      </c>
      <c r="H726" t="s">
        <v>747</v>
      </c>
      <c r="I726" t="s">
        <v>748</v>
      </c>
      <c r="J726" t="s">
        <v>2511</v>
      </c>
    </row>
    <row r="727" spans="1:10" x14ac:dyDescent="0.2">
      <c r="A727">
        <f>--ISNUMBER(IFERROR(SEARCH($C$5,Inputs!$D727,1),""))</f>
        <v>0</v>
      </c>
      <c r="B727" t="str">
        <f>IF(A727=1,COUNTIF($A$6:A727,1),"")</f>
        <v/>
      </c>
      <c r="C727" t="str">
        <f>IFERROR(INDEX($D$6:$D$1750,MATCH(ROWS($B$6:B727),$B$6:$B$1750,0)),"")</f>
        <v/>
      </c>
      <c r="D727" t="str">
        <f t="shared" si="11"/>
        <v>Good Samaritan Rehabilitation And Care Center (20738)</v>
      </c>
      <c r="E727">
        <v>20738</v>
      </c>
      <c r="F727" t="s">
        <v>695</v>
      </c>
      <c r="G727" t="s">
        <v>1936</v>
      </c>
      <c r="H727" t="s">
        <v>1387</v>
      </c>
      <c r="I727" t="s">
        <v>748</v>
      </c>
      <c r="J727" t="s">
        <v>1935</v>
      </c>
    </row>
    <row r="728" spans="1:10" x14ac:dyDescent="0.2">
      <c r="A728">
        <f>--ISNUMBER(IFERROR(SEARCH($C$5,Inputs!$D728,1),""))</f>
        <v>0</v>
      </c>
      <c r="B728" t="str">
        <f>IF(A728=1,COUNTIF($A$6:A728,1),"")</f>
        <v/>
      </c>
      <c r="C728" t="str">
        <f>IFERROR(INDEX($D$6:$D$1750,MATCH(ROWS($B$6:B728),$B$6:$B$1750,0)),"")</f>
        <v/>
      </c>
      <c r="D728" t="str">
        <f t="shared" si="11"/>
        <v>Stockton Nursing Center (20739)</v>
      </c>
      <c r="E728">
        <v>20739</v>
      </c>
      <c r="F728" t="s">
        <v>695</v>
      </c>
      <c r="G728" t="s">
        <v>3647</v>
      </c>
      <c r="H728" t="s">
        <v>1387</v>
      </c>
      <c r="I728" t="s">
        <v>748</v>
      </c>
      <c r="J728" t="s">
        <v>3646</v>
      </c>
    </row>
    <row r="729" spans="1:10" x14ac:dyDescent="0.2">
      <c r="A729">
        <f>--ISNUMBER(IFERROR(SEARCH($C$5,Inputs!$D729,1),""))</f>
        <v>0</v>
      </c>
      <c r="B729" t="str">
        <f>IF(A729=1,COUNTIF($A$6:A729,1),"")</f>
        <v/>
      </c>
      <c r="C729" t="str">
        <f>IFERROR(INDEX($D$6:$D$1750,MATCH(ROWS($B$6:B729),$B$6:$B$1750,0)),"")</f>
        <v/>
      </c>
      <c r="D729" t="str">
        <f t="shared" si="11"/>
        <v>Fulton Gardens Post Acute, LLC (20740)</v>
      </c>
      <c r="E729">
        <v>20740</v>
      </c>
      <c r="F729" t="s">
        <v>695</v>
      </c>
      <c r="G729" t="s">
        <v>1854</v>
      </c>
      <c r="H729" t="s">
        <v>1387</v>
      </c>
      <c r="I729" t="s">
        <v>748</v>
      </c>
      <c r="J729" t="s">
        <v>1853</v>
      </c>
    </row>
    <row r="730" spans="1:10" x14ac:dyDescent="0.2">
      <c r="A730">
        <f>--ISNUMBER(IFERROR(SEARCH($C$5,Inputs!$D730,1),""))</f>
        <v>0</v>
      </c>
      <c r="B730" t="str">
        <f>IF(A730=1,COUNTIF($A$6:A730,1),"")</f>
        <v/>
      </c>
      <c r="C730" t="str">
        <f>IFERROR(INDEX($D$6:$D$1750,MATCH(ROWS($B$6:B730),$B$6:$B$1750,0)),"")</f>
        <v/>
      </c>
      <c r="D730" t="str">
        <f t="shared" si="11"/>
        <v>Lincoln Square Post Acute Care (20744)</v>
      </c>
      <c r="E730">
        <v>20744</v>
      </c>
      <c r="F730" t="s">
        <v>695</v>
      </c>
      <c r="G730" t="s">
        <v>2495</v>
      </c>
      <c r="H730" t="s">
        <v>1387</v>
      </c>
      <c r="I730" t="s">
        <v>748</v>
      </c>
      <c r="J730" t="s">
        <v>2494</v>
      </c>
    </row>
    <row r="731" spans="1:10" x14ac:dyDescent="0.2">
      <c r="A731">
        <f>--ISNUMBER(IFERROR(SEARCH($C$5,Inputs!$D731,1),""))</f>
        <v>0</v>
      </c>
      <c r="B731" t="str">
        <f>IF(A731=1,COUNTIF($A$6:A731,1),"")</f>
        <v/>
      </c>
      <c r="C731" t="str">
        <f>IFERROR(INDEX($D$6:$D$1750,MATCH(ROWS($B$6:B731),$B$6:$B$1750,0)),"")</f>
        <v/>
      </c>
      <c r="D731" t="str">
        <f t="shared" si="11"/>
        <v>St. Jude Care Center (20748)</v>
      </c>
      <c r="E731">
        <v>20748</v>
      </c>
      <c r="F731" t="s">
        <v>695</v>
      </c>
      <c r="G731" t="s">
        <v>3621</v>
      </c>
      <c r="H731" t="s">
        <v>1637</v>
      </c>
      <c r="I731" t="s">
        <v>748</v>
      </c>
      <c r="J731" t="s">
        <v>3620</v>
      </c>
    </row>
    <row r="732" spans="1:10" x14ac:dyDescent="0.2">
      <c r="A732">
        <f>--ISNUMBER(IFERROR(SEARCH($C$5,Inputs!$D732,1),""))</f>
        <v>0</v>
      </c>
      <c r="B732" t="str">
        <f>IF(A732=1,COUNTIF($A$6:A732,1),"")</f>
        <v/>
      </c>
      <c r="C732" t="str">
        <f>IFERROR(INDEX($D$6:$D$1750,MATCH(ROWS($B$6:B732),$B$6:$B$1750,0)),"")</f>
        <v/>
      </c>
      <c r="D732" t="str">
        <f t="shared" si="11"/>
        <v>Dycora Transitional Health - Weber Oaks (20755)</v>
      </c>
      <c r="E732">
        <v>20755</v>
      </c>
      <c r="F732" t="s">
        <v>695</v>
      </c>
      <c r="G732" t="s">
        <v>1674</v>
      </c>
      <c r="H732" t="s">
        <v>1387</v>
      </c>
      <c r="I732" t="s">
        <v>748</v>
      </c>
      <c r="J732" t="s">
        <v>1673</v>
      </c>
    </row>
    <row r="733" spans="1:10" x14ac:dyDescent="0.2">
      <c r="A733">
        <f>--ISNUMBER(IFERROR(SEARCH($C$5,Inputs!$D733,1),""))</f>
        <v>0</v>
      </c>
      <c r="B733" t="str">
        <f>IF(A733=1,COUNTIF($A$6:A733,1),"")</f>
        <v/>
      </c>
      <c r="C733" t="str">
        <f>IFERROR(INDEX($D$6:$D$1750,MATCH(ROWS($B$6:B733),$B$6:$B$1750,0)),"")</f>
        <v/>
      </c>
      <c r="D733" t="str">
        <f t="shared" si="11"/>
        <v>Tracy Nursing And Rehabilitation Center (20758)</v>
      </c>
      <c r="E733">
        <v>20758</v>
      </c>
      <c r="F733" t="s">
        <v>695</v>
      </c>
      <c r="G733" t="s">
        <v>3858</v>
      </c>
      <c r="H733" t="s">
        <v>2863</v>
      </c>
      <c r="I733" t="s">
        <v>748</v>
      </c>
      <c r="J733" t="s">
        <v>3857</v>
      </c>
    </row>
    <row r="734" spans="1:10" x14ac:dyDescent="0.2">
      <c r="A734">
        <f>--ISNUMBER(IFERROR(SEARCH($C$5,Inputs!$D734,1),""))</f>
        <v>0</v>
      </c>
      <c r="B734" t="str">
        <f>IF(A734=1,COUNTIF($A$6:A734,1),"")</f>
        <v/>
      </c>
      <c r="C734" t="str">
        <f>IFERROR(INDEX($D$6:$D$1750,MATCH(ROWS($B$6:B734),$B$6:$B$1750,0)),"")</f>
        <v/>
      </c>
      <c r="D734" t="str">
        <f t="shared" si="11"/>
        <v>Vienna Nursing And Rehabilitation Center (20760)</v>
      </c>
      <c r="E734">
        <v>20760</v>
      </c>
      <c r="F734" t="s">
        <v>695</v>
      </c>
      <c r="G734" t="s">
        <v>3994</v>
      </c>
      <c r="H734" t="s">
        <v>747</v>
      </c>
      <c r="I734" t="s">
        <v>748</v>
      </c>
      <c r="J734" t="s">
        <v>3993</v>
      </c>
    </row>
    <row r="735" spans="1:10" x14ac:dyDescent="0.2">
      <c r="A735">
        <f>--ISNUMBER(IFERROR(SEARCH($C$5,Inputs!$D735,1),""))</f>
        <v>0</v>
      </c>
      <c r="B735" t="str">
        <f>IF(A735=1,COUNTIF($A$6:A735,1),"")</f>
        <v/>
      </c>
      <c r="C735" t="str">
        <f>IFERROR(INDEX($D$6:$D$1750,MATCH(ROWS($B$6:B735),$B$6:$B$1750,0)),"")</f>
        <v/>
      </c>
      <c r="D735" t="str">
        <f t="shared" si="11"/>
        <v>Danish Care Center (20769)</v>
      </c>
      <c r="E735">
        <v>20769</v>
      </c>
      <c r="F735" t="s">
        <v>695</v>
      </c>
      <c r="G735" t="s">
        <v>1589</v>
      </c>
      <c r="H735" t="s">
        <v>1590</v>
      </c>
      <c r="I735" t="s">
        <v>943</v>
      </c>
      <c r="J735" t="s">
        <v>1588</v>
      </c>
    </row>
    <row r="736" spans="1:10" x14ac:dyDescent="0.2">
      <c r="A736">
        <f>--ISNUMBER(IFERROR(SEARCH($C$5,Inputs!$D736,1),""))</f>
        <v>0</v>
      </c>
      <c r="B736" t="str">
        <f>IF(A736=1,COUNTIF($A$6:A736,1),"")</f>
        <v/>
      </c>
      <c r="C736" t="str">
        <f>IFERROR(INDEX($D$6:$D$1750,MATCH(ROWS($B$6:B736),$B$6:$B$1750,0)),"")</f>
        <v/>
      </c>
      <c r="D736" t="str">
        <f t="shared" si="11"/>
        <v>Mission View Health Center (20771)</v>
      </c>
      <c r="E736">
        <v>20771</v>
      </c>
      <c r="F736" t="s">
        <v>695</v>
      </c>
      <c r="G736" t="s">
        <v>2776</v>
      </c>
      <c r="H736" t="s">
        <v>943</v>
      </c>
      <c r="I736" t="s">
        <v>943</v>
      </c>
      <c r="J736" t="s">
        <v>2775</v>
      </c>
    </row>
    <row r="737" spans="1:10" x14ac:dyDescent="0.2">
      <c r="A737">
        <f>--ISNUMBER(IFERROR(SEARCH($C$5,Inputs!$D737,1),""))</f>
        <v>0</v>
      </c>
      <c r="B737" t="str">
        <f>IF(A737=1,COUNTIF($A$6:A737,1),"")</f>
        <v/>
      </c>
      <c r="C737" t="str">
        <f>IFERROR(INDEX($D$6:$D$1750,MATCH(ROWS($B$6:B737),$B$6:$B$1750,0)),"")</f>
        <v/>
      </c>
      <c r="D737" t="str">
        <f t="shared" si="11"/>
        <v>Brookside Skilled Nursing Hospital (20780)</v>
      </c>
      <c r="E737">
        <v>20780</v>
      </c>
      <c r="F737" t="s">
        <v>695</v>
      </c>
      <c r="G737" t="s">
        <v>1183</v>
      </c>
      <c r="H737" t="s">
        <v>799</v>
      </c>
      <c r="I737" t="s">
        <v>799</v>
      </c>
      <c r="J737" t="s">
        <v>1182</v>
      </c>
    </row>
    <row r="738" spans="1:10" x14ac:dyDescent="0.2">
      <c r="A738">
        <f>--ISNUMBER(IFERROR(SEARCH($C$5,Inputs!$D738,1),""))</f>
        <v>0</v>
      </c>
      <c r="B738" t="str">
        <f>IF(A738=1,COUNTIF($A$6:A738,1),"")</f>
        <v/>
      </c>
      <c r="C738" t="str">
        <f>IFERROR(INDEX($D$6:$D$1750,MATCH(ROWS($B$6:B738),$B$6:$B$1750,0)),"")</f>
        <v/>
      </c>
      <c r="D738" t="str">
        <f t="shared" si="11"/>
        <v>Vista Terrace Of Belmont (20782)</v>
      </c>
      <c r="E738">
        <v>20782</v>
      </c>
      <c r="F738" t="s">
        <v>695</v>
      </c>
      <c r="G738" t="s">
        <v>4052</v>
      </c>
      <c r="H738" t="s">
        <v>1257</v>
      </c>
      <c r="I738" t="s">
        <v>799</v>
      </c>
      <c r="J738" t="s">
        <v>4051</v>
      </c>
    </row>
    <row r="739" spans="1:10" x14ac:dyDescent="0.2">
      <c r="A739">
        <f>--ISNUMBER(IFERROR(SEARCH($C$5,Inputs!$D739,1),""))</f>
        <v>0</v>
      </c>
      <c r="B739" t="str">
        <f>IF(A739=1,COUNTIF($A$6:A739,1),"")</f>
        <v/>
      </c>
      <c r="C739" t="str">
        <f>IFERROR(INDEX($D$6:$D$1750,MATCH(ROWS($B$6:B739),$B$6:$B$1750,0)),"")</f>
        <v/>
      </c>
      <c r="D739" t="str">
        <f t="shared" si="11"/>
        <v>Carlmont Gardens Nursing Center (20784)</v>
      </c>
      <c r="E739">
        <v>20784</v>
      </c>
      <c r="F739" t="s">
        <v>695</v>
      </c>
      <c r="G739" t="s">
        <v>1256</v>
      </c>
      <c r="H739" t="s">
        <v>1257</v>
      </c>
      <c r="I739" t="s">
        <v>799</v>
      </c>
      <c r="J739" t="s">
        <v>1255</v>
      </c>
    </row>
    <row r="740" spans="1:10" x14ac:dyDescent="0.2">
      <c r="A740">
        <f>--ISNUMBER(IFERROR(SEARCH($C$5,Inputs!$D740,1),""))</f>
        <v>0</v>
      </c>
      <c r="B740" t="str">
        <f>IF(A740=1,COUNTIF($A$6:A740,1),"")</f>
        <v/>
      </c>
      <c r="C740" t="str">
        <f>IFERROR(INDEX($D$6:$D$1750,MATCH(ROWS($B$6:B740),$B$6:$B$1750,0)),"")</f>
        <v/>
      </c>
      <c r="D740" t="str">
        <f t="shared" si="11"/>
        <v>Devonshire Oaks Nursing Center (20791)</v>
      </c>
      <c r="E740">
        <v>20791</v>
      </c>
      <c r="F740" t="s">
        <v>695</v>
      </c>
      <c r="G740" t="s">
        <v>1625</v>
      </c>
      <c r="H740" t="s">
        <v>1626</v>
      </c>
      <c r="I740" t="s">
        <v>799</v>
      </c>
      <c r="J740" t="s">
        <v>1624</v>
      </c>
    </row>
    <row r="741" spans="1:10" x14ac:dyDescent="0.2">
      <c r="A741">
        <f>--ISNUMBER(IFERROR(SEARCH($C$5,Inputs!$D741,1),""))</f>
        <v>0</v>
      </c>
      <c r="B741" t="str">
        <f>IF(A741=1,COUNTIF($A$6:A741,1),"")</f>
        <v/>
      </c>
      <c r="C741" t="str">
        <f>IFERROR(INDEX($D$6:$D$1750,MATCH(ROWS($B$6:B741),$B$6:$B$1750,0)),"")</f>
        <v/>
      </c>
      <c r="D741" t="str">
        <f t="shared" si="11"/>
        <v>Peninsula Post-Acute (20794)</v>
      </c>
      <c r="E741">
        <v>20794</v>
      </c>
      <c r="F741" t="s">
        <v>695</v>
      </c>
      <c r="G741" t="s">
        <v>3082</v>
      </c>
      <c r="H741" t="s">
        <v>1196</v>
      </c>
      <c r="I741" t="s">
        <v>799</v>
      </c>
      <c r="J741" t="s">
        <v>3081</v>
      </c>
    </row>
    <row r="742" spans="1:10" x14ac:dyDescent="0.2">
      <c r="A742">
        <f>--ISNUMBER(IFERROR(SEARCH($C$5,Inputs!$D742,1),""))</f>
        <v>0</v>
      </c>
      <c r="B742" t="str">
        <f>IF(A742=1,COUNTIF($A$6:A742,1),"")</f>
        <v/>
      </c>
      <c r="C742" t="str">
        <f>IFERROR(INDEX($D$6:$D$1750,MATCH(ROWS($B$6:B742),$B$6:$B$1750,0)),"")</f>
        <v/>
      </c>
      <c r="D742" t="str">
        <f t="shared" si="11"/>
        <v>Linda Mar Care Center (20800)</v>
      </c>
      <c r="E742">
        <v>20800</v>
      </c>
      <c r="F742" t="s">
        <v>695</v>
      </c>
      <c r="G742" t="s">
        <v>2497</v>
      </c>
      <c r="H742" t="s">
        <v>2498</v>
      </c>
      <c r="I742" t="s">
        <v>799</v>
      </c>
      <c r="J742" t="s">
        <v>2496</v>
      </c>
    </row>
    <row r="743" spans="1:10" x14ac:dyDescent="0.2">
      <c r="A743">
        <f>--ISNUMBER(IFERROR(SEARCH($C$5,Inputs!$D743,1),""))</f>
        <v>0</v>
      </c>
      <c r="B743" t="str">
        <f>IF(A743=1,COUNTIF($A$6:A743,1),"")</f>
        <v/>
      </c>
      <c r="C743" t="str">
        <f>IFERROR(INDEX($D$6:$D$1750,MATCH(ROWS($B$6:B743),$B$6:$B$1750,0)),"")</f>
        <v/>
      </c>
      <c r="D743" t="str">
        <f t="shared" si="11"/>
        <v>St. Francis Heights Convalescent Hospital (20806)</v>
      </c>
      <c r="E743">
        <v>20806</v>
      </c>
      <c r="F743" t="s">
        <v>695</v>
      </c>
      <c r="G743" t="s">
        <v>3613</v>
      </c>
      <c r="H743" t="s">
        <v>798</v>
      </c>
      <c r="I743" t="s">
        <v>799</v>
      </c>
      <c r="J743" t="s">
        <v>3612</v>
      </c>
    </row>
    <row r="744" spans="1:10" x14ac:dyDescent="0.2">
      <c r="A744">
        <f>--ISNUMBER(IFERROR(SEARCH($C$5,Inputs!$D744,1),""))</f>
        <v>0</v>
      </c>
      <c r="B744" t="str">
        <f>IF(A744=1,COUNTIF($A$6:A744,1),"")</f>
        <v/>
      </c>
      <c r="C744" t="str">
        <f>IFERROR(INDEX($D$6:$D$1750,MATCH(ROWS($B$6:B744),$B$6:$B$1750,0)),"")</f>
        <v/>
      </c>
      <c r="D744" t="str">
        <f t="shared" si="11"/>
        <v>San Bruno Skilled Nursing (20807)</v>
      </c>
      <c r="E744">
        <v>20807</v>
      </c>
      <c r="F744" t="s">
        <v>695</v>
      </c>
      <c r="G744" t="s">
        <v>3326</v>
      </c>
      <c r="H744" t="s">
        <v>3327</v>
      </c>
      <c r="I744" t="s">
        <v>799</v>
      </c>
      <c r="J744" t="s">
        <v>3325</v>
      </c>
    </row>
    <row r="745" spans="1:10" x14ac:dyDescent="0.2">
      <c r="A745">
        <f>--ISNUMBER(IFERROR(SEARCH($C$5,Inputs!$D745,1),""))</f>
        <v>0</v>
      </c>
      <c r="B745" t="str">
        <f>IF(A745=1,COUNTIF($A$6:A745,1),"")</f>
        <v/>
      </c>
      <c r="C745" t="str">
        <f>IFERROR(INDEX($D$6:$D$1750,MATCH(ROWS($B$6:B745),$B$6:$B$1750,0)),"")</f>
        <v/>
      </c>
      <c r="D745" t="str">
        <f t="shared" si="11"/>
        <v>The Sequoias (20812)</v>
      </c>
      <c r="E745">
        <v>20812</v>
      </c>
      <c r="F745" t="s">
        <v>695</v>
      </c>
      <c r="G745" t="s">
        <v>3815</v>
      </c>
      <c r="H745" t="s">
        <v>3816</v>
      </c>
      <c r="I745" t="s">
        <v>799</v>
      </c>
      <c r="J745" t="s">
        <v>3814</v>
      </c>
    </row>
    <row r="746" spans="1:10" x14ac:dyDescent="0.2">
      <c r="A746">
        <f>--ISNUMBER(IFERROR(SEARCH($C$5,Inputs!$D746,1),""))</f>
        <v>0</v>
      </c>
      <c r="B746" t="str">
        <f>IF(A746=1,COUNTIF($A$6:A746,1),"")</f>
        <v/>
      </c>
      <c r="C746" t="str">
        <f>IFERROR(INDEX($D$6:$D$1750,MATCH(ROWS($B$6:B746),$B$6:$B$1750,0)),"")</f>
        <v/>
      </c>
      <c r="D746" t="str">
        <f t="shared" si="11"/>
        <v>Millbrae Care Center (20822)</v>
      </c>
      <c r="E746">
        <v>20822</v>
      </c>
      <c r="F746" t="s">
        <v>695</v>
      </c>
      <c r="G746" t="s">
        <v>2742</v>
      </c>
      <c r="H746" t="s">
        <v>2743</v>
      </c>
      <c r="I746" t="s">
        <v>799</v>
      </c>
      <c r="J746" t="s">
        <v>2741</v>
      </c>
    </row>
    <row r="747" spans="1:10" x14ac:dyDescent="0.2">
      <c r="A747">
        <f>--ISNUMBER(IFERROR(SEARCH($C$5,Inputs!$D747,1),""))</f>
        <v>0</v>
      </c>
      <c r="B747" t="str">
        <f>IF(A747=1,COUNTIF($A$6:A747,1),"")</f>
        <v/>
      </c>
      <c r="C747" t="str">
        <f>IFERROR(INDEX($D$6:$D$1750,MATCH(ROWS($B$6:B747),$B$6:$B$1750,0)),"")</f>
        <v/>
      </c>
      <c r="D747" t="str">
        <f t="shared" si="11"/>
        <v>The Californian (20825)</v>
      </c>
      <c r="E747">
        <v>20825</v>
      </c>
      <c r="F747" t="s">
        <v>695</v>
      </c>
      <c r="G747" t="s">
        <v>3746</v>
      </c>
      <c r="H747" t="s">
        <v>967</v>
      </c>
      <c r="I747" t="s">
        <v>967</v>
      </c>
      <c r="J747" t="s">
        <v>3745</v>
      </c>
    </row>
    <row r="748" spans="1:10" x14ac:dyDescent="0.2">
      <c r="A748">
        <f>--ISNUMBER(IFERROR(SEARCH($C$5,Inputs!$D748,1),""))</f>
        <v>0</v>
      </c>
      <c r="B748" t="str">
        <f>IF(A748=1,COUNTIF($A$6:A748,1),"")</f>
        <v/>
      </c>
      <c r="C748" t="str">
        <f>IFERROR(INDEX($D$6:$D$1750,MATCH(ROWS($B$6:B748),$B$6:$B$1750,0)),"")</f>
        <v/>
      </c>
      <c r="D748" t="str">
        <f t="shared" si="11"/>
        <v>Country Oaks Care Center (20828)</v>
      </c>
      <c r="E748">
        <v>20828</v>
      </c>
      <c r="F748" t="s">
        <v>695</v>
      </c>
      <c r="G748" t="s">
        <v>1496</v>
      </c>
      <c r="H748" t="s">
        <v>1497</v>
      </c>
      <c r="I748" t="s">
        <v>967</v>
      </c>
      <c r="J748" t="s">
        <v>1495</v>
      </c>
    </row>
    <row r="749" spans="1:10" x14ac:dyDescent="0.2">
      <c r="A749">
        <f>--ISNUMBER(IFERROR(SEARCH($C$5,Inputs!$D749,1),""))</f>
        <v>0</v>
      </c>
      <c r="B749" t="str">
        <f>IF(A749=1,COUNTIF($A$6:A749,1),"")</f>
        <v/>
      </c>
      <c r="C749" t="str">
        <f>IFERROR(INDEX($D$6:$D$1750,MATCH(ROWS($B$6:B749),$B$6:$B$1750,0)),"")</f>
        <v/>
      </c>
      <c r="D749" t="str">
        <f t="shared" si="11"/>
        <v>Buena Vista Care Center (20830)</v>
      </c>
      <c r="E749">
        <v>20830</v>
      </c>
      <c r="F749" t="s">
        <v>695</v>
      </c>
      <c r="G749" t="s">
        <v>1191</v>
      </c>
      <c r="H749" t="s">
        <v>967</v>
      </c>
      <c r="I749" t="s">
        <v>967</v>
      </c>
      <c r="J749" t="s">
        <v>1189</v>
      </c>
    </row>
    <row r="750" spans="1:10" x14ac:dyDescent="0.2">
      <c r="A750">
        <f>--ISNUMBER(IFERROR(SEARCH($C$5,Inputs!$D750,1),""))</f>
        <v>0</v>
      </c>
      <c r="B750" t="str">
        <f>IF(A750=1,COUNTIF($A$6:A750,1),"")</f>
        <v/>
      </c>
      <c r="C750" t="str">
        <f>IFERROR(INDEX($D$6:$D$1750,MATCH(ROWS($B$6:B750),$B$6:$B$1750,0)),"")</f>
        <v/>
      </c>
      <c r="D750" t="str">
        <f t="shared" si="11"/>
        <v>Valle Verde Health Facility (20832)</v>
      </c>
      <c r="E750">
        <v>20832</v>
      </c>
      <c r="F750" t="s">
        <v>695</v>
      </c>
      <c r="G750" t="s">
        <v>3918</v>
      </c>
      <c r="H750" t="s">
        <v>967</v>
      </c>
      <c r="I750" t="s">
        <v>967</v>
      </c>
      <c r="J750" t="s">
        <v>3917</v>
      </c>
    </row>
    <row r="751" spans="1:10" x14ac:dyDescent="0.2">
      <c r="A751">
        <f>--ISNUMBER(IFERROR(SEARCH($C$5,Inputs!$D751,1),""))</f>
        <v>0</v>
      </c>
      <c r="B751" t="str">
        <f>IF(A751=1,COUNTIF($A$6:A751,1),"")</f>
        <v/>
      </c>
      <c r="C751" t="str">
        <f>IFERROR(INDEX($D$6:$D$1750,MATCH(ROWS($B$6:B751),$B$6:$B$1750,0)),"")</f>
        <v/>
      </c>
      <c r="D751" t="str">
        <f t="shared" si="11"/>
        <v>Hillside House  Inc. (20833)</v>
      </c>
      <c r="E751">
        <v>20833</v>
      </c>
      <c r="F751" t="s">
        <v>695</v>
      </c>
      <c r="G751" t="s">
        <v>2105</v>
      </c>
      <c r="H751" t="s">
        <v>967</v>
      </c>
      <c r="I751" t="s">
        <v>967</v>
      </c>
      <c r="J751" t="s">
        <v>2104</v>
      </c>
    </row>
    <row r="752" spans="1:10" x14ac:dyDescent="0.2">
      <c r="A752">
        <f>--ISNUMBER(IFERROR(SEARCH($C$5,Inputs!$D752,1),""))</f>
        <v>0</v>
      </c>
      <c r="B752" t="str">
        <f>IF(A752=1,COUNTIF($A$6:A752,1),"")</f>
        <v/>
      </c>
      <c r="C752" t="str">
        <f>IFERROR(INDEX($D$6:$D$1750,MATCH(ROWS($B$6:B752),$B$6:$B$1750,0)),"")</f>
        <v/>
      </c>
      <c r="D752" t="str">
        <f t="shared" si="11"/>
        <v>Santa Maria Post Acute (20834)</v>
      </c>
      <c r="E752">
        <v>20834</v>
      </c>
      <c r="F752" t="s">
        <v>695</v>
      </c>
      <c r="G752" t="s">
        <v>3409</v>
      </c>
      <c r="H752" t="s">
        <v>1497</v>
      </c>
      <c r="I752" t="s">
        <v>967</v>
      </c>
      <c r="J752" t="s">
        <v>3408</v>
      </c>
    </row>
    <row r="753" spans="1:10" x14ac:dyDescent="0.2">
      <c r="A753">
        <f>--ISNUMBER(IFERROR(SEARCH($C$5,Inputs!$D753,1),""))</f>
        <v>0</v>
      </c>
      <c r="B753" t="str">
        <f>IF(A753=1,COUNTIF($A$6:A753,1),"")</f>
        <v/>
      </c>
      <c r="C753" t="str">
        <f>IFERROR(INDEX($D$6:$D$1750,MATCH(ROWS($B$6:B753),$B$6:$B$1750,0)),"")</f>
        <v/>
      </c>
      <c r="D753" t="str">
        <f t="shared" si="11"/>
        <v>Channel Islands Post Acute (20835)</v>
      </c>
      <c r="E753">
        <v>20835</v>
      </c>
      <c r="F753" t="s">
        <v>695</v>
      </c>
      <c r="G753" t="s">
        <v>1326</v>
      </c>
      <c r="H753" t="s">
        <v>967</v>
      </c>
      <c r="I753" t="s">
        <v>967</v>
      </c>
      <c r="J753" t="s">
        <v>1325</v>
      </c>
    </row>
    <row r="754" spans="1:10" x14ac:dyDescent="0.2">
      <c r="A754">
        <f>--ISNUMBER(IFERROR(SEARCH($C$5,Inputs!$D754,1),""))</f>
        <v>0</v>
      </c>
      <c r="B754" t="str">
        <f>IF(A754=1,COUNTIF($A$6:A754,1),"")</f>
        <v/>
      </c>
      <c r="C754" t="str">
        <f>IFERROR(INDEX($D$6:$D$1750,MATCH(ROWS($B$6:B754),$B$6:$B$1750,0)),"")</f>
        <v/>
      </c>
      <c r="D754" t="str">
        <f t="shared" si="11"/>
        <v>Mission Terrace Convalescent Hospital (20839)</v>
      </c>
      <c r="E754">
        <v>20839</v>
      </c>
      <c r="F754" t="s">
        <v>695</v>
      </c>
      <c r="G754" t="s">
        <v>2774</v>
      </c>
      <c r="H754" t="s">
        <v>967</v>
      </c>
      <c r="I754" t="s">
        <v>967</v>
      </c>
      <c r="J754" t="s">
        <v>2773</v>
      </c>
    </row>
    <row r="755" spans="1:10" x14ac:dyDescent="0.2">
      <c r="A755">
        <f>--ISNUMBER(IFERROR(SEARCH($C$5,Inputs!$D755,1),""))</f>
        <v>0</v>
      </c>
      <c r="B755" t="str">
        <f>IF(A755=1,COUNTIF($A$6:A755,1),"")</f>
        <v/>
      </c>
      <c r="C755" t="str">
        <f>IFERROR(INDEX($D$6:$D$1750,MATCH(ROWS($B$6:B755),$B$6:$B$1750,0)),"")</f>
        <v/>
      </c>
      <c r="D755" t="str">
        <f t="shared" si="11"/>
        <v>Samarkand Skilled Nursing Facility (20841)</v>
      </c>
      <c r="E755">
        <v>20841</v>
      </c>
      <c r="F755" t="s">
        <v>695</v>
      </c>
      <c r="G755" t="s">
        <v>3322</v>
      </c>
      <c r="H755" t="s">
        <v>967</v>
      </c>
      <c r="I755" t="s">
        <v>967</v>
      </c>
      <c r="J755" t="s">
        <v>3321</v>
      </c>
    </row>
    <row r="756" spans="1:10" x14ac:dyDescent="0.2">
      <c r="A756">
        <f>--ISNUMBER(IFERROR(SEARCH($C$5,Inputs!$D756,1),""))</f>
        <v>0</v>
      </c>
      <c r="B756" t="str">
        <f>IF(A756=1,COUNTIF($A$6:A756,1),"")</f>
        <v/>
      </c>
      <c r="C756" t="str">
        <f>IFERROR(INDEX($D$6:$D$1750,MATCH(ROWS($B$6:B756),$B$6:$B$1750,0)),"")</f>
        <v/>
      </c>
      <c r="D756" t="str">
        <f t="shared" si="11"/>
        <v>Villa Maria Post Acute (20850)</v>
      </c>
      <c r="E756">
        <v>20850</v>
      </c>
      <c r="F756" t="s">
        <v>695</v>
      </c>
      <c r="G756" t="s">
        <v>4014</v>
      </c>
      <c r="H756" t="s">
        <v>1497</v>
      </c>
      <c r="I756" t="s">
        <v>967</v>
      </c>
      <c r="J756" t="s">
        <v>4013</v>
      </c>
    </row>
    <row r="757" spans="1:10" x14ac:dyDescent="0.2">
      <c r="A757">
        <f>--ISNUMBER(IFERROR(SEARCH($C$5,Inputs!$D757,1),""))</f>
        <v>0</v>
      </c>
      <c r="B757" t="str">
        <f>IF(A757=1,COUNTIF($A$6:A757,1),"")</f>
        <v/>
      </c>
      <c r="C757" t="str">
        <f>IFERROR(INDEX($D$6:$D$1750,MATCH(ROWS($B$6:B757),$B$6:$B$1750,0)),"")</f>
        <v/>
      </c>
      <c r="D757" t="str">
        <f t="shared" si="11"/>
        <v>Stonebrook Health and Rehabilitation (20862)</v>
      </c>
      <c r="E757">
        <v>20862</v>
      </c>
      <c r="F757" t="s">
        <v>695</v>
      </c>
      <c r="G757" t="s">
        <v>3651</v>
      </c>
      <c r="H757" t="s">
        <v>1713</v>
      </c>
      <c r="I757" t="s">
        <v>698</v>
      </c>
      <c r="J757" t="s">
        <v>3650</v>
      </c>
    </row>
    <row r="758" spans="1:10" x14ac:dyDescent="0.2">
      <c r="A758">
        <f>--ISNUMBER(IFERROR(SEARCH($C$5,Inputs!$D758,1),""))</f>
        <v>0</v>
      </c>
      <c r="B758" t="str">
        <f>IF(A758=1,COUNTIF($A$6:A758,1),"")</f>
        <v/>
      </c>
      <c r="C758" t="str">
        <f>IFERROR(INDEX($D$6:$D$1750,MATCH(ROWS($B$6:B758),$B$6:$B$1750,0)),"")</f>
        <v/>
      </c>
      <c r="D758" t="str">
        <f t="shared" si="11"/>
        <v>Woodlands Healthcare Center (20863)</v>
      </c>
      <c r="E758">
        <v>20863</v>
      </c>
      <c r="F758" t="s">
        <v>695</v>
      </c>
      <c r="G758" t="s">
        <v>4199</v>
      </c>
      <c r="H758" t="s">
        <v>1713</v>
      </c>
      <c r="I758" t="s">
        <v>698</v>
      </c>
      <c r="J758" t="s">
        <v>4198</v>
      </c>
    </row>
    <row r="759" spans="1:10" x14ac:dyDescent="0.2">
      <c r="A759">
        <f>--ISNUMBER(IFERROR(SEARCH($C$5,Inputs!$D759,1),""))</f>
        <v>0</v>
      </c>
      <c r="B759" t="str">
        <f>IF(A759=1,COUNTIF($A$6:A759,1),"")</f>
        <v/>
      </c>
      <c r="C759" t="str">
        <f>IFERROR(INDEX($D$6:$D$1750,MATCH(ROWS($B$6:B759),$B$6:$B$1750,0)),"")</f>
        <v/>
      </c>
      <c r="D759" t="str">
        <f t="shared" si="11"/>
        <v>Vasona Creek Healthcare Center (20864)</v>
      </c>
      <c r="E759">
        <v>20864</v>
      </c>
      <c r="F759" t="s">
        <v>695</v>
      </c>
      <c r="G759" t="s">
        <v>3958</v>
      </c>
      <c r="H759" t="s">
        <v>1713</v>
      </c>
      <c r="I759" t="s">
        <v>698</v>
      </c>
      <c r="J759" t="s">
        <v>3957</v>
      </c>
    </row>
    <row r="760" spans="1:10" x14ac:dyDescent="0.2">
      <c r="A760">
        <f>--ISNUMBER(IFERROR(SEARCH($C$5,Inputs!$D760,1),""))</f>
        <v>0</v>
      </c>
      <c r="B760" t="str">
        <f>IF(A760=1,COUNTIF($A$6:A760,1),"")</f>
        <v/>
      </c>
      <c r="C760" t="str">
        <f>IFERROR(INDEX($D$6:$D$1750,MATCH(ROWS($B$6:B760),$B$6:$B$1750,0)),"")</f>
        <v/>
      </c>
      <c r="D760" t="str">
        <f t="shared" si="11"/>
        <v>Camden Postacute Care, Inc. (20867)</v>
      </c>
      <c r="E760">
        <v>20867</v>
      </c>
      <c r="F760" t="s">
        <v>695</v>
      </c>
      <c r="G760" t="s">
        <v>1236</v>
      </c>
      <c r="H760" t="s">
        <v>1237</v>
      </c>
      <c r="I760" t="s">
        <v>698</v>
      </c>
      <c r="J760" t="s">
        <v>1235</v>
      </c>
    </row>
    <row r="761" spans="1:10" x14ac:dyDescent="0.2">
      <c r="A761">
        <f>--ISNUMBER(IFERROR(SEARCH($C$5,Inputs!$D761,1),""))</f>
        <v>0</v>
      </c>
      <c r="B761" t="str">
        <f>IF(A761=1,COUNTIF($A$6:A761,1),"")</f>
        <v/>
      </c>
      <c r="C761" t="str">
        <f>IFERROR(INDEX($D$6:$D$1750,MATCH(ROWS($B$6:B761),$B$6:$B$1750,0)),"")</f>
        <v/>
      </c>
      <c r="D761" t="str">
        <f t="shared" si="11"/>
        <v>Channing House (20871)</v>
      </c>
      <c r="E761">
        <v>20871</v>
      </c>
      <c r="F761" t="s">
        <v>695</v>
      </c>
      <c r="G761" t="s">
        <v>1328</v>
      </c>
      <c r="H761" t="s">
        <v>1329</v>
      </c>
      <c r="I761" t="s">
        <v>698</v>
      </c>
      <c r="J761" t="s">
        <v>1327</v>
      </c>
    </row>
    <row r="762" spans="1:10" x14ac:dyDescent="0.2">
      <c r="A762">
        <f>--ISNUMBER(IFERROR(SEARCH($C$5,Inputs!$D762,1),""))</f>
        <v>0</v>
      </c>
      <c r="B762" t="str">
        <f>IF(A762=1,COUNTIF($A$6:A762,1),"")</f>
        <v/>
      </c>
      <c r="C762" t="str">
        <f>IFERROR(INDEX($D$6:$D$1750,MATCH(ROWS($B$6:B762),$B$6:$B$1750,0)),"")</f>
        <v/>
      </c>
      <c r="D762" t="str">
        <f t="shared" si="11"/>
        <v>San Tomas Convalescent Hospital (20877)</v>
      </c>
      <c r="E762">
        <v>20877</v>
      </c>
      <c r="F762" t="s">
        <v>695</v>
      </c>
      <c r="G762" t="s">
        <v>3388</v>
      </c>
      <c r="H762" t="s">
        <v>697</v>
      </c>
      <c r="I762" t="s">
        <v>698</v>
      </c>
      <c r="J762" t="s">
        <v>3387</v>
      </c>
    </row>
    <row r="763" spans="1:10" x14ac:dyDescent="0.2">
      <c r="A763">
        <f>--ISNUMBER(IFERROR(SEARCH($C$5,Inputs!$D763,1),""))</f>
        <v>0</v>
      </c>
      <c r="B763" t="str">
        <f>IF(A763=1,COUNTIF($A$6:A763,1),"")</f>
        <v/>
      </c>
      <c r="C763" t="str">
        <f>IFERROR(INDEX($D$6:$D$1750,MATCH(ROWS($B$6:B763),$B$6:$B$1750,0)),"")</f>
        <v/>
      </c>
      <c r="D763" t="str">
        <f t="shared" si="11"/>
        <v>Gilroy Healthcare and Rehabilitation Center (20880)</v>
      </c>
      <c r="E763">
        <v>20880</v>
      </c>
      <c r="F763" t="s">
        <v>695</v>
      </c>
      <c r="G763" t="s">
        <v>1885</v>
      </c>
      <c r="H763" t="s">
        <v>1886</v>
      </c>
      <c r="I763" t="s">
        <v>698</v>
      </c>
      <c r="J763" t="s">
        <v>1884</v>
      </c>
    </row>
    <row r="764" spans="1:10" x14ac:dyDescent="0.2">
      <c r="A764">
        <f>--ISNUMBER(IFERROR(SEARCH($C$5,Inputs!$D764,1),""))</f>
        <v>0</v>
      </c>
      <c r="B764" t="str">
        <f>IF(A764=1,COUNTIF($A$6:A764,1),"")</f>
        <v/>
      </c>
      <c r="C764" t="str">
        <f>IFERROR(INDEX($D$6:$D$1750,MATCH(ROWS($B$6:B764),$B$6:$B$1750,0)),"")</f>
        <v/>
      </c>
      <c r="D764" t="str">
        <f t="shared" si="11"/>
        <v>Greenhills Manor (20884)</v>
      </c>
      <c r="E764">
        <v>20884</v>
      </c>
      <c r="F764" t="s">
        <v>695</v>
      </c>
      <c r="G764" t="s">
        <v>1984</v>
      </c>
      <c r="H764" t="s">
        <v>1237</v>
      </c>
      <c r="I764" t="s">
        <v>698</v>
      </c>
      <c r="J764" t="s">
        <v>1983</v>
      </c>
    </row>
    <row r="765" spans="1:10" x14ac:dyDescent="0.2">
      <c r="A765">
        <f>--ISNUMBER(IFERROR(SEARCH($C$5,Inputs!$D765,1),""))</f>
        <v>0</v>
      </c>
      <c r="B765" t="str">
        <f>IF(A765=1,COUNTIF($A$6:A765,1),"")</f>
        <v/>
      </c>
      <c r="C765" t="str">
        <f>IFERROR(INDEX($D$6:$D$1750,MATCH(ROWS($B$6:B765),$B$6:$B$1750,0)),"")</f>
        <v/>
      </c>
      <c r="D765" t="str">
        <f t="shared" si="11"/>
        <v>Milpitas Care Center (20885)</v>
      </c>
      <c r="E765">
        <v>20885</v>
      </c>
      <c r="F765" t="s">
        <v>695</v>
      </c>
      <c r="G765" t="s">
        <v>2749</v>
      </c>
      <c r="H765" t="s">
        <v>2750</v>
      </c>
      <c r="I765" t="s">
        <v>698</v>
      </c>
      <c r="J765" t="s">
        <v>2748</v>
      </c>
    </row>
    <row r="766" spans="1:10" x14ac:dyDescent="0.2">
      <c r="A766">
        <f>--ISNUMBER(IFERROR(SEARCH($C$5,Inputs!$D766,1),""))</f>
        <v>0</v>
      </c>
      <c r="B766" t="str">
        <f>IF(A766=1,COUNTIF($A$6:A766,1),"")</f>
        <v/>
      </c>
      <c r="C766" t="str">
        <f>IFERROR(INDEX($D$6:$D$1750,MATCH(ROWS($B$6:B766),$B$6:$B$1750,0)),"")</f>
        <v/>
      </c>
      <c r="D766" t="str">
        <f t="shared" si="11"/>
        <v>Empress Care Center, LLC (20888)</v>
      </c>
      <c r="E766">
        <v>20888</v>
      </c>
      <c r="F766" t="s">
        <v>695</v>
      </c>
      <c r="G766" t="s">
        <v>1741</v>
      </c>
      <c r="H766" t="s">
        <v>697</v>
      </c>
      <c r="I766" t="s">
        <v>698</v>
      </c>
      <c r="J766" t="s">
        <v>1740</v>
      </c>
    </row>
    <row r="767" spans="1:10" x14ac:dyDescent="0.2">
      <c r="A767">
        <f>--ISNUMBER(IFERROR(SEARCH($C$5,Inputs!$D767,1),""))</f>
        <v>0</v>
      </c>
      <c r="B767" t="str">
        <f>IF(A767=1,COUNTIF($A$6:A767,1),"")</f>
        <v/>
      </c>
      <c r="C767" t="str">
        <f>IFERROR(INDEX($D$6:$D$1750,MATCH(ROWS($B$6:B767),$B$6:$B$1750,0)),"")</f>
        <v/>
      </c>
      <c r="D767" t="str">
        <f t="shared" si="11"/>
        <v>Skyline Healthcare Center - San Jose (20889)</v>
      </c>
      <c r="E767">
        <v>20889</v>
      </c>
      <c r="F767" t="s">
        <v>695</v>
      </c>
      <c r="G767" t="s">
        <v>3532</v>
      </c>
      <c r="H767" t="s">
        <v>697</v>
      </c>
      <c r="I767" t="s">
        <v>698</v>
      </c>
      <c r="J767" t="s">
        <v>3531</v>
      </c>
    </row>
    <row r="768" spans="1:10" x14ac:dyDescent="0.2">
      <c r="A768">
        <f>--ISNUMBER(IFERROR(SEARCH($C$5,Inputs!$D768,1),""))</f>
        <v>0</v>
      </c>
      <c r="B768" t="str">
        <f>IF(A768=1,COUNTIF($A$6:A768,1),"")</f>
        <v/>
      </c>
      <c r="C768" t="str">
        <f>IFERROR(INDEX($D$6:$D$1750,MATCH(ROWS($B$6:B768),$B$6:$B$1750,0)),"")</f>
        <v/>
      </c>
      <c r="D768" t="str">
        <f t="shared" si="11"/>
        <v>Grant Cuesta Sub-Acute And Rehabilitation Center (20891)</v>
      </c>
      <c r="E768">
        <v>20891</v>
      </c>
      <c r="F768" t="s">
        <v>695</v>
      </c>
      <c r="G768" t="s">
        <v>1967</v>
      </c>
      <c r="H768" t="s">
        <v>1710</v>
      </c>
      <c r="I768" t="s">
        <v>698</v>
      </c>
      <c r="J768" t="s">
        <v>1966</v>
      </c>
    </row>
    <row r="769" spans="1:10" x14ac:dyDescent="0.2">
      <c r="A769">
        <f>--ISNUMBER(IFERROR(SEARCH($C$5,Inputs!$D769,1),""))</f>
        <v>0</v>
      </c>
      <c r="B769" t="str">
        <f>IF(A769=1,COUNTIF($A$6:A769,1),"")</f>
        <v/>
      </c>
      <c r="C769" t="str">
        <f>IFERROR(INDEX($D$6:$D$1750,MATCH(ROWS($B$6:B769),$B$6:$B$1750,0)),"")</f>
        <v/>
      </c>
      <c r="D769" t="str">
        <f t="shared" si="11"/>
        <v>Vista Manor Nursing Center (20892)</v>
      </c>
      <c r="E769">
        <v>20892</v>
      </c>
      <c r="F769" t="s">
        <v>695</v>
      </c>
      <c r="G769" t="s">
        <v>4044</v>
      </c>
      <c r="H769" t="s">
        <v>697</v>
      </c>
      <c r="I769" t="s">
        <v>698</v>
      </c>
      <c r="J769" t="s">
        <v>4043</v>
      </c>
    </row>
    <row r="770" spans="1:10" x14ac:dyDescent="0.2">
      <c r="A770">
        <f>--ISNUMBER(IFERROR(SEARCH($C$5,Inputs!$D770,1),""))</f>
        <v>0</v>
      </c>
      <c r="B770" t="str">
        <f>IF(A770=1,COUNTIF($A$6:A770,1),"")</f>
        <v/>
      </c>
      <c r="C770" t="str">
        <f>IFERROR(INDEX($D$6:$D$1750,MATCH(ROWS($B$6:B770),$B$6:$B$1750,0)),"")</f>
        <v/>
      </c>
      <c r="D770" t="str">
        <f t="shared" si="11"/>
        <v>Herman Health Care Center (20895)</v>
      </c>
      <c r="E770">
        <v>20895</v>
      </c>
      <c r="F770" t="s">
        <v>695</v>
      </c>
      <c r="G770" t="s">
        <v>2075</v>
      </c>
      <c r="H770" t="s">
        <v>697</v>
      </c>
      <c r="I770" t="s">
        <v>698</v>
      </c>
      <c r="J770" t="s">
        <v>2074</v>
      </c>
    </row>
    <row r="771" spans="1:10" x14ac:dyDescent="0.2">
      <c r="A771">
        <f>--ISNUMBER(IFERROR(SEARCH($C$5,Inputs!$D771,1),""))</f>
        <v>0</v>
      </c>
      <c r="B771" t="str">
        <f>IF(A771=1,COUNTIF($A$6:A771,1),"")</f>
        <v/>
      </c>
      <c r="C771" t="str">
        <f>IFERROR(INDEX($D$6:$D$1750,MATCH(ROWS($B$6:B771),$B$6:$B$1750,0)),"")</f>
        <v/>
      </c>
      <c r="D771" t="str">
        <f t="shared" si="11"/>
        <v>Mountain View Healthcare Center (20897)</v>
      </c>
      <c r="E771">
        <v>20897</v>
      </c>
      <c r="F771" t="s">
        <v>695</v>
      </c>
      <c r="G771" t="s">
        <v>2833</v>
      </c>
      <c r="H771" t="s">
        <v>1710</v>
      </c>
      <c r="I771" t="s">
        <v>698</v>
      </c>
      <c r="J771" t="s">
        <v>2832</v>
      </c>
    </row>
    <row r="772" spans="1:10" x14ac:dyDescent="0.2">
      <c r="A772">
        <f>--ISNUMBER(IFERROR(SEARCH($C$5,Inputs!$D772,1),""))</f>
        <v>0</v>
      </c>
      <c r="B772" t="str">
        <f>IF(A772=1,COUNTIF($A$6:A772,1),"")</f>
        <v/>
      </c>
      <c r="C772" t="str">
        <f>IFERROR(INDEX($D$6:$D$1750,MATCH(ROWS($B$6:B772),$B$6:$B$1750,0)),"")</f>
        <v/>
      </c>
      <c r="D772" t="str">
        <f t="shared" si="11"/>
        <v>Hillview Convalescent Hospital (20898)</v>
      </c>
      <c r="E772">
        <v>20898</v>
      </c>
      <c r="F772" t="s">
        <v>695</v>
      </c>
      <c r="G772" t="s">
        <v>2107</v>
      </c>
      <c r="H772" t="s">
        <v>2108</v>
      </c>
      <c r="I772" t="s">
        <v>698</v>
      </c>
      <c r="J772" t="s">
        <v>2106</v>
      </c>
    </row>
    <row r="773" spans="1:10" x14ac:dyDescent="0.2">
      <c r="A773">
        <f>--ISNUMBER(IFERROR(SEARCH($C$5,Inputs!$D773,1),""))</f>
        <v>0</v>
      </c>
      <c r="B773" t="str">
        <f>IF(A773=1,COUNTIF($A$6:A773,1),"")</f>
        <v/>
      </c>
      <c r="C773" t="str">
        <f>IFERROR(INDEX($D$6:$D$1750,MATCH(ROWS($B$6:B773),$B$6:$B$1750,0)),"")</f>
        <v/>
      </c>
      <c r="D773" t="str">
        <f t="shared" si="11"/>
        <v>San Jose Healthcare &amp; Wellness Center (20899)</v>
      </c>
      <c r="E773">
        <v>20899</v>
      </c>
      <c r="F773" t="s">
        <v>695</v>
      </c>
      <c r="G773" t="s">
        <v>3358</v>
      </c>
      <c r="H773" t="s">
        <v>697</v>
      </c>
      <c r="I773" t="s">
        <v>698</v>
      </c>
      <c r="J773" t="s">
        <v>3357</v>
      </c>
    </row>
    <row r="774" spans="1:10" x14ac:dyDescent="0.2">
      <c r="A774">
        <f>--ISNUMBER(IFERROR(SEARCH($C$5,Inputs!$D774,1),""))</f>
        <v>0</v>
      </c>
      <c r="B774" t="str">
        <f>IF(A774=1,COUNTIF($A$6:A774,1),"")</f>
        <v/>
      </c>
      <c r="C774" t="str">
        <f>IFERROR(INDEX($D$6:$D$1750,MATCH(ROWS($B$6:B774),$B$6:$B$1750,0)),"")</f>
        <v/>
      </c>
      <c r="D774" t="str">
        <f t="shared" si="11"/>
        <v>Idylwood Care Center (20906)</v>
      </c>
      <c r="E774">
        <v>20906</v>
      </c>
      <c r="F774" t="s">
        <v>695</v>
      </c>
      <c r="G774" t="s">
        <v>2146</v>
      </c>
      <c r="H774" t="s">
        <v>1294</v>
      </c>
      <c r="I774" t="s">
        <v>698</v>
      </c>
      <c r="J774" t="s">
        <v>2145</v>
      </c>
    </row>
    <row r="775" spans="1:10" x14ac:dyDescent="0.2">
      <c r="A775">
        <f>--ISNUMBER(IFERROR(SEARCH($C$5,Inputs!$D775,1),""))</f>
        <v>0</v>
      </c>
      <c r="B775" t="str">
        <f>IF(A775=1,COUNTIF($A$6:A775,1),"")</f>
        <v/>
      </c>
      <c r="C775" t="str">
        <f>IFERROR(INDEX($D$6:$D$1750,MATCH(ROWS($B$6:B775),$B$6:$B$1750,0)),"")</f>
        <v/>
      </c>
      <c r="D775" t="str">
        <f t="shared" ref="D775:D838" si="12">J775&amp;" ("&amp;E775&amp;")"</f>
        <v>Mission Skilled Nursing &amp; Subacute Center (20914)</v>
      </c>
      <c r="E775">
        <v>20914</v>
      </c>
      <c r="F775" t="s">
        <v>695</v>
      </c>
      <c r="G775" t="s">
        <v>2772</v>
      </c>
      <c r="H775" t="s">
        <v>698</v>
      </c>
      <c r="I775" t="s">
        <v>698</v>
      </c>
      <c r="J775" t="s">
        <v>2771</v>
      </c>
    </row>
    <row r="776" spans="1:10" x14ac:dyDescent="0.2">
      <c r="A776">
        <f>--ISNUMBER(IFERROR(SEARCH($C$5,Inputs!$D776,1),""))</f>
        <v>0</v>
      </c>
      <c r="B776" t="str">
        <f>IF(A776=1,COUNTIF($A$6:A776,1),"")</f>
        <v/>
      </c>
      <c r="C776" t="str">
        <f>IFERROR(INDEX($D$6:$D$1750,MATCH(ROWS($B$6:B776),$B$6:$B$1750,0)),"")</f>
        <v/>
      </c>
      <c r="D776" t="str">
        <f t="shared" si="12"/>
        <v>The Ridge Post-Acute (20917)</v>
      </c>
      <c r="E776">
        <v>20917</v>
      </c>
      <c r="F776" t="s">
        <v>695</v>
      </c>
      <c r="G776" t="s">
        <v>3809</v>
      </c>
      <c r="H776" t="s">
        <v>697</v>
      </c>
      <c r="I776" t="s">
        <v>698</v>
      </c>
      <c r="J776" t="s">
        <v>3808</v>
      </c>
    </row>
    <row r="777" spans="1:10" x14ac:dyDescent="0.2">
      <c r="A777">
        <f>--ISNUMBER(IFERROR(SEARCH($C$5,Inputs!$D777,1),""))</f>
        <v>0</v>
      </c>
      <c r="B777" t="str">
        <f>IF(A777=1,COUNTIF($A$6:A777,1),"")</f>
        <v/>
      </c>
      <c r="C777" t="str">
        <f>IFERROR(INDEX($D$6:$D$1750,MATCH(ROWS($B$6:B777),$B$6:$B$1750,0)),"")</f>
        <v/>
      </c>
      <c r="D777" t="str">
        <f t="shared" si="12"/>
        <v>Courtyard Care Center (20918)</v>
      </c>
      <c r="E777">
        <v>20918</v>
      </c>
      <c r="F777" t="s">
        <v>695</v>
      </c>
      <c r="G777" t="s">
        <v>1531</v>
      </c>
      <c r="H777" t="s">
        <v>697</v>
      </c>
      <c r="I777" t="s">
        <v>698</v>
      </c>
      <c r="J777" t="s">
        <v>1530</v>
      </c>
    </row>
    <row r="778" spans="1:10" x14ac:dyDescent="0.2">
      <c r="A778">
        <f>--ISNUMBER(IFERROR(SEARCH($C$5,Inputs!$D778,1),""))</f>
        <v>0</v>
      </c>
      <c r="B778" t="str">
        <f>IF(A778=1,COUNTIF($A$6:A778,1),"")</f>
        <v/>
      </c>
      <c r="C778" t="str">
        <f>IFERROR(INDEX($D$6:$D$1750,MATCH(ROWS($B$6:B778),$B$6:$B$1750,0)),"")</f>
        <v/>
      </c>
      <c r="D778" t="str">
        <f t="shared" si="12"/>
        <v>Saratoga Retirement Community Health Center (20920)</v>
      </c>
      <c r="E778">
        <v>20920</v>
      </c>
      <c r="F778" t="s">
        <v>695</v>
      </c>
      <c r="G778" t="s">
        <v>3427</v>
      </c>
      <c r="H778" t="s">
        <v>1345</v>
      </c>
      <c r="I778" t="s">
        <v>698</v>
      </c>
      <c r="J778" t="s">
        <v>3426</v>
      </c>
    </row>
    <row r="779" spans="1:10" x14ac:dyDescent="0.2">
      <c r="A779">
        <f>--ISNUMBER(IFERROR(SEARCH($C$5,Inputs!$D779,1),""))</f>
        <v>0</v>
      </c>
      <c r="B779" t="str">
        <f>IF(A779=1,COUNTIF($A$6:A779,1),"")</f>
        <v/>
      </c>
      <c r="C779" t="str">
        <f>IFERROR(INDEX($D$6:$D$1750,MATCH(ROWS($B$6:B779),$B$6:$B$1750,0)),"")</f>
        <v/>
      </c>
      <c r="D779" t="str">
        <f t="shared" si="12"/>
        <v>The Villas At Saratoga Skilled Nursing And Assisted Living (20921)</v>
      </c>
      <c r="E779">
        <v>20921</v>
      </c>
      <c r="F779" t="s">
        <v>695</v>
      </c>
      <c r="G779" t="s">
        <v>3836</v>
      </c>
      <c r="H779" t="s">
        <v>1345</v>
      </c>
      <c r="I779" t="s">
        <v>698</v>
      </c>
      <c r="J779" t="s">
        <v>3835</v>
      </c>
    </row>
    <row r="780" spans="1:10" x14ac:dyDescent="0.2">
      <c r="A780">
        <f>--ISNUMBER(IFERROR(SEARCH($C$5,Inputs!$D780,1),""))</f>
        <v>0</v>
      </c>
      <c r="B780" t="str">
        <f>IF(A780=1,COUNTIF($A$6:A780,1),"")</f>
        <v/>
      </c>
      <c r="C780" t="str">
        <f>IFERROR(INDEX($D$6:$D$1750,MATCH(ROWS($B$6:B780),$B$6:$B$1750,0)),"")</f>
        <v/>
      </c>
      <c r="D780" t="str">
        <f t="shared" si="12"/>
        <v>Palo Alto Sub-Acute And Rehabilitation Center (20924)</v>
      </c>
      <c r="E780">
        <v>20924</v>
      </c>
      <c r="F780" t="s">
        <v>695</v>
      </c>
      <c r="G780" t="s">
        <v>3019</v>
      </c>
      <c r="H780" t="s">
        <v>1329</v>
      </c>
      <c r="I780" t="s">
        <v>698</v>
      </c>
      <c r="J780" t="s">
        <v>3018</v>
      </c>
    </row>
    <row r="781" spans="1:10" x14ac:dyDescent="0.2">
      <c r="A781">
        <f>--ISNUMBER(IFERROR(SEARCH($C$5,Inputs!$D781,1),""))</f>
        <v>0</v>
      </c>
      <c r="B781" t="str">
        <f>IF(A781=1,COUNTIF($A$6:A781,1),"")</f>
        <v/>
      </c>
      <c r="C781" t="str">
        <f>IFERROR(INDEX($D$6:$D$1750,MATCH(ROWS($B$6:B781),$B$6:$B$1750,0)),"")</f>
        <v/>
      </c>
      <c r="D781" t="str">
        <f t="shared" si="12"/>
        <v>The Terraces at Los Altos Health Facility (20925)</v>
      </c>
      <c r="E781">
        <v>20925</v>
      </c>
      <c r="F781" t="s">
        <v>695</v>
      </c>
      <c r="G781" t="s">
        <v>3828</v>
      </c>
      <c r="H781" t="s">
        <v>2550</v>
      </c>
      <c r="I781" t="s">
        <v>698</v>
      </c>
      <c r="J781" t="s">
        <v>3827</v>
      </c>
    </row>
    <row r="782" spans="1:10" x14ac:dyDescent="0.2">
      <c r="A782">
        <f>--ISNUMBER(IFERROR(SEARCH($C$5,Inputs!$D782,1),""))</f>
        <v>0</v>
      </c>
      <c r="B782" t="str">
        <f>IF(A782=1,COUNTIF($A$6:A782,1),"")</f>
        <v/>
      </c>
      <c r="C782" t="str">
        <f>IFERROR(INDEX($D$6:$D$1750,MATCH(ROWS($B$6:B782),$B$6:$B$1750,0)),"")</f>
        <v/>
      </c>
      <c r="D782" t="str">
        <f t="shared" si="12"/>
        <v>Cupertino Healthcare &amp; Wellness Center (20927)</v>
      </c>
      <c r="E782">
        <v>20927</v>
      </c>
      <c r="F782" t="s">
        <v>695</v>
      </c>
      <c r="G782" t="s">
        <v>1582</v>
      </c>
      <c r="H782" t="s">
        <v>1583</v>
      </c>
      <c r="I782" t="s">
        <v>698</v>
      </c>
      <c r="J782" t="s">
        <v>1581</v>
      </c>
    </row>
    <row r="783" spans="1:10" x14ac:dyDescent="0.2">
      <c r="A783">
        <f>--ISNUMBER(IFERROR(SEARCH($C$5,Inputs!$D783,1),""))</f>
        <v>0</v>
      </c>
      <c r="B783" t="str">
        <f>IF(A783=1,COUNTIF($A$6:A783,1),"")</f>
        <v/>
      </c>
      <c r="C783" t="str">
        <f>IFERROR(INDEX($D$6:$D$1750,MATCH(ROWS($B$6:B783),$B$6:$B$1750,0)),"")</f>
        <v/>
      </c>
      <c r="D783" t="str">
        <f t="shared" si="12"/>
        <v>Plum Tree Care Center (20928)</v>
      </c>
      <c r="E783">
        <v>20928</v>
      </c>
      <c r="F783" t="s">
        <v>695</v>
      </c>
      <c r="G783" t="s">
        <v>3126</v>
      </c>
      <c r="H783" t="s">
        <v>697</v>
      </c>
      <c r="I783" t="s">
        <v>698</v>
      </c>
      <c r="J783" t="s">
        <v>3125</v>
      </c>
    </row>
    <row r="784" spans="1:10" x14ac:dyDescent="0.2">
      <c r="A784">
        <f>--ISNUMBER(IFERROR(SEARCH($C$5,Inputs!$D784,1),""))</f>
        <v>0</v>
      </c>
      <c r="B784" t="str">
        <f>IF(A784=1,COUNTIF($A$6:A784,1),"")</f>
        <v/>
      </c>
      <c r="C784" t="str">
        <f>IFERROR(INDEX($D$6:$D$1750,MATCH(ROWS($B$6:B784),$B$6:$B$1750,0)),"")</f>
        <v/>
      </c>
      <c r="D784" t="str">
        <f t="shared" si="12"/>
        <v>Cedar Crest Nursing and Rehabilitation Center (20945)</v>
      </c>
      <c r="E784">
        <v>20945</v>
      </c>
      <c r="F784" t="s">
        <v>695</v>
      </c>
      <c r="G784" t="s">
        <v>1293</v>
      </c>
      <c r="H784" t="s">
        <v>1294</v>
      </c>
      <c r="I784" t="s">
        <v>698</v>
      </c>
      <c r="J784" t="s">
        <v>1292</v>
      </c>
    </row>
    <row r="785" spans="1:10" x14ac:dyDescent="0.2">
      <c r="A785">
        <f>--ISNUMBER(IFERROR(SEARCH($C$5,Inputs!$D785,1),""))</f>
        <v>0</v>
      </c>
      <c r="B785" t="str">
        <f>IF(A785=1,COUNTIF($A$6:A785,1),"")</f>
        <v/>
      </c>
      <c r="C785" t="str">
        <f>IFERROR(INDEX($D$6:$D$1750,MATCH(ROWS($B$6:B785),$B$6:$B$1750,0)),"")</f>
        <v/>
      </c>
      <c r="D785" t="str">
        <f t="shared" si="12"/>
        <v>Sunny View Manor (20947)</v>
      </c>
      <c r="E785">
        <v>20947</v>
      </c>
      <c r="F785" t="s">
        <v>695</v>
      </c>
      <c r="G785" t="s">
        <v>3665</v>
      </c>
      <c r="H785" t="s">
        <v>1583</v>
      </c>
      <c r="I785" t="s">
        <v>698</v>
      </c>
      <c r="J785" t="s">
        <v>3664</v>
      </c>
    </row>
    <row r="786" spans="1:10" x14ac:dyDescent="0.2">
      <c r="A786">
        <f>--ISNUMBER(IFERROR(SEARCH($C$5,Inputs!$D786,1),""))</f>
        <v>0</v>
      </c>
      <c r="B786" t="str">
        <f>IF(A786=1,COUNTIF($A$6:A786,1),"")</f>
        <v/>
      </c>
      <c r="C786" t="str">
        <f>IFERROR(INDEX($D$6:$D$1750,MATCH(ROWS($B$6:B786),$B$6:$B$1750,0)),"")</f>
        <v/>
      </c>
      <c r="D786" t="str">
        <f t="shared" si="12"/>
        <v>Westwood Post-Acute (20955)</v>
      </c>
      <c r="E786">
        <v>20955</v>
      </c>
      <c r="F786" t="s">
        <v>695</v>
      </c>
      <c r="G786" t="s">
        <v>4107</v>
      </c>
      <c r="H786" t="s">
        <v>697</v>
      </c>
      <c r="I786" t="s">
        <v>698</v>
      </c>
      <c r="J786" t="s">
        <v>4106</v>
      </c>
    </row>
    <row r="787" spans="1:10" x14ac:dyDescent="0.2">
      <c r="A787">
        <f>--ISNUMBER(IFERROR(SEARCH($C$5,Inputs!$D787,1),""))</f>
        <v>0</v>
      </c>
      <c r="B787" t="str">
        <f>IF(A787=1,COUNTIF($A$6:A787,1),"")</f>
        <v/>
      </c>
      <c r="C787" t="str">
        <f>IFERROR(INDEX($D$6:$D$1750,MATCH(ROWS($B$6:B787),$B$6:$B$1750,0)),"")</f>
        <v/>
      </c>
      <c r="D787" t="str">
        <f t="shared" si="12"/>
        <v>Children's Healthcare Organization Of Northern California - Saratoga Pediatric Subacute (20956)</v>
      </c>
      <c r="E787">
        <v>20956</v>
      </c>
      <c r="F787" t="s">
        <v>695</v>
      </c>
      <c r="G787" t="s">
        <v>1344</v>
      </c>
      <c r="H787" t="s">
        <v>1345</v>
      </c>
      <c r="I787" t="s">
        <v>698</v>
      </c>
      <c r="J787" t="s">
        <v>1343</v>
      </c>
    </row>
    <row r="788" spans="1:10" x14ac:dyDescent="0.2">
      <c r="A788">
        <f>--ISNUMBER(IFERROR(SEARCH($C$5,Inputs!$D788,1),""))</f>
        <v>0</v>
      </c>
      <c r="B788" t="str">
        <f>IF(A788=1,COUNTIF($A$6:A788,1),"")</f>
        <v/>
      </c>
      <c r="C788" t="str">
        <f>IFERROR(INDEX($D$6:$D$1750,MATCH(ROWS($B$6:B788),$B$6:$B$1750,0)),"")</f>
        <v/>
      </c>
      <c r="D788" t="str">
        <f t="shared" si="12"/>
        <v>Los Altos Sub-Acute And Rehabilitation Center (20958)</v>
      </c>
      <c r="E788">
        <v>20958</v>
      </c>
      <c r="F788" t="s">
        <v>695</v>
      </c>
      <c r="G788" t="s">
        <v>2549</v>
      </c>
      <c r="H788" t="s">
        <v>2550</v>
      </c>
      <c r="I788" t="s">
        <v>698</v>
      </c>
      <c r="J788" t="s">
        <v>2548</v>
      </c>
    </row>
    <row r="789" spans="1:10" x14ac:dyDescent="0.2">
      <c r="A789">
        <f>--ISNUMBER(IFERROR(SEARCH($C$5,Inputs!$D789,1),""))</f>
        <v>0</v>
      </c>
      <c r="B789" t="str">
        <f>IF(A789=1,COUNTIF($A$6:A789,1),"")</f>
        <v/>
      </c>
      <c r="C789" t="str">
        <f>IFERROR(INDEX($D$6:$D$1750,MATCH(ROWS($B$6:B789),$B$6:$B$1750,0)),"")</f>
        <v/>
      </c>
      <c r="D789" t="str">
        <f t="shared" si="12"/>
        <v>Almaden Health And Rehabilitation Center (20960)</v>
      </c>
      <c r="E789">
        <v>20960</v>
      </c>
      <c r="F789" t="s">
        <v>695</v>
      </c>
      <c r="G789" t="s">
        <v>849</v>
      </c>
      <c r="H789" t="s">
        <v>697</v>
      </c>
      <c r="I789" t="s">
        <v>698</v>
      </c>
      <c r="J789" t="s">
        <v>848</v>
      </c>
    </row>
    <row r="790" spans="1:10" x14ac:dyDescent="0.2">
      <c r="A790">
        <f>--ISNUMBER(IFERROR(SEARCH($C$5,Inputs!$D790,1),""))</f>
        <v>0</v>
      </c>
      <c r="B790" t="str">
        <f>IF(A790=1,COUNTIF($A$6:A790,1),"")</f>
        <v/>
      </c>
      <c r="C790" t="str">
        <f>IFERROR(INDEX($D$6:$D$1750,MATCH(ROWS($B$6:B790),$B$6:$B$1750,0)),"")</f>
        <v/>
      </c>
      <c r="D790" t="str">
        <f t="shared" si="12"/>
        <v>Canyon Springs Post-Acute (20961)</v>
      </c>
      <c r="E790">
        <v>20961</v>
      </c>
      <c r="F790" t="s">
        <v>695</v>
      </c>
      <c r="G790" t="s">
        <v>1251</v>
      </c>
      <c r="H790" t="s">
        <v>697</v>
      </c>
      <c r="I790" t="s">
        <v>698</v>
      </c>
      <c r="J790" t="s">
        <v>1250</v>
      </c>
    </row>
    <row r="791" spans="1:10" x14ac:dyDescent="0.2">
      <c r="A791">
        <f>--ISNUMBER(IFERROR(SEARCH($C$5,Inputs!$D791,1),""))</f>
        <v>0</v>
      </c>
      <c r="B791" t="str">
        <f>IF(A791=1,COUNTIF($A$6:A791,1),"")</f>
        <v/>
      </c>
      <c r="C791" t="str">
        <f>IFERROR(INDEX($D$6:$D$1750,MATCH(ROWS($B$6:B791),$B$6:$B$1750,0)),"")</f>
        <v/>
      </c>
      <c r="D791" t="str">
        <f t="shared" si="12"/>
        <v>Hearts &amp; Hands, Post Acute Care &amp; Rehab Center (20966)</v>
      </c>
      <c r="E791">
        <v>20966</v>
      </c>
      <c r="F791" t="s">
        <v>695</v>
      </c>
      <c r="G791" t="s">
        <v>2045</v>
      </c>
      <c r="H791" t="s">
        <v>1646</v>
      </c>
      <c r="I791" t="s">
        <v>1646</v>
      </c>
      <c r="J791" t="s">
        <v>2044</v>
      </c>
    </row>
    <row r="792" spans="1:10" x14ac:dyDescent="0.2">
      <c r="A792">
        <f>--ISNUMBER(IFERROR(SEARCH($C$5,Inputs!$D792,1),""))</f>
        <v>0</v>
      </c>
      <c r="B792" t="str">
        <f>IF(A792=1,COUNTIF($A$6:A792,1),"")</f>
        <v/>
      </c>
      <c r="C792" t="str">
        <f>IFERROR(INDEX($D$6:$D$1750,MATCH(ROWS($B$6:B792),$B$6:$B$1750,0)),"")</f>
        <v/>
      </c>
      <c r="D792" t="str">
        <f t="shared" si="12"/>
        <v>Driftwood Healthcare Center - Santa Cruz (20973)</v>
      </c>
      <c r="E792">
        <v>20973</v>
      </c>
      <c r="F792" t="s">
        <v>695</v>
      </c>
      <c r="G792" t="s">
        <v>1660</v>
      </c>
      <c r="H792" t="s">
        <v>1646</v>
      </c>
      <c r="I792" t="s">
        <v>1646</v>
      </c>
      <c r="J792" t="s">
        <v>1659</v>
      </c>
    </row>
    <row r="793" spans="1:10" x14ac:dyDescent="0.2">
      <c r="A793">
        <f>--ISNUMBER(IFERROR(SEARCH($C$5,Inputs!$D793,1),""))</f>
        <v>0</v>
      </c>
      <c r="B793" t="str">
        <f>IF(A793=1,COUNTIF($A$6:A793,1),"")</f>
        <v/>
      </c>
      <c r="C793" t="str">
        <f>IFERROR(INDEX($D$6:$D$1750,MATCH(ROWS($B$6:B793),$B$6:$B$1750,0)),"")</f>
        <v/>
      </c>
      <c r="D793" t="str">
        <f t="shared" si="12"/>
        <v>Pacific Coast Manor (20974)</v>
      </c>
      <c r="E793">
        <v>20974</v>
      </c>
      <c r="F793" t="s">
        <v>695</v>
      </c>
      <c r="G793" t="s">
        <v>2971</v>
      </c>
      <c r="H793" t="s">
        <v>2972</v>
      </c>
      <c r="I793" t="s">
        <v>1646</v>
      </c>
      <c r="J793" t="s">
        <v>2970</v>
      </c>
    </row>
    <row r="794" spans="1:10" x14ac:dyDescent="0.2">
      <c r="A794">
        <f>--ISNUMBER(IFERROR(SEARCH($C$5,Inputs!$D794,1),""))</f>
        <v>0</v>
      </c>
      <c r="B794" t="str">
        <f>IF(A794=1,COUNTIF($A$6:A794,1),"")</f>
        <v/>
      </c>
      <c r="C794" t="str">
        <f>IFERROR(INDEX($D$6:$D$1750,MATCH(ROWS($B$6:B794),$B$6:$B$1750,0)),"")</f>
        <v/>
      </c>
      <c r="D794" t="str">
        <f t="shared" si="12"/>
        <v>Watsonville Nursing Center (20981)</v>
      </c>
      <c r="E794">
        <v>20981</v>
      </c>
      <c r="F794" t="s">
        <v>695</v>
      </c>
      <c r="G794" t="s">
        <v>4066</v>
      </c>
      <c r="H794" t="s">
        <v>3929</v>
      </c>
      <c r="I794" t="s">
        <v>1646</v>
      </c>
      <c r="J794" t="s">
        <v>4065</v>
      </c>
    </row>
    <row r="795" spans="1:10" x14ac:dyDescent="0.2">
      <c r="A795">
        <f>--ISNUMBER(IFERROR(SEARCH($C$5,Inputs!$D795,1),""))</f>
        <v>0</v>
      </c>
      <c r="B795" t="str">
        <f>IF(A795=1,COUNTIF($A$6:A795,1),"")</f>
        <v/>
      </c>
      <c r="C795" t="str">
        <f>IFERROR(INDEX($D$6:$D$1750,MATCH(ROWS($B$6:B795),$B$6:$B$1750,0)),"")</f>
        <v/>
      </c>
      <c r="D795" t="str">
        <f t="shared" si="12"/>
        <v>Watsonville Post Acute Center (20982)</v>
      </c>
      <c r="E795">
        <v>20982</v>
      </c>
      <c r="F795" t="s">
        <v>695</v>
      </c>
      <c r="G795" t="s">
        <v>4068</v>
      </c>
      <c r="H795" t="s">
        <v>3929</v>
      </c>
      <c r="I795" t="s">
        <v>1646</v>
      </c>
      <c r="J795" t="s">
        <v>4067</v>
      </c>
    </row>
    <row r="796" spans="1:10" x14ac:dyDescent="0.2">
      <c r="A796">
        <f>--ISNUMBER(IFERROR(SEARCH($C$5,Inputs!$D796,1),""))</f>
        <v>0</v>
      </c>
      <c r="B796" t="str">
        <f>IF(A796=1,COUNTIF($A$6:A796,1),"")</f>
        <v/>
      </c>
      <c r="C796" t="str">
        <f>IFERROR(INDEX($D$6:$D$1750,MATCH(ROWS($B$6:B796),$B$6:$B$1750,0)),"")</f>
        <v/>
      </c>
      <c r="D796" t="str">
        <f t="shared" si="12"/>
        <v>Santa Cruz Post Acute (20994)</v>
      </c>
      <c r="E796">
        <v>20994</v>
      </c>
      <c r="F796" t="s">
        <v>695</v>
      </c>
      <c r="G796" t="s">
        <v>3402</v>
      </c>
      <c r="H796" t="s">
        <v>1646</v>
      </c>
      <c r="I796" t="s">
        <v>1646</v>
      </c>
      <c r="J796" t="s">
        <v>3401</v>
      </c>
    </row>
    <row r="797" spans="1:10" x14ac:dyDescent="0.2">
      <c r="A797">
        <f>--ISNUMBER(IFERROR(SEARCH($C$5,Inputs!$D797,1),""))</f>
        <v>0</v>
      </c>
      <c r="B797" t="str">
        <f>IF(A797=1,COUNTIF($A$6:A797,1),"")</f>
        <v/>
      </c>
      <c r="C797" t="str">
        <f>IFERROR(INDEX($D$6:$D$1750,MATCH(ROWS($B$6:B797),$B$6:$B$1750,0)),"")</f>
        <v/>
      </c>
      <c r="D797" t="str">
        <f t="shared" si="12"/>
        <v>Redding Post Acute (20996)</v>
      </c>
      <c r="E797">
        <v>20996</v>
      </c>
      <c r="F797" t="s">
        <v>695</v>
      </c>
      <c r="G797" t="s">
        <v>3205</v>
      </c>
      <c r="H797" t="s">
        <v>1471</v>
      </c>
      <c r="I797" t="s">
        <v>1472</v>
      </c>
      <c r="J797" t="s">
        <v>3204</v>
      </c>
    </row>
    <row r="798" spans="1:10" x14ac:dyDescent="0.2">
      <c r="A798">
        <f>--ISNUMBER(IFERROR(SEARCH($C$5,Inputs!$D798,1),""))</f>
        <v>0</v>
      </c>
      <c r="B798" t="str">
        <f>IF(A798=1,COUNTIF($A$6:A798,1),"")</f>
        <v/>
      </c>
      <c r="C798" t="str">
        <f>IFERROR(INDEX($D$6:$D$1750,MATCH(ROWS($B$6:B798),$B$6:$B$1750,0)),"")</f>
        <v/>
      </c>
      <c r="D798" t="str">
        <f t="shared" si="12"/>
        <v>Shasta View Estates (21011)</v>
      </c>
      <c r="E798">
        <v>21011</v>
      </c>
      <c r="F798" t="s">
        <v>695</v>
      </c>
      <c r="G798" t="s">
        <v>3486</v>
      </c>
      <c r="H798" t="s">
        <v>3487</v>
      </c>
      <c r="I798" t="s">
        <v>1784</v>
      </c>
      <c r="J798" t="s">
        <v>3485</v>
      </c>
    </row>
    <row r="799" spans="1:10" x14ac:dyDescent="0.2">
      <c r="A799">
        <f>--ISNUMBER(IFERROR(SEARCH($C$5,Inputs!$D799,1),""))</f>
        <v>0</v>
      </c>
      <c r="B799" t="str">
        <f>IF(A799=1,COUNTIF($A$6:A799,1),"")</f>
        <v/>
      </c>
      <c r="C799" t="str">
        <f>IFERROR(INDEX($D$6:$D$1750,MATCH(ROWS($B$6:B799),$B$6:$B$1750,0)),"")</f>
        <v/>
      </c>
      <c r="D799" t="str">
        <f t="shared" si="12"/>
        <v>Heartwood Avenue Healthcare (21012)</v>
      </c>
      <c r="E799">
        <v>21012</v>
      </c>
      <c r="F799" t="s">
        <v>695</v>
      </c>
      <c r="G799" t="s">
        <v>2047</v>
      </c>
      <c r="H799" t="s">
        <v>786</v>
      </c>
      <c r="I799" t="s">
        <v>787</v>
      </c>
      <c r="J799" t="s">
        <v>2046</v>
      </c>
    </row>
    <row r="800" spans="1:10" x14ac:dyDescent="0.2">
      <c r="A800">
        <f>--ISNUMBER(IFERROR(SEARCH($C$5,Inputs!$D800,1),""))</f>
        <v>0</v>
      </c>
      <c r="B800" t="str">
        <f>IF(A800=1,COUNTIF($A$6:A800,1),"")</f>
        <v/>
      </c>
      <c r="C800" t="str">
        <f>IFERROR(INDEX($D$6:$D$1750,MATCH(ROWS($B$6:B800),$B$6:$B$1750,0)),"")</f>
        <v/>
      </c>
      <c r="D800" t="str">
        <f t="shared" si="12"/>
        <v>Springs Road Healthcare (21015)</v>
      </c>
      <c r="E800">
        <v>21015</v>
      </c>
      <c r="F800" t="s">
        <v>695</v>
      </c>
      <c r="G800" t="s">
        <v>3585</v>
      </c>
      <c r="H800" t="s">
        <v>786</v>
      </c>
      <c r="I800" t="s">
        <v>787</v>
      </c>
      <c r="J800" t="s">
        <v>3584</v>
      </c>
    </row>
    <row r="801" spans="1:10" x14ac:dyDescent="0.2">
      <c r="A801">
        <f>--ISNUMBER(IFERROR(SEARCH($C$5,Inputs!$D801,1),""))</f>
        <v>0</v>
      </c>
      <c r="B801" t="str">
        <f>IF(A801=1,COUNTIF($A$6:A801,1),"")</f>
        <v/>
      </c>
      <c r="C801" t="str">
        <f>IFERROR(INDEX($D$6:$D$1750,MATCH(ROWS($B$6:B801),$B$6:$B$1750,0)),"")</f>
        <v/>
      </c>
      <c r="D801" t="str">
        <f t="shared" si="12"/>
        <v>Fairfield Post-Acute Rehab (21025)</v>
      </c>
      <c r="E801">
        <v>21025</v>
      </c>
      <c r="F801" t="s">
        <v>695</v>
      </c>
      <c r="G801" t="s">
        <v>1786</v>
      </c>
      <c r="H801" t="s">
        <v>1787</v>
      </c>
      <c r="I801" t="s">
        <v>787</v>
      </c>
      <c r="J801" t="s">
        <v>1785</v>
      </c>
    </row>
    <row r="802" spans="1:10" x14ac:dyDescent="0.2">
      <c r="A802">
        <f>--ISNUMBER(IFERROR(SEARCH($C$5,Inputs!$D802,1),""))</f>
        <v>0</v>
      </c>
      <c r="B802" t="str">
        <f>IF(A802=1,COUNTIF($A$6:A802,1),"")</f>
        <v/>
      </c>
      <c r="C802" t="str">
        <f>IFERROR(INDEX($D$6:$D$1750,MATCH(ROWS($B$6:B802),$B$6:$B$1750,0)),"")</f>
        <v/>
      </c>
      <c r="D802" t="str">
        <f t="shared" si="12"/>
        <v>Greenfield Care Center of Fairfield (21026)</v>
      </c>
      <c r="E802">
        <v>21026</v>
      </c>
      <c r="F802" t="s">
        <v>695</v>
      </c>
      <c r="G802" t="s">
        <v>1974</v>
      </c>
      <c r="H802" t="s">
        <v>1787</v>
      </c>
      <c r="I802" t="s">
        <v>787</v>
      </c>
      <c r="J802" t="s">
        <v>1973</v>
      </c>
    </row>
    <row r="803" spans="1:10" x14ac:dyDescent="0.2">
      <c r="A803">
        <f>--ISNUMBER(IFERROR(SEARCH($C$5,Inputs!$D803,1),""))</f>
        <v>0</v>
      </c>
      <c r="B803" t="str">
        <f>IF(A803=1,COUNTIF($A$6:A803,1),"")</f>
        <v/>
      </c>
      <c r="C803" t="str">
        <f>IFERROR(INDEX($D$6:$D$1750,MATCH(ROWS($B$6:B803),$B$6:$B$1750,0)),"")</f>
        <v/>
      </c>
      <c r="D803" t="str">
        <f t="shared" si="12"/>
        <v>Orchard Post Acute Care (21029)</v>
      </c>
      <c r="E803">
        <v>21029</v>
      </c>
      <c r="F803" t="s">
        <v>695</v>
      </c>
      <c r="G803" t="s">
        <v>2956</v>
      </c>
      <c r="H803" t="s">
        <v>2266</v>
      </c>
      <c r="I803" t="s">
        <v>787</v>
      </c>
      <c r="J803" t="s">
        <v>2955</v>
      </c>
    </row>
    <row r="804" spans="1:10" x14ac:dyDescent="0.2">
      <c r="A804">
        <f>--ISNUMBER(IFERROR(SEARCH($C$5,Inputs!$D804,1),""))</f>
        <v>0</v>
      </c>
      <c r="B804" t="str">
        <f>IF(A804=1,COUNTIF($A$6:A804,1),"")</f>
        <v/>
      </c>
      <c r="C804" t="str">
        <f>IFERROR(INDEX($D$6:$D$1750,MATCH(ROWS($B$6:B804),$B$6:$B$1750,0)),"")</f>
        <v/>
      </c>
      <c r="D804" t="str">
        <f t="shared" si="12"/>
        <v>Windsor Vallejo Nursing &amp; Rehabilitation Center (21030)</v>
      </c>
      <c r="E804">
        <v>21030</v>
      </c>
      <c r="F804" t="s">
        <v>695</v>
      </c>
      <c r="G804" t="s">
        <v>4190</v>
      </c>
      <c r="H804" t="s">
        <v>786</v>
      </c>
      <c r="I804" t="s">
        <v>787</v>
      </c>
      <c r="J804" t="s">
        <v>4189</v>
      </c>
    </row>
    <row r="805" spans="1:10" x14ac:dyDescent="0.2">
      <c r="A805">
        <f>--ISNUMBER(IFERROR(SEARCH($C$5,Inputs!$D805,1),""))</f>
        <v>0</v>
      </c>
      <c r="B805" t="str">
        <f>IF(A805=1,COUNTIF($A$6:A805,1),"")</f>
        <v/>
      </c>
      <c r="C805" t="str">
        <f>IFERROR(INDEX($D$6:$D$1750,MATCH(ROWS($B$6:B805),$B$6:$B$1750,0)),"")</f>
        <v/>
      </c>
      <c r="D805" t="str">
        <f t="shared" si="12"/>
        <v>La Mariposa Care &amp; Rehabilitation Center (21031)</v>
      </c>
      <c r="E805">
        <v>21031</v>
      </c>
      <c r="F805" t="s">
        <v>695</v>
      </c>
      <c r="G805" t="s">
        <v>2395</v>
      </c>
      <c r="H805" t="s">
        <v>1787</v>
      </c>
      <c r="I805" t="s">
        <v>787</v>
      </c>
      <c r="J805" t="s">
        <v>2394</v>
      </c>
    </row>
    <row r="806" spans="1:10" x14ac:dyDescent="0.2">
      <c r="A806">
        <f>--ISNUMBER(IFERROR(SEARCH($C$5,Inputs!$D806,1),""))</f>
        <v>0</v>
      </c>
      <c r="B806" t="str">
        <f>IF(A806=1,COUNTIF($A$6:A806,1),"")</f>
        <v/>
      </c>
      <c r="C806" t="str">
        <f>IFERROR(INDEX($D$6:$D$1750,MATCH(ROWS($B$6:B806),$B$6:$B$1750,0)),"")</f>
        <v/>
      </c>
      <c r="D806" t="str">
        <f t="shared" si="12"/>
        <v>Northvine Postacute Care (21032)</v>
      </c>
      <c r="E806">
        <v>21032</v>
      </c>
      <c r="F806" t="s">
        <v>695</v>
      </c>
      <c r="G806" t="s">
        <v>2888</v>
      </c>
      <c r="H806" t="s">
        <v>919</v>
      </c>
      <c r="I806" t="s">
        <v>910</v>
      </c>
      <c r="J806" t="s">
        <v>2887</v>
      </c>
    </row>
    <row r="807" spans="1:10" x14ac:dyDescent="0.2">
      <c r="A807">
        <f>--ISNUMBER(IFERROR(SEARCH($C$5,Inputs!$D807,1),""))</f>
        <v>0</v>
      </c>
      <c r="B807" t="str">
        <f>IF(A807=1,COUNTIF($A$6:A807,1),"")</f>
        <v/>
      </c>
      <c r="C807" t="str">
        <f>IFERROR(INDEX($D$6:$D$1750,MATCH(ROWS($B$6:B807),$B$6:$B$1750,0)),"")</f>
        <v/>
      </c>
      <c r="D807" t="str">
        <f t="shared" si="12"/>
        <v>Windsor Care Center Of Petaluma (21037)</v>
      </c>
      <c r="E807">
        <v>21037</v>
      </c>
      <c r="F807" t="s">
        <v>695</v>
      </c>
      <c r="G807" t="s">
        <v>4129</v>
      </c>
      <c r="H807" t="s">
        <v>1739</v>
      </c>
      <c r="I807" t="s">
        <v>910</v>
      </c>
      <c r="J807" t="s">
        <v>4128</v>
      </c>
    </row>
    <row r="808" spans="1:10" x14ac:dyDescent="0.2">
      <c r="A808">
        <f>--ISNUMBER(IFERROR(SEARCH($C$5,Inputs!$D808,1),""))</f>
        <v>0</v>
      </c>
      <c r="B808" t="str">
        <f>IF(A808=1,COUNTIF($A$6:A808,1),"")</f>
        <v/>
      </c>
      <c r="C808" t="str">
        <f>IFERROR(INDEX($D$6:$D$1750,MATCH(ROWS($B$6:B808),$B$6:$B$1750,0)),"")</f>
        <v/>
      </c>
      <c r="D808" t="str">
        <f t="shared" si="12"/>
        <v>Healdsburg Senior Living Community (21039)</v>
      </c>
      <c r="E808">
        <v>21039</v>
      </c>
      <c r="F808" t="s">
        <v>695</v>
      </c>
      <c r="G808" t="s">
        <v>2032</v>
      </c>
      <c r="H808" t="s">
        <v>2030</v>
      </c>
      <c r="I808" t="s">
        <v>910</v>
      </c>
      <c r="J808" t="s">
        <v>2031</v>
      </c>
    </row>
    <row r="809" spans="1:10" x14ac:dyDescent="0.2">
      <c r="A809">
        <f>--ISNUMBER(IFERROR(SEARCH($C$5,Inputs!$D809,1),""))</f>
        <v>0</v>
      </c>
      <c r="B809" t="str">
        <f>IF(A809=1,COUNTIF($A$6:A809,1),"")</f>
        <v/>
      </c>
      <c r="C809" t="str">
        <f>IFERROR(INDEX($D$6:$D$1750,MATCH(ROWS($B$6:B809),$B$6:$B$1750,0)),"")</f>
        <v/>
      </c>
      <c r="D809" t="str">
        <f t="shared" si="12"/>
        <v>Apple Valley Post-Acute Rehab (21041)</v>
      </c>
      <c r="E809">
        <v>21041</v>
      </c>
      <c r="F809" t="s">
        <v>695</v>
      </c>
      <c r="G809" t="s">
        <v>908</v>
      </c>
      <c r="H809" t="s">
        <v>909</v>
      </c>
      <c r="I809" t="s">
        <v>910</v>
      </c>
      <c r="J809" t="s">
        <v>907</v>
      </c>
    </row>
    <row r="810" spans="1:10" x14ac:dyDescent="0.2">
      <c r="A810">
        <f>--ISNUMBER(IFERROR(SEARCH($C$5,Inputs!$D810,1),""))</f>
        <v>0</v>
      </c>
      <c r="B810" t="str">
        <f>IF(A810=1,COUNTIF($A$6:A810,1),"")</f>
        <v/>
      </c>
      <c r="C810" t="str">
        <f>IFERROR(INDEX($D$6:$D$1750,MATCH(ROWS($B$6:B810),$B$6:$B$1750,0)),"")</f>
        <v/>
      </c>
      <c r="D810" t="str">
        <f t="shared" si="12"/>
        <v>Santa Rosa Post Acute (21045)</v>
      </c>
      <c r="E810">
        <v>21045</v>
      </c>
      <c r="F810" t="s">
        <v>695</v>
      </c>
      <c r="G810" t="s">
        <v>3421</v>
      </c>
      <c r="H810" t="s">
        <v>919</v>
      </c>
      <c r="I810" t="s">
        <v>910</v>
      </c>
      <c r="J810" t="s">
        <v>3420</v>
      </c>
    </row>
    <row r="811" spans="1:10" x14ac:dyDescent="0.2">
      <c r="A811">
        <f>--ISNUMBER(IFERROR(SEARCH($C$5,Inputs!$D811,1),""))</f>
        <v>0</v>
      </c>
      <c r="B811" t="str">
        <f>IF(A811=1,COUNTIF($A$6:A811,1),"")</f>
        <v/>
      </c>
      <c r="C811" t="str">
        <f>IFERROR(INDEX($D$6:$D$1750,MATCH(ROWS($B$6:B811),$B$6:$B$1750,0)),"")</f>
        <v/>
      </c>
      <c r="D811" t="str">
        <f t="shared" si="12"/>
        <v>Sonoma Post Acute (21046)</v>
      </c>
      <c r="E811">
        <v>21046</v>
      </c>
      <c r="F811" t="s">
        <v>695</v>
      </c>
      <c r="G811" t="s">
        <v>3544</v>
      </c>
      <c r="H811" t="s">
        <v>910</v>
      </c>
      <c r="I811" t="s">
        <v>910</v>
      </c>
      <c r="J811" t="s">
        <v>3543</v>
      </c>
    </row>
    <row r="812" spans="1:10" x14ac:dyDescent="0.2">
      <c r="A812">
        <f>--ISNUMBER(IFERROR(SEARCH($C$5,Inputs!$D812,1),""))</f>
        <v>0</v>
      </c>
      <c r="B812" t="str">
        <f>IF(A812=1,COUNTIF($A$6:A812,1),"")</f>
        <v/>
      </c>
      <c r="C812" t="str">
        <f>IFERROR(INDEX($D$6:$D$1750,MATCH(ROWS($B$6:B812),$B$6:$B$1750,0)),"")</f>
        <v/>
      </c>
      <c r="D812" t="str">
        <f t="shared" si="12"/>
        <v>Cloverdale Healthcare Center (21048)</v>
      </c>
      <c r="E812">
        <v>21048</v>
      </c>
      <c r="F812" t="s">
        <v>695</v>
      </c>
      <c r="G812" t="s">
        <v>1389</v>
      </c>
      <c r="H812" t="s">
        <v>1390</v>
      </c>
      <c r="I812" t="s">
        <v>910</v>
      </c>
      <c r="J812" t="s">
        <v>1388</v>
      </c>
    </row>
    <row r="813" spans="1:10" x14ac:dyDescent="0.2">
      <c r="A813">
        <f>--ISNUMBER(IFERROR(SEARCH($C$5,Inputs!$D813,1),""))</f>
        <v>0</v>
      </c>
      <c r="B813" t="str">
        <f>IF(A813=1,COUNTIF($A$6:A813,1),"")</f>
        <v/>
      </c>
      <c r="C813" t="str">
        <f>IFERROR(INDEX($D$6:$D$1750,MATCH(ROWS($B$6:B813),$B$6:$B$1750,0)),"")</f>
        <v/>
      </c>
      <c r="D813" t="str">
        <f t="shared" si="12"/>
        <v>Broadway Villa Post Acute (21062)</v>
      </c>
      <c r="E813">
        <v>21062</v>
      </c>
      <c r="F813" t="s">
        <v>695</v>
      </c>
      <c r="G813" t="s">
        <v>1171</v>
      </c>
      <c r="H813" t="s">
        <v>910</v>
      </c>
      <c r="I813" t="s">
        <v>910</v>
      </c>
      <c r="J813" t="s">
        <v>1170</v>
      </c>
    </row>
    <row r="814" spans="1:10" x14ac:dyDescent="0.2">
      <c r="A814">
        <f>--ISNUMBER(IFERROR(SEARCH($C$5,Inputs!$D814,1),""))</f>
        <v>0</v>
      </c>
      <c r="B814" t="str">
        <f>IF(A814=1,COUNTIF($A$6:A814,1),"")</f>
        <v/>
      </c>
      <c r="C814" t="str">
        <f>IFERROR(INDEX($D$6:$D$1750,MATCH(ROWS($B$6:B814),$B$6:$B$1750,0)),"")</f>
        <v/>
      </c>
      <c r="D814" t="str">
        <f t="shared" si="12"/>
        <v>Summerfield Healthcare Center (21068)</v>
      </c>
      <c r="E814">
        <v>21068</v>
      </c>
      <c r="F814" t="s">
        <v>695</v>
      </c>
      <c r="G814" t="s">
        <v>3661</v>
      </c>
      <c r="H814" t="s">
        <v>919</v>
      </c>
      <c r="I814" t="s">
        <v>910</v>
      </c>
      <c r="J814" t="s">
        <v>3660</v>
      </c>
    </row>
    <row r="815" spans="1:10" x14ac:dyDescent="0.2">
      <c r="A815">
        <f>--ISNUMBER(IFERROR(SEARCH($C$5,Inputs!$D815,1),""))</f>
        <v>0</v>
      </c>
      <c r="B815" t="str">
        <f>IF(A815=1,COUNTIF($A$6:A815,1),"")</f>
        <v/>
      </c>
      <c r="C815" t="str">
        <f>IFERROR(INDEX($D$6:$D$1750,MATCH(ROWS($B$6:B815),$B$6:$B$1750,0)),"")</f>
        <v/>
      </c>
      <c r="D815" t="str">
        <f t="shared" si="12"/>
        <v>Park View Post Acute (21074)</v>
      </c>
      <c r="E815">
        <v>21074</v>
      </c>
      <c r="F815" t="s">
        <v>695</v>
      </c>
      <c r="G815" t="s">
        <v>3059</v>
      </c>
      <c r="H815" t="s">
        <v>919</v>
      </c>
      <c r="I815" t="s">
        <v>910</v>
      </c>
      <c r="J815" t="s">
        <v>3058</v>
      </c>
    </row>
    <row r="816" spans="1:10" x14ac:dyDescent="0.2">
      <c r="A816">
        <f>--ISNUMBER(IFERROR(SEARCH($C$5,Inputs!$D816,1),""))</f>
        <v>0</v>
      </c>
      <c r="B816" t="str">
        <f>IF(A816=1,COUNTIF($A$6:A816,1),"")</f>
        <v/>
      </c>
      <c r="C816" t="str">
        <f>IFERROR(INDEX($D$6:$D$1750,MATCH(ROWS($B$6:B816),$B$6:$B$1750,0)),"")</f>
        <v/>
      </c>
      <c r="D816" t="str">
        <f t="shared" si="12"/>
        <v>Creekside Rehabilitation &amp; Behavioral Health (21075)</v>
      </c>
      <c r="E816">
        <v>21075</v>
      </c>
      <c r="F816" t="s">
        <v>695</v>
      </c>
      <c r="G816" t="s">
        <v>1548</v>
      </c>
      <c r="H816" t="s">
        <v>919</v>
      </c>
      <c r="I816" t="s">
        <v>910</v>
      </c>
      <c r="J816" t="s">
        <v>1547</v>
      </c>
    </row>
    <row r="817" spans="1:10" x14ac:dyDescent="0.2">
      <c r="A817">
        <f>--ISNUMBER(IFERROR(SEARCH($C$5,Inputs!$D817,1),""))</f>
        <v>0</v>
      </c>
      <c r="B817" t="str">
        <f>IF(A817=1,COUNTIF($A$6:A817,1),"")</f>
        <v/>
      </c>
      <c r="C817" t="str">
        <f>IFERROR(INDEX($D$6:$D$1750,MATCH(ROWS($B$6:B817),$B$6:$B$1750,0)),"")</f>
        <v/>
      </c>
      <c r="D817" t="str">
        <f t="shared" si="12"/>
        <v>North Bay Post Acute (21077)</v>
      </c>
      <c r="E817">
        <v>21077</v>
      </c>
      <c r="F817" t="s">
        <v>695</v>
      </c>
      <c r="G817" t="s">
        <v>1738</v>
      </c>
      <c r="H817" t="s">
        <v>1739</v>
      </c>
      <c r="I817" t="s">
        <v>910</v>
      </c>
      <c r="J817" t="s">
        <v>4319</v>
      </c>
    </row>
    <row r="818" spans="1:10" x14ac:dyDescent="0.2">
      <c r="A818">
        <f>--ISNUMBER(IFERROR(SEARCH($C$5,Inputs!$D818,1),""))</f>
        <v>0</v>
      </c>
      <c r="B818" t="str">
        <f>IF(A818=1,COUNTIF($A$6:A818,1),"")</f>
        <v/>
      </c>
      <c r="C818" t="str">
        <f>IFERROR(INDEX($D$6:$D$1750,MATCH(ROWS($B$6:B818),$B$6:$B$1750,0)),"")</f>
        <v/>
      </c>
      <c r="D818" t="str">
        <f t="shared" si="12"/>
        <v>Petaluma Post-Acute Rehab (21078)</v>
      </c>
      <c r="E818">
        <v>21078</v>
      </c>
      <c r="F818" t="s">
        <v>695</v>
      </c>
      <c r="G818" t="s">
        <v>3086</v>
      </c>
      <c r="H818" t="s">
        <v>1739</v>
      </c>
      <c r="I818" t="s">
        <v>910</v>
      </c>
      <c r="J818" t="s">
        <v>3085</v>
      </c>
    </row>
    <row r="819" spans="1:10" x14ac:dyDescent="0.2">
      <c r="A819">
        <f>--ISNUMBER(IFERROR(SEARCH($C$5,Inputs!$D819,1),""))</f>
        <v>0</v>
      </c>
      <c r="B819" t="str">
        <f>IF(A819=1,COUNTIF($A$6:A819,1),"")</f>
        <v/>
      </c>
      <c r="C819" t="str">
        <f>IFERROR(INDEX($D$6:$D$1750,MATCH(ROWS($B$6:B819),$B$6:$B$1750,0)),"")</f>
        <v/>
      </c>
      <c r="D819" t="str">
        <f t="shared" si="12"/>
        <v>Casa De Modesto (21082)</v>
      </c>
      <c r="E819">
        <v>21082</v>
      </c>
      <c r="F819" t="s">
        <v>695</v>
      </c>
      <c r="G819" t="s">
        <v>1276</v>
      </c>
      <c r="H819" t="s">
        <v>704</v>
      </c>
      <c r="I819" t="s">
        <v>705</v>
      </c>
      <c r="J819" t="s">
        <v>1275</v>
      </c>
    </row>
    <row r="820" spans="1:10" x14ac:dyDescent="0.2">
      <c r="A820">
        <f>--ISNUMBER(IFERROR(SEARCH($C$5,Inputs!$D820,1),""))</f>
        <v>0</v>
      </c>
      <c r="B820" t="str">
        <f>IF(A820=1,COUNTIF($A$6:A820,1),"")</f>
        <v/>
      </c>
      <c r="C820" t="str">
        <f>IFERROR(INDEX($D$6:$D$1750,MATCH(ROWS($B$6:B820),$B$6:$B$1750,0)),"")</f>
        <v/>
      </c>
      <c r="D820" t="str">
        <f t="shared" si="12"/>
        <v>Garden City Healthcare Center (21083)</v>
      </c>
      <c r="E820">
        <v>21083</v>
      </c>
      <c r="F820" t="s">
        <v>695</v>
      </c>
      <c r="G820" t="s">
        <v>1856</v>
      </c>
      <c r="H820" t="s">
        <v>704</v>
      </c>
      <c r="I820" t="s">
        <v>705</v>
      </c>
      <c r="J820" t="s">
        <v>1855</v>
      </c>
    </row>
    <row r="821" spans="1:10" x14ac:dyDescent="0.2">
      <c r="A821">
        <f>--ISNUMBER(IFERROR(SEARCH($C$5,Inputs!$D821,1),""))</f>
        <v>0</v>
      </c>
      <c r="B821" t="str">
        <f>IF(A821=1,COUNTIF($A$6:A821,1),"")</f>
        <v/>
      </c>
      <c r="C821" t="str">
        <f>IFERROR(INDEX($D$6:$D$1750,MATCH(ROWS($B$6:B821),$B$6:$B$1750,0)),"")</f>
        <v/>
      </c>
      <c r="D821" t="str">
        <f t="shared" si="12"/>
        <v>Acacia Park Nursing &amp; Rehabilitation Center (21086)</v>
      </c>
      <c r="E821">
        <v>21086</v>
      </c>
      <c r="F821" t="s">
        <v>695</v>
      </c>
      <c r="G821" t="s">
        <v>703</v>
      </c>
      <c r="H821" t="s">
        <v>704</v>
      </c>
      <c r="I821" t="s">
        <v>705</v>
      </c>
      <c r="J821" t="s">
        <v>702</v>
      </c>
    </row>
    <row r="822" spans="1:10" x14ac:dyDescent="0.2">
      <c r="A822">
        <f>--ISNUMBER(IFERROR(SEARCH($C$5,Inputs!$D822,1),""))</f>
        <v>0</v>
      </c>
      <c r="B822" t="str">
        <f>IF(A822=1,COUNTIF($A$6:A822,1),"")</f>
        <v/>
      </c>
      <c r="C822" t="str">
        <f>IFERROR(INDEX($D$6:$D$1750,MATCH(ROWS($B$6:B822),$B$6:$B$1750,0)),"")</f>
        <v/>
      </c>
      <c r="D822" t="str">
        <f t="shared" si="12"/>
        <v>North Starr Postacute Care (21088)</v>
      </c>
      <c r="E822">
        <v>21088</v>
      </c>
      <c r="F822" t="s">
        <v>695</v>
      </c>
      <c r="G822" t="s">
        <v>2867</v>
      </c>
      <c r="H822" t="s">
        <v>1141</v>
      </c>
      <c r="I822" t="s">
        <v>705</v>
      </c>
      <c r="J822" t="s">
        <v>2866</v>
      </c>
    </row>
    <row r="823" spans="1:10" x14ac:dyDescent="0.2">
      <c r="A823">
        <f>--ISNUMBER(IFERROR(SEARCH($C$5,Inputs!$D823,1),""))</f>
        <v>0</v>
      </c>
      <c r="B823" t="str">
        <f>IF(A823=1,COUNTIF($A$6:A823,1),"")</f>
        <v/>
      </c>
      <c r="C823" t="str">
        <f>IFERROR(INDEX($D$6:$D$1750,MATCH(ROWS($B$6:B823),$B$6:$B$1750,0)),"")</f>
        <v/>
      </c>
      <c r="D823" t="str">
        <f t="shared" si="12"/>
        <v>Main West Postacute Care (21089)</v>
      </c>
      <c r="E823">
        <v>21089</v>
      </c>
      <c r="F823" t="s">
        <v>695</v>
      </c>
      <c r="G823" t="s">
        <v>2590</v>
      </c>
      <c r="H823" t="s">
        <v>1141</v>
      </c>
      <c r="I823" t="s">
        <v>705</v>
      </c>
      <c r="J823" t="s">
        <v>2589</v>
      </c>
    </row>
    <row r="824" spans="1:10" x14ac:dyDescent="0.2">
      <c r="A824">
        <f>--ISNUMBER(IFERROR(SEARCH($C$5,Inputs!$D824,1),""))</f>
        <v>0</v>
      </c>
      <c r="B824" t="str">
        <f>IF(A824=1,COUNTIF($A$6:A824,1),"")</f>
        <v/>
      </c>
      <c r="C824" t="str">
        <f>IFERROR(INDEX($D$6:$D$1750,MATCH(ROWS($B$6:B824),$B$6:$B$1750,0)),"")</f>
        <v/>
      </c>
      <c r="D824" t="str">
        <f t="shared" si="12"/>
        <v>Brandel Manor (21091)</v>
      </c>
      <c r="E824">
        <v>21091</v>
      </c>
      <c r="F824" t="s">
        <v>695</v>
      </c>
      <c r="G824" t="s">
        <v>1140</v>
      </c>
      <c r="H824" t="s">
        <v>1141</v>
      </c>
      <c r="I824" t="s">
        <v>705</v>
      </c>
      <c r="J824" t="s">
        <v>1139</v>
      </c>
    </row>
    <row r="825" spans="1:10" x14ac:dyDescent="0.2">
      <c r="A825">
        <f>--ISNUMBER(IFERROR(SEARCH($C$5,Inputs!$D825,1),""))</f>
        <v>0</v>
      </c>
      <c r="B825" t="str">
        <f>IF(A825=1,COUNTIF($A$6:A825,1),"")</f>
        <v/>
      </c>
      <c r="C825" t="str">
        <f>IFERROR(INDEX($D$6:$D$1750,MATCH(ROWS($B$6:B825),$B$6:$B$1750,0)),"")</f>
        <v/>
      </c>
      <c r="D825" t="str">
        <f t="shared" si="12"/>
        <v>Almond Vista Healthcare (21092)</v>
      </c>
      <c r="E825">
        <v>21092</v>
      </c>
      <c r="F825" t="s">
        <v>695</v>
      </c>
      <c r="G825" t="s">
        <v>4177</v>
      </c>
      <c r="H825" t="s">
        <v>704</v>
      </c>
      <c r="I825" t="s">
        <v>705</v>
      </c>
      <c r="J825" t="s">
        <v>4320</v>
      </c>
    </row>
    <row r="826" spans="1:10" x14ac:dyDescent="0.2">
      <c r="A826">
        <f>--ISNUMBER(IFERROR(SEARCH($C$5,Inputs!$D826,1),""))</f>
        <v>0</v>
      </c>
      <c r="B826" t="str">
        <f>IF(A826=1,COUNTIF($A$6:A826,1),"")</f>
        <v/>
      </c>
      <c r="C826" t="str">
        <f>IFERROR(INDEX($D$6:$D$1750,MATCH(ROWS($B$6:B826),$B$6:$B$1750,0)),"")</f>
        <v/>
      </c>
      <c r="D826" t="str">
        <f t="shared" si="12"/>
        <v>Valley Skilled Nursing Center (21094)</v>
      </c>
      <c r="E826">
        <v>21094</v>
      </c>
      <c r="F826" t="s">
        <v>695</v>
      </c>
      <c r="G826" t="s">
        <v>3945</v>
      </c>
      <c r="H826" t="s">
        <v>704</v>
      </c>
      <c r="I826" t="s">
        <v>705</v>
      </c>
      <c r="J826" t="s">
        <v>3944</v>
      </c>
    </row>
    <row r="827" spans="1:10" x14ac:dyDescent="0.2">
      <c r="A827">
        <f>--ISNUMBER(IFERROR(SEARCH($C$5,Inputs!$D827,1),""))</f>
        <v>0</v>
      </c>
      <c r="B827" t="str">
        <f>IF(A827=1,COUNTIF($A$6:A827,1),"")</f>
        <v/>
      </c>
      <c r="C827" t="str">
        <f>IFERROR(INDEX($D$6:$D$1750,MATCH(ROWS($B$6:B827),$B$6:$B$1750,0)),"")</f>
        <v/>
      </c>
      <c r="D827" t="str">
        <f t="shared" si="12"/>
        <v>Central Valley Post Acute (21101)</v>
      </c>
      <c r="E827">
        <v>21101</v>
      </c>
      <c r="F827" t="s">
        <v>695</v>
      </c>
      <c r="G827" t="s">
        <v>1313</v>
      </c>
      <c r="H827" t="s">
        <v>1314</v>
      </c>
      <c r="I827" t="s">
        <v>705</v>
      </c>
      <c r="J827" t="s">
        <v>1312</v>
      </c>
    </row>
    <row r="828" spans="1:10" x14ac:dyDescent="0.2">
      <c r="A828">
        <f>--ISNUMBER(IFERROR(SEARCH($C$5,Inputs!$D828,1),""))</f>
        <v>0</v>
      </c>
      <c r="B828" t="str">
        <f>IF(A828=1,COUNTIF($A$6:A828,1),"")</f>
        <v/>
      </c>
      <c r="C828" t="str">
        <f>IFERROR(INDEX($D$6:$D$1750,MATCH(ROWS($B$6:B828),$B$6:$B$1750,0)),"")</f>
        <v/>
      </c>
      <c r="D828" t="str">
        <f t="shared" si="12"/>
        <v>San Luis Care Center (21102)</v>
      </c>
      <c r="E828">
        <v>21102</v>
      </c>
      <c r="F828" t="s">
        <v>695</v>
      </c>
      <c r="G828" t="s">
        <v>3366</v>
      </c>
      <c r="H828" t="s">
        <v>3367</v>
      </c>
      <c r="I828" t="s">
        <v>705</v>
      </c>
      <c r="J828" t="s">
        <v>3365</v>
      </c>
    </row>
    <row r="829" spans="1:10" x14ac:dyDescent="0.2">
      <c r="A829">
        <f>--ISNUMBER(IFERROR(SEARCH($C$5,Inputs!$D829,1),""))</f>
        <v>0</v>
      </c>
      <c r="B829" t="str">
        <f>IF(A829=1,COUNTIF($A$6:A829,1),"")</f>
        <v/>
      </c>
      <c r="C829" t="str">
        <f>IFERROR(INDEX($D$6:$D$1750,MATCH(ROWS($B$6:B829),$B$6:$B$1750,0)),"")</f>
        <v/>
      </c>
      <c r="D829" t="str">
        <f t="shared" si="12"/>
        <v>Ceres Postacute Care (21109)</v>
      </c>
      <c r="E829">
        <v>21109</v>
      </c>
      <c r="F829" t="s">
        <v>695</v>
      </c>
      <c r="G829" t="s">
        <v>1320</v>
      </c>
      <c r="H829" t="s">
        <v>879</v>
      </c>
      <c r="I829" t="s">
        <v>705</v>
      </c>
      <c r="J829" t="s">
        <v>1319</v>
      </c>
    </row>
    <row r="830" spans="1:10" x14ac:dyDescent="0.2">
      <c r="A830">
        <f>--ISNUMBER(IFERROR(SEARCH($C$5,Inputs!$D830,1),""))</f>
        <v>0</v>
      </c>
      <c r="B830" t="str">
        <f>IF(A830=1,COUNTIF($A$6:A830,1),"")</f>
        <v/>
      </c>
      <c r="C830" t="str">
        <f>IFERROR(INDEX($D$6:$D$1750,MATCH(ROWS($B$6:B830),$B$6:$B$1750,0)),"")</f>
        <v/>
      </c>
      <c r="D830" t="str">
        <f t="shared" si="12"/>
        <v>Modesto Post Acute Center (21110)</v>
      </c>
      <c r="E830">
        <v>21110</v>
      </c>
      <c r="F830" t="s">
        <v>695</v>
      </c>
      <c r="G830" t="s">
        <v>2778</v>
      </c>
      <c r="H830" t="s">
        <v>704</v>
      </c>
      <c r="I830" t="s">
        <v>705</v>
      </c>
      <c r="J830" t="s">
        <v>2777</v>
      </c>
    </row>
    <row r="831" spans="1:10" x14ac:dyDescent="0.2">
      <c r="A831">
        <f>--ISNUMBER(IFERROR(SEARCH($C$5,Inputs!$D831,1),""))</f>
        <v>0</v>
      </c>
      <c r="B831" t="str">
        <f>IF(A831=1,COUNTIF($A$6:A831,1),"")</f>
        <v/>
      </c>
      <c r="C831" t="str">
        <f>IFERROR(INDEX($D$6:$D$1750,MATCH(ROWS($B$6:B831),$B$6:$B$1750,0)),"")</f>
        <v/>
      </c>
      <c r="D831" t="str">
        <f t="shared" si="12"/>
        <v>Yuba City Post Acute (21112)</v>
      </c>
      <c r="E831">
        <v>21112</v>
      </c>
      <c r="F831" t="s">
        <v>695</v>
      </c>
      <c r="G831" t="s">
        <v>4206</v>
      </c>
      <c r="H831" t="s">
        <v>1153</v>
      </c>
      <c r="I831" t="s">
        <v>1154</v>
      </c>
      <c r="J831" t="s">
        <v>4205</v>
      </c>
    </row>
    <row r="832" spans="1:10" x14ac:dyDescent="0.2">
      <c r="A832">
        <f>--ISNUMBER(IFERROR(SEARCH($C$5,Inputs!$D832,1),""))</f>
        <v>0</v>
      </c>
      <c r="B832" t="str">
        <f>IF(A832=1,COUNTIF($A$6:A832,1),"")</f>
        <v/>
      </c>
      <c r="C832" t="str">
        <f>IFERROR(INDEX($D$6:$D$1750,MATCH(ROWS($B$6:B832),$B$6:$B$1750,0)),"")</f>
        <v/>
      </c>
      <c r="D832" t="str">
        <f t="shared" si="12"/>
        <v>Brentwood Post Acute (21118)</v>
      </c>
      <c r="E832">
        <v>21118</v>
      </c>
      <c r="F832" t="s">
        <v>695</v>
      </c>
      <c r="G832" t="s">
        <v>1145</v>
      </c>
      <c r="H832" t="s">
        <v>1146</v>
      </c>
      <c r="I832" t="s">
        <v>1147</v>
      </c>
      <c r="J832" t="s">
        <v>1144</v>
      </c>
    </row>
    <row r="833" spans="1:10" x14ac:dyDescent="0.2">
      <c r="A833">
        <f>--ISNUMBER(IFERROR(SEARCH($C$5,Inputs!$D833,1),""))</f>
        <v>0</v>
      </c>
      <c r="B833" t="str">
        <f>IF(A833=1,COUNTIF($A$6:A833,1),"")</f>
        <v/>
      </c>
      <c r="C833" t="str">
        <f>IFERROR(INDEX($D$6:$D$1750,MATCH(ROWS($B$6:B833),$B$6:$B$1750,0)),"")</f>
        <v/>
      </c>
      <c r="D833" t="str">
        <f t="shared" si="12"/>
        <v>Red Bluff Health Care Center (21119)</v>
      </c>
      <c r="E833">
        <v>21119</v>
      </c>
      <c r="F833" t="s">
        <v>695</v>
      </c>
      <c r="G833" t="s">
        <v>3203</v>
      </c>
      <c r="H833" t="s">
        <v>1146</v>
      </c>
      <c r="I833" t="s">
        <v>1147</v>
      </c>
      <c r="J833" t="s">
        <v>3202</v>
      </c>
    </row>
    <row r="834" spans="1:10" x14ac:dyDescent="0.2">
      <c r="A834">
        <f>--ISNUMBER(IFERROR(SEARCH($C$5,Inputs!$D834,1),""))</f>
        <v>0</v>
      </c>
      <c r="B834" t="str">
        <f>IF(A834=1,COUNTIF($A$6:A834,1),"")</f>
        <v/>
      </c>
      <c r="C834" t="str">
        <f>IFERROR(INDEX($D$6:$D$1750,MATCH(ROWS($B$6:B834),$B$6:$B$1750,0)),"")</f>
        <v/>
      </c>
      <c r="D834" t="str">
        <f t="shared" si="12"/>
        <v>Dinuba Healthcare (21127)</v>
      </c>
      <c r="E834">
        <v>21127</v>
      </c>
      <c r="F834" t="s">
        <v>695</v>
      </c>
      <c r="G834" t="s">
        <v>1631</v>
      </c>
      <c r="H834" t="s">
        <v>1632</v>
      </c>
      <c r="I834" t="s">
        <v>779</v>
      </c>
      <c r="J834" t="s">
        <v>1630</v>
      </c>
    </row>
    <row r="835" spans="1:10" x14ac:dyDescent="0.2">
      <c r="A835">
        <f>--ISNUMBER(IFERROR(SEARCH($C$5,Inputs!$D835,1),""))</f>
        <v>0</v>
      </c>
      <c r="B835" t="str">
        <f>IF(A835=1,COUNTIF($A$6:A835,1),"")</f>
        <v/>
      </c>
      <c r="C835" t="str">
        <f>IFERROR(INDEX($D$6:$D$1750,MATCH(ROWS($B$6:B835),$B$6:$B$1750,0)),"")</f>
        <v/>
      </c>
      <c r="D835" t="str">
        <f t="shared" si="12"/>
        <v>Sierra Valley Rehabilitation Center (21129)</v>
      </c>
      <c r="E835">
        <v>21129</v>
      </c>
      <c r="F835" t="s">
        <v>695</v>
      </c>
      <c r="G835" t="s">
        <v>3513</v>
      </c>
      <c r="H835" t="s">
        <v>1876</v>
      </c>
      <c r="I835" t="s">
        <v>779</v>
      </c>
      <c r="J835" t="s">
        <v>3512</v>
      </c>
    </row>
    <row r="836" spans="1:10" x14ac:dyDescent="0.2">
      <c r="A836">
        <f>--ISNUMBER(IFERROR(SEARCH($C$5,Inputs!$D836,1),""))</f>
        <v>0</v>
      </c>
      <c r="B836" t="str">
        <f>IF(A836=1,COUNTIF($A$6:A836,1),"")</f>
        <v/>
      </c>
      <c r="C836" t="str">
        <f>IFERROR(INDEX($D$6:$D$1750,MATCH(ROWS($B$6:B836),$B$6:$B$1750,0)),"")</f>
        <v/>
      </c>
      <c r="D836" t="str">
        <f t="shared" si="12"/>
        <v>Kaweah Manor Convalescent Hospital (21132)</v>
      </c>
      <c r="E836">
        <v>21132</v>
      </c>
      <c r="F836" t="s">
        <v>695</v>
      </c>
      <c r="G836" t="s">
        <v>2302</v>
      </c>
      <c r="H836" t="s">
        <v>1606</v>
      </c>
      <c r="I836" t="s">
        <v>779</v>
      </c>
      <c r="J836" t="s">
        <v>2301</v>
      </c>
    </row>
    <row r="837" spans="1:10" x14ac:dyDescent="0.2">
      <c r="A837">
        <f>--ISNUMBER(IFERROR(SEARCH($C$5,Inputs!$D837,1),""))</f>
        <v>0</v>
      </c>
      <c r="B837" t="str">
        <f>IF(A837=1,COUNTIF($A$6:A837,1),"")</f>
        <v/>
      </c>
      <c r="C837" t="str">
        <f>IFERROR(INDEX($D$6:$D$1750,MATCH(ROWS($B$6:B837),$B$6:$B$1750,0)),"")</f>
        <v/>
      </c>
      <c r="D837" t="str">
        <f t="shared" si="12"/>
        <v>Delta Nursing &amp; Rehabilitation Center (21135)</v>
      </c>
      <c r="E837">
        <v>21135</v>
      </c>
      <c r="F837" t="s">
        <v>695</v>
      </c>
      <c r="G837" t="s">
        <v>1605</v>
      </c>
      <c r="H837" t="s">
        <v>1606</v>
      </c>
      <c r="I837" t="s">
        <v>779</v>
      </c>
      <c r="J837" t="s">
        <v>1604</v>
      </c>
    </row>
    <row r="838" spans="1:10" x14ac:dyDescent="0.2">
      <c r="A838">
        <f>--ISNUMBER(IFERROR(SEARCH($C$5,Inputs!$D838,1),""))</f>
        <v>0</v>
      </c>
      <c r="B838" t="str">
        <f>IF(A838=1,COUNTIF($A$6:A838,1),"")</f>
        <v/>
      </c>
      <c r="C838" t="str">
        <f>IFERROR(INDEX($D$6:$D$1750,MATCH(ROWS($B$6:B838),$B$6:$B$1750,0)),"")</f>
        <v/>
      </c>
      <c r="D838" t="str">
        <f t="shared" si="12"/>
        <v>Tulare Nursing &amp; Rehabilitation Center (21146)</v>
      </c>
      <c r="E838">
        <v>21146</v>
      </c>
      <c r="F838" t="s">
        <v>695</v>
      </c>
      <c r="G838" t="s">
        <v>3868</v>
      </c>
      <c r="H838" t="s">
        <v>779</v>
      </c>
      <c r="I838" t="s">
        <v>779</v>
      </c>
      <c r="J838" t="s">
        <v>3867</v>
      </c>
    </row>
    <row r="839" spans="1:10" x14ac:dyDescent="0.2">
      <c r="A839">
        <f>--ISNUMBER(IFERROR(SEARCH($C$5,Inputs!$D839,1),""))</f>
        <v>0</v>
      </c>
      <c r="B839" t="str">
        <f>IF(A839=1,COUNTIF($A$6:A839,1),"")</f>
        <v/>
      </c>
      <c r="C839" t="str">
        <f>IFERROR(INDEX($D$6:$D$1750,MATCH(ROWS($B$6:B839),$B$6:$B$1750,0)),"")</f>
        <v/>
      </c>
      <c r="D839" t="str">
        <f t="shared" ref="D839:D902" si="13">J839&amp;" ("&amp;E839&amp;")"</f>
        <v>Gateway Post Acute (21147)</v>
      </c>
      <c r="E839">
        <v>21147</v>
      </c>
      <c r="F839" t="s">
        <v>695</v>
      </c>
      <c r="G839" t="s">
        <v>1875</v>
      </c>
      <c r="H839" t="s">
        <v>1876</v>
      </c>
      <c r="I839" t="s">
        <v>779</v>
      </c>
      <c r="J839" t="s">
        <v>1874</v>
      </c>
    </row>
    <row r="840" spans="1:10" x14ac:dyDescent="0.2">
      <c r="A840">
        <f>--ISNUMBER(IFERROR(SEARCH($C$5,Inputs!$D840,1),""))</f>
        <v>0</v>
      </c>
      <c r="B840" t="str">
        <f>IF(A840=1,COUNTIF($A$6:A840,1),"")</f>
        <v/>
      </c>
      <c r="C840" t="str">
        <f>IFERROR(INDEX($D$6:$D$1750,MATCH(ROWS($B$6:B840),$B$6:$B$1750,0)),"")</f>
        <v/>
      </c>
      <c r="D840" t="str">
        <f t="shared" si="13"/>
        <v>Sequoia Transitional Care (21148)</v>
      </c>
      <c r="E840">
        <v>21148</v>
      </c>
      <c r="F840" t="s">
        <v>695</v>
      </c>
      <c r="G840" t="s">
        <v>3453</v>
      </c>
      <c r="H840" t="s">
        <v>1876</v>
      </c>
      <c r="I840" t="s">
        <v>779</v>
      </c>
      <c r="J840" t="s">
        <v>3452</v>
      </c>
    </row>
    <row r="841" spans="1:10" x14ac:dyDescent="0.2">
      <c r="A841">
        <f>--ISNUMBER(IFERROR(SEARCH($C$5,Inputs!$D841,1),""))</f>
        <v>0</v>
      </c>
      <c r="B841" t="str">
        <f>IF(A841=1,COUNTIF($A$6:A841,1),"")</f>
        <v/>
      </c>
      <c r="C841" t="str">
        <f>IFERROR(INDEX($D$6:$D$1750,MATCH(ROWS($B$6:B841),$B$6:$B$1750,0)),"")</f>
        <v/>
      </c>
      <c r="D841" t="str">
        <f t="shared" si="13"/>
        <v>Redwood Springs Healthcare Center (21149)</v>
      </c>
      <c r="E841">
        <v>21149</v>
      </c>
      <c r="F841" t="s">
        <v>695</v>
      </c>
      <c r="G841" t="s">
        <v>3217</v>
      </c>
      <c r="H841" t="s">
        <v>1606</v>
      </c>
      <c r="I841" t="s">
        <v>779</v>
      </c>
      <c r="J841" t="s">
        <v>3216</v>
      </c>
    </row>
    <row r="842" spans="1:10" x14ac:dyDescent="0.2">
      <c r="A842">
        <f>--ISNUMBER(IFERROR(SEARCH($C$5,Inputs!$D842,1),""))</f>
        <v>0</v>
      </c>
      <c r="B842" t="str">
        <f>IF(A842=1,COUNTIF($A$6:A842,1),"")</f>
        <v/>
      </c>
      <c r="C842" t="str">
        <f>IFERROR(INDEX($D$6:$D$1750,MATCH(ROWS($B$6:B842),$B$6:$B$1750,0)),"")</f>
        <v/>
      </c>
      <c r="D842" t="str">
        <f t="shared" si="13"/>
        <v>Adventist Health Sonora - D/P SNF (Unit 6 and 7) (21153)</v>
      </c>
      <c r="E842">
        <v>21153</v>
      </c>
      <c r="F842" t="s">
        <v>695</v>
      </c>
      <c r="G842" t="s">
        <v>769</v>
      </c>
      <c r="H842" t="s">
        <v>765</v>
      </c>
      <c r="I842" t="s">
        <v>766</v>
      </c>
      <c r="J842" t="s">
        <v>768</v>
      </c>
    </row>
    <row r="843" spans="1:10" x14ac:dyDescent="0.2">
      <c r="A843">
        <f>--ISNUMBER(IFERROR(SEARCH($C$5,Inputs!$D843,1),""))</f>
        <v>0</v>
      </c>
      <c r="B843" t="str">
        <f>IF(A843=1,COUNTIF($A$6:A843,1),"")</f>
        <v/>
      </c>
      <c r="C843" t="str">
        <f>IFERROR(INDEX($D$6:$D$1750,MATCH(ROWS($B$6:B843),$B$6:$B$1750,0)),"")</f>
        <v/>
      </c>
      <c r="D843" t="str">
        <f t="shared" si="13"/>
        <v>Ojai Health &amp; Rehabilitation (21155)</v>
      </c>
      <c r="E843">
        <v>21155</v>
      </c>
      <c r="F843" t="s">
        <v>695</v>
      </c>
      <c r="G843" t="s">
        <v>2930</v>
      </c>
      <c r="H843" t="s">
        <v>2931</v>
      </c>
      <c r="I843" t="s">
        <v>762</v>
      </c>
      <c r="J843" t="s">
        <v>2929</v>
      </c>
    </row>
    <row r="844" spans="1:10" x14ac:dyDescent="0.2">
      <c r="A844">
        <f>--ISNUMBER(IFERROR(SEARCH($C$5,Inputs!$D844,1),""))</f>
        <v>0</v>
      </c>
      <c r="B844" t="str">
        <f>IF(A844=1,COUNTIF($A$6:A844,1),"")</f>
        <v/>
      </c>
      <c r="C844" t="str">
        <f>IFERROR(INDEX($D$6:$D$1750,MATCH(ROWS($B$6:B844),$B$6:$B$1750,0)),"")</f>
        <v/>
      </c>
      <c r="D844" t="str">
        <f t="shared" si="13"/>
        <v>Ventura Post Acute (21157)</v>
      </c>
      <c r="E844">
        <v>21157</v>
      </c>
      <c r="F844" t="s">
        <v>695</v>
      </c>
      <c r="G844" t="s">
        <v>3964</v>
      </c>
      <c r="H844" t="s">
        <v>762</v>
      </c>
      <c r="I844" t="s">
        <v>762</v>
      </c>
      <c r="J844" t="s">
        <v>3963</v>
      </c>
    </row>
    <row r="845" spans="1:10" x14ac:dyDescent="0.2">
      <c r="A845">
        <f>--ISNUMBER(IFERROR(SEARCH($C$5,Inputs!$D845,1),""))</f>
        <v>0</v>
      </c>
      <c r="B845" t="str">
        <f>IF(A845=1,COUNTIF($A$6:A845,1),"")</f>
        <v/>
      </c>
      <c r="C845" t="str">
        <f>IFERROR(INDEX($D$6:$D$1750,MATCH(ROWS($B$6:B845),$B$6:$B$1750,0)),"")</f>
        <v/>
      </c>
      <c r="D845" t="str">
        <f t="shared" si="13"/>
        <v>Mary Health Of The Sick Convalescent &amp; Nursing Hospital (21166)</v>
      </c>
      <c r="E845">
        <v>21166</v>
      </c>
      <c r="F845" t="s">
        <v>695</v>
      </c>
      <c r="G845" t="s">
        <v>2646</v>
      </c>
      <c r="H845" t="s">
        <v>2647</v>
      </c>
      <c r="I845" t="s">
        <v>762</v>
      </c>
      <c r="J845" t="s">
        <v>2645</v>
      </c>
    </row>
    <row r="846" spans="1:10" x14ac:dyDescent="0.2">
      <c r="A846">
        <f>--ISNUMBER(IFERROR(SEARCH($C$5,Inputs!$D846,1),""))</f>
        <v>0</v>
      </c>
      <c r="B846" t="str">
        <f>IF(A846=1,COUNTIF($A$6:A846,1),"")</f>
        <v/>
      </c>
      <c r="C846" t="str">
        <f>IFERROR(INDEX($D$6:$D$1750,MATCH(ROWS($B$6:B846),$B$6:$B$1750,0)),"")</f>
        <v/>
      </c>
      <c r="D846" t="str">
        <f t="shared" si="13"/>
        <v>Maywood Acres Healthcare (21167)</v>
      </c>
      <c r="E846">
        <v>21167</v>
      </c>
      <c r="F846" t="s">
        <v>695</v>
      </c>
      <c r="G846" t="s">
        <v>2663</v>
      </c>
      <c r="H846" t="s">
        <v>1915</v>
      </c>
      <c r="I846" t="s">
        <v>762</v>
      </c>
      <c r="J846" t="s">
        <v>2662</v>
      </c>
    </row>
    <row r="847" spans="1:10" x14ac:dyDescent="0.2">
      <c r="A847">
        <f>--ISNUMBER(IFERROR(SEARCH($C$5,Inputs!$D847,1),""))</f>
        <v>0</v>
      </c>
      <c r="B847" t="str">
        <f>IF(A847=1,COUNTIF($A$6:A847,1),"")</f>
        <v/>
      </c>
      <c r="C847" t="str">
        <f>IFERROR(INDEX($D$6:$D$1750,MATCH(ROWS($B$6:B847),$B$6:$B$1750,0)),"")</f>
        <v/>
      </c>
      <c r="D847" t="str">
        <f t="shared" si="13"/>
        <v>Oxnard Manor Healthcare Center (21171)</v>
      </c>
      <c r="E847">
        <v>21171</v>
      </c>
      <c r="F847" t="s">
        <v>695</v>
      </c>
      <c r="G847" t="s">
        <v>2967</v>
      </c>
      <c r="H847" t="s">
        <v>1915</v>
      </c>
      <c r="I847" t="s">
        <v>762</v>
      </c>
      <c r="J847" t="s">
        <v>2966</v>
      </c>
    </row>
    <row r="848" spans="1:10" x14ac:dyDescent="0.2">
      <c r="A848">
        <f>--ISNUMBER(IFERROR(SEARCH($C$5,Inputs!$D848,1),""))</f>
        <v>0</v>
      </c>
      <c r="B848" t="str">
        <f>IF(A848=1,COUNTIF($A$6:A848,1),"")</f>
        <v/>
      </c>
      <c r="C848" t="str">
        <f>IFERROR(INDEX($D$6:$D$1750,MATCH(ROWS($B$6:B848),$B$6:$B$1750,0)),"")</f>
        <v/>
      </c>
      <c r="D848" t="str">
        <f t="shared" si="13"/>
        <v>Thousand Oaks Post Acute, LLC (21178)</v>
      </c>
      <c r="E848">
        <v>21178</v>
      </c>
      <c r="F848" t="s">
        <v>695</v>
      </c>
      <c r="G848" t="s">
        <v>3840</v>
      </c>
      <c r="H848" t="s">
        <v>2562</v>
      </c>
      <c r="I848" t="s">
        <v>762</v>
      </c>
      <c r="J848" t="s">
        <v>3839</v>
      </c>
    </row>
    <row r="849" spans="1:10" x14ac:dyDescent="0.2">
      <c r="A849">
        <f>--ISNUMBER(IFERROR(SEARCH($C$5,Inputs!$D849,1),""))</f>
        <v>0</v>
      </c>
      <c r="B849" t="str">
        <f>IF(A849=1,COUNTIF($A$6:A849,1),"")</f>
        <v/>
      </c>
      <c r="C849" t="str">
        <f>IFERROR(INDEX($D$6:$D$1750,MATCH(ROWS($B$6:B849),$B$6:$B$1750,0)),"")</f>
        <v/>
      </c>
      <c r="D849" t="str">
        <f t="shared" si="13"/>
        <v>Santa Paula Post Acute Center (21179)</v>
      </c>
      <c r="E849">
        <v>21179</v>
      </c>
      <c r="F849" t="s">
        <v>695</v>
      </c>
      <c r="G849" t="s">
        <v>3418</v>
      </c>
      <c r="H849" t="s">
        <v>3419</v>
      </c>
      <c r="I849" t="s">
        <v>762</v>
      </c>
      <c r="J849" t="s">
        <v>3417</v>
      </c>
    </row>
    <row r="850" spans="1:10" x14ac:dyDescent="0.2">
      <c r="A850">
        <f>--ISNUMBER(IFERROR(SEARCH($C$5,Inputs!$D850,1),""))</f>
        <v>0</v>
      </c>
      <c r="B850" t="str">
        <f>IF(A850=1,COUNTIF($A$6:A850,1),"")</f>
        <v/>
      </c>
      <c r="C850" t="str">
        <f>IFERROR(INDEX($D$6:$D$1750,MATCH(ROWS($B$6:B850),$B$6:$B$1750,0)),"")</f>
        <v/>
      </c>
      <c r="D850" t="str">
        <f t="shared" si="13"/>
        <v>Coastal View Healthcare Center (21181)</v>
      </c>
      <c r="E850">
        <v>21181</v>
      </c>
      <c r="F850" t="s">
        <v>695</v>
      </c>
      <c r="G850" t="s">
        <v>1411</v>
      </c>
      <c r="H850" t="s">
        <v>762</v>
      </c>
      <c r="I850" t="s">
        <v>762</v>
      </c>
      <c r="J850" t="s">
        <v>1410</v>
      </c>
    </row>
    <row r="851" spans="1:10" x14ac:dyDescent="0.2">
      <c r="A851">
        <f>--ISNUMBER(IFERROR(SEARCH($C$5,Inputs!$D851,1),""))</f>
        <v>0</v>
      </c>
      <c r="B851" t="str">
        <f>IF(A851=1,COUNTIF($A$6:A851,1),"")</f>
        <v/>
      </c>
      <c r="C851" t="str">
        <f>IFERROR(INDEX($D$6:$D$1750,MATCH(ROWS($B$6:B851),$B$6:$B$1750,0)),"")</f>
        <v/>
      </c>
      <c r="D851" t="str">
        <f t="shared" si="13"/>
        <v>Ojai Valley Community Skilled Nursing Facility (21183)</v>
      </c>
      <c r="E851">
        <v>21183</v>
      </c>
      <c r="F851" t="s">
        <v>695</v>
      </c>
      <c r="G851" t="s">
        <v>2935</v>
      </c>
      <c r="H851" t="s">
        <v>2931</v>
      </c>
      <c r="I851" t="s">
        <v>762</v>
      </c>
      <c r="J851" t="s">
        <v>2934</v>
      </c>
    </row>
    <row r="852" spans="1:10" x14ac:dyDescent="0.2">
      <c r="A852">
        <f>--ISNUMBER(IFERROR(SEARCH($C$5,Inputs!$D852,1),""))</f>
        <v>0</v>
      </c>
      <c r="B852" t="str">
        <f>IF(A852=1,COUNTIF($A$6:A852,1),"")</f>
        <v/>
      </c>
      <c r="C852" t="str">
        <f>IFERROR(INDEX($D$6:$D$1750,MATCH(ROWS($B$6:B852),$B$6:$B$1750,0)),"")</f>
        <v/>
      </c>
      <c r="D852" t="str">
        <f t="shared" si="13"/>
        <v>Glenwood Care Center (21186)</v>
      </c>
      <c r="E852">
        <v>21186</v>
      </c>
      <c r="F852" t="s">
        <v>695</v>
      </c>
      <c r="G852" t="s">
        <v>1914</v>
      </c>
      <c r="H852" t="s">
        <v>1915</v>
      </c>
      <c r="I852" t="s">
        <v>762</v>
      </c>
      <c r="J852" t="s">
        <v>1913</v>
      </c>
    </row>
    <row r="853" spans="1:10" x14ac:dyDescent="0.2">
      <c r="A853">
        <f>--ISNUMBER(IFERROR(SEARCH($C$5,Inputs!$D853,1),""))</f>
        <v>0</v>
      </c>
      <c r="B853" t="str">
        <f>IF(A853=1,COUNTIF($A$6:A853,1),"")</f>
        <v/>
      </c>
      <c r="C853" t="str">
        <f>IFERROR(INDEX($D$6:$D$1750,MATCH(ROWS($B$6:B853),$B$6:$B$1750,0)),"")</f>
        <v/>
      </c>
      <c r="D853" t="str">
        <f t="shared" si="13"/>
        <v>Shoreline Care Center (21187)</v>
      </c>
      <c r="E853">
        <v>21187</v>
      </c>
      <c r="F853" t="s">
        <v>695</v>
      </c>
      <c r="G853" t="s">
        <v>3503</v>
      </c>
      <c r="H853" t="s">
        <v>1915</v>
      </c>
      <c r="I853" t="s">
        <v>762</v>
      </c>
      <c r="J853" t="s">
        <v>3502</v>
      </c>
    </row>
    <row r="854" spans="1:10" x14ac:dyDescent="0.2">
      <c r="A854">
        <f>--ISNUMBER(IFERROR(SEARCH($C$5,Inputs!$D854,1),""))</f>
        <v>0</v>
      </c>
      <c r="B854" t="str">
        <f>IF(A854=1,COUNTIF($A$6:A854,1),"")</f>
        <v/>
      </c>
      <c r="C854" t="str">
        <f>IFERROR(INDEX($D$6:$D$1750,MATCH(ROWS($B$6:B854),$B$6:$B$1750,0)),"")</f>
        <v/>
      </c>
      <c r="D854" t="str">
        <f t="shared" si="13"/>
        <v>Simi Valley Care Center (21189)</v>
      </c>
      <c r="E854">
        <v>21189</v>
      </c>
      <c r="F854" t="s">
        <v>695</v>
      </c>
      <c r="G854" t="s">
        <v>3530</v>
      </c>
      <c r="H854" t="s">
        <v>761</v>
      </c>
      <c r="I854" t="s">
        <v>762</v>
      </c>
      <c r="J854" t="s">
        <v>3529</v>
      </c>
    </row>
    <row r="855" spans="1:10" x14ac:dyDescent="0.2">
      <c r="A855">
        <f>--ISNUMBER(IFERROR(SEARCH($C$5,Inputs!$D855,1),""))</f>
        <v>0</v>
      </c>
      <c r="B855" t="str">
        <f>IF(A855=1,COUNTIF($A$6:A855,1),"")</f>
        <v/>
      </c>
      <c r="C855" t="str">
        <f>IFERROR(INDEX($D$6:$D$1750,MATCH(ROWS($B$6:B855),$B$6:$B$1750,0)),"")</f>
        <v/>
      </c>
      <c r="D855" t="str">
        <f t="shared" si="13"/>
        <v>Alderson Convalescent Hospital (21191)</v>
      </c>
      <c r="E855">
        <v>21191</v>
      </c>
      <c r="F855" t="s">
        <v>695</v>
      </c>
      <c r="G855" t="s">
        <v>4386</v>
      </c>
      <c r="H855" t="s">
        <v>4197</v>
      </c>
      <c r="I855" t="s">
        <v>3694</v>
      </c>
      <c r="J855" t="s">
        <v>4321</v>
      </c>
    </row>
    <row r="856" spans="1:10" x14ac:dyDescent="0.2">
      <c r="A856">
        <f>--ISNUMBER(IFERROR(SEARCH($C$5,Inputs!$D856,1),""))</f>
        <v>0</v>
      </c>
      <c r="B856" t="str">
        <f>IF(A856=1,COUNTIF($A$6:A856,1),"")</f>
        <v/>
      </c>
      <c r="C856" t="str">
        <f>IFERROR(INDEX($D$6:$D$1750,MATCH(ROWS($B$6:B856),$B$6:$B$1750,0)),"")</f>
        <v/>
      </c>
      <c r="D856" t="str">
        <f t="shared" si="13"/>
        <v>Courtyard Health Care Center (21195)</v>
      </c>
      <c r="E856">
        <v>21195</v>
      </c>
      <c r="F856" t="s">
        <v>695</v>
      </c>
      <c r="G856" t="s">
        <v>4387</v>
      </c>
      <c r="H856" t="s">
        <v>3693</v>
      </c>
      <c r="I856" t="s">
        <v>3694</v>
      </c>
      <c r="J856" t="s">
        <v>4322</v>
      </c>
    </row>
    <row r="857" spans="1:10" x14ac:dyDescent="0.2">
      <c r="A857">
        <f>--ISNUMBER(IFERROR(SEARCH($C$5,Inputs!$D857,1),""))</f>
        <v>0</v>
      </c>
      <c r="B857" t="str">
        <f>IF(A857=1,COUNTIF($A$6:A857,1),"")</f>
        <v/>
      </c>
      <c r="C857" t="str">
        <f>IFERROR(INDEX($D$6:$D$1750,MATCH(ROWS($B$6:B857),$B$6:$B$1750,0)),"")</f>
        <v/>
      </c>
      <c r="D857" t="str">
        <f t="shared" si="13"/>
        <v>River Bend Nursing Center (21197)</v>
      </c>
      <c r="E857">
        <v>21197</v>
      </c>
      <c r="F857" t="s">
        <v>695</v>
      </c>
      <c r="G857" t="s">
        <v>4388</v>
      </c>
      <c r="H857" t="s">
        <v>4410</v>
      </c>
      <c r="I857" t="s">
        <v>3694</v>
      </c>
      <c r="J857" t="s">
        <v>4323</v>
      </c>
    </row>
    <row r="858" spans="1:10" x14ac:dyDescent="0.2">
      <c r="A858">
        <f>--ISNUMBER(IFERROR(SEARCH($C$5,Inputs!$D858,1),""))</f>
        <v>0</v>
      </c>
      <c r="B858" t="str">
        <f>IF(A858=1,COUNTIF($A$6:A858,1),"")</f>
        <v/>
      </c>
      <c r="C858" t="str">
        <f>IFERROR(INDEX($D$6:$D$1750,MATCH(ROWS($B$6:B858),$B$6:$B$1750,0)),"")</f>
        <v/>
      </c>
      <c r="D858" t="str">
        <f t="shared" si="13"/>
        <v>Cottonwood Health Care Center (21200)</v>
      </c>
      <c r="E858">
        <v>21200</v>
      </c>
      <c r="F858" t="s">
        <v>695</v>
      </c>
      <c r="G858" t="s">
        <v>4389</v>
      </c>
      <c r="H858" t="s">
        <v>4197</v>
      </c>
      <c r="I858" t="s">
        <v>3694</v>
      </c>
      <c r="J858" t="s">
        <v>4324</v>
      </c>
    </row>
    <row r="859" spans="1:10" x14ac:dyDescent="0.2">
      <c r="A859">
        <f>--ISNUMBER(IFERROR(SEARCH($C$5,Inputs!$D859,1),""))</f>
        <v>0</v>
      </c>
      <c r="B859" t="str">
        <f>IF(A859=1,COUNTIF($A$6:A859,1),"")</f>
        <v/>
      </c>
      <c r="C859" t="str">
        <f>IFERROR(INDEX($D$6:$D$1750,MATCH(ROWS($B$6:B859),$B$6:$B$1750,0)),"")</f>
        <v/>
      </c>
      <c r="D859" t="str">
        <f t="shared" si="13"/>
        <v>Woodland Skilled Nursing Facility (21202)</v>
      </c>
      <c r="E859">
        <v>21202</v>
      </c>
      <c r="F859" t="s">
        <v>695</v>
      </c>
      <c r="G859" t="s">
        <v>4390</v>
      </c>
      <c r="H859" t="s">
        <v>4197</v>
      </c>
      <c r="I859" t="s">
        <v>3694</v>
      </c>
      <c r="J859" t="s">
        <v>4325</v>
      </c>
    </row>
    <row r="860" spans="1:10" x14ac:dyDescent="0.2">
      <c r="A860">
        <f>--ISNUMBER(IFERROR(SEARCH($C$5,Inputs!$D860,1),""))</f>
        <v>0</v>
      </c>
      <c r="B860" t="str">
        <f>IF(A860=1,COUNTIF($A$6:A860,1),"")</f>
        <v/>
      </c>
      <c r="C860" t="str">
        <f>IFERROR(INDEX($D$6:$D$1750,MATCH(ROWS($B$6:B860),$B$6:$B$1750,0)),"")</f>
        <v/>
      </c>
      <c r="D860" t="str">
        <f t="shared" si="13"/>
        <v>Marysville Post-Acute (21204)</v>
      </c>
      <c r="E860">
        <v>21204</v>
      </c>
      <c r="F860" t="s">
        <v>695</v>
      </c>
      <c r="G860" t="s">
        <v>4391</v>
      </c>
      <c r="H860" t="s">
        <v>716</v>
      </c>
      <c r="I860" t="s">
        <v>717</v>
      </c>
      <c r="J860" t="s">
        <v>4326</v>
      </c>
    </row>
    <row r="861" spans="1:10" x14ac:dyDescent="0.2">
      <c r="A861">
        <f>--ISNUMBER(IFERROR(SEARCH($C$5,Inputs!$D861,1),""))</f>
        <v>0</v>
      </c>
      <c r="B861" t="str">
        <f>IF(A861=1,COUNTIF($A$6:A861,1),"")</f>
        <v/>
      </c>
      <c r="C861" t="str">
        <f>IFERROR(INDEX($D$6:$D$1750,MATCH(ROWS($B$6:B861),$B$6:$B$1750,0)),"")</f>
        <v/>
      </c>
      <c r="D861" t="str">
        <f t="shared" si="13"/>
        <v>Windsor Post-Acute Care Center Of Hayward (21212)</v>
      </c>
      <c r="E861">
        <v>21212</v>
      </c>
      <c r="F861" t="s">
        <v>695</v>
      </c>
      <c r="G861" t="s">
        <v>4171</v>
      </c>
      <c r="H861" t="s">
        <v>1053</v>
      </c>
      <c r="I861" t="s">
        <v>808</v>
      </c>
      <c r="J861" t="s">
        <v>4170</v>
      </c>
    </row>
    <row r="862" spans="1:10" x14ac:dyDescent="0.2">
      <c r="A862">
        <f>--ISNUMBER(IFERROR(SEARCH($C$5,Inputs!$D862,1),""))</f>
        <v>0</v>
      </c>
      <c r="B862" t="str">
        <f>IF(A862=1,COUNTIF($A$6:A862,1),"")</f>
        <v/>
      </c>
      <c r="C862" t="str">
        <f>IFERROR(INDEX($D$6:$D$1750,MATCH(ROWS($B$6:B862),$B$6:$B$1750,0)),"")</f>
        <v/>
      </c>
      <c r="D862" t="str">
        <f t="shared" si="13"/>
        <v>Ashby Care Center (21218)</v>
      </c>
      <c r="E862">
        <v>21218</v>
      </c>
      <c r="F862" t="s">
        <v>695</v>
      </c>
      <c r="G862" t="s">
        <v>950</v>
      </c>
      <c r="H862" t="s">
        <v>857</v>
      </c>
      <c r="I862" t="s">
        <v>808</v>
      </c>
      <c r="J862" t="s">
        <v>949</v>
      </c>
    </row>
    <row r="863" spans="1:10" x14ac:dyDescent="0.2">
      <c r="A863">
        <f>--ISNUMBER(IFERROR(SEARCH($C$5,Inputs!$D863,1),""))</f>
        <v>0</v>
      </c>
      <c r="B863" t="str">
        <f>IF(A863=1,COUNTIF($A$6:A863,1),"")</f>
        <v/>
      </c>
      <c r="C863" t="str">
        <f>IFERROR(INDEX($D$6:$D$1750,MATCH(ROWS($B$6:B863),$B$6:$B$1750,0)),"")</f>
        <v/>
      </c>
      <c r="D863" t="str">
        <f t="shared" si="13"/>
        <v>Bancroft Healthcare Center (21220)</v>
      </c>
      <c r="E863">
        <v>21220</v>
      </c>
      <c r="F863" t="s">
        <v>695</v>
      </c>
      <c r="G863" t="s">
        <v>1024</v>
      </c>
      <c r="H863" t="s">
        <v>845</v>
      </c>
      <c r="I863" t="s">
        <v>808</v>
      </c>
      <c r="J863" t="s">
        <v>1023</v>
      </c>
    </row>
    <row r="864" spans="1:10" x14ac:dyDescent="0.2">
      <c r="A864">
        <f>--ISNUMBER(IFERROR(SEARCH($C$5,Inputs!$D864,1),""))</f>
        <v>0</v>
      </c>
      <c r="B864" t="str">
        <f>IF(A864=1,COUNTIF($A$6:A864,1),"")</f>
        <v/>
      </c>
      <c r="C864" t="str">
        <f>IFERROR(INDEX($D$6:$D$1750,MATCH(ROWS($B$6:B864),$B$6:$B$1750,0)),"")</f>
        <v/>
      </c>
      <c r="D864" t="str">
        <f t="shared" si="13"/>
        <v>St Francis Healthcare Center (21222)</v>
      </c>
      <c r="E864">
        <v>21222</v>
      </c>
      <c r="F864" t="s">
        <v>695</v>
      </c>
      <c r="G864" t="s">
        <v>3589</v>
      </c>
      <c r="H864" t="s">
        <v>1053</v>
      </c>
      <c r="I864" t="s">
        <v>808</v>
      </c>
      <c r="J864" t="s">
        <v>3588</v>
      </c>
    </row>
    <row r="865" spans="1:10" x14ac:dyDescent="0.2">
      <c r="A865">
        <f>--ISNUMBER(IFERROR(SEARCH($C$5,Inputs!$D865,1),""))</f>
        <v>0</v>
      </c>
      <c r="B865" t="str">
        <f>IF(A865=1,COUNTIF($A$6:A865,1),"")</f>
        <v/>
      </c>
      <c r="C865" t="str">
        <f>IFERROR(INDEX($D$6:$D$1750,MATCH(ROWS($B$6:B865),$B$6:$B$1750,0)),"")</f>
        <v/>
      </c>
      <c r="D865" t="str">
        <f t="shared" si="13"/>
        <v>Vista Post Acute (21223)</v>
      </c>
      <c r="E865">
        <v>21223</v>
      </c>
      <c r="F865" t="s">
        <v>695</v>
      </c>
      <c r="G865" t="s">
        <v>4050</v>
      </c>
      <c r="H865" t="s">
        <v>1053</v>
      </c>
      <c r="I865" t="s">
        <v>808</v>
      </c>
      <c r="J865" t="s">
        <v>4049</v>
      </c>
    </row>
    <row r="866" spans="1:10" x14ac:dyDescent="0.2">
      <c r="A866">
        <f>--ISNUMBER(IFERROR(SEARCH($C$5,Inputs!$D866,1),""))</f>
        <v>0</v>
      </c>
      <c r="B866" t="str">
        <f>IF(A866=1,COUNTIF($A$6:A866,1),"")</f>
        <v/>
      </c>
      <c r="C866" t="str">
        <f>IFERROR(INDEX($D$6:$D$1750,MATCH(ROWS($B$6:B866),$B$6:$B$1750,0)),"")</f>
        <v/>
      </c>
      <c r="D866" t="str">
        <f t="shared" si="13"/>
        <v>Berkeley Pines Skilled Nursing Center (21225)</v>
      </c>
      <c r="E866">
        <v>21225</v>
      </c>
      <c r="F866" t="s">
        <v>695</v>
      </c>
      <c r="G866" t="s">
        <v>1100</v>
      </c>
      <c r="H866" t="s">
        <v>857</v>
      </c>
      <c r="I866" t="s">
        <v>808</v>
      </c>
      <c r="J866" t="s">
        <v>1099</v>
      </c>
    </row>
    <row r="867" spans="1:10" x14ac:dyDescent="0.2">
      <c r="A867">
        <f>--ISNUMBER(IFERROR(SEARCH($C$5,Inputs!$D867,1),""))</f>
        <v>0</v>
      </c>
      <c r="B867" t="str">
        <f>IF(A867=1,COUNTIF($A$6:A867,1),"")</f>
        <v/>
      </c>
      <c r="C867" t="str">
        <f>IFERROR(INDEX($D$6:$D$1750,MATCH(ROWS($B$6:B867),$B$6:$B$1750,0)),"")</f>
        <v/>
      </c>
      <c r="D867" t="str">
        <f t="shared" si="13"/>
        <v>Valley Pointe Nursing &amp; Rehabilitation Center (21236)</v>
      </c>
      <c r="E867">
        <v>21236</v>
      </c>
      <c r="F867" t="s">
        <v>695</v>
      </c>
      <c r="G867" t="s">
        <v>3941</v>
      </c>
      <c r="H867" t="s">
        <v>1065</v>
      </c>
      <c r="I867" t="s">
        <v>808</v>
      </c>
      <c r="J867" t="s">
        <v>3940</v>
      </c>
    </row>
    <row r="868" spans="1:10" x14ac:dyDescent="0.2">
      <c r="A868">
        <f>--ISNUMBER(IFERROR(SEARCH($C$5,Inputs!$D868,1),""))</f>
        <v>0</v>
      </c>
      <c r="B868" t="str">
        <f>IF(A868=1,COUNTIF($A$6:A868,1),"")</f>
        <v/>
      </c>
      <c r="C868" t="str">
        <f>IFERROR(INDEX($D$6:$D$1750,MATCH(ROWS($B$6:B868),$B$6:$B$1750,0)),"")</f>
        <v/>
      </c>
      <c r="D868" t="str">
        <f t="shared" si="13"/>
        <v>Fremont Healthcare Center (21237)</v>
      </c>
      <c r="E868">
        <v>21237</v>
      </c>
      <c r="F868" t="s">
        <v>695</v>
      </c>
      <c r="G868" t="s">
        <v>1832</v>
      </c>
      <c r="H868" t="s">
        <v>1565</v>
      </c>
      <c r="I868" t="s">
        <v>808</v>
      </c>
      <c r="J868" t="s">
        <v>1831</v>
      </c>
    </row>
    <row r="869" spans="1:10" x14ac:dyDescent="0.2">
      <c r="A869">
        <f>--ISNUMBER(IFERROR(SEARCH($C$5,Inputs!$D869,1),""))</f>
        <v>0</v>
      </c>
      <c r="B869" t="str">
        <f>IF(A869=1,COUNTIF($A$6:A869,1),"")</f>
        <v/>
      </c>
      <c r="C869" t="str">
        <f>IFERROR(INDEX($D$6:$D$1750,MATCH(ROWS($B$6:B869),$B$6:$B$1750,0)),"")</f>
        <v/>
      </c>
      <c r="D869" t="str">
        <f t="shared" si="13"/>
        <v>East Bay Post-Acute (21240)</v>
      </c>
      <c r="E869">
        <v>21240</v>
      </c>
      <c r="F869" t="s">
        <v>695</v>
      </c>
      <c r="G869" t="s">
        <v>1676</v>
      </c>
      <c r="H869" t="s">
        <v>1065</v>
      </c>
      <c r="I869" t="s">
        <v>808</v>
      </c>
      <c r="J869" t="s">
        <v>1675</v>
      </c>
    </row>
    <row r="870" spans="1:10" x14ac:dyDescent="0.2">
      <c r="A870">
        <f>--ISNUMBER(IFERROR(SEARCH($C$5,Inputs!$D870,1),""))</f>
        <v>0</v>
      </c>
      <c r="B870" t="str">
        <f>IF(A870=1,COUNTIF($A$6:A870,1),"")</f>
        <v/>
      </c>
      <c r="C870" t="str">
        <f>IFERROR(INDEX($D$6:$D$1750,MATCH(ROWS($B$6:B870),$B$6:$B$1750,0)),"")</f>
        <v/>
      </c>
      <c r="D870" t="str">
        <f t="shared" si="13"/>
        <v>Windsor Country Drive Care Center (21250)</v>
      </c>
      <c r="E870">
        <v>21250</v>
      </c>
      <c r="F870" t="s">
        <v>695</v>
      </c>
      <c r="G870" t="s">
        <v>4137</v>
      </c>
      <c r="H870" t="s">
        <v>1565</v>
      </c>
      <c r="I870" t="s">
        <v>808</v>
      </c>
      <c r="J870" t="s">
        <v>4136</v>
      </c>
    </row>
    <row r="871" spans="1:10" x14ac:dyDescent="0.2">
      <c r="A871">
        <f>--ISNUMBER(IFERROR(SEARCH($C$5,Inputs!$D871,1),""))</f>
        <v>0</v>
      </c>
      <c r="B871" t="str">
        <f>IF(A871=1,COUNTIF($A$6:A871,1),"")</f>
        <v/>
      </c>
      <c r="C871" t="str">
        <f>IFERROR(INDEX($D$6:$D$1750,MATCH(ROWS($B$6:B871),$B$6:$B$1750,0)),"")</f>
        <v/>
      </c>
      <c r="D871" t="str">
        <f t="shared" si="13"/>
        <v>Hayward Healthcare &amp; Wellness Center (21261)</v>
      </c>
      <c r="E871">
        <v>21261</v>
      </c>
      <c r="F871" t="s">
        <v>695</v>
      </c>
      <c r="G871" t="s">
        <v>2019</v>
      </c>
      <c r="H871" t="s">
        <v>1053</v>
      </c>
      <c r="I871" t="s">
        <v>808</v>
      </c>
      <c r="J871" t="s">
        <v>2018</v>
      </c>
    </row>
    <row r="872" spans="1:10" x14ac:dyDescent="0.2">
      <c r="A872">
        <f>--ISNUMBER(IFERROR(SEARCH($C$5,Inputs!$D872,1),""))</f>
        <v>0</v>
      </c>
      <c r="B872" t="str">
        <f>IF(A872=1,COUNTIF($A$6:A872,1),"")</f>
        <v/>
      </c>
      <c r="C872" t="str">
        <f>IFERROR(INDEX($D$6:$D$1750,MATCH(ROWS($B$6:B872),$B$6:$B$1750,0)),"")</f>
        <v/>
      </c>
      <c r="D872" t="str">
        <f t="shared" si="13"/>
        <v>Elmwood Care Center (21264)</v>
      </c>
      <c r="E872">
        <v>21264</v>
      </c>
      <c r="F872" t="s">
        <v>695</v>
      </c>
      <c r="G872" t="s">
        <v>1727</v>
      </c>
      <c r="H872" t="s">
        <v>857</v>
      </c>
      <c r="I872" t="s">
        <v>808</v>
      </c>
      <c r="J872" t="s">
        <v>1726</v>
      </c>
    </row>
    <row r="873" spans="1:10" x14ac:dyDescent="0.2">
      <c r="A873">
        <f>--ISNUMBER(IFERROR(SEARCH($C$5,Inputs!$D873,1),""))</f>
        <v>0</v>
      </c>
      <c r="B873" t="str">
        <f>IF(A873=1,COUNTIF($A$6:A873,1),"")</f>
        <v/>
      </c>
      <c r="C873" t="str">
        <f>IFERROR(INDEX($D$6:$D$1750,MATCH(ROWS($B$6:B873),$B$6:$B$1750,0)),"")</f>
        <v/>
      </c>
      <c r="D873" t="str">
        <f t="shared" si="13"/>
        <v>Bay Area Healthcare Center (21265)</v>
      </c>
      <c r="E873">
        <v>21265</v>
      </c>
      <c r="F873" t="s">
        <v>695</v>
      </c>
      <c r="G873" t="s">
        <v>1042</v>
      </c>
      <c r="H873" t="s">
        <v>852</v>
      </c>
      <c r="I873" t="s">
        <v>808</v>
      </c>
      <c r="J873" t="s">
        <v>1041</v>
      </c>
    </row>
    <row r="874" spans="1:10" x14ac:dyDescent="0.2">
      <c r="A874">
        <f>--ISNUMBER(IFERROR(SEARCH($C$5,Inputs!$D874,1),""))</f>
        <v>0</v>
      </c>
      <c r="B874" t="str">
        <f>IF(A874=1,COUNTIF($A$6:A874,1),"")</f>
        <v/>
      </c>
      <c r="C874" t="str">
        <f>IFERROR(INDEX($D$6:$D$1750,MATCH(ROWS($B$6:B874),$B$6:$B$1750,0)),"")</f>
        <v/>
      </c>
      <c r="D874" t="str">
        <f t="shared" si="13"/>
        <v>Crestwood Treatment Center (21273)</v>
      </c>
      <c r="E874">
        <v>21273</v>
      </c>
      <c r="F874" t="s">
        <v>695</v>
      </c>
      <c r="G874" t="s">
        <v>1567</v>
      </c>
      <c r="H874" t="s">
        <v>1565</v>
      </c>
      <c r="I874" t="s">
        <v>808</v>
      </c>
      <c r="J874" t="s">
        <v>1566</v>
      </c>
    </row>
    <row r="875" spans="1:10" x14ac:dyDescent="0.2">
      <c r="A875">
        <f>--ISNUMBER(IFERROR(SEARCH($C$5,Inputs!$D875,1),""))</f>
        <v>0</v>
      </c>
      <c r="B875" t="str">
        <f>IF(A875=1,COUNTIF($A$6:A875,1),"")</f>
        <v/>
      </c>
      <c r="C875" t="str">
        <f>IFERROR(INDEX($D$6:$D$1750,MATCH(ROWS($B$6:B875),$B$6:$B$1750,0)),"")</f>
        <v/>
      </c>
      <c r="D875" t="str">
        <f t="shared" si="13"/>
        <v>St Anthony Care Center (21274)</v>
      </c>
      <c r="E875">
        <v>21274</v>
      </c>
      <c r="F875" t="s">
        <v>695</v>
      </c>
      <c r="G875" t="s">
        <v>3587</v>
      </c>
      <c r="H875" t="s">
        <v>1053</v>
      </c>
      <c r="I875" t="s">
        <v>808</v>
      </c>
      <c r="J875" t="s">
        <v>3586</v>
      </c>
    </row>
    <row r="876" spans="1:10" x14ac:dyDescent="0.2">
      <c r="A876">
        <f>--ISNUMBER(IFERROR(SEARCH($C$5,Inputs!$D876,1),""))</f>
        <v>0</v>
      </c>
      <c r="B876" t="str">
        <f>IF(A876=1,COUNTIF($A$6:A876,1),"")</f>
        <v/>
      </c>
      <c r="C876" t="str">
        <f>IFERROR(INDEX($D$6:$D$1750,MATCH(ROWS($B$6:B876),$B$6:$B$1750,0)),"")</f>
        <v/>
      </c>
      <c r="D876" t="str">
        <f t="shared" si="13"/>
        <v>The Vineyards Healthcare Center (21281)</v>
      </c>
      <c r="E876">
        <v>21281</v>
      </c>
      <c r="F876" t="s">
        <v>695</v>
      </c>
      <c r="G876" t="s">
        <v>3838</v>
      </c>
      <c r="H876" t="s">
        <v>1007</v>
      </c>
      <c r="I876" t="s">
        <v>808</v>
      </c>
      <c r="J876" t="s">
        <v>3837</v>
      </c>
    </row>
    <row r="877" spans="1:10" x14ac:dyDescent="0.2">
      <c r="A877">
        <f>--ISNUMBER(IFERROR(SEARCH($C$5,Inputs!$D877,1),""))</f>
        <v>0</v>
      </c>
      <c r="B877" t="str">
        <f>IF(A877=1,COUNTIF($A$6:A877,1),"")</f>
        <v/>
      </c>
      <c r="C877" t="str">
        <f>IFERROR(INDEX($D$6:$D$1750,MATCH(ROWS($B$6:B877),$B$6:$B$1750,0)),"")</f>
        <v/>
      </c>
      <c r="D877" t="str">
        <f t="shared" si="13"/>
        <v>Hayward Convalescent Hospital (21283)</v>
      </c>
      <c r="E877">
        <v>21283</v>
      </c>
      <c r="F877" t="s">
        <v>695</v>
      </c>
      <c r="G877" t="s">
        <v>2017</v>
      </c>
      <c r="H877" t="s">
        <v>1053</v>
      </c>
      <c r="I877" t="s">
        <v>808</v>
      </c>
      <c r="J877" t="s">
        <v>2016</v>
      </c>
    </row>
    <row r="878" spans="1:10" x14ac:dyDescent="0.2">
      <c r="A878">
        <f>--ISNUMBER(IFERROR(SEARCH($C$5,Inputs!$D878,1),""))</f>
        <v>0</v>
      </c>
      <c r="B878" t="str">
        <f>IF(A878=1,COUNTIF($A$6:A878,1),"")</f>
        <v/>
      </c>
      <c r="C878" t="str">
        <f>IFERROR(INDEX($D$6:$D$1750,MATCH(ROWS($B$6:B878),$B$6:$B$1750,0)),"")</f>
        <v/>
      </c>
      <c r="D878" t="str">
        <f t="shared" si="13"/>
        <v>Hayward Hills Health Care Center (21284)</v>
      </c>
      <c r="E878">
        <v>21284</v>
      </c>
      <c r="F878" t="s">
        <v>695</v>
      </c>
      <c r="G878" t="s">
        <v>2021</v>
      </c>
      <c r="H878" t="s">
        <v>1053</v>
      </c>
      <c r="I878" t="s">
        <v>808</v>
      </c>
      <c r="J878" t="s">
        <v>2020</v>
      </c>
    </row>
    <row r="879" spans="1:10" x14ac:dyDescent="0.2">
      <c r="A879">
        <f>--ISNUMBER(IFERROR(SEARCH($C$5,Inputs!$D879,1),""))</f>
        <v>0</v>
      </c>
      <c r="B879" t="str">
        <f>IF(A879=1,COUNTIF($A$6:A879,1),"")</f>
        <v/>
      </c>
      <c r="C879" t="str">
        <f>IFERROR(INDEX($D$6:$D$1750,MATCH(ROWS($B$6:B879),$B$6:$B$1750,0)),"")</f>
        <v/>
      </c>
      <c r="D879" t="str">
        <f t="shared" si="13"/>
        <v>Driftwood Healthcare Center - Hayward (21286)</v>
      </c>
      <c r="E879">
        <v>21286</v>
      </c>
      <c r="F879" t="s">
        <v>695</v>
      </c>
      <c r="G879" t="s">
        <v>1658</v>
      </c>
      <c r="H879" t="s">
        <v>1053</v>
      </c>
      <c r="I879" t="s">
        <v>808</v>
      </c>
      <c r="J879" t="s">
        <v>1657</v>
      </c>
    </row>
    <row r="880" spans="1:10" x14ac:dyDescent="0.2">
      <c r="A880">
        <f>--ISNUMBER(IFERROR(SEARCH($C$5,Inputs!$D880,1),""))</f>
        <v>0</v>
      </c>
      <c r="B880" t="str">
        <f>IF(A880=1,COUNTIF($A$6:A880,1),"")</f>
        <v/>
      </c>
      <c r="C880" t="str">
        <f>IFERROR(INDEX($D$6:$D$1750,MATCH(ROWS($B$6:B880),$B$6:$B$1750,0)),"")</f>
        <v/>
      </c>
      <c r="D880" t="str">
        <f t="shared" si="13"/>
        <v>Redwood Healthcare Center LLC (21287)</v>
      </c>
      <c r="E880">
        <v>21287</v>
      </c>
      <c r="F880" t="s">
        <v>695</v>
      </c>
      <c r="G880" t="s">
        <v>3215</v>
      </c>
      <c r="H880" t="s">
        <v>852</v>
      </c>
      <c r="I880" t="s">
        <v>808</v>
      </c>
      <c r="J880" t="s">
        <v>3214</v>
      </c>
    </row>
    <row r="881" spans="1:10" x14ac:dyDescent="0.2">
      <c r="A881">
        <f>--ISNUMBER(IFERROR(SEARCH($C$5,Inputs!$D881,1),""))</f>
        <v>0</v>
      </c>
      <c r="B881" t="str">
        <f>IF(A881=1,COUNTIF($A$6:A881,1),"")</f>
        <v/>
      </c>
      <c r="C881" t="str">
        <f>IFERROR(INDEX($D$6:$D$1750,MATCH(ROWS($B$6:B881),$B$6:$B$1750,0)),"")</f>
        <v/>
      </c>
      <c r="D881" t="str">
        <f t="shared" si="13"/>
        <v>Oakland Healthcare &amp; Wellness Center (21290)</v>
      </c>
      <c r="E881">
        <v>21290</v>
      </c>
      <c r="F881" t="s">
        <v>695</v>
      </c>
      <c r="G881" t="s">
        <v>2914</v>
      </c>
      <c r="H881" t="s">
        <v>852</v>
      </c>
      <c r="I881" t="s">
        <v>808</v>
      </c>
      <c r="J881" t="s">
        <v>2913</v>
      </c>
    </row>
    <row r="882" spans="1:10" x14ac:dyDescent="0.2">
      <c r="A882">
        <f>--ISNUMBER(IFERROR(SEARCH($C$5,Inputs!$D882,1),""))</f>
        <v>0</v>
      </c>
      <c r="B882" t="str">
        <f>IF(A882=1,COUNTIF($A$6:A882,1),"")</f>
        <v/>
      </c>
      <c r="C882" t="str">
        <f>IFERROR(INDEX($D$6:$D$1750,MATCH(ROWS($B$6:B882),$B$6:$B$1750,0)),"")</f>
        <v/>
      </c>
      <c r="D882" t="str">
        <f t="shared" si="13"/>
        <v>Bellaken Skilled Nursing Center (21291)</v>
      </c>
      <c r="E882">
        <v>21291</v>
      </c>
      <c r="F882" t="s">
        <v>695</v>
      </c>
      <c r="G882" t="s">
        <v>1096</v>
      </c>
      <c r="H882" t="s">
        <v>852</v>
      </c>
      <c r="I882" t="s">
        <v>808</v>
      </c>
      <c r="J882" t="s">
        <v>1095</v>
      </c>
    </row>
    <row r="883" spans="1:10" x14ac:dyDescent="0.2">
      <c r="A883">
        <f>--ISNUMBER(IFERROR(SEARCH($C$5,Inputs!$D883,1),""))</f>
        <v>0</v>
      </c>
      <c r="B883" t="str">
        <f>IF(A883=1,COUNTIF($A$6:A883,1),"")</f>
        <v/>
      </c>
      <c r="C883" t="str">
        <f>IFERROR(INDEX($D$6:$D$1750,MATCH(ROWS($B$6:B883),$B$6:$B$1750,0)),"")</f>
        <v/>
      </c>
      <c r="D883" t="str">
        <f t="shared" si="13"/>
        <v>All Saints Subacute &amp; Transitional Care (21293)</v>
      </c>
      <c r="E883">
        <v>21293</v>
      </c>
      <c r="F883" t="s">
        <v>695</v>
      </c>
      <c r="G883" t="s">
        <v>847</v>
      </c>
      <c r="H883" t="s">
        <v>845</v>
      </c>
      <c r="I883" t="s">
        <v>808</v>
      </c>
      <c r="J883" t="s">
        <v>846</v>
      </c>
    </row>
    <row r="884" spans="1:10" x14ac:dyDescent="0.2">
      <c r="A884">
        <f>--ISNUMBER(IFERROR(SEARCH($C$5,Inputs!$D884,1),""))</f>
        <v>0</v>
      </c>
      <c r="B884" t="str">
        <f>IF(A884=1,COUNTIF($A$6:A884,1),"")</f>
        <v/>
      </c>
      <c r="C884" t="str">
        <f>IFERROR(INDEX($D$6:$D$1750,MATCH(ROWS($B$6:B884),$B$6:$B$1750,0)),"")</f>
        <v/>
      </c>
      <c r="D884" t="str">
        <f t="shared" si="13"/>
        <v>Jones Convalescent Hospital (21294)</v>
      </c>
      <c r="E884">
        <v>21294</v>
      </c>
      <c r="F884" t="s">
        <v>695</v>
      </c>
      <c r="G884" t="s">
        <v>2197</v>
      </c>
      <c r="H884" t="s">
        <v>845</v>
      </c>
      <c r="I884" t="s">
        <v>808</v>
      </c>
      <c r="J884" t="s">
        <v>2196</v>
      </c>
    </row>
    <row r="885" spans="1:10" x14ac:dyDescent="0.2">
      <c r="A885">
        <f>--ISNUMBER(IFERROR(SEARCH($C$5,Inputs!$D885,1),""))</f>
        <v>0</v>
      </c>
      <c r="B885" t="str">
        <f>IF(A885=1,COUNTIF($A$6:A885,1),"")</f>
        <v/>
      </c>
      <c r="C885" t="str">
        <f>IFERROR(INDEX($D$6:$D$1750,MATCH(ROWS($B$6:B885),$B$6:$B$1750,0)),"")</f>
        <v/>
      </c>
      <c r="D885" t="str">
        <f t="shared" si="13"/>
        <v>Kyakameena Care Center (21301)</v>
      </c>
      <c r="E885">
        <v>21301</v>
      </c>
      <c r="F885" t="s">
        <v>695</v>
      </c>
      <c r="G885" t="s">
        <v>2373</v>
      </c>
      <c r="H885" t="s">
        <v>857</v>
      </c>
      <c r="I885" t="s">
        <v>808</v>
      </c>
      <c r="J885" t="s">
        <v>2372</v>
      </c>
    </row>
    <row r="886" spans="1:10" x14ac:dyDescent="0.2">
      <c r="A886">
        <f>--ISNUMBER(IFERROR(SEARCH($C$5,Inputs!$D886,1),""))</f>
        <v>0</v>
      </c>
      <c r="B886" t="str">
        <f>IF(A886=1,COUNTIF($A$6:A886,1),"")</f>
        <v/>
      </c>
      <c r="C886" t="str">
        <f>IFERROR(INDEX($D$6:$D$1750,MATCH(ROWS($B$6:B886),$B$6:$B$1750,0)),"")</f>
        <v/>
      </c>
      <c r="D886" t="str">
        <f t="shared" si="13"/>
        <v>Lake Park Retirement Residence (21303)</v>
      </c>
      <c r="E886">
        <v>21303</v>
      </c>
      <c r="F886" t="s">
        <v>695</v>
      </c>
      <c r="G886" t="s">
        <v>2431</v>
      </c>
      <c r="H886" t="s">
        <v>852</v>
      </c>
      <c r="I886" t="s">
        <v>808</v>
      </c>
      <c r="J886" t="s">
        <v>2430</v>
      </c>
    </row>
    <row r="887" spans="1:10" x14ac:dyDescent="0.2">
      <c r="A887">
        <f>--ISNUMBER(IFERROR(SEARCH($C$5,Inputs!$D887,1),""))</f>
        <v>0</v>
      </c>
      <c r="B887" t="str">
        <f>IF(A887=1,COUNTIF($A$6:A887,1),"")</f>
        <v/>
      </c>
      <c r="C887" t="str">
        <f>IFERROR(INDEX($D$6:$D$1750,MATCH(ROWS($B$6:B887),$B$6:$B$1750,0)),"")</f>
        <v/>
      </c>
      <c r="D887" t="str">
        <f t="shared" si="13"/>
        <v>Eskaton Village Care Center (21305)</v>
      </c>
      <c r="E887">
        <v>21305</v>
      </c>
      <c r="F887" t="s">
        <v>695</v>
      </c>
      <c r="G887" t="s">
        <v>4392</v>
      </c>
      <c r="H887" t="s">
        <v>2724</v>
      </c>
      <c r="I887" t="s">
        <v>708</v>
      </c>
      <c r="J887" t="s">
        <v>4327</v>
      </c>
    </row>
    <row r="888" spans="1:10" x14ac:dyDescent="0.2">
      <c r="A888">
        <f>--ISNUMBER(IFERROR(SEARCH($C$5,Inputs!$D888,1),""))</f>
        <v>0</v>
      </c>
      <c r="B888" t="str">
        <f>IF(A888=1,COUNTIF($A$6:A888,1),"")</f>
        <v/>
      </c>
      <c r="C888" t="str">
        <f>IFERROR(INDEX($D$6:$D$1750,MATCH(ROWS($B$6:B888),$B$6:$B$1750,0)),"")</f>
        <v/>
      </c>
      <c r="D888" t="str">
        <f t="shared" si="13"/>
        <v>Avondale Villa Post-Acute (21308)</v>
      </c>
      <c r="E888">
        <v>21308</v>
      </c>
      <c r="F888" t="s">
        <v>695</v>
      </c>
      <c r="G888" t="s">
        <v>1006</v>
      </c>
      <c r="H888" t="s">
        <v>1007</v>
      </c>
      <c r="I888" t="s">
        <v>808</v>
      </c>
      <c r="J888" t="s">
        <v>1005</v>
      </c>
    </row>
    <row r="889" spans="1:10" x14ac:dyDescent="0.2">
      <c r="A889">
        <f>--ISNUMBER(IFERROR(SEARCH($C$5,Inputs!$D889,1),""))</f>
        <v>0</v>
      </c>
      <c r="B889" t="str">
        <f>IF(A889=1,COUNTIF($A$6:A889,1),"")</f>
        <v/>
      </c>
      <c r="C889" t="str">
        <f>IFERROR(INDEX($D$6:$D$1750,MATCH(ROWS($B$6:B889),$B$6:$B$1750,0)),"")</f>
        <v/>
      </c>
      <c r="D889" t="str">
        <f t="shared" si="13"/>
        <v>Lake Merritt Healthcare Center LLC (21310)</v>
      </c>
      <c r="E889">
        <v>21310</v>
      </c>
      <c r="F889" t="s">
        <v>695</v>
      </c>
      <c r="G889" t="s">
        <v>2429</v>
      </c>
      <c r="H889" t="s">
        <v>852</v>
      </c>
      <c r="I889" t="s">
        <v>808</v>
      </c>
      <c r="J889" t="s">
        <v>2428</v>
      </c>
    </row>
    <row r="890" spans="1:10" x14ac:dyDescent="0.2">
      <c r="A890">
        <f>--ISNUMBER(IFERROR(SEARCH($C$5,Inputs!$D890,1),""))</f>
        <v>0</v>
      </c>
      <c r="B890" t="str">
        <f>IF(A890=1,COUNTIF($A$6:A890,1),"")</f>
        <v/>
      </c>
      <c r="C890" t="str">
        <f>IFERROR(INDEX($D$6:$D$1750,MATCH(ROWS($B$6:B890),$B$6:$B$1750,0)),"")</f>
        <v/>
      </c>
      <c r="D890" t="str">
        <f t="shared" si="13"/>
        <v>Windsor Gardens Care Center of Hayward (21312)</v>
      </c>
      <c r="E890">
        <v>21312</v>
      </c>
      <c r="F890" t="s">
        <v>695</v>
      </c>
      <c r="G890" t="s">
        <v>4144</v>
      </c>
      <c r="H890" t="s">
        <v>1053</v>
      </c>
      <c r="I890" t="s">
        <v>808</v>
      </c>
      <c r="J890" t="s">
        <v>4143</v>
      </c>
    </row>
    <row r="891" spans="1:10" x14ac:dyDescent="0.2">
      <c r="A891">
        <f>--ISNUMBER(IFERROR(SEARCH($C$5,Inputs!$D891,1),""))</f>
        <v>0</v>
      </c>
      <c r="B891" t="str">
        <f>IF(A891=1,COUNTIF($A$6:A891,1),"")</f>
        <v/>
      </c>
      <c r="C891" t="str">
        <f>IFERROR(INDEX($D$6:$D$1750,MATCH(ROWS($B$6:B891),$B$6:$B$1750,0)),"")</f>
        <v/>
      </c>
      <c r="D891" t="str">
        <f t="shared" si="13"/>
        <v>Marina Garden Nursing Center (21313)</v>
      </c>
      <c r="E891">
        <v>21313</v>
      </c>
      <c r="F891" t="s">
        <v>695</v>
      </c>
      <c r="G891" t="s">
        <v>2628</v>
      </c>
      <c r="H891" t="s">
        <v>808</v>
      </c>
      <c r="I891" t="s">
        <v>808</v>
      </c>
      <c r="J891" t="s">
        <v>2627</v>
      </c>
    </row>
    <row r="892" spans="1:10" x14ac:dyDescent="0.2">
      <c r="A892">
        <f>--ISNUMBER(IFERROR(SEARCH($C$5,Inputs!$D892,1),""))</f>
        <v>0</v>
      </c>
      <c r="B892" t="str">
        <f>IF(A892=1,COUNTIF($A$6:A892,1),"")</f>
        <v/>
      </c>
      <c r="C892" t="str">
        <f>IFERROR(INDEX($D$6:$D$1750,MATCH(ROWS($B$6:B892),$B$6:$B$1750,0)),"")</f>
        <v/>
      </c>
      <c r="D892" t="str">
        <f t="shared" si="13"/>
        <v>Masonic Home (21315)</v>
      </c>
      <c r="E892">
        <v>21315</v>
      </c>
      <c r="F892" t="s">
        <v>695</v>
      </c>
      <c r="G892" t="s">
        <v>2651</v>
      </c>
      <c r="H892" t="s">
        <v>2652</v>
      </c>
      <c r="I892" t="s">
        <v>808</v>
      </c>
      <c r="J892" t="s">
        <v>2650</v>
      </c>
    </row>
    <row r="893" spans="1:10" x14ac:dyDescent="0.2">
      <c r="A893">
        <f>--ISNUMBER(IFERROR(SEARCH($C$5,Inputs!$D893,1),""))</f>
        <v>0</v>
      </c>
      <c r="B893" t="str">
        <f>IF(A893=1,COUNTIF($A$6:A893,1),"")</f>
        <v/>
      </c>
      <c r="C893" t="str">
        <f>IFERROR(INDEX($D$6:$D$1750,MATCH(ROWS($B$6:B893),$B$6:$B$1750,0)),"")</f>
        <v/>
      </c>
      <c r="D893" t="str">
        <f t="shared" si="13"/>
        <v>McClure Post Acute (21317)</v>
      </c>
      <c r="E893">
        <v>21317</v>
      </c>
      <c r="F893" t="s">
        <v>695</v>
      </c>
      <c r="G893" t="s">
        <v>2668</v>
      </c>
      <c r="H893" t="s">
        <v>852</v>
      </c>
      <c r="I893" t="s">
        <v>808</v>
      </c>
      <c r="J893" t="s">
        <v>2667</v>
      </c>
    </row>
    <row r="894" spans="1:10" x14ac:dyDescent="0.2">
      <c r="A894">
        <f>--ISNUMBER(IFERROR(SEARCH($C$5,Inputs!$D894,1),""))</f>
        <v>0</v>
      </c>
      <c r="B894" t="str">
        <f>IF(A894=1,COUNTIF($A$6:A894,1),"")</f>
        <v/>
      </c>
      <c r="C894" t="str">
        <f>IFERROR(INDEX($D$6:$D$1750,MATCH(ROWS($B$6:B894),$B$6:$B$1750,0)),"")</f>
        <v/>
      </c>
      <c r="D894" t="str">
        <f t="shared" si="13"/>
        <v>Medical Hill Healthcare Center (21320)</v>
      </c>
      <c r="E894">
        <v>21320</v>
      </c>
      <c r="F894" t="s">
        <v>695</v>
      </c>
      <c r="G894" t="s">
        <v>2683</v>
      </c>
      <c r="H894" t="s">
        <v>852</v>
      </c>
      <c r="I894" t="s">
        <v>808</v>
      </c>
      <c r="J894" t="s">
        <v>2682</v>
      </c>
    </row>
    <row r="895" spans="1:10" x14ac:dyDescent="0.2">
      <c r="A895">
        <f>--ISNUMBER(IFERROR(SEARCH($C$5,Inputs!$D895,1),""))</f>
        <v>0</v>
      </c>
      <c r="B895" t="str">
        <f>IF(A895=1,COUNTIF($A$6:A895,1),"")</f>
        <v/>
      </c>
      <c r="C895" t="str">
        <f>IFERROR(INDEX($D$6:$D$1750,MATCH(ROWS($B$6:B895),$B$6:$B$1750,0)),"")</f>
        <v/>
      </c>
      <c r="D895" t="str">
        <f t="shared" si="13"/>
        <v>Niles Canyon Post Acute (21323)</v>
      </c>
      <c r="E895">
        <v>21323</v>
      </c>
      <c r="F895" t="s">
        <v>695</v>
      </c>
      <c r="G895" t="s">
        <v>2860</v>
      </c>
      <c r="H895" t="s">
        <v>1565</v>
      </c>
      <c r="I895" t="s">
        <v>808</v>
      </c>
      <c r="J895" t="s">
        <v>2859</v>
      </c>
    </row>
    <row r="896" spans="1:10" x14ac:dyDescent="0.2">
      <c r="A896">
        <f>--ISNUMBER(IFERROR(SEARCH($C$5,Inputs!$D896,1),""))</f>
        <v>0</v>
      </c>
      <c r="B896" t="str">
        <f>IF(A896=1,COUNTIF($A$6:A896,1),"")</f>
        <v/>
      </c>
      <c r="C896" t="str">
        <f>IFERROR(INDEX($D$6:$D$1750,MATCH(ROWS($B$6:B896),$B$6:$B$1750,0)),"")</f>
        <v/>
      </c>
      <c r="D896" t="str">
        <f t="shared" si="13"/>
        <v>Serenethos Care Center, LLC (21324)</v>
      </c>
      <c r="E896">
        <v>21324</v>
      </c>
      <c r="F896" t="s">
        <v>695</v>
      </c>
      <c r="G896" t="s">
        <v>3457</v>
      </c>
      <c r="H896" t="s">
        <v>1053</v>
      </c>
      <c r="I896" t="s">
        <v>808</v>
      </c>
      <c r="J896" t="s">
        <v>3456</v>
      </c>
    </row>
    <row r="897" spans="1:10" x14ac:dyDescent="0.2">
      <c r="A897">
        <f>--ISNUMBER(IFERROR(SEARCH($C$5,Inputs!$D897,1),""))</f>
        <v>0</v>
      </c>
      <c r="B897" t="str">
        <f>IF(A897=1,COUNTIF($A$6:A897,1),"")</f>
        <v/>
      </c>
      <c r="C897" t="str">
        <f>IFERROR(INDEX($D$6:$D$1750,MATCH(ROWS($B$6:B897),$B$6:$B$1750,0)),"")</f>
        <v/>
      </c>
      <c r="D897" t="str">
        <f t="shared" si="13"/>
        <v>Park Merritt Care Center (21331)</v>
      </c>
      <c r="E897">
        <v>21331</v>
      </c>
      <c r="F897" t="s">
        <v>695</v>
      </c>
      <c r="G897" t="s">
        <v>3055</v>
      </c>
      <c r="H897" t="s">
        <v>852</v>
      </c>
      <c r="I897" t="s">
        <v>808</v>
      </c>
      <c r="J897" t="s">
        <v>3054</v>
      </c>
    </row>
    <row r="898" spans="1:10" x14ac:dyDescent="0.2">
      <c r="A898">
        <f>--ISNUMBER(IFERROR(SEARCH($C$5,Inputs!$D898,1),""))</f>
        <v>0</v>
      </c>
      <c r="B898" t="str">
        <f>IF(A898=1,COUNTIF($A$6:A898,1),"")</f>
        <v/>
      </c>
      <c r="C898" t="str">
        <f>IFERROR(INDEX($D$6:$D$1750,MATCH(ROWS($B$6:B898),$B$6:$B$1750,0)),"")</f>
        <v/>
      </c>
      <c r="D898" t="str">
        <f t="shared" si="13"/>
        <v>Kaiser Permanente Post Acute Care Center (21332)</v>
      </c>
      <c r="E898">
        <v>21332</v>
      </c>
      <c r="F898" t="s">
        <v>695</v>
      </c>
      <c r="G898" t="s">
        <v>2285</v>
      </c>
      <c r="H898" t="s">
        <v>845</v>
      </c>
      <c r="I898" t="s">
        <v>808</v>
      </c>
      <c r="J898" t="s">
        <v>2284</v>
      </c>
    </row>
    <row r="899" spans="1:10" x14ac:dyDescent="0.2">
      <c r="A899">
        <f>--ISNUMBER(IFERROR(SEARCH($C$5,Inputs!$D899,1),""))</f>
        <v>0</v>
      </c>
      <c r="B899" t="str">
        <f>IF(A899=1,COUNTIF($A$6:A899,1),"")</f>
        <v/>
      </c>
      <c r="C899" t="str">
        <f>IFERROR(INDEX($D$6:$D$1750,MATCH(ROWS($B$6:B899),$B$6:$B$1750,0)),"")</f>
        <v/>
      </c>
      <c r="D899" t="str">
        <f t="shared" si="13"/>
        <v>Windsor Park Care Center of Fremont (21333)</v>
      </c>
      <c r="E899">
        <v>21333</v>
      </c>
      <c r="F899" t="s">
        <v>695</v>
      </c>
      <c r="G899" t="s">
        <v>4169</v>
      </c>
      <c r="H899" t="s">
        <v>1565</v>
      </c>
      <c r="I899" t="s">
        <v>808</v>
      </c>
      <c r="J899" t="s">
        <v>4168</v>
      </c>
    </row>
    <row r="900" spans="1:10" x14ac:dyDescent="0.2">
      <c r="A900">
        <f>--ISNUMBER(IFERROR(SEARCH($C$5,Inputs!$D900,1),""))</f>
        <v>0</v>
      </c>
      <c r="B900" t="str">
        <f>IF(A900=1,COUNTIF($A$6:A900,1),"")</f>
        <v/>
      </c>
      <c r="C900" t="str">
        <f>IFERROR(INDEX($D$6:$D$1750,MATCH(ROWS($B$6:B900),$B$6:$B$1750,0)),"")</f>
        <v/>
      </c>
      <c r="D900" t="str">
        <f t="shared" si="13"/>
        <v>St John Kronstadt Convalescent Center (21337)</v>
      </c>
      <c r="E900">
        <v>21337</v>
      </c>
      <c r="F900" t="s">
        <v>695</v>
      </c>
      <c r="G900" t="s">
        <v>3591</v>
      </c>
      <c r="H900" t="s">
        <v>1065</v>
      </c>
      <c r="I900" t="s">
        <v>808</v>
      </c>
      <c r="J900" t="s">
        <v>3590</v>
      </c>
    </row>
    <row r="901" spans="1:10" x14ac:dyDescent="0.2">
      <c r="A901">
        <f>--ISNUMBER(IFERROR(SEARCH($C$5,Inputs!$D901,1),""))</f>
        <v>0</v>
      </c>
      <c r="B901" t="str">
        <f>IF(A901=1,COUNTIF($A$6:A901,1),"")</f>
        <v/>
      </c>
      <c r="C901" t="str">
        <f>IFERROR(INDEX($D$6:$D$1750,MATCH(ROWS($B$6:B901),$B$6:$B$1750,0)),"")</f>
        <v/>
      </c>
      <c r="D901" t="str">
        <f t="shared" si="13"/>
        <v>Redwood Convalescent Hospital, Inc. (21340)</v>
      </c>
      <c r="E901">
        <v>21340</v>
      </c>
      <c r="F901" t="s">
        <v>695</v>
      </c>
      <c r="G901" t="s">
        <v>3211</v>
      </c>
      <c r="H901" t="s">
        <v>1065</v>
      </c>
      <c r="I901" t="s">
        <v>808</v>
      </c>
      <c r="J901" t="s">
        <v>3210</v>
      </c>
    </row>
    <row r="902" spans="1:10" x14ac:dyDescent="0.2">
      <c r="A902">
        <f>--ISNUMBER(IFERROR(SEARCH($C$5,Inputs!$D902,1),""))</f>
        <v>0</v>
      </c>
      <c r="B902" t="str">
        <f>IF(A902=1,COUNTIF($A$6:A902,1),"")</f>
        <v/>
      </c>
      <c r="C902" t="str">
        <f>IFERROR(INDEX($D$6:$D$1750,MATCH(ROWS($B$6:B902),$B$6:$B$1750,0)),"")</f>
        <v/>
      </c>
      <c r="D902" t="str">
        <f t="shared" si="13"/>
        <v>The Rehabilitation Center of Oakland (21342)</v>
      </c>
      <c r="E902">
        <v>21342</v>
      </c>
      <c r="F902" t="s">
        <v>695</v>
      </c>
      <c r="G902" t="s">
        <v>3802</v>
      </c>
      <c r="H902" t="s">
        <v>852</v>
      </c>
      <c r="I902" t="s">
        <v>808</v>
      </c>
      <c r="J902" t="s">
        <v>3801</v>
      </c>
    </row>
    <row r="903" spans="1:10" x14ac:dyDescent="0.2">
      <c r="A903">
        <f>--ISNUMBER(IFERROR(SEARCH($C$5,Inputs!$D903,1),""))</f>
        <v>0</v>
      </c>
      <c r="B903" t="str">
        <f>IF(A903=1,COUNTIF($A$6:A903,1),"")</f>
        <v/>
      </c>
      <c r="C903" t="str">
        <f>IFERROR(INDEX($D$6:$D$1750,MATCH(ROWS($B$6:B903),$B$6:$B$1750,0)),"")</f>
        <v/>
      </c>
      <c r="D903" t="str">
        <f t="shared" ref="D903:D966" si="14">J903&amp;" ("&amp;E903&amp;")"</f>
        <v>St. Paul's Towers (21343)</v>
      </c>
      <c r="E903">
        <v>21343</v>
      </c>
      <c r="F903" t="s">
        <v>695</v>
      </c>
      <c r="G903" t="s">
        <v>3595</v>
      </c>
      <c r="H903" t="s">
        <v>852</v>
      </c>
      <c r="I903" t="s">
        <v>808</v>
      </c>
      <c r="J903" t="s">
        <v>4328</v>
      </c>
    </row>
    <row r="904" spans="1:10" x14ac:dyDescent="0.2">
      <c r="A904">
        <f>--ISNUMBER(IFERROR(SEARCH($C$5,Inputs!$D904,1),""))</f>
        <v>0</v>
      </c>
      <c r="B904" t="str">
        <f>IF(A904=1,COUNTIF($A$6:A904,1),"")</f>
        <v/>
      </c>
      <c r="C904" t="str">
        <f>IFERROR(INDEX($D$6:$D$1750,MATCH(ROWS($B$6:B904),$B$6:$B$1750,0)),"")</f>
        <v/>
      </c>
      <c r="D904" t="str">
        <f t="shared" si="14"/>
        <v>We Care Skilled Nursing Facility (21345)</v>
      </c>
      <c r="E904">
        <v>21345</v>
      </c>
      <c r="F904" t="s">
        <v>695</v>
      </c>
      <c r="G904" t="s">
        <v>4070</v>
      </c>
      <c r="H904" t="s">
        <v>1053</v>
      </c>
      <c r="I904" t="s">
        <v>808</v>
      </c>
      <c r="J904" t="s">
        <v>4069</v>
      </c>
    </row>
    <row r="905" spans="1:10" x14ac:dyDescent="0.2">
      <c r="A905">
        <f>--ISNUMBER(IFERROR(SEARCH($C$5,Inputs!$D905,1),""))</f>
        <v>0</v>
      </c>
      <c r="B905" t="str">
        <f>IF(A905=1,COUNTIF($A$6:A905,1),"")</f>
        <v/>
      </c>
      <c r="C905" t="str">
        <f>IFERROR(INDEX($D$6:$D$1750,MATCH(ROWS($B$6:B905),$B$6:$B$1750,0)),"")</f>
        <v/>
      </c>
      <c r="D905" t="str">
        <f t="shared" si="14"/>
        <v>San Leandro Healthcare Center (21347)</v>
      </c>
      <c r="E905">
        <v>21347</v>
      </c>
      <c r="F905" t="s">
        <v>695</v>
      </c>
      <c r="G905" t="s">
        <v>3362</v>
      </c>
      <c r="H905" t="s">
        <v>845</v>
      </c>
      <c r="I905" t="s">
        <v>808</v>
      </c>
      <c r="J905" t="s">
        <v>3361</v>
      </c>
    </row>
    <row r="906" spans="1:10" x14ac:dyDescent="0.2">
      <c r="A906">
        <f>--ISNUMBER(IFERROR(SEARCH($C$5,Inputs!$D906,1),""))</f>
        <v>0</v>
      </c>
      <c r="B906" t="str">
        <f>IF(A906=1,COUNTIF($A$6:A906,1),"")</f>
        <v/>
      </c>
      <c r="C906" t="str">
        <f>IFERROR(INDEX($D$6:$D$1750,MATCH(ROWS($B$6:B906),$B$6:$B$1750,0)),"")</f>
        <v/>
      </c>
      <c r="D906" t="str">
        <f t="shared" si="14"/>
        <v>Bay View Rehabilitation Hospital, LLC (21351)</v>
      </c>
      <c r="E906">
        <v>21351</v>
      </c>
      <c r="F906" t="s">
        <v>695</v>
      </c>
      <c r="G906" t="s">
        <v>1047</v>
      </c>
      <c r="H906" t="s">
        <v>808</v>
      </c>
      <c r="I906" t="s">
        <v>808</v>
      </c>
      <c r="J906" t="s">
        <v>1046</v>
      </c>
    </row>
    <row r="907" spans="1:10" x14ac:dyDescent="0.2">
      <c r="A907">
        <f>--ISNUMBER(IFERROR(SEARCH($C$5,Inputs!$D907,1),""))</f>
        <v>0</v>
      </c>
      <c r="B907" t="str">
        <f>IF(A907=1,COUNTIF($A$6:A907,1),"")</f>
        <v/>
      </c>
      <c r="C907" t="str">
        <f>IFERROR(INDEX($D$6:$D$1750,MATCH(ROWS($B$6:B907),$B$6:$B$1750,0)),"")</f>
        <v/>
      </c>
      <c r="D907" t="str">
        <f t="shared" si="14"/>
        <v>Alameda Healthcare &amp; Wellness Center (21352)</v>
      </c>
      <c r="E907">
        <v>21352</v>
      </c>
      <c r="F907" t="s">
        <v>695</v>
      </c>
      <c r="G907" t="s">
        <v>807</v>
      </c>
      <c r="H907" t="s">
        <v>808</v>
      </c>
      <c r="I907" t="s">
        <v>808</v>
      </c>
      <c r="J907" t="s">
        <v>806</v>
      </c>
    </row>
    <row r="908" spans="1:10" x14ac:dyDescent="0.2">
      <c r="A908">
        <f>--ISNUMBER(IFERROR(SEARCH($C$5,Inputs!$D908,1),""))</f>
        <v>0</v>
      </c>
      <c r="B908" t="str">
        <f>IF(A908=1,COUNTIF($A$6:A908,1),"")</f>
        <v/>
      </c>
      <c r="C908" t="str">
        <f>IFERROR(INDEX($D$6:$D$1750,MATCH(ROWS($B$6:B908),$B$6:$B$1750,0)),"")</f>
        <v/>
      </c>
      <c r="D908" t="str">
        <f t="shared" si="14"/>
        <v>Alameda Hospital - Southshore Convalescent (21353)</v>
      </c>
      <c r="E908">
        <v>21353</v>
      </c>
      <c r="F908" t="s">
        <v>695</v>
      </c>
      <c r="G908" t="s">
        <v>812</v>
      </c>
      <c r="H908" t="s">
        <v>808</v>
      </c>
      <c r="I908" t="s">
        <v>808</v>
      </c>
      <c r="J908" t="s">
        <v>811</v>
      </c>
    </row>
    <row r="909" spans="1:10" x14ac:dyDescent="0.2">
      <c r="A909">
        <f>--ISNUMBER(IFERROR(SEARCH($C$5,Inputs!$D909,1),""))</f>
        <v>0</v>
      </c>
      <c r="B909" t="str">
        <f>IF(A909=1,COUNTIF($A$6:A909,1),"")</f>
        <v/>
      </c>
      <c r="C909" t="str">
        <f>IFERROR(INDEX($D$6:$D$1750,MATCH(ROWS($B$6:B909),$B$6:$B$1750,0)),"")</f>
        <v/>
      </c>
      <c r="D909" t="str">
        <f t="shared" si="14"/>
        <v>Moreno Valley Skilled Nursing Facility (21358)</v>
      </c>
      <c r="E909">
        <v>21358</v>
      </c>
      <c r="F909" t="s">
        <v>695</v>
      </c>
      <c r="G909" t="s">
        <v>2821</v>
      </c>
      <c r="H909" t="s">
        <v>2222</v>
      </c>
      <c r="I909" t="s">
        <v>865</v>
      </c>
      <c r="J909" t="s">
        <v>2820</v>
      </c>
    </row>
    <row r="910" spans="1:10" x14ac:dyDescent="0.2">
      <c r="A910">
        <f>--ISNUMBER(IFERROR(SEARCH($C$5,Inputs!$D910,1),""))</f>
        <v>0</v>
      </c>
      <c r="B910" t="str">
        <f>IF(A910=1,COUNTIF($A$6:A910,1),"")</f>
        <v/>
      </c>
      <c r="C910" t="str">
        <f>IFERROR(INDEX($D$6:$D$1750,MATCH(ROWS($B$6:B910),$B$6:$B$1750,0)),"")</f>
        <v/>
      </c>
      <c r="D910" t="str">
        <f t="shared" si="14"/>
        <v>Princeton Manor Healthcare Center, LLC (21368)</v>
      </c>
      <c r="E910">
        <v>21368</v>
      </c>
      <c r="F910" t="s">
        <v>695</v>
      </c>
      <c r="G910" t="s">
        <v>3147</v>
      </c>
      <c r="H910" t="s">
        <v>852</v>
      </c>
      <c r="I910" t="s">
        <v>808</v>
      </c>
      <c r="J910" t="s">
        <v>3146</v>
      </c>
    </row>
    <row r="911" spans="1:10" x14ac:dyDescent="0.2">
      <c r="A911">
        <f>--ISNUMBER(IFERROR(SEARCH($C$5,Inputs!$D911,1),""))</f>
        <v>0</v>
      </c>
      <c r="B911" t="str">
        <f>IF(A911=1,COUNTIF($A$6:A911,1),"")</f>
        <v/>
      </c>
      <c r="C911" t="str">
        <f>IFERROR(INDEX($D$6:$D$1750,MATCH(ROWS($B$6:B911),$B$6:$B$1750,0)),"")</f>
        <v/>
      </c>
      <c r="D911" t="str">
        <f t="shared" si="14"/>
        <v>Windsor Healthcare Center of Oakland (21370)</v>
      </c>
      <c r="E911">
        <v>21370</v>
      </c>
      <c r="F911" t="s">
        <v>695</v>
      </c>
      <c r="G911" t="s">
        <v>4159</v>
      </c>
      <c r="H911" t="s">
        <v>852</v>
      </c>
      <c r="I911" t="s">
        <v>808</v>
      </c>
      <c r="J911" t="s">
        <v>4158</v>
      </c>
    </row>
    <row r="912" spans="1:10" x14ac:dyDescent="0.2">
      <c r="A912">
        <f>--ISNUMBER(IFERROR(SEARCH($C$5,Inputs!$D912,1),""))</f>
        <v>0</v>
      </c>
      <c r="B912" t="str">
        <f>IF(A912=1,COUNTIF($A$6:A912,1),"")</f>
        <v/>
      </c>
      <c r="C912" t="str">
        <f>IFERROR(INDEX($D$6:$D$1750,MATCH(ROWS($B$6:B912),$B$6:$B$1750,0)),"")</f>
        <v/>
      </c>
      <c r="D912" t="str">
        <f t="shared" si="14"/>
        <v>Garfield Neurobehavioral Center (21371)</v>
      </c>
      <c r="E912">
        <v>21371</v>
      </c>
      <c r="F912" t="s">
        <v>695</v>
      </c>
      <c r="G912" t="s">
        <v>1873</v>
      </c>
      <c r="H912" t="s">
        <v>852</v>
      </c>
      <c r="I912" t="s">
        <v>808</v>
      </c>
      <c r="J912" t="s">
        <v>1872</v>
      </c>
    </row>
    <row r="913" spans="1:10" x14ac:dyDescent="0.2">
      <c r="A913">
        <f>--ISNUMBER(IFERROR(SEARCH($C$5,Inputs!$D913,1),""))</f>
        <v>0</v>
      </c>
      <c r="B913" t="str">
        <f>IF(A913=1,COUNTIF($A$6:A913,1),"")</f>
        <v/>
      </c>
      <c r="C913" t="str">
        <f>IFERROR(INDEX($D$6:$D$1750,MATCH(ROWS($B$6:B913),$B$6:$B$1750,0)),"")</f>
        <v/>
      </c>
      <c r="D913" t="str">
        <f t="shared" si="14"/>
        <v>Piedmont Gardens Health Facility (21372)</v>
      </c>
      <c r="E913">
        <v>21372</v>
      </c>
      <c r="F913" t="s">
        <v>695</v>
      </c>
      <c r="G913" t="s">
        <v>3092</v>
      </c>
      <c r="H913" t="s">
        <v>852</v>
      </c>
      <c r="I913" t="s">
        <v>808</v>
      </c>
      <c r="J913" t="s">
        <v>3091</v>
      </c>
    </row>
    <row r="914" spans="1:10" x14ac:dyDescent="0.2">
      <c r="A914">
        <f>--ISNUMBER(IFERROR(SEARCH($C$5,Inputs!$D914,1),""))</f>
        <v>0</v>
      </c>
      <c r="B914" t="str">
        <f>IF(A914=1,COUNTIF($A$6:A914,1),"")</f>
        <v/>
      </c>
      <c r="C914" t="str">
        <f>IFERROR(INDEX($D$6:$D$1750,MATCH(ROWS($B$6:B914),$B$6:$B$1750,0)),"")</f>
        <v/>
      </c>
      <c r="D914" t="str">
        <f t="shared" si="14"/>
        <v>St. Patrick's Post Acute (21375)</v>
      </c>
      <c r="E914">
        <v>21375</v>
      </c>
      <c r="F914" t="s">
        <v>695</v>
      </c>
      <c r="G914" t="s">
        <v>3630</v>
      </c>
      <c r="H914" t="s">
        <v>1053</v>
      </c>
      <c r="I914" t="s">
        <v>808</v>
      </c>
      <c r="J914" t="s">
        <v>3629</v>
      </c>
    </row>
    <row r="915" spans="1:10" x14ac:dyDescent="0.2">
      <c r="A915">
        <f>--ISNUMBER(IFERROR(SEARCH($C$5,Inputs!$D915,1),""))</f>
        <v>0</v>
      </c>
      <c r="B915" t="str">
        <f>IF(A915=1,COUNTIF($A$6:A915,1),"")</f>
        <v/>
      </c>
      <c r="C915" t="str">
        <f>IFERROR(INDEX($D$6:$D$1750,MATCH(ROWS($B$6:B915),$B$6:$B$1750,0)),"")</f>
        <v/>
      </c>
      <c r="D915" t="str">
        <f t="shared" si="14"/>
        <v>Parkview Healthcare Center (21376)</v>
      </c>
      <c r="E915">
        <v>21376</v>
      </c>
      <c r="F915" t="s">
        <v>695</v>
      </c>
      <c r="G915" t="s">
        <v>3066</v>
      </c>
      <c r="H915" t="s">
        <v>1053</v>
      </c>
      <c r="I915" t="s">
        <v>808</v>
      </c>
      <c r="J915" t="s">
        <v>3064</v>
      </c>
    </row>
    <row r="916" spans="1:10" x14ac:dyDescent="0.2">
      <c r="A916">
        <f>--ISNUMBER(IFERROR(SEARCH($C$5,Inputs!$D916,1),""))</f>
        <v>0</v>
      </c>
      <c r="B916" t="str">
        <f>IF(A916=1,COUNTIF($A$6:A916,1),"")</f>
        <v/>
      </c>
      <c r="C916" t="str">
        <f>IFERROR(INDEX($D$6:$D$1750,MATCH(ROWS($B$6:B916),$B$6:$B$1750,0)),"")</f>
        <v/>
      </c>
      <c r="D916" t="str">
        <f t="shared" si="14"/>
        <v>Washington Center (21377)</v>
      </c>
      <c r="E916">
        <v>21377</v>
      </c>
      <c r="F916" t="s">
        <v>695</v>
      </c>
      <c r="G916" t="s">
        <v>4058</v>
      </c>
      <c r="H916" t="s">
        <v>845</v>
      </c>
      <c r="I916" t="s">
        <v>808</v>
      </c>
      <c r="J916" t="s">
        <v>4057</v>
      </c>
    </row>
    <row r="917" spans="1:10" x14ac:dyDescent="0.2">
      <c r="A917">
        <f>--ISNUMBER(IFERROR(SEARCH($C$5,Inputs!$D917,1),""))</f>
        <v>0</v>
      </c>
      <c r="B917" t="str">
        <f>IF(A917=1,COUNTIF($A$6:A917,1),"")</f>
        <v/>
      </c>
      <c r="C917" t="str">
        <f>IFERROR(INDEX($D$6:$D$1750,MATCH(ROWS($B$6:B917),$B$6:$B$1750,0)),"")</f>
        <v/>
      </c>
      <c r="D917" t="str">
        <f t="shared" si="14"/>
        <v>Atlantic Memorial Healthcare Center (21382)</v>
      </c>
      <c r="E917">
        <v>21382</v>
      </c>
      <c r="F917" t="s">
        <v>695</v>
      </c>
      <c r="G917" t="s">
        <v>963</v>
      </c>
      <c r="H917" t="s">
        <v>815</v>
      </c>
      <c r="I917" t="s">
        <v>736</v>
      </c>
      <c r="J917" t="s">
        <v>962</v>
      </c>
    </row>
    <row r="918" spans="1:10" x14ac:dyDescent="0.2">
      <c r="A918">
        <f>--ISNUMBER(IFERROR(SEARCH($C$5,Inputs!$D918,1),""))</f>
        <v>0</v>
      </c>
      <c r="B918" t="str">
        <f>IF(A918=1,COUNTIF($A$6:A918,1),"")</f>
        <v/>
      </c>
      <c r="C918" t="str">
        <f>IFERROR(INDEX($D$6:$D$1750,MATCH(ROWS($B$6:B918),$B$6:$B$1750,0)),"")</f>
        <v/>
      </c>
      <c r="D918" t="str">
        <f t="shared" si="14"/>
        <v>Alcott Rehabilitation Hospital (21383)</v>
      </c>
      <c r="E918">
        <v>21383</v>
      </c>
      <c r="F918" t="s">
        <v>695</v>
      </c>
      <c r="G918" t="s">
        <v>820</v>
      </c>
      <c r="H918" t="s">
        <v>736</v>
      </c>
      <c r="I918" t="s">
        <v>736</v>
      </c>
      <c r="J918" t="s">
        <v>819</v>
      </c>
    </row>
    <row r="919" spans="1:10" x14ac:dyDescent="0.2">
      <c r="A919">
        <f>--ISNUMBER(IFERROR(SEARCH($C$5,Inputs!$D919,1),""))</f>
        <v>0</v>
      </c>
      <c r="B919" t="str">
        <f>IF(A919=1,COUNTIF($A$6:A919,1),"")</f>
        <v/>
      </c>
      <c r="C919" t="str">
        <f>IFERROR(INDEX($D$6:$D$1750,MATCH(ROWS($B$6:B919),$B$6:$B$1750,0)),"")</f>
        <v/>
      </c>
      <c r="D919" t="str">
        <f t="shared" si="14"/>
        <v>Ivy Creek Healthcare &amp; Wellness Centre (21385)</v>
      </c>
      <c r="E919">
        <v>21385</v>
      </c>
      <c r="F919" t="s">
        <v>695</v>
      </c>
      <c r="G919" t="s">
        <v>2177</v>
      </c>
      <c r="H919" t="s">
        <v>1167</v>
      </c>
      <c r="I919" t="s">
        <v>736</v>
      </c>
      <c r="J919" t="s">
        <v>2176</v>
      </c>
    </row>
    <row r="920" spans="1:10" x14ac:dyDescent="0.2">
      <c r="A920">
        <f>--ISNUMBER(IFERROR(SEARCH($C$5,Inputs!$D920,1),""))</f>
        <v>0</v>
      </c>
      <c r="B920" t="str">
        <f>IF(A920=1,COUNTIF($A$6:A920,1),"")</f>
        <v/>
      </c>
      <c r="C920" t="str">
        <f>IFERROR(INDEX($D$6:$D$1750,MATCH(ROWS($B$6:B920),$B$6:$B$1750,0)),"")</f>
        <v/>
      </c>
      <c r="D920" t="str">
        <f t="shared" si="14"/>
        <v>Alhambra Healthcare &amp; Wellness Centre, LP (21387)</v>
      </c>
      <c r="E920">
        <v>21387</v>
      </c>
      <c r="F920" t="s">
        <v>695</v>
      </c>
      <c r="G920" t="s">
        <v>834</v>
      </c>
      <c r="H920" t="s">
        <v>835</v>
      </c>
      <c r="I920" t="s">
        <v>736</v>
      </c>
      <c r="J920" t="s">
        <v>833</v>
      </c>
    </row>
    <row r="921" spans="1:10" x14ac:dyDescent="0.2">
      <c r="A921">
        <f>--ISNUMBER(IFERROR(SEARCH($C$5,Inputs!$D921,1),""))</f>
        <v>0</v>
      </c>
      <c r="B921" t="str">
        <f>IF(A921=1,COUNTIF($A$6:A921,1),"")</f>
        <v/>
      </c>
      <c r="C921" t="str">
        <f>IFERROR(INDEX($D$6:$D$1750,MATCH(ROWS($B$6:B921),$B$6:$B$1750,0)),"")</f>
        <v/>
      </c>
      <c r="D921" t="str">
        <f t="shared" si="14"/>
        <v>Leisure Glen Post Acute Care Center (21389)</v>
      </c>
      <c r="E921">
        <v>21389</v>
      </c>
      <c r="F921" t="s">
        <v>695</v>
      </c>
      <c r="G921" t="s">
        <v>2477</v>
      </c>
      <c r="H921" t="s">
        <v>735</v>
      </c>
      <c r="I921" t="s">
        <v>736</v>
      </c>
      <c r="J921" t="s">
        <v>2476</v>
      </c>
    </row>
    <row r="922" spans="1:10" x14ac:dyDescent="0.2">
      <c r="A922">
        <f>--ISNUMBER(IFERROR(SEARCH($C$5,Inputs!$D922,1),""))</f>
        <v>0</v>
      </c>
      <c r="B922" t="str">
        <f>IF(A922=1,COUNTIF($A$6:A922,1),"")</f>
        <v/>
      </c>
      <c r="C922" t="str">
        <f>IFERROR(INDEX($D$6:$D$1750,MATCH(ROWS($B$6:B922),$B$6:$B$1750,0)),"")</f>
        <v/>
      </c>
      <c r="D922" t="str">
        <f t="shared" si="14"/>
        <v>Rosecrans Care Center (21391)</v>
      </c>
      <c r="E922">
        <v>21391</v>
      </c>
      <c r="F922" t="s">
        <v>695</v>
      </c>
      <c r="G922" t="s">
        <v>3283</v>
      </c>
      <c r="H922" t="s">
        <v>1382</v>
      </c>
      <c r="I922" t="s">
        <v>736</v>
      </c>
      <c r="J922" t="s">
        <v>3282</v>
      </c>
    </row>
    <row r="923" spans="1:10" x14ac:dyDescent="0.2">
      <c r="A923">
        <f>--ISNUMBER(IFERROR(SEARCH($C$5,Inputs!$D923,1),""))</f>
        <v>0</v>
      </c>
      <c r="B923" t="str">
        <f>IF(A923=1,COUNTIF($A$6:A923,1),"")</f>
        <v/>
      </c>
      <c r="C923" t="str">
        <f>IFERROR(INDEX($D$6:$D$1750,MATCH(ROWS($B$6:B923),$B$6:$B$1750,0)),"")</f>
        <v/>
      </c>
      <c r="D923" t="str">
        <f t="shared" si="14"/>
        <v>Angels Nursing Health Center (21396)</v>
      </c>
      <c r="E923">
        <v>21396</v>
      </c>
      <c r="F923" t="s">
        <v>695</v>
      </c>
      <c r="G923" t="s">
        <v>897</v>
      </c>
      <c r="H923" t="s">
        <v>736</v>
      </c>
      <c r="I923" t="s">
        <v>736</v>
      </c>
      <c r="J923" t="s">
        <v>896</v>
      </c>
    </row>
    <row r="924" spans="1:10" x14ac:dyDescent="0.2">
      <c r="A924">
        <f>--ISNUMBER(IFERROR(SEARCH($C$5,Inputs!$D924,1),""))</f>
        <v>0</v>
      </c>
      <c r="B924" t="str">
        <f>IF(A924=1,COUNTIF($A$6:A924,1),"")</f>
        <v/>
      </c>
      <c r="C924" t="str">
        <f>IFERROR(INDEX($D$6:$D$1750,MATCH(ROWS($B$6:B924),$B$6:$B$1750,0)),"")</f>
        <v/>
      </c>
      <c r="D924" t="str">
        <f t="shared" si="14"/>
        <v>Wellsprings Post-Acute Center (21398)</v>
      </c>
      <c r="E924">
        <v>21398</v>
      </c>
      <c r="F924" t="s">
        <v>695</v>
      </c>
      <c r="G924" t="s">
        <v>4074</v>
      </c>
      <c r="H924" t="s">
        <v>900</v>
      </c>
      <c r="I924" t="s">
        <v>736</v>
      </c>
      <c r="J924" t="s">
        <v>4073</v>
      </c>
    </row>
    <row r="925" spans="1:10" x14ac:dyDescent="0.2">
      <c r="A925">
        <f>--ISNUMBER(IFERROR(SEARCH($C$5,Inputs!$D925,1),""))</f>
        <v>0</v>
      </c>
      <c r="B925" t="str">
        <f>IF(A925=1,COUNTIF($A$6:A925,1),"")</f>
        <v/>
      </c>
      <c r="C925" t="str">
        <f>IFERROR(INDEX($D$6:$D$1750,MATCH(ROWS($B$6:B925),$B$6:$B$1750,0)),"")</f>
        <v/>
      </c>
      <c r="D925" t="str">
        <f t="shared" si="14"/>
        <v>Arcadia Care Center (21401)</v>
      </c>
      <c r="E925">
        <v>21401</v>
      </c>
      <c r="F925" t="s">
        <v>695</v>
      </c>
      <c r="G925" t="s">
        <v>931</v>
      </c>
      <c r="H925" t="s">
        <v>932</v>
      </c>
      <c r="I925" t="s">
        <v>736</v>
      </c>
      <c r="J925" t="s">
        <v>930</v>
      </c>
    </row>
    <row r="926" spans="1:10" x14ac:dyDescent="0.2">
      <c r="A926">
        <f>--ISNUMBER(IFERROR(SEARCH($C$5,Inputs!$D926,1),""))</f>
        <v>0</v>
      </c>
      <c r="B926" t="str">
        <f>IF(A926=1,COUNTIF($A$6:A926,1),"")</f>
        <v/>
      </c>
      <c r="C926" t="str">
        <f>IFERROR(INDEX($D$6:$D$1750,MATCH(ROWS($B$6:B926),$B$6:$B$1750,0)),"")</f>
        <v/>
      </c>
      <c r="D926" t="str">
        <f t="shared" si="14"/>
        <v>Ocean Pointe Healthcare Center (21402)</v>
      </c>
      <c r="E926">
        <v>21402</v>
      </c>
      <c r="F926" t="s">
        <v>695</v>
      </c>
      <c r="G926" t="s">
        <v>2924</v>
      </c>
      <c r="H926" t="s">
        <v>1074</v>
      </c>
      <c r="I926" t="s">
        <v>736</v>
      </c>
      <c r="J926" t="s">
        <v>2923</v>
      </c>
    </row>
    <row r="927" spans="1:10" x14ac:dyDescent="0.2">
      <c r="A927">
        <f>--ISNUMBER(IFERROR(SEARCH($C$5,Inputs!$D927,1),""))</f>
        <v>0</v>
      </c>
      <c r="B927" t="str">
        <f>IF(A927=1,COUNTIF($A$6:A927,1),"")</f>
        <v/>
      </c>
      <c r="C927" t="str">
        <f>IFERROR(INDEX($D$6:$D$1750,MATCH(ROWS($B$6:B927),$B$6:$B$1750,0)),"")</f>
        <v/>
      </c>
      <c r="D927" t="str">
        <f t="shared" si="14"/>
        <v>Arbor Glen Care Center (21403)</v>
      </c>
      <c r="E927">
        <v>21403</v>
      </c>
      <c r="F927" t="s">
        <v>695</v>
      </c>
      <c r="G927" t="s">
        <v>921</v>
      </c>
      <c r="H927" t="s">
        <v>922</v>
      </c>
      <c r="I927" t="s">
        <v>736</v>
      </c>
      <c r="J927" t="s">
        <v>920</v>
      </c>
    </row>
    <row r="928" spans="1:10" x14ac:dyDescent="0.2">
      <c r="A928">
        <f>--ISNUMBER(IFERROR(SEARCH($C$5,Inputs!$D928,1),""))</f>
        <v>0</v>
      </c>
      <c r="B928" t="str">
        <f>IF(A928=1,COUNTIF($A$6:A928,1),"")</f>
        <v/>
      </c>
      <c r="C928" t="str">
        <f>IFERROR(INDEX($D$6:$D$1750,MATCH(ROWS($B$6:B928),$B$6:$B$1750,0)),"")</f>
        <v/>
      </c>
      <c r="D928" t="str">
        <f t="shared" si="14"/>
        <v>West Gardena Care Center (21411)</v>
      </c>
      <c r="E928">
        <v>21411</v>
      </c>
      <c r="F928" t="s">
        <v>695</v>
      </c>
      <c r="G928" t="s">
        <v>4084</v>
      </c>
      <c r="H928" t="s">
        <v>1382</v>
      </c>
      <c r="I928" t="s">
        <v>736</v>
      </c>
      <c r="J928" t="s">
        <v>4083</v>
      </c>
    </row>
    <row r="929" spans="1:10" x14ac:dyDescent="0.2">
      <c r="A929">
        <f>--ISNUMBER(IFERROR(SEARCH($C$5,Inputs!$D929,1),""))</f>
        <v>0</v>
      </c>
      <c r="B929" t="str">
        <f>IF(A929=1,COUNTIF($A$6:A929,1),"")</f>
        <v/>
      </c>
      <c r="C929" t="str">
        <f>IFERROR(INDEX($D$6:$D$1750,MATCH(ROWS($B$6:B929),$B$6:$B$1750,0)),"")</f>
        <v/>
      </c>
      <c r="D929" t="str">
        <f t="shared" si="14"/>
        <v>Harvard Creek Post Acute (21413)</v>
      </c>
      <c r="E929">
        <v>21413</v>
      </c>
      <c r="F929" t="s">
        <v>695</v>
      </c>
      <c r="G929" t="s">
        <v>2009</v>
      </c>
      <c r="H929" t="s">
        <v>978</v>
      </c>
      <c r="I929" t="s">
        <v>736</v>
      </c>
      <c r="J929" t="s">
        <v>2008</v>
      </c>
    </row>
    <row r="930" spans="1:10" x14ac:dyDescent="0.2">
      <c r="A930">
        <f>--ISNUMBER(IFERROR(SEARCH($C$5,Inputs!$D930,1),""))</f>
        <v>0</v>
      </c>
      <c r="B930" t="str">
        <f>IF(A930=1,COUNTIF($A$6:A930,1),"")</f>
        <v/>
      </c>
      <c r="C930" t="str">
        <f>IFERROR(INDEX($D$6:$D$1750,MATCH(ROWS($B$6:B930),$B$6:$B$1750,0)),"")</f>
        <v/>
      </c>
      <c r="D930" t="str">
        <f t="shared" si="14"/>
        <v>Coast Care Convalescent Center (21415)</v>
      </c>
      <c r="E930">
        <v>21415</v>
      </c>
      <c r="F930" t="s">
        <v>695</v>
      </c>
      <c r="G930" t="s">
        <v>1405</v>
      </c>
      <c r="H930" t="s">
        <v>1406</v>
      </c>
      <c r="I930" t="s">
        <v>736</v>
      </c>
      <c r="J930" t="s">
        <v>1404</v>
      </c>
    </row>
    <row r="931" spans="1:10" x14ac:dyDescent="0.2">
      <c r="A931">
        <f>--ISNUMBER(IFERROR(SEARCH($C$5,Inputs!$D931,1),""))</f>
        <v>0</v>
      </c>
      <c r="B931" t="str">
        <f>IF(A931=1,COUNTIF($A$6:A931,1),"")</f>
        <v/>
      </c>
      <c r="C931" t="str">
        <f>IFERROR(INDEX($D$6:$D$1750,MATCH(ROWS($B$6:B931),$B$6:$B$1750,0)),"")</f>
        <v/>
      </c>
      <c r="D931" t="str">
        <f t="shared" si="14"/>
        <v>Lake Balboa Care Center (21416)</v>
      </c>
      <c r="E931">
        <v>21416</v>
      </c>
      <c r="F931" t="s">
        <v>695</v>
      </c>
      <c r="G931" t="s">
        <v>2424</v>
      </c>
      <c r="H931" t="s">
        <v>1105</v>
      </c>
      <c r="I931" t="s">
        <v>736</v>
      </c>
      <c r="J931" t="s">
        <v>2423</v>
      </c>
    </row>
    <row r="932" spans="1:10" x14ac:dyDescent="0.2">
      <c r="A932">
        <f>--ISNUMBER(IFERROR(SEARCH($C$5,Inputs!$D932,1),""))</f>
        <v>0</v>
      </c>
      <c r="B932" t="str">
        <f>IF(A932=1,COUNTIF($A$6:A932,1),"")</f>
        <v/>
      </c>
      <c r="C932" t="str">
        <f>IFERROR(INDEX($D$6:$D$1750,MATCH(ROWS($B$6:B932),$B$6:$B$1750,0)),"")</f>
        <v/>
      </c>
      <c r="D932" t="str">
        <f t="shared" si="14"/>
        <v>Country Villa Bay Vista Healthcare Center (21419)</v>
      </c>
      <c r="E932">
        <v>21419</v>
      </c>
      <c r="F932" t="s">
        <v>695</v>
      </c>
      <c r="G932" t="s">
        <v>1500</v>
      </c>
      <c r="H932" t="s">
        <v>815</v>
      </c>
      <c r="I932" t="s">
        <v>736</v>
      </c>
      <c r="J932" t="s">
        <v>1499</v>
      </c>
    </row>
    <row r="933" spans="1:10" x14ac:dyDescent="0.2">
      <c r="A933">
        <f>--ISNUMBER(IFERROR(SEARCH($C$5,Inputs!$D933,1),""))</f>
        <v>0</v>
      </c>
      <c r="B933" t="str">
        <f>IF(A933=1,COUNTIF($A$6:A933,1),"")</f>
        <v/>
      </c>
      <c r="C933" t="str">
        <f>IFERROR(INDEX($D$6:$D$1750,MATCH(ROWS($B$6:B933),$B$6:$B$1750,0)),"")</f>
        <v/>
      </c>
      <c r="D933" t="str">
        <f t="shared" si="14"/>
        <v>Bay Crest Care Center (21420)</v>
      </c>
      <c r="E933">
        <v>21420</v>
      </c>
      <c r="F933" t="s">
        <v>695</v>
      </c>
      <c r="G933" t="s">
        <v>1044</v>
      </c>
      <c r="H933" t="s">
        <v>1045</v>
      </c>
      <c r="I933" t="s">
        <v>736</v>
      </c>
      <c r="J933" t="s">
        <v>1043</v>
      </c>
    </row>
    <row r="934" spans="1:10" x14ac:dyDescent="0.2">
      <c r="A934">
        <f>--ISNUMBER(IFERROR(SEARCH($C$5,Inputs!$D934,1),""))</f>
        <v>0</v>
      </c>
      <c r="B934" t="str">
        <f>IF(A934=1,COUNTIF($A$6:A934,1),"")</f>
        <v/>
      </c>
      <c r="C934" t="str">
        <f>IFERROR(INDEX($D$6:$D$1750,MATCH(ROWS($B$6:B934),$B$6:$B$1750,0)),"")</f>
        <v/>
      </c>
      <c r="D934" t="str">
        <f t="shared" si="14"/>
        <v>Bel Vista Healthcare Center (21426)</v>
      </c>
      <c r="E934">
        <v>21426</v>
      </c>
      <c r="F934" t="s">
        <v>695</v>
      </c>
      <c r="G934" t="s">
        <v>1085</v>
      </c>
      <c r="H934" t="s">
        <v>815</v>
      </c>
      <c r="I934" t="s">
        <v>736</v>
      </c>
      <c r="J934" t="s">
        <v>1084</v>
      </c>
    </row>
    <row r="935" spans="1:10" x14ac:dyDescent="0.2">
      <c r="A935">
        <f>--ISNUMBER(IFERROR(SEARCH($C$5,Inputs!$D935,1),""))</f>
        <v>0</v>
      </c>
      <c r="B935" t="str">
        <f>IF(A935=1,COUNTIF($A$6:A935,1),"")</f>
        <v/>
      </c>
      <c r="C935" t="str">
        <f>IFERROR(INDEX($D$6:$D$1750,MATCH(ROWS($B$6:B935),$B$6:$B$1750,0)),"")</f>
        <v/>
      </c>
      <c r="D935" t="str">
        <f t="shared" si="14"/>
        <v>Bellflower Post Acute (21429)</v>
      </c>
      <c r="E935">
        <v>21429</v>
      </c>
      <c r="F935" t="s">
        <v>695</v>
      </c>
      <c r="G935" t="s">
        <v>1098</v>
      </c>
      <c r="H935" t="s">
        <v>1083</v>
      </c>
      <c r="I935" t="s">
        <v>736</v>
      </c>
      <c r="J935" t="s">
        <v>1097</v>
      </c>
    </row>
    <row r="936" spans="1:10" x14ac:dyDescent="0.2">
      <c r="A936">
        <f>--ISNUMBER(IFERROR(SEARCH($C$5,Inputs!$D936,1),""))</f>
        <v>0</v>
      </c>
      <c r="B936" t="str">
        <f>IF(A936=1,COUNTIF($A$6:A936,1),"")</f>
        <v/>
      </c>
      <c r="C936" t="str">
        <f>IFERROR(INDEX($D$6:$D$1750,MATCH(ROWS($B$6:B936),$B$6:$B$1750,0)),"")</f>
        <v/>
      </c>
      <c r="D936" t="str">
        <f t="shared" si="14"/>
        <v>Berkley West Healthcare Center (21434)</v>
      </c>
      <c r="E936">
        <v>21434</v>
      </c>
      <c r="F936" t="s">
        <v>695</v>
      </c>
      <c r="G936" t="s">
        <v>1106</v>
      </c>
      <c r="H936" t="s">
        <v>1074</v>
      </c>
      <c r="I936" t="s">
        <v>736</v>
      </c>
      <c r="J936" t="s">
        <v>4329</v>
      </c>
    </row>
    <row r="937" spans="1:10" x14ac:dyDescent="0.2">
      <c r="A937">
        <f>--ISNUMBER(IFERROR(SEARCH($C$5,Inputs!$D937,1),""))</f>
        <v>0</v>
      </c>
      <c r="B937" t="str">
        <f>IF(A937=1,COUNTIF($A$6:A937,1),"")</f>
        <v/>
      </c>
      <c r="C937" t="str">
        <f>IFERROR(INDEX($D$6:$D$1750,MATCH(ROWS($B$6:B937),$B$6:$B$1750,0)),"")</f>
        <v/>
      </c>
      <c r="D937" t="str">
        <f t="shared" si="14"/>
        <v>West Covina Healthcare Center (21443)</v>
      </c>
      <c r="E937">
        <v>21443</v>
      </c>
      <c r="F937" t="s">
        <v>695</v>
      </c>
      <c r="G937" t="s">
        <v>4080</v>
      </c>
      <c r="H937" t="s">
        <v>1077</v>
      </c>
      <c r="I937" t="s">
        <v>736</v>
      </c>
      <c r="J937" t="s">
        <v>4079</v>
      </c>
    </row>
    <row r="938" spans="1:10" x14ac:dyDescent="0.2">
      <c r="A938">
        <f>--ISNUMBER(IFERROR(SEARCH($C$5,Inputs!$D938,1),""))</f>
        <v>0</v>
      </c>
      <c r="B938" t="str">
        <f>IF(A938=1,COUNTIF($A$6:A938,1),"")</f>
        <v/>
      </c>
      <c r="C938" t="str">
        <f>IFERROR(INDEX($D$6:$D$1750,MATCH(ROWS($B$6:B938),$B$6:$B$1750,0)),"")</f>
        <v/>
      </c>
      <c r="D938" t="str">
        <f t="shared" si="14"/>
        <v>Alameda Care Center (21444)</v>
      </c>
      <c r="E938">
        <v>21444</v>
      </c>
      <c r="F938" t="s">
        <v>695</v>
      </c>
      <c r="G938" t="s">
        <v>804</v>
      </c>
      <c r="H938" t="s">
        <v>805</v>
      </c>
      <c r="I938" t="s">
        <v>736</v>
      </c>
      <c r="J938" t="s">
        <v>803</v>
      </c>
    </row>
    <row r="939" spans="1:10" x14ac:dyDescent="0.2">
      <c r="A939">
        <f>--ISNUMBER(IFERROR(SEARCH($C$5,Inputs!$D939,1),""))</f>
        <v>0</v>
      </c>
      <c r="B939" t="str">
        <f>IF(A939=1,COUNTIF($A$6:A939,1),"")</f>
        <v/>
      </c>
      <c r="C939" t="str">
        <f>IFERROR(INDEX($D$6:$D$1750,MATCH(ROWS($B$6:B939),$B$6:$B$1750,0)),"")</f>
        <v/>
      </c>
      <c r="D939" t="str">
        <f t="shared" si="14"/>
        <v>New Vista Post-Acute Care Center (21447)</v>
      </c>
      <c r="E939">
        <v>21447</v>
      </c>
      <c r="F939" t="s">
        <v>695</v>
      </c>
      <c r="G939" t="s">
        <v>2852</v>
      </c>
      <c r="H939" t="s">
        <v>736</v>
      </c>
      <c r="I939" t="s">
        <v>736</v>
      </c>
      <c r="J939" t="s">
        <v>2851</v>
      </c>
    </row>
    <row r="940" spans="1:10" x14ac:dyDescent="0.2">
      <c r="A940">
        <f>--ISNUMBER(IFERROR(SEARCH($C$5,Inputs!$D940,1),""))</f>
        <v>0</v>
      </c>
      <c r="B940" t="str">
        <f>IF(A940=1,COUNTIF($A$6:A940,1),"")</f>
        <v/>
      </c>
      <c r="C940" t="str">
        <f>IFERROR(INDEX($D$6:$D$1750,MATCH(ROWS($B$6:B940),$B$6:$B$1750,0)),"")</f>
        <v/>
      </c>
      <c r="D940" t="str">
        <f t="shared" si="14"/>
        <v>Bel Tooren Villa Convalescent Hospital (21449)</v>
      </c>
      <c r="E940">
        <v>21449</v>
      </c>
      <c r="F940" t="s">
        <v>695</v>
      </c>
      <c r="G940" t="s">
        <v>1082</v>
      </c>
      <c r="H940" t="s">
        <v>1083</v>
      </c>
      <c r="I940" t="s">
        <v>736</v>
      </c>
      <c r="J940" t="s">
        <v>1081</v>
      </c>
    </row>
    <row r="941" spans="1:10" x14ac:dyDescent="0.2">
      <c r="A941">
        <f>--ISNUMBER(IFERROR(SEARCH($C$5,Inputs!$D941,1),""))</f>
        <v>0</v>
      </c>
      <c r="B941" t="str">
        <f>IF(A941=1,COUNTIF($A$6:A941,1),"")</f>
        <v/>
      </c>
      <c r="C941" t="str">
        <f>IFERROR(INDEX($D$6:$D$1750,MATCH(ROWS($B$6:B941),$B$6:$B$1750,0)),"")</f>
        <v/>
      </c>
      <c r="D941" t="str">
        <f t="shared" si="14"/>
        <v>North Walk Villa Convalescent Hospital (21450)</v>
      </c>
      <c r="E941">
        <v>21450</v>
      </c>
      <c r="F941" t="s">
        <v>695</v>
      </c>
      <c r="G941" t="s">
        <v>2872</v>
      </c>
      <c r="H941" t="s">
        <v>1409</v>
      </c>
      <c r="I941" t="s">
        <v>736</v>
      </c>
      <c r="J941" t="s">
        <v>2871</v>
      </c>
    </row>
    <row r="942" spans="1:10" x14ac:dyDescent="0.2">
      <c r="A942">
        <f>--ISNUMBER(IFERROR(SEARCH($C$5,Inputs!$D942,1),""))</f>
        <v>0</v>
      </c>
      <c r="B942" t="str">
        <f>IF(A942=1,COUNTIF($A$6:A942,1),"")</f>
        <v/>
      </c>
      <c r="C942" t="str">
        <f>IFERROR(INDEX($D$6:$D$1750,MATCH(ROWS($B$6:B942),$B$6:$B$1750,0)),"")</f>
        <v/>
      </c>
      <c r="D942" t="str">
        <f t="shared" si="14"/>
        <v>Bonnie Brae Skilled Nursing (21454)</v>
      </c>
      <c r="E942">
        <v>21454</v>
      </c>
      <c r="F942" t="s">
        <v>695</v>
      </c>
      <c r="G942" t="s">
        <v>1133</v>
      </c>
      <c r="H942" t="s">
        <v>736</v>
      </c>
      <c r="I942" t="s">
        <v>736</v>
      </c>
      <c r="J942" t="s">
        <v>1132</v>
      </c>
    </row>
    <row r="943" spans="1:10" x14ac:dyDescent="0.2">
      <c r="A943">
        <f>--ISNUMBER(IFERROR(SEARCH($C$5,Inputs!$D943,1),""))</f>
        <v>0</v>
      </c>
      <c r="B943" t="str">
        <f>IF(A943=1,COUNTIF($A$6:A943,1),"")</f>
        <v/>
      </c>
      <c r="C943" t="str">
        <f>IFERROR(INDEX($D$6:$D$1750,MATCH(ROWS($B$6:B943),$B$6:$B$1750,0)),"")</f>
        <v/>
      </c>
      <c r="D943" t="str">
        <f t="shared" si="14"/>
        <v>Whittier Pacific Care Center (21462)</v>
      </c>
      <c r="E943">
        <v>21462</v>
      </c>
      <c r="F943" t="s">
        <v>695</v>
      </c>
      <c r="G943" t="s">
        <v>4119</v>
      </c>
      <c r="H943" t="s">
        <v>3099</v>
      </c>
      <c r="I943" t="s">
        <v>736</v>
      </c>
      <c r="J943" t="s">
        <v>4118</v>
      </c>
    </row>
    <row r="944" spans="1:10" x14ac:dyDescent="0.2">
      <c r="A944">
        <f>--ISNUMBER(IFERROR(SEARCH($C$5,Inputs!$D944,1),""))</f>
        <v>0</v>
      </c>
      <c r="B944" t="str">
        <f>IF(A944=1,COUNTIF($A$6:A944,1),"")</f>
        <v/>
      </c>
      <c r="C944" t="str">
        <f>IFERROR(INDEX($D$6:$D$1750,MATCH(ROWS($B$6:B944),$B$6:$B$1750,0)),"")</f>
        <v/>
      </c>
      <c r="D944" t="str">
        <f t="shared" si="14"/>
        <v>Century Villa, Inc. (21463)</v>
      </c>
      <c r="E944">
        <v>21463</v>
      </c>
      <c r="F944" t="s">
        <v>695</v>
      </c>
      <c r="G944" t="s">
        <v>1318</v>
      </c>
      <c r="H944" t="s">
        <v>1307</v>
      </c>
      <c r="I944" t="s">
        <v>736</v>
      </c>
      <c r="J944" t="s">
        <v>1317</v>
      </c>
    </row>
    <row r="945" spans="1:10" x14ac:dyDescent="0.2">
      <c r="A945">
        <f>--ISNUMBER(IFERROR(SEARCH($C$5,Inputs!$D945,1),""))</f>
        <v>0</v>
      </c>
      <c r="B945" t="str">
        <f>IF(A945=1,COUNTIF($A$6:A945,1),"")</f>
        <v/>
      </c>
      <c r="C945" t="str">
        <f>IFERROR(INDEX($D$6:$D$1750,MATCH(ROWS($B$6:B945),$B$6:$B$1750,0)),"")</f>
        <v/>
      </c>
      <c r="D945" t="str">
        <f t="shared" si="14"/>
        <v>Broadway Manor Care Center (21465)</v>
      </c>
      <c r="E945">
        <v>21465</v>
      </c>
      <c r="F945" t="s">
        <v>695</v>
      </c>
      <c r="G945" t="s">
        <v>1169</v>
      </c>
      <c r="H945" t="s">
        <v>735</v>
      </c>
      <c r="I945" t="s">
        <v>736</v>
      </c>
      <c r="J945" t="s">
        <v>1168</v>
      </c>
    </row>
    <row r="946" spans="1:10" x14ac:dyDescent="0.2">
      <c r="A946">
        <f>--ISNUMBER(IFERROR(SEARCH($C$5,Inputs!$D946,1),""))</f>
        <v>0</v>
      </c>
      <c r="B946" t="str">
        <f>IF(A946=1,COUNTIF($A$6:A946,1),"")</f>
        <v/>
      </c>
      <c r="C946" t="str">
        <f>IFERROR(INDEX($D$6:$D$1750,MATCH(ROWS($B$6:B946),$B$6:$B$1750,0)),"")</f>
        <v/>
      </c>
      <c r="D946" t="str">
        <f t="shared" si="14"/>
        <v>Broadway Healthcare Center (21467)</v>
      </c>
      <c r="E946">
        <v>21467</v>
      </c>
      <c r="F946" t="s">
        <v>695</v>
      </c>
      <c r="G946" t="s">
        <v>1166</v>
      </c>
      <c r="H946" t="s">
        <v>1167</v>
      </c>
      <c r="I946" t="s">
        <v>736</v>
      </c>
      <c r="J946" t="s">
        <v>1165</v>
      </c>
    </row>
    <row r="947" spans="1:10" x14ac:dyDescent="0.2">
      <c r="A947">
        <f>--ISNUMBER(IFERROR(SEARCH($C$5,Inputs!$D947,1),""))</f>
        <v>0</v>
      </c>
      <c r="B947" t="str">
        <f>IF(A947=1,COUNTIF($A$6:A947,1),"")</f>
        <v/>
      </c>
      <c r="C947" t="str">
        <f>IFERROR(INDEX($D$6:$D$1750,MATCH(ROWS($B$6:B947),$B$6:$B$1750,0)),"")</f>
        <v/>
      </c>
      <c r="D947" t="str">
        <f t="shared" si="14"/>
        <v>Buena Ventura Post Acute Care Center (21469)</v>
      </c>
      <c r="E947">
        <v>21469</v>
      </c>
      <c r="F947" t="s">
        <v>695</v>
      </c>
      <c r="G947" t="s">
        <v>1188</v>
      </c>
      <c r="H947" t="s">
        <v>736</v>
      </c>
      <c r="I947" t="s">
        <v>736</v>
      </c>
      <c r="J947" t="s">
        <v>1187</v>
      </c>
    </row>
    <row r="948" spans="1:10" x14ac:dyDescent="0.2">
      <c r="A948">
        <f>--ISNUMBER(IFERROR(SEARCH($C$5,Inputs!$D948,1),""))</f>
        <v>0</v>
      </c>
      <c r="B948" t="str">
        <f>IF(A948=1,COUNTIF($A$6:A948,1),"")</f>
        <v/>
      </c>
      <c r="C948" t="str">
        <f>IFERROR(INDEX($D$6:$D$1750,MATCH(ROWS($B$6:B948),$B$6:$B$1750,0)),"")</f>
        <v/>
      </c>
      <c r="D948" t="str">
        <f t="shared" si="14"/>
        <v>Burlington Convalescent Hospital (21472)</v>
      </c>
      <c r="E948">
        <v>21472</v>
      </c>
      <c r="F948" t="s">
        <v>695</v>
      </c>
      <c r="G948" t="s">
        <v>1198</v>
      </c>
      <c r="H948" t="s">
        <v>736</v>
      </c>
      <c r="I948" t="s">
        <v>736</v>
      </c>
      <c r="J948" t="s">
        <v>1197</v>
      </c>
    </row>
    <row r="949" spans="1:10" x14ac:dyDescent="0.2">
      <c r="A949">
        <f>--ISNUMBER(IFERROR(SEARCH($C$5,Inputs!$D949,1),""))</f>
        <v>0</v>
      </c>
      <c r="B949" t="str">
        <f>IF(A949=1,COUNTIF($A$6:A949,1),"")</f>
        <v/>
      </c>
      <c r="C949" t="str">
        <f>IFERROR(INDEX($D$6:$D$1750,MATCH(ROWS($B$6:B949),$B$6:$B$1750,0)),"")</f>
        <v/>
      </c>
      <c r="D949" t="str">
        <f t="shared" si="14"/>
        <v>Mission Care Center (21474)</v>
      </c>
      <c r="E949">
        <v>21474</v>
      </c>
      <c r="F949" t="s">
        <v>695</v>
      </c>
      <c r="G949" t="s">
        <v>2760</v>
      </c>
      <c r="H949" t="s">
        <v>1119</v>
      </c>
      <c r="I949" t="s">
        <v>736</v>
      </c>
      <c r="J949" t="s">
        <v>2758</v>
      </c>
    </row>
    <row r="950" spans="1:10" x14ac:dyDescent="0.2">
      <c r="A950">
        <f>--ISNUMBER(IFERROR(SEARCH($C$5,Inputs!$D950,1),""))</f>
        <v>0</v>
      </c>
      <c r="B950" t="str">
        <f>IF(A950=1,COUNTIF($A$6:A950,1),"")</f>
        <v/>
      </c>
      <c r="C950" t="str">
        <f>IFERROR(INDEX($D$6:$D$1750,MATCH(ROWS($B$6:B950),$B$6:$B$1750,0)),"")</f>
        <v/>
      </c>
      <c r="D950" t="str">
        <f t="shared" si="14"/>
        <v>California Post Acute (21475)</v>
      </c>
      <c r="E950">
        <v>21475</v>
      </c>
      <c r="F950" t="s">
        <v>695</v>
      </c>
      <c r="G950" t="s">
        <v>1222</v>
      </c>
      <c r="H950" t="s">
        <v>736</v>
      </c>
      <c r="I950" t="s">
        <v>736</v>
      </c>
      <c r="J950" t="s">
        <v>1221</v>
      </c>
    </row>
    <row r="951" spans="1:10" x14ac:dyDescent="0.2">
      <c r="A951">
        <f>--ISNUMBER(IFERROR(SEARCH($C$5,Inputs!$D951,1),""))</f>
        <v>0</v>
      </c>
      <c r="B951" t="str">
        <f>IF(A951=1,COUNTIF($A$6:A951,1),"")</f>
        <v/>
      </c>
      <c r="C951" t="str">
        <f>IFERROR(INDEX($D$6:$D$1750,MATCH(ROWS($B$6:B951),$B$6:$B$1750,0)),"")</f>
        <v/>
      </c>
      <c r="D951" t="str">
        <f t="shared" si="14"/>
        <v>The Californian - Pasadena Convalescent Hospital (21476)</v>
      </c>
      <c r="E951">
        <v>21476</v>
      </c>
      <c r="F951" t="s">
        <v>695</v>
      </c>
      <c r="G951" t="s">
        <v>3748</v>
      </c>
      <c r="H951" t="s">
        <v>981</v>
      </c>
      <c r="I951" t="s">
        <v>736</v>
      </c>
      <c r="J951" t="s">
        <v>3747</v>
      </c>
    </row>
    <row r="952" spans="1:10" x14ac:dyDescent="0.2">
      <c r="A952">
        <f>--ISNUMBER(IFERROR(SEARCH($C$5,Inputs!$D952,1),""))</f>
        <v>0</v>
      </c>
      <c r="B952" t="str">
        <f>IF(A952=1,COUNTIF($A$6:A952,1),"")</f>
        <v/>
      </c>
      <c r="C952" t="str">
        <f>IFERROR(INDEX($D$6:$D$1750,MATCH(ROWS($B$6:B952),$B$6:$B$1750,0)),"")</f>
        <v/>
      </c>
      <c r="D952" t="str">
        <f t="shared" si="14"/>
        <v>Grancell Village Of The Jewish Homes For The Aging (21478)</v>
      </c>
      <c r="E952">
        <v>21478</v>
      </c>
      <c r="F952" t="s">
        <v>695</v>
      </c>
      <c r="G952" t="s">
        <v>1954</v>
      </c>
      <c r="H952" t="s">
        <v>1705</v>
      </c>
      <c r="I952" t="s">
        <v>736</v>
      </c>
      <c r="J952" t="s">
        <v>1953</v>
      </c>
    </row>
    <row r="953" spans="1:10" x14ac:dyDescent="0.2">
      <c r="A953">
        <f>--ISNUMBER(IFERROR(SEARCH($C$5,Inputs!$D953,1),""))</f>
        <v>0</v>
      </c>
      <c r="B953" t="str">
        <f>IF(A953=1,COUNTIF($A$6:A953,1),"")</f>
        <v/>
      </c>
      <c r="C953" t="str">
        <f>IFERROR(INDEX($D$6:$D$1750,MATCH(ROWS($B$6:B953),$B$6:$B$1750,0)),"")</f>
        <v/>
      </c>
      <c r="D953" t="str">
        <f t="shared" si="14"/>
        <v>Foothill Heights Care Center (21494)</v>
      </c>
      <c r="E953">
        <v>21494</v>
      </c>
      <c r="F953" t="s">
        <v>695</v>
      </c>
      <c r="G953" t="s">
        <v>1805</v>
      </c>
      <c r="H953" t="s">
        <v>981</v>
      </c>
      <c r="I953" t="s">
        <v>736</v>
      </c>
      <c r="J953" t="s">
        <v>1804</v>
      </c>
    </row>
    <row r="954" spans="1:10" x14ac:dyDescent="0.2">
      <c r="A954">
        <f>--ISNUMBER(IFERROR(SEARCH($C$5,Inputs!$D954,1),""))</f>
        <v>0</v>
      </c>
      <c r="B954" t="str">
        <f>IF(A954=1,COUNTIF($A$6:A954,1),"")</f>
        <v/>
      </c>
      <c r="C954" t="str">
        <f>IFERROR(INDEX($D$6:$D$1750,MATCH(ROWS($B$6:B954),$B$6:$B$1750,0)),"")</f>
        <v/>
      </c>
      <c r="D954" t="str">
        <f t="shared" si="14"/>
        <v>Canyon Oaks Nursing and Rehabilitation Center (21497)</v>
      </c>
      <c r="E954">
        <v>21497</v>
      </c>
      <c r="F954" t="s">
        <v>695</v>
      </c>
      <c r="G954" t="s">
        <v>1245</v>
      </c>
      <c r="H954" t="s">
        <v>1246</v>
      </c>
      <c r="I954" t="s">
        <v>736</v>
      </c>
      <c r="J954" t="s">
        <v>1244</v>
      </c>
    </row>
    <row r="955" spans="1:10" x14ac:dyDescent="0.2">
      <c r="A955">
        <f>--ISNUMBER(IFERROR(SEARCH($C$5,Inputs!$D955,1),""))</f>
        <v>0</v>
      </c>
      <c r="B955" t="str">
        <f>IF(A955=1,COUNTIF($A$6:A955,1),"")</f>
        <v/>
      </c>
      <c r="C955" t="str">
        <f>IFERROR(INDEX($D$6:$D$1750,MATCH(ROWS($B$6:B955),$B$6:$B$1750,0)),"")</f>
        <v/>
      </c>
      <c r="D955" t="str">
        <f t="shared" si="14"/>
        <v>Panorama Gardens Nursing And Rehabilitation Center (21499)</v>
      </c>
      <c r="E955">
        <v>21499</v>
      </c>
      <c r="F955" t="s">
        <v>695</v>
      </c>
      <c r="G955" t="s">
        <v>3037</v>
      </c>
      <c r="H955" t="s">
        <v>2233</v>
      </c>
      <c r="I955" t="s">
        <v>736</v>
      </c>
      <c r="J955" t="s">
        <v>3036</v>
      </c>
    </row>
    <row r="956" spans="1:10" x14ac:dyDescent="0.2">
      <c r="A956">
        <f>--ISNUMBER(IFERROR(SEARCH($C$5,Inputs!$D956,1),""))</f>
        <v>0</v>
      </c>
      <c r="B956" t="str">
        <f>IF(A956=1,COUNTIF($A$6:A956,1),"")</f>
        <v/>
      </c>
      <c r="C956" t="str">
        <f>IFERROR(INDEX($D$6:$D$1750,MATCH(ROWS($B$6:B956),$B$6:$B$1750,0)),"")</f>
        <v/>
      </c>
      <c r="D956" t="str">
        <f t="shared" si="14"/>
        <v>Villa Serena Healthcare Center (21501)</v>
      </c>
      <c r="E956">
        <v>21501</v>
      </c>
      <c r="F956" t="s">
        <v>695</v>
      </c>
      <c r="G956" t="s">
        <v>4024</v>
      </c>
      <c r="H956" t="s">
        <v>815</v>
      </c>
      <c r="I956" t="s">
        <v>736</v>
      </c>
      <c r="J956" t="s">
        <v>4023</v>
      </c>
    </row>
    <row r="957" spans="1:10" x14ac:dyDescent="0.2">
      <c r="A957">
        <f>--ISNUMBER(IFERROR(SEARCH($C$5,Inputs!$D957,1),""))</f>
        <v>0</v>
      </c>
      <c r="B957" t="str">
        <f>IF(A957=1,COUNTIF($A$6:A957,1),"")</f>
        <v/>
      </c>
      <c r="C957" t="str">
        <f>IFERROR(INDEX($D$6:$D$1750,MATCH(ROWS($B$6:B957),$B$6:$B$1750,0)),"")</f>
        <v/>
      </c>
      <c r="D957" t="str">
        <f t="shared" si="14"/>
        <v>Claremont Care Center (21504)</v>
      </c>
      <c r="E957">
        <v>21504</v>
      </c>
      <c r="F957" t="s">
        <v>695</v>
      </c>
      <c r="G957" t="s">
        <v>1376</v>
      </c>
      <c r="H957" t="s">
        <v>1272</v>
      </c>
      <c r="I957" t="s">
        <v>736</v>
      </c>
      <c r="J957" t="s">
        <v>1375</v>
      </c>
    </row>
    <row r="958" spans="1:10" x14ac:dyDescent="0.2">
      <c r="A958">
        <f>--ISNUMBER(IFERROR(SEARCH($C$5,Inputs!$D958,1),""))</f>
        <v>0</v>
      </c>
      <c r="B958" t="str">
        <f>IF(A958=1,COUNTIF($A$6:A958,1),"")</f>
        <v/>
      </c>
      <c r="C958" t="str">
        <f>IFERROR(INDEX($D$6:$D$1750,MATCH(ROWS($B$6:B958),$B$6:$B$1750,0)),"")</f>
        <v/>
      </c>
      <c r="D958" t="str">
        <f t="shared" si="14"/>
        <v>Glendale Healthcare Center (21505)</v>
      </c>
      <c r="E958">
        <v>21505</v>
      </c>
      <c r="F958" t="s">
        <v>695</v>
      </c>
      <c r="G958" t="s">
        <v>1892</v>
      </c>
      <c r="H958" t="s">
        <v>735</v>
      </c>
      <c r="I958" t="s">
        <v>736</v>
      </c>
      <c r="J958" t="s">
        <v>1891</v>
      </c>
    </row>
    <row r="959" spans="1:10" x14ac:dyDescent="0.2">
      <c r="A959">
        <f>--ISNUMBER(IFERROR(SEARCH($C$5,Inputs!$D959,1),""))</f>
        <v>0</v>
      </c>
      <c r="B959" t="str">
        <f>IF(A959=1,COUNTIF($A$6:A959,1),"")</f>
        <v/>
      </c>
      <c r="C959" t="str">
        <f>IFERROR(INDEX($D$6:$D$1750,MATCH(ROWS($B$6:B959),$B$6:$B$1750,0)),"")</f>
        <v/>
      </c>
      <c r="D959" t="str">
        <f t="shared" si="14"/>
        <v>Primrose Post-Acute (21509)</v>
      </c>
      <c r="E959">
        <v>21509</v>
      </c>
      <c r="F959" t="s">
        <v>695</v>
      </c>
      <c r="G959" t="s">
        <v>3145</v>
      </c>
      <c r="H959" t="s">
        <v>1307</v>
      </c>
      <c r="I959" t="s">
        <v>736</v>
      </c>
      <c r="J959" t="s">
        <v>3144</v>
      </c>
    </row>
    <row r="960" spans="1:10" x14ac:dyDescent="0.2">
      <c r="A960">
        <f>--ISNUMBER(IFERROR(SEARCH($C$5,Inputs!$D960,1),""))</f>
        <v>0</v>
      </c>
      <c r="B960" t="str">
        <f>IF(A960=1,COUNTIF($A$6:A960,1),"")</f>
        <v/>
      </c>
      <c r="C960" t="str">
        <f>IFERROR(INDEX($D$6:$D$1750,MATCH(ROWS($B$6:B960),$B$6:$B$1750,0)),"")</f>
        <v/>
      </c>
      <c r="D960" t="str">
        <f t="shared" si="14"/>
        <v>Granada Post Acute (21513)</v>
      </c>
      <c r="E960">
        <v>21513</v>
      </c>
      <c r="F960" t="s">
        <v>695</v>
      </c>
      <c r="G960" t="s">
        <v>1950</v>
      </c>
      <c r="H960" t="s">
        <v>1128</v>
      </c>
      <c r="I960" t="s">
        <v>736</v>
      </c>
      <c r="J960" t="s">
        <v>1949</v>
      </c>
    </row>
    <row r="961" spans="1:10" x14ac:dyDescent="0.2">
      <c r="A961">
        <f>--ISNUMBER(IFERROR(SEARCH($C$5,Inputs!$D961,1),""))</f>
        <v>0</v>
      </c>
      <c r="B961" t="str">
        <f>IF(A961=1,COUNTIF($A$6:A961,1),"")</f>
        <v/>
      </c>
      <c r="C961" t="str">
        <f>IFERROR(INDEX($D$6:$D$1750,MATCH(ROWS($B$6:B961),$B$6:$B$1750,0)),"")</f>
        <v/>
      </c>
      <c r="D961" t="str">
        <f t="shared" si="14"/>
        <v>Four Seasons Healthcare &amp; Wellness Center, LP (21515)</v>
      </c>
      <c r="E961">
        <v>21515</v>
      </c>
      <c r="F961" t="s">
        <v>695</v>
      </c>
      <c r="G961" t="s">
        <v>1820</v>
      </c>
      <c r="H961" t="s">
        <v>1821</v>
      </c>
      <c r="I961" t="s">
        <v>736</v>
      </c>
      <c r="J961" t="s">
        <v>1819</v>
      </c>
    </row>
    <row r="962" spans="1:10" x14ac:dyDescent="0.2">
      <c r="A962">
        <f>--ISNUMBER(IFERROR(SEARCH($C$5,Inputs!$D962,1),""))</f>
        <v>0</v>
      </c>
      <c r="B962" t="str">
        <f>IF(A962=1,COUNTIF($A$6:A962,1),"")</f>
        <v/>
      </c>
      <c r="C962" t="str">
        <f>IFERROR(INDEX($D$6:$D$1750,MATCH(ROWS($B$6:B962),$B$6:$B$1750,0)),"")</f>
        <v/>
      </c>
      <c r="D962" t="str">
        <f t="shared" si="14"/>
        <v>Chatsworth Park Health Care Center (21519)</v>
      </c>
      <c r="E962">
        <v>21519</v>
      </c>
      <c r="F962" t="s">
        <v>695</v>
      </c>
      <c r="G962" t="s">
        <v>1337</v>
      </c>
      <c r="H962" t="s">
        <v>1338</v>
      </c>
      <c r="I962" t="s">
        <v>736</v>
      </c>
      <c r="J962" t="s">
        <v>1336</v>
      </c>
    </row>
    <row r="963" spans="1:10" x14ac:dyDescent="0.2">
      <c r="A963">
        <f>--ISNUMBER(IFERROR(SEARCH($C$5,Inputs!$D963,1),""))</f>
        <v>0</v>
      </c>
      <c r="B963" t="str">
        <f>IF(A963=1,COUNTIF($A$6:A963,1),"")</f>
        <v/>
      </c>
      <c r="C963" t="str">
        <f>IFERROR(INDEX($D$6:$D$1750,MATCH(ROWS($B$6:B963),$B$6:$B$1750,0)),"")</f>
        <v/>
      </c>
      <c r="D963" t="str">
        <f t="shared" si="14"/>
        <v>Santa Fe Lodge (21520)</v>
      </c>
      <c r="E963">
        <v>21520</v>
      </c>
      <c r="F963" t="s">
        <v>695</v>
      </c>
      <c r="G963" t="s">
        <v>3407</v>
      </c>
      <c r="H963" t="s">
        <v>1689</v>
      </c>
      <c r="I963" t="s">
        <v>736</v>
      </c>
      <c r="J963" t="s">
        <v>3406</v>
      </c>
    </row>
    <row r="964" spans="1:10" x14ac:dyDescent="0.2">
      <c r="A964">
        <f>--ISNUMBER(IFERROR(SEARCH($C$5,Inputs!$D964,1),""))</f>
        <v>0</v>
      </c>
      <c r="B964" t="str">
        <f>IF(A964=1,COUNTIF($A$6:A964,1),"")</f>
        <v/>
      </c>
      <c r="C964" t="str">
        <f>IFERROR(INDEX($D$6:$D$1750,MATCH(ROWS($B$6:B964),$B$6:$B$1750,0)),"")</f>
        <v/>
      </c>
      <c r="D964" t="str">
        <f t="shared" si="14"/>
        <v>Clear View Convalescent Center (21530)</v>
      </c>
      <c r="E964">
        <v>21530</v>
      </c>
      <c r="F964" t="s">
        <v>695</v>
      </c>
      <c r="G964" t="s">
        <v>1381</v>
      </c>
      <c r="H964" t="s">
        <v>1382</v>
      </c>
      <c r="I964" t="s">
        <v>736</v>
      </c>
      <c r="J964" t="s">
        <v>1380</v>
      </c>
    </row>
    <row r="965" spans="1:10" x14ac:dyDescent="0.2">
      <c r="A965">
        <f>--ISNUMBER(IFERROR(SEARCH($C$5,Inputs!$D965,1),""))</f>
        <v>0</v>
      </c>
      <c r="B965" t="str">
        <f>IF(A965=1,COUNTIF($A$6:A965,1),"")</f>
        <v/>
      </c>
      <c r="C965" t="str">
        <f>IFERROR(INDEX($D$6:$D$1750,MATCH(ROWS($B$6:B965),$B$6:$B$1750,0)),"")</f>
        <v/>
      </c>
      <c r="D965" t="str">
        <f t="shared" si="14"/>
        <v>Clear View Sanitarium (21531)</v>
      </c>
      <c r="E965">
        <v>21531</v>
      </c>
      <c r="F965" t="s">
        <v>695</v>
      </c>
      <c r="G965" t="s">
        <v>1384</v>
      </c>
      <c r="H965" t="s">
        <v>1382</v>
      </c>
      <c r="I965" t="s">
        <v>736</v>
      </c>
      <c r="J965" t="s">
        <v>1383</v>
      </c>
    </row>
    <row r="966" spans="1:10" x14ac:dyDescent="0.2">
      <c r="A966">
        <f>--ISNUMBER(IFERROR(SEARCH($C$5,Inputs!$D966,1),""))</f>
        <v>0</v>
      </c>
      <c r="B966" t="str">
        <f>IF(A966=1,COUNTIF($A$6:A966,1),"")</f>
        <v/>
      </c>
      <c r="C966" t="str">
        <f>IFERROR(INDEX($D$6:$D$1750,MATCH(ROWS($B$6:B966),$B$6:$B$1750,0)),"")</f>
        <v/>
      </c>
      <c r="D966" t="str">
        <f t="shared" si="14"/>
        <v>Pasadena Grove Health Center (21535)</v>
      </c>
      <c r="E966">
        <v>21535</v>
      </c>
      <c r="F966" t="s">
        <v>695</v>
      </c>
      <c r="G966" t="s">
        <v>3076</v>
      </c>
      <c r="H966" t="s">
        <v>981</v>
      </c>
      <c r="I966" t="s">
        <v>736</v>
      </c>
      <c r="J966" t="s">
        <v>3075</v>
      </c>
    </row>
    <row r="967" spans="1:10" x14ac:dyDescent="0.2">
      <c r="A967">
        <f>--ISNUMBER(IFERROR(SEARCH($C$5,Inputs!$D967,1),""))</f>
        <v>0</v>
      </c>
      <c r="B967" t="str">
        <f>IF(A967=1,COUNTIF($A$6:A967,1),"")</f>
        <v/>
      </c>
      <c r="C967" t="str">
        <f>IFERROR(INDEX($D$6:$D$1750,MATCH(ROWS($B$6:B967),$B$6:$B$1750,0)),"")</f>
        <v/>
      </c>
      <c r="D967" t="str">
        <f t="shared" ref="D967:D1030" si="15">J967&amp;" ("&amp;E967&amp;")"</f>
        <v>College Vista Convalescent Hospital (21537)</v>
      </c>
      <c r="E967">
        <v>21537</v>
      </c>
      <c r="F967" t="s">
        <v>695</v>
      </c>
      <c r="G967" t="s">
        <v>1426</v>
      </c>
      <c r="H967" t="s">
        <v>736</v>
      </c>
      <c r="I967" t="s">
        <v>736</v>
      </c>
      <c r="J967" t="s">
        <v>1425</v>
      </c>
    </row>
    <row r="968" spans="1:10" x14ac:dyDescent="0.2">
      <c r="A968">
        <f>--ISNUMBER(IFERROR(SEARCH($C$5,Inputs!$D968,1),""))</f>
        <v>0</v>
      </c>
      <c r="B968" t="str">
        <f>IF(A968=1,COUNTIF($A$6:A968,1),"")</f>
        <v/>
      </c>
      <c r="C968" t="str">
        <f>IFERROR(INDEX($D$6:$D$1750,MATCH(ROWS($B$6:B968),$B$6:$B$1750,0)),"")</f>
        <v/>
      </c>
      <c r="D968" t="str">
        <f t="shared" si="15"/>
        <v>Colonial Gardens Nursing Home (21538)</v>
      </c>
      <c r="E968">
        <v>21538</v>
      </c>
      <c r="F968" t="s">
        <v>695</v>
      </c>
      <c r="G968" t="s">
        <v>1430</v>
      </c>
      <c r="H968" t="s">
        <v>1431</v>
      </c>
      <c r="I968" t="s">
        <v>736</v>
      </c>
      <c r="J968" t="s">
        <v>1429</v>
      </c>
    </row>
    <row r="969" spans="1:10" x14ac:dyDescent="0.2">
      <c r="A969">
        <f>--ISNUMBER(IFERROR(SEARCH($C$5,Inputs!$D969,1),""))</f>
        <v>0</v>
      </c>
      <c r="B969" t="str">
        <f>IF(A969=1,COUNTIF($A$6:A969,1),"")</f>
        <v/>
      </c>
      <c r="C969" t="str">
        <f>IFERROR(INDEX($D$6:$D$1750,MATCH(ROWS($B$6:B969),$B$6:$B$1750,0)),"")</f>
        <v/>
      </c>
      <c r="D969" t="str">
        <f t="shared" si="15"/>
        <v>Beacon Healthcare Center (21539)</v>
      </c>
      <c r="E969">
        <v>21539</v>
      </c>
      <c r="F969" t="s">
        <v>695</v>
      </c>
      <c r="G969" t="s">
        <v>1076</v>
      </c>
      <c r="H969" t="s">
        <v>1077</v>
      </c>
      <c r="I969" t="s">
        <v>736</v>
      </c>
      <c r="J969" t="s">
        <v>1075</v>
      </c>
    </row>
    <row r="970" spans="1:10" x14ac:dyDescent="0.2">
      <c r="A970">
        <f>--ISNUMBER(IFERROR(SEARCH($C$5,Inputs!$D970,1),""))</f>
        <v>0</v>
      </c>
      <c r="B970" t="str">
        <f>IF(A970=1,COUNTIF($A$6:A970,1),"")</f>
        <v/>
      </c>
      <c r="C970" t="str">
        <f>IFERROR(INDEX($D$6:$D$1750,MATCH(ROWS($B$6:B970),$B$6:$B$1750,0)),"")</f>
        <v/>
      </c>
      <c r="D970" t="str">
        <f t="shared" si="15"/>
        <v>Lynwood Post Acute Care Center (21541)</v>
      </c>
      <c r="E970">
        <v>21541</v>
      </c>
      <c r="F970" t="s">
        <v>695</v>
      </c>
      <c r="G970" t="s">
        <v>2571</v>
      </c>
      <c r="H970" t="s">
        <v>1128</v>
      </c>
      <c r="I970" t="s">
        <v>736</v>
      </c>
      <c r="J970" t="s">
        <v>2570</v>
      </c>
    </row>
    <row r="971" spans="1:10" x14ac:dyDescent="0.2">
      <c r="A971">
        <f>--ISNUMBER(IFERROR(SEARCH($C$5,Inputs!$D971,1),""))</f>
        <v>0</v>
      </c>
      <c r="B971" t="str">
        <f>IF(A971=1,COUNTIF($A$6:A971,1),"")</f>
        <v/>
      </c>
      <c r="C971" t="str">
        <f>IFERROR(INDEX($D$6:$D$1750,MATCH(ROWS($B$6:B971),$B$6:$B$1750,0)),"")</f>
        <v/>
      </c>
      <c r="D971" t="str">
        <f t="shared" si="15"/>
        <v>North Valley Nursing Center (21544)</v>
      </c>
      <c r="E971">
        <v>21544</v>
      </c>
      <c r="F971" t="s">
        <v>695</v>
      </c>
      <c r="G971" t="s">
        <v>2869</v>
      </c>
      <c r="H971" t="s">
        <v>2870</v>
      </c>
      <c r="I971" t="s">
        <v>736</v>
      </c>
      <c r="J971" t="s">
        <v>2868</v>
      </c>
    </row>
    <row r="972" spans="1:10" x14ac:dyDescent="0.2">
      <c r="A972">
        <f>--ISNUMBER(IFERROR(SEARCH($C$5,Inputs!$D972,1),""))</f>
        <v>0</v>
      </c>
      <c r="B972" t="str">
        <f>IF(A972=1,COUNTIF($A$6:A972,1),"")</f>
        <v/>
      </c>
      <c r="C972" t="str">
        <f>IFERROR(INDEX($D$6:$D$1750,MATCH(ROWS($B$6:B972),$B$6:$B$1750,0)),"")</f>
        <v/>
      </c>
      <c r="D972" t="str">
        <f t="shared" si="15"/>
        <v>Santa Fe Heights Healthcare Center LLC (21553)</v>
      </c>
      <c r="E972">
        <v>21553</v>
      </c>
      <c r="F972" t="s">
        <v>695</v>
      </c>
      <c r="G972" t="s">
        <v>3404</v>
      </c>
      <c r="H972" t="s">
        <v>3405</v>
      </c>
      <c r="I972" t="s">
        <v>736</v>
      </c>
      <c r="J972" t="s">
        <v>3403</v>
      </c>
    </row>
    <row r="973" spans="1:10" x14ac:dyDescent="0.2">
      <c r="A973">
        <f>--ISNUMBER(IFERROR(SEARCH($C$5,Inputs!$D973,1),""))</f>
        <v>0</v>
      </c>
      <c r="B973" t="str">
        <f>IF(A973=1,COUNTIF($A$6:A973,1),"")</f>
        <v/>
      </c>
      <c r="C973" t="str">
        <f>IFERROR(INDEX($D$6:$D$1750,MATCH(ROWS($B$6:B973),$B$6:$B$1750,0)),"")</f>
        <v/>
      </c>
      <c r="D973" t="str">
        <f t="shared" si="15"/>
        <v>Gem Transitional Care Center (21557)</v>
      </c>
      <c r="E973">
        <v>21557</v>
      </c>
      <c r="F973" t="s">
        <v>695</v>
      </c>
      <c r="G973" t="s">
        <v>1880</v>
      </c>
      <c r="H973" t="s">
        <v>981</v>
      </c>
      <c r="I973" t="s">
        <v>736</v>
      </c>
      <c r="J973" t="s">
        <v>1879</v>
      </c>
    </row>
    <row r="974" spans="1:10" x14ac:dyDescent="0.2">
      <c r="A974">
        <f>--ISNUMBER(IFERROR(SEARCH($C$5,Inputs!$D974,1),""))</f>
        <v>0</v>
      </c>
      <c r="B974" t="str">
        <f>IF(A974=1,COUNTIF($A$6:A974,1),"")</f>
        <v/>
      </c>
      <c r="C974" t="str">
        <f>IFERROR(INDEX($D$6:$D$1750,MATCH(ROWS($B$6:B974),$B$6:$B$1750,0)),"")</f>
        <v/>
      </c>
      <c r="D974" t="str">
        <f t="shared" si="15"/>
        <v>Country Manor Healthcare (21561)</v>
      </c>
      <c r="E974">
        <v>21561</v>
      </c>
      <c r="F974" t="s">
        <v>695</v>
      </c>
      <c r="G974" t="s">
        <v>1491</v>
      </c>
      <c r="H974" t="s">
        <v>1492</v>
      </c>
      <c r="I974" t="s">
        <v>736</v>
      </c>
      <c r="J974" t="s">
        <v>1490</v>
      </c>
    </row>
    <row r="975" spans="1:10" x14ac:dyDescent="0.2">
      <c r="A975">
        <f>--ISNUMBER(IFERROR(SEARCH($C$5,Inputs!$D975,1),""))</f>
        <v>0</v>
      </c>
      <c r="B975" t="str">
        <f>IF(A975=1,COUNTIF($A$6:A975,1),"")</f>
        <v/>
      </c>
      <c r="C975" t="str">
        <f>IFERROR(INDEX($D$6:$D$1750,MATCH(ROWS($B$6:B975),$B$6:$B$1750,0)),"")</f>
        <v/>
      </c>
      <c r="D975" t="str">
        <f t="shared" si="15"/>
        <v>Crenshaw Nursing Home (21565)</v>
      </c>
      <c r="E975">
        <v>21565</v>
      </c>
      <c r="F975" t="s">
        <v>695</v>
      </c>
      <c r="G975" t="s">
        <v>1553</v>
      </c>
      <c r="H975" t="s">
        <v>736</v>
      </c>
      <c r="I975" t="s">
        <v>736</v>
      </c>
      <c r="J975" t="s">
        <v>1552</v>
      </c>
    </row>
    <row r="976" spans="1:10" x14ac:dyDescent="0.2">
      <c r="A976">
        <f>--ISNUMBER(IFERROR(SEARCH($C$5,Inputs!$D976,1),""))</f>
        <v>0</v>
      </c>
      <c r="B976" t="str">
        <f>IF(A976=1,COUNTIF($A$6:A976,1),"")</f>
        <v/>
      </c>
      <c r="C976" t="str">
        <f>IFERROR(INDEX($D$6:$D$1750,MATCH(ROWS($B$6:B976),$B$6:$B$1750,0)),"")</f>
        <v/>
      </c>
      <c r="D976" t="str">
        <f t="shared" si="15"/>
        <v>View Park Convalescent Center (21566)</v>
      </c>
      <c r="E976">
        <v>21566</v>
      </c>
      <c r="F976" t="s">
        <v>695</v>
      </c>
      <c r="G976" t="s">
        <v>3998</v>
      </c>
      <c r="H976" t="s">
        <v>736</v>
      </c>
      <c r="I976" t="s">
        <v>736</v>
      </c>
      <c r="J976" t="s">
        <v>3997</v>
      </c>
    </row>
    <row r="977" spans="1:10" x14ac:dyDescent="0.2">
      <c r="A977">
        <f>--ISNUMBER(IFERROR(SEARCH($C$5,Inputs!$D977,1),""))</f>
        <v>0</v>
      </c>
      <c r="B977" t="str">
        <f>IF(A977=1,COUNTIF($A$6:A977,1),"")</f>
        <v/>
      </c>
      <c r="C977" t="str">
        <f>IFERROR(INDEX($D$6:$D$1750,MATCH(ROWS($B$6:B977),$B$6:$B$1750,0)),"")</f>
        <v/>
      </c>
      <c r="D977" t="str">
        <f t="shared" si="15"/>
        <v>Country Villa Terrace Nursing Center (21568)</v>
      </c>
      <c r="E977">
        <v>21568</v>
      </c>
      <c r="F977" t="s">
        <v>695</v>
      </c>
      <c r="G977" t="s">
        <v>1525</v>
      </c>
      <c r="H977" t="s">
        <v>736</v>
      </c>
      <c r="I977" t="s">
        <v>736</v>
      </c>
      <c r="J977" t="s">
        <v>1524</v>
      </c>
    </row>
    <row r="978" spans="1:10" x14ac:dyDescent="0.2">
      <c r="A978">
        <f>--ISNUMBER(IFERROR(SEARCH($C$5,Inputs!$D978,1),""))</f>
        <v>0</v>
      </c>
      <c r="B978" t="str">
        <f>IF(A978=1,COUNTIF($A$6:A978,1),"")</f>
        <v/>
      </c>
      <c r="C978" t="str">
        <f>IFERROR(INDEX($D$6:$D$1750,MATCH(ROWS($B$6:B978),$B$6:$B$1750,0)),"")</f>
        <v/>
      </c>
      <c r="D978" t="str">
        <f t="shared" si="15"/>
        <v>Penn Mar Therapeutic Center (21569)</v>
      </c>
      <c r="E978">
        <v>21569</v>
      </c>
      <c r="F978" t="s">
        <v>695</v>
      </c>
      <c r="G978" t="s">
        <v>3084</v>
      </c>
      <c r="H978" t="s">
        <v>1689</v>
      </c>
      <c r="I978" t="s">
        <v>736</v>
      </c>
      <c r="J978" t="s">
        <v>3083</v>
      </c>
    </row>
    <row r="979" spans="1:10" x14ac:dyDescent="0.2">
      <c r="A979">
        <f>--ISNUMBER(IFERROR(SEARCH($C$5,Inputs!$D979,1),""))</f>
        <v>0</v>
      </c>
      <c r="B979" t="str">
        <f>IF(A979=1,COUNTIF($A$6:A979,1),"")</f>
        <v/>
      </c>
      <c r="C979" t="str">
        <f>IFERROR(INDEX($D$6:$D$1750,MATCH(ROWS($B$6:B979),$B$6:$B$1750,0)),"")</f>
        <v/>
      </c>
      <c r="D979" t="str">
        <f t="shared" si="15"/>
        <v>Vista Del Sol Care Center (21571)</v>
      </c>
      <c r="E979">
        <v>21571</v>
      </c>
      <c r="F979" t="s">
        <v>695</v>
      </c>
      <c r="G979" t="s">
        <v>4040</v>
      </c>
      <c r="H979" t="s">
        <v>736</v>
      </c>
      <c r="I979" t="s">
        <v>736</v>
      </c>
      <c r="J979" t="s">
        <v>4039</v>
      </c>
    </row>
    <row r="980" spans="1:10" x14ac:dyDescent="0.2">
      <c r="A980">
        <f>--ISNUMBER(IFERROR(SEARCH($C$5,Inputs!$D980,1),""))</f>
        <v>0</v>
      </c>
      <c r="B980" t="str">
        <f>IF(A980=1,COUNTIF($A$6:A980,1),"")</f>
        <v/>
      </c>
      <c r="C980" t="str">
        <f>IFERROR(INDEX($D$6:$D$1750,MATCH(ROWS($B$6:B980),$B$6:$B$1750,0)),"")</f>
        <v/>
      </c>
      <c r="D980" t="str">
        <f t="shared" si="15"/>
        <v>Culver West Health Center (21574)</v>
      </c>
      <c r="E980">
        <v>21574</v>
      </c>
      <c r="F980" t="s">
        <v>695</v>
      </c>
      <c r="G980" t="s">
        <v>1580</v>
      </c>
      <c r="H980" t="s">
        <v>736</v>
      </c>
      <c r="I980" t="s">
        <v>736</v>
      </c>
      <c r="J980" t="s">
        <v>1579</v>
      </c>
    </row>
    <row r="981" spans="1:10" x14ac:dyDescent="0.2">
      <c r="A981">
        <f>--ISNUMBER(IFERROR(SEARCH($C$5,Inputs!$D981,1),""))</f>
        <v>0</v>
      </c>
      <c r="B981" t="str">
        <f>IF(A981=1,COUNTIF($A$6:A981,1),"")</f>
        <v/>
      </c>
      <c r="C981" t="str">
        <f>IFERROR(INDEX($D$6:$D$1750,MATCH(ROWS($B$6:B981),$B$6:$B$1750,0)),"")</f>
        <v/>
      </c>
      <c r="D981" t="str">
        <f t="shared" si="15"/>
        <v>Golden State Care Center (21575)</v>
      </c>
      <c r="E981">
        <v>21575</v>
      </c>
      <c r="F981" t="s">
        <v>695</v>
      </c>
      <c r="G981" t="s">
        <v>1928</v>
      </c>
      <c r="H981" t="s">
        <v>1406</v>
      </c>
      <c r="I981" t="s">
        <v>736</v>
      </c>
      <c r="J981" t="s">
        <v>1927</v>
      </c>
    </row>
    <row r="982" spans="1:10" x14ac:dyDescent="0.2">
      <c r="A982">
        <f>--ISNUMBER(IFERROR(SEARCH($C$5,Inputs!$D982,1),""))</f>
        <v>0</v>
      </c>
      <c r="B982" t="str">
        <f>IF(A982=1,COUNTIF($A$6:A982,1),"")</f>
        <v/>
      </c>
      <c r="C982" t="str">
        <f>IFERROR(INDEX($D$6:$D$1750,MATCH(ROWS($B$6:B982),$B$6:$B$1750,0)),"")</f>
        <v/>
      </c>
      <c r="D982" t="str">
        <f t="shared" si="15"/>
        <v>Del Amo Gardens Care Center (21577)</v>
      </c>
      <c r="E982">
        <v>21577</v>
      </c>
      <c r="F982" t="s">
        <v>695</v>
      </c>
      <c r="G982" t="s">
        <v>1595</v>
      </c>
      <c r="H982" t="s">
        <v>1045</v>
      </c>
      <c r="I982" t="s">
        <v>736</v>
      </c>
      <c r="J982" t="s">
        <v>1594</v>
      </c>
    </row>
    <row r="983" spans="1:10" x14ac:dyDescent="0.2">
      <c r="A983">
        <f>--ISNUMBER(IFERROR(SEARCH($C$5,Inputs!$D983,1),""))</f>
        <v>0</v>
      </c>
      <c r="B983" t="str">
        <f>IF(A983=1,COUNTIF($A$6:A983,1),"")</f>
        <v/>
      </c>
      <c r="C983" t="str">
        <f>IFERROR(INDEX($D$6:$D$1750,MATCH(ROWS($B$6:B983),$B$6:$B$1750,0)),"")</f>
        <v/>
      </c>
      <c r="D983" t="str">
        <f t="shared" si="15"/>
        <v>Villa Del Rio (21578)</v>
      </c>
      <c r="E983">
        <v>21578</v>
      </c>
      <c r="F983" t="s">
        <v>695</v>
      </c>
      <c r="G983" t="s">
        <v>4002</v>
      </c>
      <c r="H983" t="s">
        <v>1150</v>
      </c>
      <c r="I983" t="s">
        <v>736</v>
      </c>
      <c r="J983" t="s">
        <v>4001</v>
      </c>
    </row>
    <row r="984" spans="1:10" x14ac:dyDescent="0.2">
      <c r="A984">
        <f>--ISNUMBER(IFERROR(SEARCH($C$5,Inputs!$D984,1),""))</f>
        <v>0</v>
      </c>
      <c r="B984" t="str">
        <f>IF(A984=1,COUNTIF($A$6:A984,1),"")</f>
        <v/>
      </c>
      <c r="C984" t="str">
        <f>IFERROR(INDEX($D$6:$D$1750,MATCH(ROWS($B$6:B984),$B$6:$B$1750,0)),"")</f>
        <v/>
      </c>
      <c r="D984" t="str">
        <f t="shared" si="15"/>
        <v>Villa Del Rio Gardens (21579)</v>
      </c>
      <c r="E984">
        <v>21579</v>
      </c>
      <c r="F984" t="s">
        <v>695</v>
      </c>
      <c r="G984" t="s">
        <v>4004</v>
      </c>
      <c r="H984" t="s">
        <v>1150</v>
      </c>
      <c r="I984" t="s">
        <v>736</v>
      </c>
      <c r="J984" t="s">
        <v>4003</v>
      </c>
    </row>
    <row r="985" spans="1:10" x14ac:dyDescent="0.2">
      <c r="A985">
        <f>--ISNUMBER(IFERROR(SEARCH($C$5,Inputs!$D985,1),""))</f>
        <v>0</v>
      </c>
      <c r="B985" t="str">
        <f>IF(A985=1,COUNTIF($A$6:A985,1),"")</f>
        <v/>
      </c>
      <c r="C985" t="str">
        <f>IFERROR(INDEX($D$6:$D$1750,MATCH(ROWS($B$6:B985),$B$6:$B$1750,0)),"")</f>
        <v/>
      </c>
      <c r="D985" t="str">
        <f t="shared" si="15"/>
        <v>Del Mar Convalescent Hospital (21580)</v>
      </c>
      <c r="E985">
        <v>21580</v>
      </c>
      <c r="F985" t="s">
        <v>695</v>
      </c>
      <c r="G985" t="s">
        <v>1599</v>
      </c>
      <c r="H985" t="s">
        <v>1119</v>
      </c>
      <c r="I985" t="s">
        <v>736</v>
      </c>
      <c r="J985" t="s">
        <v>1598</v>
      </c>
    </row>
    <row r="986" spans="1:10" x14ac:dyDescent="0.2">
      <c r="A986">
        <f>--ISNUMBER(IFERROR(SEARCH($C$5,Inputs!$D986,1),""))</f>
        <v>0</v>
      </c>
      <c r="B986" t="str">
        <f>IF(A986=1,COUNTIF($A$6:A986,1),"")</f>
        <v/>
      </c>
      <c r="C986" t="str">
        <f>IFERROR(INDEX($D$6:$D$1750,MATCH(ROWS($B$6:B986),$B$6:$B$1750,0)),"")</f>
        <v/>
      </c>
      <c r="D986" t="str">
        <f t="shared" si="15"/>
        <v>New Vista Nursing And Rehabilitation Center (21581)</v>
      </c>
      <c r="E986">
        <v>21581</v>
      </c>
      <c r="F986" t="s">
        <v>695</v>
      </c>
      <c r="G986" t="s">
        <v>2850</v>
      </c>
      <c r="H986" t="s">
        <v>2081</v>
      </c>
      <c r="I986" t="s">
        <v>736</v>
      </c>
      <c r="J986" t="s">
        <v>2849</v>
      </c>
    </row>
    <row r="987" spans="1:10" x14ac:dyDescent="0.2">
      <c r="A987">
        <f>--ISNUMBER(IFERROR(SEARCH($C$5,Inputs!$D987,1),""))</f>
        <v>0</v>
      </c>
      <c r="B987" t="str">
        <f>IF(A987=1,COUNTIF($A$6:A987,1),"")</f>
        <v/>
      </c>
      <c r="C987" t="str">
        <f>IFERROR(INDEX($D$6:$D$1750,MATCH(ROWS($B$6:B987),$B$6:$B$1750,0)),"")</f>
        <v/>
      </c>
      <c r="D987" t="str">
        <f t="shared" si="15"/>
        <v>Ararat Convalescent Hospital (21582)</v>
      </c>
      <c r="E987">
        <v>21582</v>
      </c>
      <c r="F987" t="s">
        <v>695</v>
      </c>
      <c r="G987" t="s">
        <v>912</v>
      </c>
      <c r="H987" t="s">
        <v>913</v>
      </c>
      <c r="I987" t="s">
        <v>736</v>
      </c>
      <c r="J987" t="s">
        <v>911</v>
      </c>
    </row>
    <row r="988" spans="1:10" x14ac:dyDescent="0.2">
      <c r="A988">
        <f>--ISNUMBER(IFERROR(SEARCH($C$5,Inputs!$D988,1),""))</f>
        <v>0</v>
      </c>
      <c r="B988" t="str">
        <f>IF(A988=1,COUNTIF($A$6:A988,1),"")</f>
        <v/>
      </c>
      <c r="C988" t="str">
        <f>IFERROR(INDEX($D$6:$D$1750,MATCH(ROWS($B$6:B988),$B$6:$B$1750,0)),"")</f>
        <v/>
      </c>
      <c r="D988" t="str">
        <f t="shared" si="15"/>
        <v>Whittier Nursing And Wellness Center, Inc. (21583)</v>
      </c>
      <c r="E988">
        <v>21583</v>
      </c>
      <c r="F988" t="s">
        <v>695</v>
      </c>
      <c r="G988" t="s">
        <v>4117</v>
      </c>
      <c r="H988" t="s">
        <v>3099</v>
      </c>
      <c r="I988" t="s">
        <v>736</v>
      </c>
      <c r="J988" t="s">
        <v>4116</v>
      </c>
    </row>
    <row r="989" spans="1:10" x14ac:dyDescent="0.2">
      <c r="A989">
        <f>--ISNUMBER(IFERROR(SEARCH($C$5,Inputs!$D989,1),""))</f>
        <v>0</v>
      </c>
      <c r="B989" t="str">
        <f>IF(A989=1,COUNTIF($A$6:A989,1),"")</f>
        <v/>
      </c>
      <c r="C989" t="str">
        <f>IFERROR(INDEX($D$6:$D$1750,MATCH(ROWS($B$6:B989),$B$6:$B$1750,0)),"")</f>
        <v/>
      </c>
      <c r="D989" t="str">
        <f t="shared" si="15"/>
        <v>Brighton Care Center (21588)</v>
      </c>
      <c r="E989">
        <v>21588</v>
      </c>
      <c r="F989" t="s">
        <v>695</v>
      </c>
      <c r="G989" t="s">
        <v>1158</v>
      </c>
      <c r="H989" t="s">
        <v>981</v>
      </c>
      <c r="I989" t="s">
        <v>736</v>
      </c>
      <c r="J989" t="s">
        <v>1157</v>
      </c>
    </row>
    <row r="990" spans="1:10" x14ac:dyDescent="0.2">
      <c r="A990">
        <f>--ISNUMBER(IFERROR(SEARCH($C$5,Inputs!$D990,1),""))</f>
        <v>0</v>
      </c>
      <c r="B990" t="str">
        <f>IF(A990=1,COUNTIF($A$6:A990,1),"")</f>
        <v/>
      </c>
      <c r="C990" t="str">
        <f>IFERROR(INDEX($D$6:$D$1750,MATCH(ROWS($B$6:B990),$B$6:$B$1750,0)),"")</f>
        <v/>
      </c>
      <c r="D990" t="str">
        <f t="shared" si="15"/>
        <v>Dreier's Nursing Care Center (21591)</v>
      </c>
      <c r="E990">
        <v>21591</v>
      </c>
      <c r="F990" t="s">
        <v>695</v>
      </c>
      <c r="G990" t="s">
        <v>1654</v>
      </c>
      <c r="H990" t="s">
        <v>735</v>
      </c>
      <c r="I990" t="s">
        <v>736</v>
      </c>
      <c r="J990" t="s">
        <v>1653</v>
      </c>
    </row>
    <row r="991" spans="1:10" x14ac:dyDescent="0.2">
      <c r="A991">
        <f>--ISNUMBER(IFERROR(SEARCH($C$5,Inputs!$D991,1),""))</f>
        <v>0</v>
      </c>
      <c r="B991" t="str">
        <f>IF(A991=1,COUNTIF($A$6:A991,1),"")</f>
        <v/>
      </c>
      <c r="C991" t="str">
        <f>IFERROR(INDEX($D$6:$D$1750,MATCH(ROWS($B$6:B991),$B$6:$B$1750,0)),"")</f>
        <v/>
      </c>
      <c r="D991" t="str">
        <f t="shared" si="15"/>
        <v>Monte Vista Healthcare Center (21592)</v>
      </c>
      <c r="E991">
        <v>21592</v>
      </c>
      <c r="F991" t="s">
        <v>695</v>
      </c>
      <c r="G991" t="s">
        <v>2797</v>
      </c>
      <c r="H991" t="s">
        <v>1367</v>
      </c>
      <c r="I991" t="s">
        <v>736</v>
      </c>
      <c r="J991" t="s">
        <v>2796</v>
      </c>
    </row>
    <row r="992" spans="1:10" x14ac:dyDescent="0.2">
      <c r="A992">
        <f>--ISNUMBER(IFERROR(SEARCH($C$5,Inputs!$D992,1),""))</f>
        <v>0</v>
      </c>
      <c r="B992" t="str">
        <f>IF(A992=1,COUNTIF($A$6:A992,1),"")</f>
        <v/>
      </c>
      <c r="C992" t="str">
        <f>IFERROR(INDEX($D$6:$D$1750,MATCH(ROWS($B$6:B992),$B$6:$B$1750,0)),"")</f>
        <v/>
      </c>
      <c r="D992" t="str">
        <f t="shared" si="15"/>
        <v>Lotus Care Center (21593)</v>
      </c>
      <c r="E992">
        <v>21593</v>
      </c>
      <c r="F992" t="s">
        <v>695</v>
      </c>
      <c r="G992" t="s">
        <v>2567</v>
      </c>
      <c r="H992" t="s">
        <v>736</v>
      </c>
      <c r="I992" t="s">
        <v>736</v>
      </c>
      <c r="J992" t="s">
        <v>2566</v>
      </c>
    </row>
    <row r="993" spans="1:10" x14ac:dyDescent="0.2">
      <c r="A993">
        <f>--ISNUMBER(IFERROR(SEARCH($C$5,Inputs!$D993,1),""))</f>
        <v>0</v>
      </c>
      <c r="B993" t="str">
        <f>IF(A993=1,COUNTIF($A$6:A993,1),"")</f>
        <v/>
      </c>
      <c r="C993" t="str">
        <f>IFERROR(INDEX($D$6:$D$1750,MATCH(ROWS($B$6:B993),$B$6:$B$1750,0)),"")</f>
        <v/>
      </c>
      <c r="D993" t="str">
        <f t="shared" si="15"/>
        <v>The Earlwood (21596)</v>
      </c>
      <c r="E993">
        <v>21596</v>
      </c>
      <c r="F993" t="s">
        <v>695</v>
      </c>
      <c r="G993" t="s">
        <v>3761</v>
      </c>
      <c r="H993" t="s">
        <v>1045</v>
      </c>
      <c r="I993" t="s">
        <v>736</v>
      </c>
      <c r="J993" t="s">
        <v>3760</v>
      </c>
    </row>
    <row r="994" spans="1:10" x14ac:dyDescent="0.2">
      <c r="A994">
        <f>--ISNUMBER(IFERROR(SEARCH($C$5,Inputs!$D994,1),""))</f>
        <v>0</v>
      </c>
      <c r="B994" t="str">
        <f>IF(A994=1,COUNTIF($A$6:A994,1),"")</f>
        <v/>
      </c>
      <c r="C994" t="str">
        <f>IFERROR(INDEX($D$6:$D$1750,MATCH(ROWS($B$6:B994),$B$6:$B$1750,0)),"")</f>
        <v/>
      </c>
      <c r="D994" t="str">
        <f t="shared" si="15"/>
        <v>Shoreline Healthcare Center (21599)</v>
      </c>
      <c r="E994">
        <v>21599</v>
      </c>
      <c r="F994" t="s">
        <v>695</v>
      </c>
      <c r="G994" t="s">
        <v>3505</v>
      </c>
      <c r="H994" t="s">
        <v>815</v>
      </c>
      <c r="I994" t="s">
        <v>736</v>
      </c>
      <c r="J994" t="s">
        <v>3504</v>
      </c>
    </row>
    <row r="995" spans="1:10" x14ac:dyDescent="0.2">
      <c r="A995">
        <f>--ISNUMBER(IFERROR(SEARCH($C$5,Inputs!$D995,1),""))</f>
        <v>0</v>
      </c>
      <c r="B995" t="str">
        <f>IF(A995=1,COUNTIF($A$6:A995,1),"")</f>
        <v/>
      </c>
      <c r="C995" t="str">
        <f>IFERROR(INDEX($D$6:$D$1750,MATCH(ROWS($B$6:B995),$B$6:$B$1750,0)),"")</f>
        <v/>
      </c>
      <c r="D995" t="str">
        <f t="shared" si="15"/>
        <v>Edgewater Skilled Nursing Center (21602)</v>
      </c>
      <c r="E995">
        <v>21602</v>
      </c>
      <c r="F995" t="s">
        <v>695</v>
      </c>
      <c r="G995" t="s">
        <v>1699</v>
      </c>
      <c r="H995" t="s">
        <v>815</v>
      </c>
      <c r="I995" t="s">
        <v>736</v>
      </c>
      <c r="J995" t="s">
        <v>1698</v>
      </c>
    </row>
    <row r="996" spans="1:10" x14ac:dyDescent="0.2">
      <c r="A996">
        <f>--ISNUMBER(IFERROR(SEARCH($C$5,Inputs!$D996,1),""))</f>
        <v>0</v>
      </c>
      <c r="B996" t="str">
        <f>IF(A996=1,COUNTIF($A$6:A996,1),"")</f>
        <v/>
      </c>
      <c r="C996" t="str">
        <f>IFERROR(INDEX($D$6:$D$1750,MATCH(ROWS($B$6:B996),$B$6:$B$1750,0)),"")</f>
        <v/>
      </c>
      <c r="D996" t="str">
        <f t="shared" si="15"/>
        <v>Edgewood Center (21603)</v>
      </c>
      <c r="E996">
        <v>21603</v>
      </c>
      <c r="F996" t="s">
        <v>695</v>
      </c>
      <c r="G996" t="s">
        <v>1701</v>
      </c>
      <c r="H996" t="s">
        <v>1702</v>
      </c>
      <c r="I996" t="s">
        <v>736</v>
      </c>
      <c r="J996" t="s">
        <v>1700</v>
      </c>
    </row>
    <row r="997" spans="1:10" x14ac:dyDescent="0.2">
      <c r="A997">
        <f>--ISNUMBER(IFERROR(SEARCH($C$5,Inputs!$D997,1),""))</f>
        <v>0</v>
      </c>
      <c r="B997" t="str">
        <f>IF(A997=1,COUNTIF($A$6:A997,1),"")</f>
        <v/>
      </c>
      <c r="C997" t="str">
        <f>IFERROR(INDEX($D$6:$D$1750,MATCH(ROWS($B$6:B997),$B$6:$B$1750,0)),"")</f>
        <v/>
      </c>
      <c r="D997" t="str">
        <f t="shared" si="15"/>
        <v>Sierra View Care Center (21604)</v>
      </c>
      <c r="E997">
        <v>21604</v>
      </c>
      <c r="F997" t="s">
        <v>695</v>
      </c>
      <c r="G997" t="s">
        <v>3515</v>
      </c>
      <c r="H997" t="s">
        <v>1406</v>
      </c>
      <c r="I997" t="s">
        <v>736</v>
      </c>
      <c r="J997" t="s">
        <v>3514</v>
      </c>
    </row>
    <row r="998" spans="1:10" x14ac:dyDescent="0.2">
      <c r="A998">
        <f>--ISNUMBER(IFERROR(SEARCH($C$5,Inputs!$D998,1),""))</f>
        <v>0</v>
      </c>
      <c r="B998" t="str">
        <f>IF(A998=1,COUNTIF($A$6:A998,1),"")</f>
        <v/>
      </c>
      <c r="C998" t="str">
        <f>IFERROR(INDEX($D$6:$D$1750,MATCH(ROWS($B$6:B998),$B$6:$B$1750,0)),"")</f>
        <v/>
      </c>
      <c r="D998" t="str">
        <f t="shared" si="15"/>
        <v>El Encanto Healthcare &amp; Habilitation Center (21605)</v>
      </c>
      <c r="E998">
        <v>21605</v>
      </c>
      <c r="F998" t="s">
        <v>695</v>
      </c>
      <c r="G998" t="s">
        <v>1720</v>
      </c>
      <c r="H998" t="s">
        <v>1721</v>
      </c>
      <c r="I998" t="s">
        <v>736</v>
      </c>
      <c r="J998" t="s">
        <v>4330</v>
      </c>
    </row>
    <row r="999" spans="1:10" x14ac:dyDescent="0.2">
      <c r="A999">
        <f>--ISNUMBER(IFERROR(SEARCH($C$5,Inputs!$D999,1),""))</f>
        <v>0</v>
      </c>
      <c r="B999" t="str">
        <f>IF(A999=1,COUNTIF($A$6:A999,1),"")</f>
        <v/>
      </c>
      <c r="C999" t="str">
        <f>IFERROR(INDEX($D$6:$D$1750,MATCH(ROWS($B$6:B999),$B$6:$B$1750,0)),"")</f>
        <v/>
      </c>
      <c r="D999" t="str">
        <f t="shared" si="15"/>
        <v>El Monte Convalescent Hospital (21607)</v>
      </c>
      <c r="E999">
        <v>21607</v>
      </c>
      <c r="F999" t="s">
        <v>695</v>
      </c>
      <c r="G999" t="s">
        <v>1723</v>
      </c>
      <c r="H999" t="s">
        <v>1689</v>
      </c>
      <c r="I999" t="s">
        <v>736</v>
      </c>
      <c r="J999" t="s">
        <v>1722</v>
      </c>
    </row>
    <row r="1000" spans="1:10" x14ac:dyDescent="0.2">
      <c r="A1000">
        <f>--ISNUMBER(IFERROR(SEARCH($C$5,Inputs!$D1000,1),""))</f>
        <v>0</v>
      </c>
      <c r="B1000" t="str">
        <f>IF(A1000=1,COUNTIF($A$6:A1000,1),"")</f>
        <v/>
      </c>
      <c r="C1000" t="str">
        <f>IFERROR(INDEX($D$6:$D$1750,MATCH(ROWS($B$6:B1000),$B$6:$B$1750,0)),"")</f>
        <v/>
      </c>
      <c r="D1000" t="str">
        <f t="shared" si="15"/>
        <v>Ramona Nursing &amp; Rehabilitation Center (21608)</v>
      </c>
      <c r="E1000">
        <v>21608</v>
      </c>
      <c r="F1000" t="s">
        <v>695</v>
      </c>
      <c r="G1000" t="s">
        <v>3191</v>
      </c>
      <c r="H1000" t="s">
        <v>1689</v>
      </c>
      <c r="I1000" t="s">
        <v>736</v>
      </c>
      <c r="J1000" t="s">
        <v>3190</v>
      </c>
    </row>
    <row r="1001" spans="1:10" x14ac:dyDescent="0.2">
      <c r="A1001">
        <f>--ISNUMBER(IFERROR(SEARCH($C$5,Inputs!$D1001,1),""))</f>
        <v>0</v>
      </c>
      <c r="B1001" t="str">
        <f>IF(A1001=1,COUNTIF($A$6:A1001,1),"")</f>
        <v/>
      </c>
      <c r="C1001" t="str">
        <f>IFERROR(INDEX($D$6:$D$1750,MATCH(ROWS($B$6:B1001),$B$6:$B$1750,0)),"")</f>
        <v/>
      </c>
      <c r="D1001" t="str">
        <f t="shared" si="15"/>
        <v>Rose Garden Healthcare Center (21610)</v>
      </c>
      <c r="E1001">
        <v>21610</v>
      </c>
      <c r="F1001" t="s">
        <v>695</v>
      </c>
      <c r="G1001" t="s">
        <v>3279</v>
      </c>
      <c r="H1001" t="s">
        <v>981</v>
      </c>
      <c r="I1001" t="s">
        <v>736</v>
      </c>
      <c r="J1001" t="s">
        <v>3278</v>
      </c>
    </row>
    <row r="1002" spans="1:10" x14ac:dyDescent="0.2">
      <c r="A1002">
        <f>--ISNUMBER(IFERROR(SEARCH($C$5,Inputs!$D1002,1),""))</f>
        <v>0</v>
      </c>
      <c r="B1002" t="str">
        <f>IF(A1002=1,COUNTIF($A$6:A1002,1),"")</f>
        <v/>
      </c>
      <c r="C1002" t="str">
        <f>IFERROR(INDEX($D$6:$D$1750,MATCH(ROWS($B$6:B1002),$B$6:$B$1750,0)),"")</f>
        <v/>
      </c>
      <c r="D1002" t="str">
        <f t="shared" si="15"/>
        <v>Valley View Post Acute (21613)</v>
      </c>
      <c r="E1002">
        <v>21613</v>
      </c>
      <c r="F1002" t="s">
        <v>695</v>
      </c>
      <c r="G1002" t="s">
        <v>3949</v>
      </c>
      <c r="H1002" t="s">
        <v>1689</v>
      </c>
      <c r="I1002" t="s">
        <v>736</v>
      </c>
      <c r="J1002" t="s">
        <v>3948</v>
      </c>
    </row>
    <row r="1003" spans="1:10" x14ac:dyDescent="0.2">
      <c r="A1003">
        <f>--ISNUMBER(IFERROR(SEARCH($C$5,Inputs!$D1003,1),""))</f>
        <v>0</v>
      </c>
      <c r="B1003" t="str">
        <f>IF(A1003=1,COUNTIF($A$6:A1003,1),"")</f>
        <v/>
      </c>
      <c r="C1003" t="str">
        <f>IFERROR(INDEX($D$6:$D$1750,MATCH(ROWS($B$6:B1003),$B$6:$B$1750,0)),"")</f>
        <v/>
      </c>
      <c r="D1003" t="str">
        <f t="shared" si="15"/>
        <v>Royal Terrace Health Care (21614)</v>
      </c>
      <c r="E1003">
        <v>21614</v>
      </c>
      <c r="F1003" t="s">
        <v>695</v>
      </c>
      <c r="G1003" t="s">
        <v>3302</v>
      </c>
      <c r="H1003" t="s">
        <v>1367</v>
      </c>
      <c r="I1003" t="s">
        <v>736</v>
      </c>
      <c r="J1003" t="s">
        <v>3301</v>
      </c>
    </row>
    <row r="1004" spans="1:10" x14ac:dyDescent="0.2">
      <c r="A1004">
        <f>--ISNUMBER(IFERROR(SEARCH($C$5,Inputs!$D1004,1),""))</f>
        <v>0</v>
      </c>
      <c r="B1004" t="str">
        <f>IF(A1004=1,COUNTIF($A$6:A1004,1),"")</f>
        <v/>
      </c>
      <c r="C1004" t="str">
        <f>IFERROR(INDEX($D$6:$D$1750,MATCH(ROWS($B$6:B1004),$B$6:$B$1750,0)),"")</f>
        <v/>
      </c>
      <c r="D1004" t="str">
        <f t="shared" si="15"/>
        <v>Glenhaven Healthcare (21615)</v>
      </c>
      <c r="E1004">
        <v>21615</v>
      </c>
      <c r="F1004" t="s">
        <v>695</v>
      </c>
      <c r="G1004" t="s">
        <v>1904</v>
      </c>
      <c r="H1004" t="s">
        <v>735</v>
      </c>
      <c r="I1004" t="s">
        <v>736</v>
      </c>
      <c r="J1004" t="s">
        <v>1903</v>
      </c>
    </row>
    <row r="1005" spans="1:10" x14ac:dyDescent="0.2">
      <c r="A1005">
        <f>--ISNUMBER(IFERROR(SEARCH($C$5,Inputs!$D1005,1),""))</f>
        <v>0</v>
      </c>
      <c r="B1005" t="str">
        <f>IF(A1005=1,COUNTIF($A$6:A1005,1),"")</f>
        <v/>
      </c>
      <c r="C1005" t="str">
        <f>IFERROR(INDEX($D$6:$D$1750,MATCH(ROWS($B$6:B1005),$B$6:$B$1750,0)),"")</f>
        <v/>
      </c>
      <c r="D1005" t="str">
        <f t="shared" si="15"/>
        <v>Huntington Healthcare Center (21616)</v>
      </c>
      <c r="E1005">
        <v>21616</v>
      </c>
      <c r="F1005" t="s">
        <v>695</v>
      </c>
      <c r="G1005" t="s">
        <v>2131</v>
      </c>
      <c r="H1005" t="s">
        <v>736</v>
      </c>
      <c r="I1005" t="s">
        <v>736</v>
      </c>
      <c r="J1005" t="s">
        <v>2130</v>
      </c>
    </row>
    <row r="1006" spans="1:10" x14ac:dyDescent="0.2">
      <c r="A1006">
        <f>--ISNUMBER(IFERROR(SEARCH($C$5,Inputs!$D1006,1),""))</f>
        <v>0</v>
      </c>
      <c r="B1006" t="str">
        <f>IF(A1006=1,COUNTIF($A$6:A1006,1),"")</f>
        <v/>
      </c>
      <c r="C1006" t="str">
        <f>IFERROR(INDEX($D$6:$D$1750,MATCH(ROWS($B$6:B1006),$B$6:$B$1750,0)),"")</f>
        <v/>
      </c>
      <c r="D1006" t="str">
        <f t="shared" si="15"/>
        <v>Driftwood Healthcare Center (21618)</v>
      </c>
      <c r="E1006">
        <v>21618</v>
      </c>
      <c r="F1006" t="s">
        <v>695</v>
      </c>
      <c r="G1006" t="s">
        <v>1656</v>
      </c>
      <c r="H1006" t="s">
        <v>1045</v>
      </c>
      <c r="I1006" t="s">
        <v>736</v>
      </c>
      <c r="J1006" t="s">
        <v>1655</v>
      </c>
    </row>
    <row r="1007" spans="1:10" x14ac:dyDescent="0.2">
      <c r="A1007">
        <f>--ISNUMBER(IFERROR(SEARCH($C$5,Inputs!$D1007,1),""))</f>
        <v>0</v>
      </c>
      <c r="B1007" t="str">
        <f>IF(A1007=1,COUNTIF($A$6:A1007,1),"")</f>
        <v/>
      </c>
      <c r="C1007" t="str">
        <f>IFERROR(INDEX($D$6:$D$1750,MATCH(ROWS($B$6:B1007),$B$6:$B$1750,0)),"")</f>
        <v/>
      </c>
      <c r="D1007" t="str">
        <f t="shared" si="15"/>
        <v>Baldwin Gardens Nursing Center (21624)</v>
      </c>
      <c r="E1007">
        <v>21624</v>
      </c>
      <c r="F1007" t="s">
        <v>695</v>
      </c>
      <c r="G1007" t="s">
        <v>1019</v>
      </c>
      <c r="H1007" t="s">
        <v>1020</v>
      </c>
      <c r="I1007" t="s">
        <v>736</v>
      </c>
      <c r="J1007" t="s">
        <v>1018</v>
      </c>
    </row>
    <row r="1008" spans="1:10" x14ac:dyDescent="0.2">
      <c r="A1008">
        <f>--ISNUMBER(IFERROR(SEARCH($C$5,Inputs!$D1008,1),""))</f>
        <v>0</v>
      </c>
      <c r="B1008" t="str">
        <f>IF(A1008=1,COUNTIF($A$6:A1008,1),"")</f>
        <v/>
      </c>
      <c r="C1008" t="str">
        <f>IFERROR(INDEX($D$6:$D$1750,MATCH(ROWS($B$6:B1008),$B$6:$B$1750,0)),"")</f>
        <v/>
      </c>
      <c r="D1008" t="str">
        <f t="shared" si="15"/>
        <v>Saint Vincent Healthcare (21628)</v>
      </c>
      <c r="E1008">
        <v>21628</v>
      </c>
      <c r="F1008" t="s">
        <v>695</v>
      </c>
      <c r="G1008" t="s">
        <v>3318</v>
      </c>
      <c r="H1008" t="s">
        <v>981</v>
      </c>
      <c r="I1008" t="s">
        <v>736</v>
      </c>
      <c r="J1008" t="s">
        <v>3317</v>
      </c>
    </row>
    <row r="1009" spans="1:10" x14ac:dyDescent="0.2">
      <c r="A1009">
        <f>--ISNUMBER(IFERROR(SEARCH($C$5,Inputs!$D1009,1),""))</f>
        <v>0</v>
      </c>
      <c r="B1009" t="str">
        <f>IF(A1009=1,COUNTIF($A$6:A1009,1),"")</f>
        <v/>
      </c>
      <c r="C1009" t="str">
        <f>IFERROR(INDEX($D$6:$D$1750,MATCH(ROWS($B$6:B1009),$B$6:$B$1750,0)),"")</f>
        <v/>
      </c>
      <c r="D1009" t="str">
        <f t="shared" si="15"/>
        <v>Pine Grove Healthcare &amp; Wellness Centre, LP (21630)</v>
      </c>
      <c r="E1009">
        <v>21630</v>
      </c>
      <c r="F1009" t="s">
        <v>695</v>
      </c>
      <c r="G1009" t="s">
        <v>3105</v>
      </c>
      <c r="H1009" t="s">
        <v>1167</v>
      </c>
      <c r="I1009" t="s">
        <v>736</v>
      </c>
      <c r="J1009" t="s">
        <v>3104</v>
      </c>
    </row>
    <row r="1010" spans="1:10" x14ac:dyDescent="0.2">
      <c r="A1010">
        <f>--ISNUMBER(IFERROR(SEARCH($C$5,Inputs!$D1010,1),""))</f>
        <v>0</v>
      </c>
      <c r="B1010" t="str">
        <f>IF(A1010=1,COUNTIF($A$6:A1010,1),"")</f>
        <v/>
      </c>
      <c r="C1010" t="str">
        <f>IFERROR(INDEX($D$6:$D$1750,MATCH(ROWS($B$6:B1010),$B$6:$B$1750,0)),"")</f>
        <v/>
      </c>
      <c r="D1010" t="str">
        <f t="shared" si="15"/>
        <v>Fireside Health Care Center (21633)</v>
      </c>
      <c r="E1010">
        <v>21633</v>
      </c>
      <c r="F1010" t="s">
        <v>695</v>
      </c>
      <c r="G1010" t="s">
        <v>1798</v>
      </c>
      <c r="H1010" t="s">
        <v>1074</v>
      </c>
      <c r="I1010" t="s">
        <v>736</v>
      </c>
      <c r="J1010" t="s">
        <v>1797</v>
      </c>
    </row>
    <row r="1011" spans="1:10" x14ac:dyDescent="0.2">
      <c r="A1011">
        <f>--ISNUMBER(IFERROR(SEARCH($C$5,Inputs!$D1011,1),""))</f>
        <v>0</v>
      </c>
      <c r="B1011" t="str">
        <f>IF(A1011=1,COUNTIF($A$6:A1011,1),"")</f>
        <v/>
      </c>
      <c r="C1011" t="str">
        <f>IFERROR(INDEX($D$6:$D$1750,MATCH(ROWS($B$6:B1011),$B$6:$B$1750,0)),"")</f>
        <v/>
      </c>
      <c r="D1011" t="str">
        <f t="shared" si="15"/>
        <v>Country Villa Pavilion Nursing Center (21635)</v>
      </c>
      <c r="E1011">
        <v>21635</v>
      </c>
      <c r="F1011" t="s">
        <v>695</v>
      </c>
      <c r="G1011" t="s">
        <v>1514</v>
      </c>
      <c r="H1011" t="s">
        <v>736</v>
      </c>
      <c r="I1011" t="s">
        <v>736</v>
      </c>
      <c r="J1011" t="s">
        <v>1513</v>
      </c>
    </row>
    <row r="1012" spans="1:10" x14ac:dyDescent="0.2">
      <c r="A1012">
        <f>--ISNUMBER(IFERROR(SEARCH($C$5,Inputs!$D1012,1),""))</f>
        <v>0</v>
      </c>
      <c r="B1012" t="str">
        <f>IF(A1012=1,COUNTIF($A$6:A1012,1),"")</f>
        <v/>
      </c>
      <c r="C1012" t="str">
        <f>IFERROR(INDEX($D$6:$D$1750,MATCH(ROWS($B$6:B1012),$B$6:$B$1750,0)),"")</f>
        <v/>
      </c>
      <c r="D1012" t="str">
        <f t="shared" si="15"/>
        <v>Golden Legacy Care Center (21636)</v>
      </c>
      <c r="E1012">
        <v>21636</v>
      </c>
      <c r="F1012" t="s">
        <v>695</v>
      </c>
      <c r="G1012" t="s">
        <v>1926</v>
      </c>
      <c r="H1012" t="s">
        <v>1492</v>
      </c>
      <c r="I1012" t="s">
        <v>736</v>
      </c>
      <c r="J1012" t="s">
        <v>1925</v>
      </c>
    </row>
    <row r="1013" spans="1:10" x14ac:dyDescent="0.2">
      <c r="A1013">
        <f>--ISNUMBER(IFERROR(SEARCH($C$5,Inputs!$D1013,1),""))</f>
        <v>0</v>
      </c>
      <c r="B1013" t="str">
        <f>IF(A1013=1,COUNTIF($A$6:A1013,1),"")</f>
        <v/>
      </c>
      <c r="C1013" t="str">
        <f>IFERROR(INDEX($D$6:$D$1750,MATCH(ROWS($B$6:B1013),$B$6:$B$1750,0)),"")</f>
        <v/>
      </c>
      <c r="D1013" t="str">
        <f t="shared" si="15"/>
        <v>Lighthouse Healthcare Center (21637)</v>
      </c>
      <c r="E1013">
        <v>21637</v>
      </c>
      <c r="F1013" t="s">
        <v>695</v>
      </c>
      <c r="G1013" t="s">
        <v>2488</v>
      </c>
      <c r="H1013" t="s">
        <v>736</v>
      </c>
      <c r="I1013" t="s">
        <v>736</v>
      </c>
      <c r="J1013" t="s">
        <v>2487</v>
      </c>
    </row>
    <row r="1014" spans="1:10" x14ac:dyDescent="0.2">
      <c r="A1014">
        <f>--ISNUMBER(IFERROR(SEARCH($C$5,Inputs!$D1014,1),""))</f>
        <v>0</v>
      </c>
      <c r="B1014" t="str">
        <f>IF(A1014=1,COUNTIF($A$6:A1014,1),"")</f>
        <v/>
      </c>
      <c r="C1014" t="str">
        <f>IFERROR(INDEX($D$6:$D$1750,MATCH(ROWS($B$6:B1014),$B$6:$B$1750,0)),"")</f>
        <v/>
      </c>
      <c r="D1014" t="str">
        <f t="shared" si="15"/>
        <v>Fountain View Subacute And Nursing Center (21638)</v>
      </c>
      <c r="E1014">
        <v>21638</v>
      </c>
      <c r="F1014" t="s">
        <v>695</v>
      </c>
      <c r="G1014" t="s">
        <v>1818</v>
      </c>
      <c r="H1014" t="s">
        <v>736</v>
      </c>
      <c r="I1014" t="s">
        <v>736</v>
      </c>
      <c r="J1014" t="s">
        <v>1817</v>
      </c>
    </row>
    <row r="1015" spans="1:10" x14ac:dyDescent="0.2">
      <c r="A1015">
        <f>--ISNUMBER(IFERROR(SEARCH($C$5,Inputs!$D1015,1),""))</f>
        <v>0</v>
      </c>
      <c r="B1015" t="str">
        <f>IF(A1015=1,COUNTIF($A$6:A1015,1),"")</f>
        <v/>
      </c>
      <c r="C1015" t="str">
        <f>IFERROR(INDEX($D$6:$D$1750,MATCH(ROWS($B$6:B1015),$B$6:$B$1750,0)),"")</f>
        <v/>
      </c>
      <c r="D1015" t="str">
        <f t="shared" si="15"/>
        <v>Osage Healthcare &amp; Wellness Centre (21639)</v>
      </c>
      <c r="E1015">
        <v>21639</v>
      </c>
      <c r="F1015" t="s">
        <v>695</v>
      </c>
      <c r="G1015" t="s">
        <v>2965</v>
      </c>
      <c r="H1015" t="s">
        <v>1307</v>
      </c>
      <c r="I1015" t="s">
        <v>736</v>
      </c>
      <c r="J1015" t="s">
        <v>2964</v>
      </c>
    </row>
    <row r="1016" spans="1:10" x14ac:dyDescent="0.2">
      <c r="A1016">
        <f>--ISNUMBER(IFERROR(SEARCH($C$5,Inputs!$D1016,1),""))</f>
        <v>0</v>
      </c>
      <c r="B1016" t="str">
        <f>IF(A1016=1,COUNTIF($A$6:A1016,1),"")</f>
        <v/>
      </c>
      <c r="C1016" t="str">
        <f>IFERROR(INDEX($D$6:$D$1750,MATCH(ROWS($B$6:B1016),$B$6:$B$1750,0)),"")</f>
        <v/>
      </c>
      <c r="D1016" t="str">
        <f t="shared" si="15"/>
        <v>Centinela Skilled Nursing &amp; Wellness Centre (21640)</v>
      </c>
      <c r="E1016">
        <v>21640</v>
      </c>
      <c r="F1016" t="s">
        <v>695</v>
      </c>
      <c r="G1016" t="s">
        <v>1309</v>
      </c>
      <c r="H1016" t="s">
        <v>1307</v>
      </c>
      <c r="I1016" t="s">
        <v>736</v>
      </c>
      <c r="J1016" t="s">
        <v>1308</v>
      </c>
    </row>
    <row r="1017" spans="1:10" x14ac:dyDescent="0.2">
      <c r="A1017">
        <f>--ISNUMBER(IFERROR(SEARCH($C$5,Inputs!$D1017,1),""))</f>
        <v>0</v>
      </c>
      <c r="B1017" t="str">
        <f>IF(A1017=1,COUNTIF($A$6:A1017,1),"")</f>
        <v/>
      </c>
      <c r="C1017" t="str">
        <f>IFERROR(INDEX($D$6:$D$1750,MATCH(ROWS($B$6:B1017),$B$6:$B$1750,0)),"")</f>
        <v/>
      </c>
      <c r="D1017" t="str">
        <f t="shared" si="15"/>
        <v>Garden Crest Rehabilitation Center (21648)</v>
      </c>
      <c r="E1017">
        <v>21648</v>
      </c>
      <c r="F1017" t="s">
        <v>695</v>
      </c>
      <c r="G1017" t="s">
        <v>1858</v>
      </c>
      <c r="H1017" t="s">
        <v>736</v>
      </c>
      <c r="I1017" t="s">
        <v>736</v>
      </c>
      <c r="J1017" t="s">
        <v>1857</v>
      </c>
    </row>
    <row r="1018" spans="1:10" x14ac:dyDescent="0.2">
      <c r="A1018">
        <f>--ISNUMBER(IFERROR(SEARCH($C$5,Inputs!$D1018,1),""))</f>
        <v>0</v>
      </c>
      <c r="B1018" t="str">
        <f>IF(A1018=1,COUNTIF($A$6:A1018,1),"")</f>
        <v/>
      </c>
      <c r="C1018" t="str">
        <f>IFERROR(INDEX($D$6:$D$1750,MATCH(ROWS($B$6:B1018),$B$6:$B$1750,0)),"")</f>
        <v/>
      </c>
      <c r="D1018" t="str">
        <f t="shared" si="15"/>
        <v>Gardena Convalescent Center (21651)</v>
      </c>
      <c r="E1018">
        <v>21651</v>
      </c>
      <c r="F1018" t="s">
        <v>695</v>
      </c>
      <c r="G1018" t="s">
        <v>1868</v>
      </c>
      <c r="H1018" t="s">
        <v>1382</v>
      </c>
      <c r="I1018" t="s">
        <v>736</v>
      </c>
      <c r="J1018" t="s">
        <v>1867</v>
      </c>
    </row>
    <row r="1019" spans="1:10" x14ac:dyDescent="0.2">
      <c r="A1019">
        <f>--ISNUMBER(IFERROR(SEARCH($C$5,Inputs!$D1019,1),""))</f>
        <v>0</v>
      </c>
      <c r="B1019" t="str">
        <f>IF(A1019=1,COUNTIF($A$6:A1019,1),"")</f>
        <v/>
      </c>
      <c r="C1019" t="str">
        <f>IFERROR(INDEX($D$6:$D$1750,MATCH(ROWS($B$6:B1019),$B$6:$B$1750,0)),"")</f>
        <v/>
      </c>
      <c r="D1019" t="str">
        <f t="shared" si="15"/>
        <v>Lakewood Healthcare Center (21653)</v>
      </c>
      <c r="E1019">
        <v>21653</v>
      </c>
      <c r="F1019" t="s">
        <v>695</v>
      </c>
      <c r="G1019" t="s">
        <v>2441</v>
      </c>
      <c r="H1019" t="s">
        <v>1179</v>
      </c>
      <c r="I1019" t="s">
        <v>736</v>
      </c>
      <c r="J1019" t="s">
        <v>2440</v>
      </c>
    </row>
    <row r="1020" spans="1:10" x14ac:dyDescent="0.2">
      <c r="A1020">
        <f>--ISNUMBER(IFERROR(SEARCH($C$5,Inputs!$D1020,1),""))</f>
        <v>0</v>
      </c>
      <c r="B1020" t="str">
        <f>IF(A1020=1,COUNTIF($A$6:A1020,1),"")</f>
        <v/>
      </c>
      <c r="C1020" t="str">
        <f>IFERROR(INDEX($D$6:$D$1750,MATCH(ROWS($B$6:B1020),$B$6:$B$1750,0)),"")</f>
        <v/>
      </c>
      <c r="D1020" t="str">
        <f t="shared" si="15"/>
        <v>Avalon Villa Care Center (21654)</v>
      </c>
      <c r="E1020">
        <v>21654</v>
      </c>
      <c r="F1020" t="s">
        <v>695</v>
      </c>
      <c r="G1020" t="s">
        <v>998</v>
      </c>
      <c r="H1020" t="s">
        <v>736</v>
      </c>
      <c r="I1020" t="s">
        <v>736</v>
      </c>
      <c r="J1020" t="s">
        <v>997</v>
      </c>
    </row>
    <row r="1021" spans="1:10" x14ac:dyDescent="0.2">
      <c r="A1021">
        <f>--ISNUMBER(IFERROR(SEARCH($C$5,Inputs!$D1021,1),""))</f>
        <v>0</v>
      </c>
      <c r="B1021" t="str">
        <f>IF(A1021=1,COUNTIF($A$6:A1021,1),"")</f>
        <v/>
      </c>
      <c r="C1021" t="str">
        <f>IFERROR(INDEX($D$6:$D$1750,MATCH(ROWS($B$6:B1021),$B$6:$B$1750,0)),"")</f>
        <v/>
      </c>
      <c r="D1021" t="str">
        <f t="shared" si="15"/>
        <v>Heritage Manor (21656)</v>
      </c>
      <c r="E1021">
        <v>21656</v>
      </c>
      <c r="F1021" t="s">
        <v>695</v>
      </c>
      <c r="G1021" t="s">
        <v>2064</v>
      </c>
      <c r="H1021" t="s">
        <v>1871</v>
      </c>
      <c r="I1021" t="s">
        <v>736</v>
      </c>
      <c r="J1021" t="s">
        <v>2063</v>
      </c>
    </row>
    <row r="1022" spans="1:10" x14ac:dyDescent="0.2">
      <c r="A1022">
        <f>--ISNUMBER(IFERROR(SEARCH($C$5,Inputs!$D1022,1),""))</f>
        <v>0</v>
      </c>
      <c r="B1022" t="str">
        <f>IF(A1022=1,COUNTIF($A$6:A1022,1),"")</f>
        <v/>
      </c>
      <c r="C1022" t="str">
        <f>IFERROR(INDEX($D$6:$D$1750,MATCH(ROWS($B$6:B1022),$B$6:$B$1750,0)),"")</f>
        <v/>
      </c>
      <c r="D1022" t="str">
        <f t="shared" si="15"/>
        <v>Griffith Park Healthcare Center (21665)</v>
      </c>
      <c r="E1022">
        <v>21665</v>
      </c>
      <c r="F1022" t="s">
        <v>695</v>
      </c>
      <c r="G1022" t="s">
        <v>1989</v>
      </c>
      <c r="H1022" t="s">
        <v>735</v>
      </c>
      <c r="I1022" t="s">
        <v>736</v>
      </c>
      <c r="J1022" t="s">
        <v>1988</v>
      </c>
    </row>
    <row r="1023" spans="1:10" x14ac:dyDescent="0.2">
      <c r="A1023">
        <f>--ISNUMBER(IFERROR(SEARCH($C$5,Inputs!$D1023,1),""))</f>
        <v>0</v>
      </c>
      <c r="B1023" t="str">
        <f>IF(A1023=1,COUNTIF($A$6:A1023,1),"")</f>
        <v/>
      </c>
      <c r="C1023" t="str">
        <f>IFERROR(INDEX($D$6:$D$1750,MATCH(ROWS($B$6:B1023),$B$6:$B$1750,0)),"")</f>
        <v/>
      </c>
      <c r="D1023" t="str">
        <f t="shared" si="15"/>
        <v>Autumn Hills Health Care Center (21667)</v>
      </c>
      <c r="E1023">
        <v>21667</v>
      </c>
      <c r="F1023" t="s">
        <v>695</v>
      </c>
      <c r="G1023" t="s">
        <v>987</v>
      </c>
      <c r="H1023" t="s">
        <v>735</v>
      </c>
      <c r="I1023" t="s">
        <v>736</v>
      </c>
      <c r="J1023" t="s">
        <v>986</v>
      </c>
    </row>
    <row r="1024" spans="1:10" x14ac:dyDescent="0.2">
      <c r="A1024">
        <f>--ISNUMBER(IFERROR(SEARCH($C$5,Inputs!$D1024,1),""))</f>
        <v>0</v>
      </c>
      <c r="B1024" t="str">
        <f>IF(A1024=1,COUNTIF($A$6:A1024,1),"")</f>
        <v/>
      </c>
      <c r="C1024" t="str">
        <f>IFERROR(INDEX($D$6:$D$1750,MATCH(ROWS($B$6:B1024),$B$6:$B$1750,0)),"")</f>
        <v/>
      </c>
      <c r="D1024" t="str">
        <f t="shared" si="15"/>
        <v>Mesa Glen Care Center (21673)</v>
      </c>
      <c r="E1024">
        <v>21673</v>
      </c>
      <c r="F1024" t="s">
        <v>695</v>
      </c>
      <c r="G1024" t="s">
        <v>2730</v>
      </c>
      <c r="H1024" t="s">
        <v>922</v>
      </c>
      <c r="I1024" t="s">
        <v>736</v>
      </c>
      <c r="J1024" t="s">
        <v>2729</v>
      </c>
    </row>
    <row r="1025" spans="1:10" x14ac:dyDescent="0.2">
      <c r="A1025">
        <f>--ISNUMBER(IFERROR(SEARCH($C$5,Inputs!$D1025,1),""))</f>
        <v>0</v>
      </c>
      <c r="B1025" t="str">
        <f>IF(A1025=1,COUNTIF($A$6:A1025,1),"")</f>
        <v/>
      </c>
      <c r="C1025" t="str">
        <f>IFERROR(INDEX($D$6:$D$1750,MATCH(ROWS($B$6:B1025),$B$6:$B$1750,0)),"")</f>
        <v/>
      </c>
      <c r="D1025" t="str">
        <f t="shared" si="15"/>
        <v>Rose Villa Healthcare Center (21675)</v>
      </c>
      <c r="E1025">
        <v>21675</v>
      </c>
      <c r="F1025" t="s">
        <v>695</v>
      </c>
      <c r="G1025" t="s">
        <v>3281</v>
      </c>
      <c r="H1025" t="s">
        <v>1083</v>
      </c>
      <c r="I1025" t="s">
        <v>736</v>
      </c>
      <c r="J1025" t="s">
        <v>3280</v>
      </c>
    </row>
    <row r="1026" spans="1:10" x14ac:dyDescent="0.2">
      <c r="A1026">
        <f>--ISNUMBER(IFERROR(SEARCH($C$5,Inputs!$D1026,1),""))</f>
        <v>0</v>
      </c>
      <c r="B1026" t="str">
        <f>IF(A1026=1,COUNTIF($A$6:A1026,1),"")</f>
        <v/>
      </c>
      <c r="C1026" t="str">
        <f>IFERROR(INDEX($D$6:$D$1750,MATCH(ROWS($B$6:B1026),$B$6:$B$1750,0)),"")</f>
        <v/>
      </c>
      <c r="D1026" t="str">
        <f t="shared" si="15"/>
        <v>Golden Cross Health Care (21676)</v>
      </c>
      <c r="E1026">
        <v>21676</v>
      </c>
      <c r="F1026" t="s">
        <v>695</v>
      </c>
      <c r="G1026" t="s">
        <v>1920</v>
      </c>
      <c r="H1026" t="s">
        <v>981</v>
      </c>
      <c r="I1026" t="s">
        <v>736</v>
      </c>
      <c r="J1026" t="s">
        <v>1919</v>
      </c>
    </row>
    <row r="1027" spans="1:10" x14ac:dyDescent="0.2">
      <c r="A1027">
        <f>--ISNUMBER(IFERROR(SEARCH($C$5,Inputs!$D1027,1),""))</f>
        <v>0</v>
      </c>
      <c r="B1027" t="str">
        <f>IF(A1027=1,COUNTIF($A$6:A1027,1),"")</f>
        <v/>
      </c>
      <c r="C1027" t="str">
        <f>IFERROR(INDEX($D$6:$D$1750,MATCH(ROWS($B$6:B1027),$B$6:$B$1750,0)),"")</f>
        <v/>
      </c>
      <c r="D1027" t="str">
        <f t="shared" si="15"/>
        <v>Windsor Convalescent Center Of North Long Beach (21677)</v>
      </c>
      <c r="E1027">
        <v>21677</v>
      </c>
      <c r="F1027" t="s">
        <v>695</v>
      </c>
      <c r="G1027" t="s">
        <v>4135</v>
      </c>
      <c r="H1027" t="s">
        <v>815</v>
      </c>
      <c r="I1027" t="s">
        <v>736</v>
      </c>
      <c r="J1027" t="s">
        <v>4134</v>
      </c>
    </row>
    <row r="1028" spans="1:10" x14ac:dyDescent="0.2">
      <c r="A1028">
        <f>--ISNUMBER(IFERROR(SEARCH($C$5,Inputs!$D1028,1),""))</f>
        <v>0</v>
      </c>
      <c r="B1028" t="str">
        <f>IF(A1028=1,COUNTIF($A$6:A1028,1),"")</f>
        <v/>
      </c>
      <c r="C1028" t="str">
        <f>IFERROR(INDEX($D$6:$D$1750,MATCH(ROWS($B$6:B1028),$B$6:$B$1750,0)),"")</f>
        <v/>
      </c>
      <c r="D1028" t="str">
        <f t="shared" si="15"/>
        <v>Regency Oaks Post Acute Care Center (21678)</v>
      </c>
      <c r="E1028">
        <v>21678</v>
      </c>
      <c r="F1028" t="s">
        <v>695</v>
      </c>
      <c r="G1028" t="s">
        <v>3221</v>
      </c>
      <c r="H1028" t="s">
        <v>815</v>
      </c>
      <c r="I1028" t="s">
        <v>736</v>
      </c>
      <c r="J1028" t="s">
        <v>3220</v>
      </c>
    </row>
    <row r="1029" spans="1:10" x14ac:dyDescent="0.2">
      <c r="A1029">
        <f>--ISNUMBER(IFERROR(SEARCH($C$5,Inputs!$D1029,1),""))</f>
        <v>0</v>
      </c>
      <c r="B1029" t="str">
        <f>IF(A1029=1,COUNTIF($A$6:A1029,1),"")</f>
        <v/>
      </c>
      <c r="C1029" t="str">
        <f>IFERROR(INDEX($D$6:$D$1750,MATCH(ROWS($B$6:B1029),$B$6:$B$1750,0)),"")</f>
        <v/>
      </c>
      <c r="D1029" t="str">
        <f t="shared" si="15"/>
        <v>Vineland Post Acute (21680)</v>
      </c>
      <c r="E1029">
        <v>21680</v>
      </c>
      <c r="F1029" t="s">
        <v>695</v>
      </c>
      <c r="G1029" t="s">
        <v>1929</v>
      </c>
      <c r="H1029" t="s">
        <v>842</v>
      </c>
      <c r="I1029" t="s">
        <v>736</v>
      </c>
      <c r="J1029" t="s">
        <v>4331</v>
      </c>
    </row>
    <row r="1030" spans="1:10" x14ac:dyDescent="0.2">
      <c r="A1030">
        <f>--ISNUMBER(IFERROR(SEARCH($C$5,Inputs!$D1030,1),""))</f>
        <v>0</v>
      </c>
      <c r="B1030" t="str">
        <f>IF(A1030=1,COUNTIF($A$6:A1030,1),"")</f>
        <v/>
      </c>
      <c r="C1030" t="str">
        <f>IFERROR(INDEX($D$6:$D$1750,MATCH(ROWS($B$6:B1030),$B$6:$B$1750,0)),"")</f>
        <v/>
      </c>
      <c r="D1030" t="str">
        <f t="shared" si="15"/>
        <v>West Valley Post Acute (21682)</v>
      </c>
      <c r="E1030">
        <v>21682</v>
      </c>
      <c r="F1030" t="s">
        <v>695</v>
      </c>
      <c r="G1030" t="s">
        <v>4093</v>
      </c>
      <c r="H1030" t="s">
        <v>4091</v>
      </c>
      <c r="I1030" t="s">
        <v>736</v>
      </c>
      <c r="J1030" t="s">
        <v>4092</v>
      </c>
    </row>
    <row r="1031" spans="1:10" x14ac:dyDescent="0.2">
      <c r="A1031">
        <f>--ISNUMBER(IFERROR(SEARCH($C$5,Inputs!$D1031,1),""))</f>
        <v>0</v>
      </c>
      <c r="B1031" t="str">
        <f>IF(A1031=1,COUNTIF($A$6:A1031,1),"")</f>
        <v/>
      </c>
      <c r="C1031" t="str">
        <f>IFERROR(INDEX($D$6:$D$1750,MATCH(ROWS($B$6:B1031),$B$6:$B$1750,0)),"")</f>
        <v/>
      </c>
      <c r="D1031" t="str">
        <f t="shared" ref="D1031:D1094" si="16">J1031&amp;" ("&amp;E1031&amp;")"</f>
        <v>Good Shepherd Health Care Center Of Santa Monica (21686)</v>
      </c>
      <c r="E1031">
        <v>21686</v>
      </c>
      <c r="F1031" t="s">
        <v>695</v>
      </c>
      <c r="G1031" t="s">
        <v>1938</v>
      </c>
      <c r="H1031" t="s">
        <v>1074</v>
      </c>
      <c r="I1031" t="s">
        <v>736</v>
      </c>
      <c r="J1031" t="s">
        <v>1937</v>
      </c>
    </row>
    <row r="1032" spans="1:10" x14ac:dyDescent="0.2">
      <c r="A1032">
        <f>--ISNUMBER(IFERROR(SEARCH($C$5,Inputs!$D1032,1),""))</f>
        <v>0</v>
      </c>
      <c r="B1032" t="str">
        <f>IF(A1032=1,COUNTIF($A$6:A1032,1),"")</f>
        <v/>
      </c>
      <c r="C1032" t="str">
        <f>IFERROR(INDEX($D$6:$D$1750,MATCH(ROWS($B$6:B1032),$B$6:$B$1750,0)),"")</f>
        <v/>
      </c>
      <c r="D1032" t="str">
        <f t="shared" si="16"/>
        <v>Granada Hills Convalescent Hospital (21689)</v>
      </c>
      <c r="E1032">
        <v>21689</v>
      </c>
      <c r="F1032" t="s">
        <v>695</v>
      </c>
      <c r="G1032" t="s">
        <v>1948</v>
      </c>
      <c r="H1032" t="s">
        <v>1283</v>
      </c>
      <c r="I1032" t="s">
        <v>736</v>
      </c>
      <c r="J1032" t="s">
        <v>1947</v>
      </c>
    </row>
    <row r="1033" spans="1:10" x14ac:dyDescent="0.2">
      <c r="A1033">
        <f>--ISNUMBER(IFERROR(SEARCH($C$5,Inputs!$D1033,1),""))</f>
        <v>0</v>
      </c>
      <c r="B1033" t="str">
        <f>IF(A1033=1,COUNTIF($A$6:A1033,1),"")</f>
        <v/>
      </c>
      <c r="C1033" t="str">
        <f>IFERROR(INDEX($D$6:$D$1750,MATCH(ROWS($B$6:B1033),$B$6:$B$1750,0)),"")</f>
        <v/>
      </c>
      <c r="D1033" t="str">
        <f t="shared" si="16"/>
        <v>Country Villa Belmont Heights Healthcare Center (21690)</v>
      </c>
      <c r="E1033">
        <v>21690</v>
      </c>
      <c r="F1033" t="s">
        <v>695</v>
      </c>
      <c r="G1033" t="s">
        <v>1502</v>
      </c>
      <c r="H1033" t="s">
        <v>815</v>
      </c>
      <c r="I1033" t="s">
        <v>736</v>
      </c>
      <c r="J1033" t="s">
        <v>1501</v>
      </c>
    </row>
    <row r="1034" spans="1:10" x14ac:dyDescent="0.2">
      <c r="A1034">
        <f>--ISNUMBER(IFERROR(SEARCH($C$5,Inputs!$D1034,1),""))</f>
        <v>0</v>
      </c>
      <c r="B1034" t="str">
        <f>IF(A1034=1,COUNTIF($A$6:A1034,1),"")</f>
        <v/>
      </c>
      <c r="C1034" t="str">
        <f>IFERROR(INDEX($D$6:$D$1750,MATCH(ROWS($B$6:B1034),$B$6:$B$1750,0)),"")</f>
        <v/>
      </c>
      <c r="D1034" t="str">
        <f t="shared" si="16"/>
        <v>Green Acres Healthcare Center (21692)</v>
      </c>
      <c r="E1034">
        <v>21692</v>
      </c>
      <c r="F1034" t="s">
        <v>695</v>
      </c>
      <c r="G1034" t="s">
        <v>1972</v>
      </c>
      <c r="H1034" t="s">
        <v>1119</v>
      </c>
      <c r="I1034" t="s">
        <v>736</v>
      </c>
      <c r="J1034" t="s">
        <v>1971</v>
      </c>
    </row>
    <row r="1035" spans="1:10" x14ac:dyDescent="0.2">
      <c r="A1035">
        <f>--ISNUMBER(IFERROR(SEARCH($C$5,Inputs!$D1035,1),""))</f>
        <v>0</v>
      </c>
      <c r="B1035" t="str">
        <f>IF(A1035=1,COUNTIF($A$6:A1035,1),"")</f>
        <v/>
      </c>
      <c r="C1035" t="str">
        <f>IFERROR(INDEX($D$6:$D$1750,MATCH(ROWS($B$6:B1035),$B$6:$B$1750,0)),"")</f>
        <v/>
      </c>
      <c r="D1035" t="str">
        <f t="shared" si="16"/>
        <v>Skyline Healthcare Center-Los Angeles (21694)</v>
      </c>
      <c r="E1035">
        <v>21694</v>
      </c>
      <c r="F1035" t="s">
        <v>695</v>
      </c>
      <c r="G1035" t="s">
        <v>3534</v>
      </c>
      <c r="H1035" t="s">
        <v>736</v>
      </c>
      <c r="I1035" t="s">
        <v>736</v>
      </c>
      <c r="J1035" t="s">
        <v>3533</v>
      </c>
    </row>
    <row r="1036" spans="1:10" x14ac:dyDescent="0.2">
      <c r="A1036">
        <f>--ISNUMBER(IFERROR(SEARCH($C$5,Inputs!$D1036,1),""))</f>
        <v>0</v>
      </c>
      <c r="B1036" t="str">
        <f>IF(A1036=1,COUNTIF($A$6:A1036,1),"")</f>
        <v/>
      </c>
      <c r="C1036" t="str">
        <f>IFERROR(INDEX($D$6:$D$1750,MATCH(ROWS($B$6:B1036),$B$6:$B$1750,0)),"")</f>
        <v/>
      </c>
      <c r="D1036" t="str">
        <f t="shared" si="16"/>
        <v>Guardian Rehabilitation Hospital (21698)</v>
      </c>
      <c r="E1036">
        <v>21698</v>
      </c>
      <c r="F1036" t="s">
        <v>695</v>
      </c>
      <c r="G1036" t="s">
        <v>1999</v>
      </c>
      <c r="H1036" t="s">
        <v>736</v>
      </c>
      <c r="I1036" t="s">
        <v>736</v>
      </c>
      <c r="J1036" t="s">
        <v>1998</v>
      </c>
    </row>
    <row r="1037" spans="1:10" x14ac:dyDescent="0.2">
      <c r="A1037">
        <f>--ISNUMBER(IFERROR(SEARCH($C$5,Inputs!$D1037,1),""))</f>
        <v>0</v>
      </c>
      <c r="B1037" t="str">
        <f>IF(A1037=1,COUNTIF($A$6:A1037,1),"")</f>
        <v/>
      </c>
      <c r="C1037" t="str">
        <f>IFERROR(INDEX($D$6:$D$1750,MATCH(ROWS($B$6:B1037),$B$6:$B$1750,0)),"")</f>
        <v/>
      </c>
      <c r="D1037" t="str">
        <f t="shared" si="16"/>
        <v>Broadway By The Sea (21700)</v>
      </c>
      <c r="E1037">
        <v>21700</v>
      </c>
      <c r="F1037" t="s">
        <v>695</v>
      </c>
      <c r="G1037" t="s">
        <v>1164</v>
      </c>
      <c r="H1037" t="s">
        <v>815</v>
      </c>
      <c r="I1037" t="s">
        <v>736</v>
      </c>
      <c r="J1037" t="s">
        <v>1163</v>
      </c>
    </row>
    <row r="1038" spans="1:10" x14ac:dyDescent="0.2">
      <c r="A1038">
        <f>--ISNUMBER(IFERROR(SEARCH($C$5,Inputs!$D1038,1),""))</f>
        <v>0</v>
      </c>
      <c r="B1038" t="str">
        <f>IF(A1038=1,COUNTIF($A$6:A1038,1),"")</f>
        <v/>
      </c>
      <c r="C1038" t="str">
        <f>IFERROR(INDEX($D$6:$D$1750,MATCH(ROWS($B$6:B1038),$B$6:$B$1750,0)),"")</f>
        <v/>
      </c>
      <c r="D1038" t="str">
        <f t="shared" si="16"/>
        <v>Oakland Heights Nursing And Rehabilitation (21701)</v>
      </c>
      <c r="E1038">
        <v>21701</v>
      </c>
      <c r="F1038" t="s">
        <v>695</v>
      </c>
      <c r="G1038" t="s">
        <v>2916</v>
      </c>
      <c r="H1038" t="s">
        <v>852</v>
      </c>
      <c r="I1038" t="s">
        <v>808</v>
      </c>
      <c r="J1038" t="s">
        <v>2915</v>
      </c>
    </row>
    <row r="1039" spans="1:10" x14ac:dyDescent="0.2">
      <c r="A1039">
        <f>--ISNUMBER(IFERROR(SEARCH($C$5,Inputs!$D1039,1),""))</f>
        <v>0</v>
      </c>
      <c r="B1039" t="str">
        <f>IF(A1039=1,COUNTIF($A$6:A1039,1),"")</f>
        <v/>
      </c>
      <c r="C1039" t="str">
        <f>IFERROR(INDEX($D$6:$D$1750,MATCH(ROWS($B$6:B1039),$B$6:$B$1750,0)),"")</f>
        <v/>
      </c>
      <c r="D1039" t="str">
        <f t="shared" si="16"/>
        <v>Hawthorne Healthcare &amp; Wellness Centre, Lp (21707)</v>
      </c>
      <c r="E1039">
        <v>21707</v>
      </c>
      <c r="F1039" t="s">
        <v>695</v>
      </c>
      <c r="G1039" t="s">
        <v>2013</v>
      </c>
      <c r="H1039" t="s">
        <v>1422</v>
      </c>
      <c r="I1039" t="s">
        <v>736</v>
      </c>
      <c r="J1039" t="s">
        <v>2012</v>
      </c>
    </row>
    <row r="1040" spans="1:10" x14ac:dyDescent="0.2">
      <c r="A1040">
        <f>--ISNUMBER(IFERROR(SEARCH($C$5,Inputs!$D1040,1),""))</f>
        <v>0</v>
      </c>
      <c r="B1040" t="str">
        <f>IF(A1040=1,COUNTIF($A$6:A1040,1),"")</f>
        <v/>
      </c>
      <c r="C1040" t="str">
        <f>IFERROR(INDEX($D$6:$D$1750,MATCH(ROWS($B$6:B1040),$B$6:$B$1750,0)),"")</f>
        <v/>
      </c>
      <c r="D1040" t="str">
        <f t="shared" si="16"/>
        <v>Imperial Crest Health Care Center (21708)</v>
      </c>
      <c r="E1040">
        <v>21708</v>
      </c>
      <c r="F1040" t="s">
        <v>695</v>
      </c>
      <c r="G1040" t="s">
        <v>2151</v>
      </c>
      <c r="H1040" t="s">
        <v>1422</v>
      </c>
      <c r="I1040" t="s">
        <v>736</v>
      </c>
      <c r="J1040" t="s">
        <v>2150</v>
      </c>
    </row>
    <row r="1041" spans="1:10" x14ac:dyDescent="0.2">
      <c r="A1041">
        <f>--ISNUMBER(IFERROR(SEARCH($C$5,Inputs!$D1041,1),""))</f>
        <v>0</v>
      </c>
      <c r="B1041" t="str">
        <f>IF(A1041=1,COUNTIF($A$6:A1041,1),"")</f>
        <v/>
      </c>
      <c r="C1041" t="str">
        <f>IFERROR(INDEX($D$6:$D$1750,MATCH(ROWS($B$6:B1041),$B$6:$B$1750,0)),"")</f>
        <v/>
      </c>
      <c r="D1041" t="str">
        <f t="shared" si="16"/>
        <v>High Valley Lodge (21711)</v>
      </c>
      <c r="E1041">
        <v>21711</v>
      </c>
      <c r="F1041" t="s">
        <v>695</v>
      </c>
      <c r="G1041" t="s">
        <v>2080</v>
      </c>
      <c r="H1041" t="s">
        <v>2081</v>
      </c>
      <c r="I1041" t="s">
        <v>736</v>
      </c>
      <c r="J1041" t="s">
        <v>2079</v>
      </c>
    </row>
    <row r="1042" spans="1:10" x14ac:dyDescent="0.2">
      <c r="A1042">
        <f>--ISNUMBER(IFERROR(SEARCH($C$5,Inputs!$D1042,1),""))</f>
        <v>0</v>
      </c>
      <c r="B1042" t="str">
        <f>IF(A1042=1,COUNTIF($A$6:A1042,1),"")</f>
        <v/>
      </c>
      <c r="C1042" t="str">
        <f>IFERROR(INDEX($D$6:$D$1750,MATCH(ROWS($B$6:B1042),$B$6:$B$1750,0)),"")</f>
        <v/>
      </c>
      <c r="D1042" t="str">
        <f t="shared" si="16"/>
        <v>Long Beach Healthcare Center (21713)</v>
      </c>
      <c r="E1042">
        <v>21713</v>
      </c>
      <c r="F1042" t="s">
        <v>695</v>
      </c>
      <c r="G1042" t="s">
        <v>2541</v>
      </c>
      <c r="H1042" t="s">
        <v>815</v>
      </c>
      <c r="I1042" t="s">
        <v>736</v>
      </c>
      <c r="J1042" t="s">
        <v>2540</v>
      </c>
    </row>
    <row r="1043" spans="1:10" x14ac:dyDescent="0.2">
      <c r="A1043">
        <f>--ISNUMBER(IFERROR(SEARCH($C$5,Inputs!$D1043,1),""))</f>
        <v>0</v>
      </c>
      <c r="B1043" t="str">
        <f>IF(A1043=1,COUNTIF($A$6:A1043,1),"")</f>
        <v/>
      </c>
      <c r="C1043" t="str">
        <f>IFERROR(INDEX($D$6:$D$1750,MATCH(ROWS($B$6:B1043),$B$6:$B$1750,0)),"")</f>
        <v/>
      </c>
      <c r="D1043" t="str">
        <f t="shared" si="16"/>
        <v>Country Villa Claremont Healthcare Center (21715)</v>
      </c>
      <c r="E1043">
        <v>21715</v>
      </c>
      <c r="F1043" t="s">
        <v>695</v>
      </c>
      <c r="G1043" t="s">
        <v>1504</v>
      </c>
      <c r="H1043" t="s">
        <v>1379</v>
      </c>
      <c r="I1043" t="s">
        <v>736</v>
      </c>
      <c r="J1043" t="s">
        <v>1503</v>
      </c>
    </row>
    <row r="1044" spans="1:10" x14ac:dyDescent="0.2">
      <c r="A1044">
        <f>--ISNUMBER(IFERROR(SEARCH($C$5,Inputs!$D1044,1),""))</f>
        <v>0</v>
      </c>
      <c r="B1044" t="str">
        <f>IF(A1044=1,COUNTIF($A$6:A1044,1),"")</f>
        <v/>
      </c>
      <c r="C1044" t="str">
        <f>IFERROR(INDEX($D$6:$D$1750,MATCH(ROWS($B$6:B1044),$B$6:$B$1750,0)),"")</f>
        <v/>
      </c>
      <c r="D1044" t="str">
        <f t="shared" si="16"/>
        <v>Hollenbeck Palms (21716)</v>
      </c>
      <c r="E1044">
        <v>21716</v>
      </c>
      <c r="F1044" t="s">
        <v>695</v>
      </c>
      <c r="G1044" t="s">
        <v>2119</v>
      </c>
      <c r="H1044" t="s">
        <v>736</v>
      </c>
      <c r="I1044" t="s">
        <v>736</v>
      </c>
      <c r="J1044" t="s">
        <v>2118</v>
      </c>
    </row>
    <row r="1045" spans="1:10" x14ac:dyDescent="0.2">
      <c r="A1045">
        <f>--ISNUMBER(IFERROR(SEARCH($C$5,Inputs!$D1045,1),""))</f>
        <v>0</v>
      </c>
      <c r="B1045" t="str">
        <f>IF(A1045=1,COUNTIF($A$6:A1045,1),"")</f>
        <v/>
      </c>
      <c r="C1045" t="str">
        <f>IFERROR(INDEX($D$6:$D$1750,MATCH(ROWS($B$6:B1045),$B$6:$B$1750,0)),"")</f>
        <v/>
      </c>
      <c r="D1045" t="str">
        <f t="shared" si="16"/>
        <v>Sunny Village Care Center (21727)</v>
      </c>
      <c r="E1045">
        <v>21727</v>
      </c>
      <c r="F1045" t="s">
        <v>695</v>
      </c>
      <c r="G1045" t="s">
        <v>3667</v>
      </c>
      <c r="H1045" t="s">
        <v>835</v>
      </c>
      <c r="I1045" t="s">
        <v>736</v>
      </c>
      <c r="J1045" t="s">
        <v>3666</v>
      </c>
    </row>
    <row r="1046" spans="1:10" x14ac:dyDescent="0.2">
      <c r="A1046">
        <f>--ISNUMBER(IFERROR(SEARCH($C$5,Inputs!$D1046,1),""))</f>
        <v>0</v>
      </c>
      <c r="B1046" t="str">
        <f>IF(A1046=1,COUNTIF($A$6:A1046,1),"")</f>
        <v/>
      </c>
      <c r="C1046" t="str">
        <f>IFERROR(INDEX($D$6:$D$1750,MATCH(ROWS($B$6:B1046),$B$6:$B$1750,0)),"")</f>
        <v/>
      </c>
      <c r="D1046" t="str">
        <f t="shared" si="16"/>
        <v>Huntington Drive Health And Rehabilitation Center (21732)</v>
      </c>
      <c r="E1046">
        <v>21732</v>
      </c>
      <c r="F1046" t="s">
        <v>695</v>
      </c>
      <c r="G1046" t="s">
        <v>2129</v>
      </c>
      <c r="H1046" t="s">
        <v>932</v>
      </c>
      <c r="I1046" t="s">
        <v>736</v>
      </c>
      <c r="J1046" t="s">
        <v>2128</v>
      </c>
    </row>
    <row r="1047" spans="1:10" x14ac:dyDescent="0.2">
      <c r="A1047">
        <f>--ISNUMBER(IFERROR(SEARCH($C$5,Inputs!$D1047,1),""))</f>
        <v>0</v>
      </c>
      <c r="B1047" t="str">
        <f>IF(A1047=1,COUNTIF($A$6:A1047,1),"")</f>
        <v/>
      </c>
      <c r="C1047" t="str">
        <f>IFERROR(INDEX($D$6:$D$1750,MATCH(ROWS($B$6:B1047),$B$6:$B$1750,0)),"")</f>
        <v/>
      </c>
      <c r="D1047" t="str">
        <f t="shared" si="16"/>
        <v>Hyde Park Healthcare Center (21734)</v>
      </c>
      <c r="E1047">
        <v>21734</v>
      </c>
      <c r="F1047" t="s">
        <v>695</v>
      </c>
      <c r="G1047" t="s">
        <v>2140</v>
      </c>
      <c r="H1047" t="s">
        <v>736</v>
      </c>
      <c r="I1047" t="s">
        <v>736</v>
      </c>
      <c r="J1047" t="s">
        <v>2139</v>
      </c>
    </row>
    <row r="1048" spans="1:10" x14ac:dyDescent="0.2">
      <c r="A1048">
        <f>--ISNUMBER(IFERROR(SEARCH($C$5,Inputs!$D1048,1),""))</f>
        <v>0</v>
      </c>
      <c r="B1048" t="str">
        <f>IF(A1048=1,COUNTIF($A$6:A1048,1),"")</f>
        <v/>
      </c>
      <c r="C1048" t="str">
        <f>IFERROR(INDEX($D$6:$D$1750,MATCH(ROWS($B$6:B1048),$B$6:$B$1750,0)),"")</f>
        <v/>
      </c>
      <c r="D1048" t="str">
        <f t="shared" si="16"/>
        <v>The Gardens Of El Monte (21737)</v>
      </c>
      <c r="E1048">
        <v>21737</v>
      </c>
      <c r="F1048" t="s">
        <v>695</v>
      </c>
      <c r="G1048" t="s">
        <v>3767</v>
      </c>
      <c r="H1048" t="s">
        <v>1689</v>
      </c>
      <c r="I1048" t="s">
        <v>736</v>
      </c>
      <c r="J1048" t="s">
        <v>3766</v>
      </c>
    </row>
    <row r="1049" spans="1:10" x14ac:dyDescent="0.2">
      <c r="A1049">
        <f>--ISNUMBER(IFERROR(SEARCH($C$5,Inputs!$D1049,1),""))</f>
        <v>0</v>
      </c>
      <c r="B1049" t="str">
        <f>IF(A1049=1,COUNTIF($A$6:A1049,1),"")</f>
        <v/>
      </c>
      <c r="C1049" t="str">
        <f>IFERROR(INDEX($D$6:$D$1750,MATCH(ROWS($B$6:B1049),$B$6:$B$1750,0)),"")</f>
        <v/>
      </c>
      <c r="D1049" t="str">
        <f t="shared" si="16"/>
        <v>Inglewood Health Care Center (21742)</v>
      </c>
      <c r="E1049">
        <v>21742</v>
      </c>
      <c r="F1049" t="s">
        <v>695</v>
      </c>
      <c r="G1049" t="s">
        <v>2167</v>
      </c>
      <c r="H1049" t="s">
        <v>1307</v>
      </c>
      <c r="I1049" t="s">
        <v>736</v>
      </c>
      <c r="J1049" t="s">
        <v>2166</v>
      </c>
    </row>
    <row r="1050" spans="1:10" x14ac:dyDescent="0.2">
      <c r="A1050">
        <f>--ISNUMBER(IFERROR(SEARCH($C$5,Inputs!$D1050,1),""))</f>
        <v>0</v>
      </c>
      <c r="B1050" t="str">
        <f>IF(A1050=1,COUNTIF($A$6:A1050,1),"")</f>
        <v/>
      </c>
      <c r="C1050" t="str">
        <f>IFERROR(INDEX($D$6:$D$1750,MATCH(ROWS($B$6:B1050),$B$6:$B$1750,0)),"")</f>
        <v/>
      </c>
      <c r="D1050" t="str">
        <f t="shared" si="16"/>
        <v>Intercommunity Care Center (21745)</v>
      </c>
      <c r="E1050">
        <v>21745</v>
      </c>
      <c r="F1050" t="s">
        <v>695</v>
      </c>
      <c r="G1050" t="s">
        <v>2173</v>
      </c>
      <c r="H1050" t="s">
        <v>815</v>
      </c>
      <c r="I1050" t="s">
        <v>736</v>
      </c>
      <c r="J1050" t="s">
        <v>2172</v>
      </c>
    </row>
    <row r="1051" spans="1:10" x14ac:dyDescent="0.2">
      <c r="A1051">
        <f>--ISNUMBER(IFERROR(SEARCH($C$5,Inputs!$D1051,1),""))</f>
        <v>0</v>
      </c>
      <c r="B1051" t="str">
        <f>IF(A1051=1,COUNTIF($A$6:A1051,1),"")</f>
        <v/>
      </c>
      <c r="C1051" t="str">
        <f>IFERROR(INDEX($D$6:$D$1750,MATCH(ROWS($B$6:B1051),$B$6:$B$1750,0)),"")</f>
        <v/>
      </c>
      <c r="D1051" t="str">
        <f t="shared" si="16"/>
        <v>Intercommunity Healthcare &amp; Rehabilitation Center (21747)</v>
      </c>
      <c r="E1051">
        <v>21747</v>
      </c>
      <c r="F1051" t="s">
        <v>695</v>
      </c>
      <c r="G1051" t="s">
        <v>2175</v>
      </c>
      <c r="H1051" t="s">
        <v>1409</v>
      </c>
      <c r="I1051" t="s">
        <v>736</v>
      </c>
      <c r="J1051" t="s">
        <v>2174</v>
      </c>
    </row>
    <row r="1052" spans="1:10" x14ac:dyDescent="0.2">
      <c r="A1052">
        <f>--ISNUMBER(IFERROR(SEARCH($C$5,Inputs!$D1052,1),""))</f>
        <v>0</v>
      </c>
      <c r="B1052" t="str">
        <f>IF(A1052=1,COUNTIF($A$6:A1052,1),"")</f>
        <v/>
      </c>
      <c r="C1052" t="str">
        <f>IFERROR(INDEX($D$6:$D$1750,MATCH(ROWS($B$6:B1052),$B$6:$B$1750,0)),"")</f>
        <v/>
      </c>
      <c r="D1052" t="str">
        <f t="shared" si="16"/>
        <v>Marina Pointe Healthcare &amp; Subacute (21749)</v>
      </c>
      <c r="E1052">
        <v>21749</v>
      </c>
      <c r="F1052" t="s">
        <v>695</v>
      </c>
      <c r="G1052" t="s">
        <v>2630</v>
      </c>
      <c r="H1052" t="s">
        <v>2631</v>
      </c>
      <c r="I1052" t="s">
        <v>736</v>
      </c>
      <c r="J1052" t="s">
        <v>2629</v>
      </c>
    </row>
    <row r="1053" spans="1:10" x14ac:dyDescent="0.2">
      <c r="A1053">
        <f>--ISNUMBER(IFERROR(SEARCH($C$5,Inputs!$D1053,1),""))</f>
        <v>0</v>
      </c>
      <c r="B1053" t="str">
        <f>IF(A1053=1,COUNTIF($A$6:A1053,1),"")</f>
        <v/>
      </c>
      <c r="C1053" t="str">
        <f>IFERROR(INDEX($D$6:$D$1750,MATCH(ROWS($B$6:B1053),$B$6:$B$1750,0)),"")</f>
        <v/>
      </c>
      <c r="D1053" t="str">
        <f t="shared" si="16"/>
        <v>Eisenberg Village (21752)</v>
      </c>
      <c r="E1053">
        <v>21752</v>
      </c>
      <c r="F1053" t="s">
        <v>695</v>
      </c>
      <c r="G1053" t="s">
        <v>1704</v>
      </c>
      <c r="H1053" t="s">
        <v>1705</v>
      </c>
      <c r="I1053" t="s">
        <v>736</v>
      </c>
      <c r="J1053" t="s">
        <v>1703</v>
      </c>
    </row>
    <row r="1054" spans="1:10" x14ac:dyDescent="0.2">
      <c r="A1054">
        <f>--ISNUMBER(IFERROR(SEARCH($C$5,Inputs!$D1054,1),""))</f>
        <v>0</v>
      </c>
      <c r="B1054" t="str">
        <f>IF(A1054=1,COUNTIF($A$6:A1054,1),"")</f>
        <v/>
      </c>
      <c r="C1054" t="str">
        <f>IFERROR(INDEX($D$6:$D$1750,MATCH(ROWS($B$6:B1054),$B$6:$B$1750,0)),"")</f>
        <v/>
      </c>
      <c r="D1054" t="str">
        <f t="shared" si="16"/>
        <v>Kennedy Post Acute Care Center (21762)</v>
      </c>
      <c r="E1054">
        <v>21762</v>
      </c>
      <c r="F1054" t="s">
        <v>695</v>
      </c>
      <c r="G1054" t="s">
        <v>2314</v>
      </c>
      <c r="H1054" t="s">
        <v>736</v>
      </c>
      <c r="I1054" t="s">
        <v>736</v>
      </c>
      <c r="J1054" t="s">
        <v>2313</v>
      </c>
    </row>
    <row r="1055" spans="1:10" x14ac:dyDescent="0.2">
      <c r="A1055">
        <f>--ISNUMBER(IFERROR(SEARCH($C$5,Inputs!$D1055,1),""))</f>
        <v>0</v>
      </c>
      <c r="B1055" t="str">
        <f>IF(A1055=1,COUNTIF($A$6:A1055,1),"")</f>
        <v/>
      </c>
      <c r="C1055" t="str">
        <f>IFERROR(INDEX($D$6:$D$1750,MATCH(ROWS($B$6:B1055),$B$6:$B$1750,0)),"")</f>
        <v/>
      </c>
      <c r="D1055" t="str">
        <f t="shared" si="16"/>
        <v>Country Villa Wilshire Convalescent Center (21764)</v>
      </c>
      <c r="E1055">
        <v>21764</v>
      </c>
      <c r="F1055" t="s">
        <v>695</v>
      </c>
      <c r="G1055" t="s">
        <v>1529</v>
      </c>
      <c r="H1055" t="s">
        <v>736</v>
      </c>
      <c r="I1055" t="s">
        <v>736</v>
      </c>
      <c r="J1055" t="s">
        <v>1528</v>
      </c>
    </row>
    <row r="1056" spans="1:10" x14ac:dyDescent="0.2">
      <c r="A1056">
        <f>--ISNUMBER(IFERROR(SEARCH($C$5,Inputs!$D1056,1),""))</f>
        <v>0</v>
      </c>
      <c r="B1056" t="str">
        <f>IF(A1056=1,COUNTIF($A$6:A1056,1),"")</f>
        <v/>
      </c>
      <c r="C1056" t="str">
        <f>IFERROR(INDEX($D$6:$D$1750,MATCH(ROWS($B$6:B1056),$B$6:$B$1750,0)),"")</f>
        <v/>
      </c>
      <c r="D1056" t="str">
        <f t="shared" si="16"/>
        <v>Kingsley Manor Care Center (21765)</v>
      </c>
      <c r="E1056">
        <v>21765</v>
      </c>
      <c r="F1056" t="s">
        <v>695</v>
      </c>
      <c r="G1056" t="s">
        <v>2363</v>
      </c>
      <c r="H1056" t="s">
        <v>736</v>
      </c>
      <c r="I1056" t="s">
        <v>736</v>
      </c>
      <c r="J1056" t="s">
        <v>2362</v>
      </c>
    </row>
    <row r="1057" spans="1:10" x14ac:dyDescent="0.2">
      <c r="A1057">
        <f>--ISNUMBER(IFERROR(SEARCH($C$5,Inputs!$D1057,1),""))</f>
        <v>0</v>
      </c>
      <c r="B1057" t="str">
        <f>IF(A1057=1,COUNTIF($A$6:A1057,1),"")</f>
        <v/>
      </c>
      <c r="C1057" t="str">
        <f>IFERROR(INDEX($D$6:$D$1750,MATCH(ROWS($B$6:B1057),$B$6:$B$1750,0)),"")</f>
        <v/>
      </c>
      <c r="D1057" t="str">
        <f t="shared" si="16"/>
        <v>Montrose Springs Skilled Nursing &amp; Wellness Center (21767)</v>
      </c>
      <c r="E1057">
        <v>21767</v>
      </c>
      <c r="F1057" t="s">
        <v>695</v>
      </c>
      <c r="G1057" t="s">
        <v>2816</v>
      </c>
      <c r="H1057" t="s">
        <v>2814</v>
      </c>
      <c r="I1057" t="s">
        <v>736</v>
      </c>
      <c r="J1057" t="s">
        <v>2815</v>
      </c>
    </row>
    <row r="1058" spans="1:10" x14ac:dyDescent="0.2">
      <c r="A1058">
        <f>--ISNUMBER(IFERROR(SEARCH($C$5,Inputs!$D1058,1),""))</f>
        <v>0</v>
      </c>
      <c r="B1058" t="str">
        <f>IF(A1058=1,COUNTIF($A$6:A1058,1),"")</f>
        <v/>
      </c>
      <c r="C1058" t="str">
        <f>IFERROR(INDEX($D$6:$D$1750,MATCH(ROWS($B$6:B1058),$B$6:$B$1750,0)),"")</f>
        <v/>
      </c>
      <c r="D1058" t="str">
        <f t="shared" si="16"/>
        <v>Sunnyside Nursing Center (21782)</v>
      </c>
      <c r="E1058">
        <v>21782</v>
      </c>
      <c r="F1058" t="s">
        <v>695</v>
      </c>
      <c r="G1058" t="s">
        <v>3671</v>
      </c>
      <c r="H1058" t="s">
        <v>1045</v>
      </c>
      <c r="I1058" t="s">
        <v>736</v>
      </c>
      <c r="J1058" t="s">
        <v>3670</v>
      </c>
    </row>
    <row r="1059" spans="1:10" x14ac:dyDescent="0.2">
      <c r="A1059">
        <f>--ISNUMBER(IFERROR(SEARCH($C$5,Inputs!$D1059,1),""))</f>
        <v>0</v>
      </c>
      <c r="B1059" t="str">
        <f>IF(A1059=1,COUNTIF($A$6:A1059,1),"")</f>
        <v/>
      </c>
      <c r="C1059" t="str">
        <f>IFERROR(INDEX($D$6:$D$1750,MATCH(ROWS($B$6:B1059),$B$6:$B$1750,0)),"")</f>
        <v/>
      </c>
      <c r="D1059" t="str">
        <f t="shared" si="16"/>
        <v>Lomita Post-Acute Care Center (21789)</v>
      </c>
      <c r="E1059">
        <v>21789</v>
      </c>
      <c r="F1059" t="s">
        <v>695</v>
      </c>
      <c r="G1059" t="s">
        <v>2528</v>
      </c>
      <c r="H1059" t="s">
        <v>2529</v>
      </c>
      <c r="I1059" t="s">
        <v>736</v>
      </c>
      <c r="J1059" t="s">
        <v>2527</v>
      </c>
    </row>
    <row r="1060" spans="1:10" x14ac:dyDescent="0.2">
      <c r="A1060">
        <f>--ISNUMBER(IFERROR(SEARCH($C$5,Inputs!$D1060,1),""))</f>
        <v>0</v>
      </c>
      <c r="B1060" t="str">
        <f>IF(A1060=1,COUNTIF($A$6:A1060,1),"")</f>
        <v/>
      </c>
      <c r="C1060" t="str">
        <f>IFERROR(INDEX($D$6:$D$1750,MATCH(ROWS($B$6:B1060),$B$6:$B$1750,0)),"")</f>
        <v/>
      </c>
      <c r="D1060" t="str">
        <f t="shared" si="16"/>
        <v>Longwood Manor Convalescent Hospital (21799)</v>
      </c>
      <c r="E1060">
        <v>21799</v>
      </c>
      <c r="F1060" t="s">
        <v>695</v>
      </c>
      <c r="G1060" t="s">
        <v>2545</v>
      </c>
      <c r="H1060" t="s">
        <v>736</v>
      </c>
      <c r="I1060" t="s">
        <v>736</v>
      </c>
      <c r="J1060" t="s">
        <v>2544</v>
      </c>
    </row>
    <row r="1061" spans="1:10" x14ac:dyDescent="0.2">
      <c r="A1061">
        <f>--ISNUMBER(IFERROR(SEARCH($C$5,Inputs!$D1061,1),""))</f>
        <v>0</v>
      </c>
      <c r="B1061" t="str">
        <f>IF(A1061=1,COUNTIF($A$6:A1061,1),"")</f>
        <v/>
      </c>
      <c r="C1061" t="str">
        <f>IFERROR(INDEX($D$6:$D$1750,MATCH(ROWS($B$6:B1061),$B$6:$B$1750,0)),"")</f>
        <v/>
      </c>
      <c r="D1061" t="str">
        <f t="shared" si="16"/>
        <v>Country Villa Rehabilitation Center (21807)</v>
      </c>
      <c r="E1061">
        <v>21807</v>
      </c>
      <c r="F1061" t="s">
        <v>695</v>
      </c>
      <c r="G1061" t="s">
        <v>1518</v>
      </c>
      <c r="H1061" t="s">
        <v>736</v>
      </c>
      <c r="I1061" t="s">
        <v>736</v>
      </c>
      <c r="J1061" t="s">
        <v>1517</v>
      </c>
    </row>
    <row r="1062" spans="1:10" x14ac:dyDescent="0.2">
      <c r="A1062">
        <f>--ISNUMBER(IFERROR(SEARCH($C$5,Inputs!$D1062,1),""))</f>
        <v>0</v>
      </c>
      <c r="B1062" t="str">
        <f>IF(A1062=1,COUNTIF($A$6:A1062,1),"")</f>
        <v/>
      </c>
      <c r="C1062" t="str">
        <f>IFERROR(INDEX($D$6:$D$1750,MATCH(ROWS($B$6:B1062),$B$6:$B$1750,0)),"")</f>
        <v/>
      </c>
      <c r="D1062" t="str">
        <f t="shared" si="16"/>
        <v>Los Palos Post-Acute Care Center (21818)</v>
      </c>
      <c r="E1062">
        <v>21818</v>
      </c>
      <c r="F1062" t="s">
        <v>695</v>
      </c>
      <c r="G1062" t="s">
        <v>2559</v>
      </c>
      <c r="H1062" t="s">
        <v>2508</v>
      </c>
      <c r="I1062" t="s">
        <v>736</v>
      </c>
      <c r="J1062" t="s">
        <v>2558</v>
      </c>
    </row>
    <row r="1063" spans="1:10" x14ac:dyDescent="0.2">
      <c r="A1063">
        <f>--ISNUMBER(IFERROR(SEARCH($C$5,Inputs!$D1063,1),""))</f>
        <v>0</v>
      </c>
      <c r="B1063" t="str">
        <f>IF(A1063=1,COUNTIF($A$6:A1063,1),"")</f>
        <v/>
      </c>
      <c r="C1063" t="str">
        <f>IFERROR(INDEX($D$6:$D$1750,MATCH(ROWS($B$6:B1063),$B$6:$B$1750,0)),"")</f>
        <v/>
      </c>
      <c r="D1063" t="str">
        <f t="shared" si="16"/>
        <v>Magnolia Gardens Convalescent Hospital (21824)</v>
      </c>
      <c r="E1063">
        <v>21824</v>
      </c>
      <c r="F1063" t="s">
        <v>695</v>
      </c>
      <c r="G1063" t="s">
        <v>2584</v>
      </c>
      <c r="H1063" t="s">
        <v>1283</v>
      </c>
      <c r="I1063" t="s">
        <v>736</v>
      </c>
      <c r="J1063" t="s">
        <v>2583</v>
      </c>
    </row>
    <row r="1064" spans="1:10" x14ac:dyDescent="0.2">
      <c r="A1064">
        <f>--ISNUMBER(IFERROR(SEARCH($C$5,Inputs!$D1064,1),""))</f>
        <v>0</v>
      </c>
      <c r="B1064" t="str">
        <f>IF(A1064=1,COUNTIF($A$6:A1064,1),"")</f>
        <v/>
      </c>
      <c r="C1064" t="str">
        <f>IFERROR(INDEX($D$6:$D$1750,MATCH(ROWS($B$6:B1064),$B$6:$B$1750,0)),"")</f>
        <v/>
      </c>
      <c r="D1064" t="str">
        <f t="shared" si="16"/>
        <v>Manchester Manor Convalescent Hospital (21827)</v>
      </c>
      <c r="E1064">
        <v>21827</v>
      </c>
      <c r="F1064" t="s">
        <v>695</v>
      </c>
      <c r="G1064" t="s">
        <v>2598</v>
      </c>
      <c r="H1064" t="s">
        <v>736</v>
      </c>
      <c r="I1064" t="s">
        <v>736</v>
      </c>
      <c r="J1064" t="s">
        <v>2597</v>
      </c>
    </row>
    <row r="1065" spans="1:10" x14ac:dyDescent="0.2">
      <c r="A1065">
        <f>--ISNUMBER(IFERROR(SEARCH($C$5,Inputs!$D1065,1),""))</f>
        <v>0</v>
      </c>
      <c r="B1065" t="str">
        <f>IF(A1065=1,COUNTIF($A$6:A1065,1),"")</f>
        <v/>
      </c>
      <c r="C1065" t="str">
        <f>IFERROR(INDEX($D$6:$D$1750,MATCH(ROWS($B$6:B1065),$B$6:$B$1750,0)),"")</f>
        <v/>
      </c>
      <c r="D1065" t="str">
        <f t="shared" si="16"/>
        <v>Maple Healthcare Center (21828)</v>
      </c>
      <c r="E1065">
        <v>21828</v>
      </c>
      <c r="F1065" t="s">
        <v>695</v>
      </c>
      <c r="G1065" t="s">
        <v>2617</v>
      </c>
      <c r="H1065" t="s">
        <v>736</v>
      </c>
      <c r="I1065" t="s">
        <v>736</v>
      </c>
      <c r="J1065" t="s">
        <v>2616</v>
      </c>
    </row>
    <row r="1066" spans="1:10" x14ac:dyDescent="0.2">
      <c r="A1066">
        <f>--ISNUMBER(IFERROR(SEARCH($C$5,Inputs!$D1066,1),""))</f>
        <v>0</v>
      </c>
      <c r="B1066" t="str">
        <f>IF(A1066=1,COUNTIF($A$6:A1066,1),"")</f>
        <v/>
      </c>
      <c r="C1066" t="str">
        <f>IFERROR(INDEX($D$6:$D$1750,MATCH(ROWS($B$6:B1066),$B$6:$B$1750,0)),"")</f>
        <v/>
      </c>
      <c r="D1066" t="str">
        <f t="shared" si="16"/>
        <v>Two Palms Nursing Center, Inc. (21829)</v>
      </c>
      <c r="E1066">
        <v>21829</v>
      </c>
      <c r="F1066" t="s">
        <v>695</v>
      </c>
      <c r="G1066" t="s">
        <v>3876</v>
      </c>
      <c r="H1066" t="s">
        <v>981</v>
      </c>
      <c r="I1066" t="s">
        <v>736</v>
      </c>
      <c r="J1066" t="s">
        <v>3875</v>
      </c>
    </row>
    <row r="1067" spans="1:10" x14ac:dyDescent="0.2">
      <c r="A1067">
        <f>--ISNUMBER(IFERROR(SEARCH($C$5,Inputs!$D1067,1),""))</f>
        <v>0</v>
      </c>
      <c r="B1067" t="str">
        <f>IF(A1067=1,COUNTIF($A$6:A1067,1),"")</f>
        <v/>
      </c>
      <c r="C1067" t="str">
        <f>IFERROR(INDEX($D$6:$D$1750,MATCH(ROWS($B$6:B1067),$B$6:$B$1750,0)),"")</f>
        <v/>
      </c>
      <c r="D1067" t="str">
        <f t="shared" si="16"/>
        <v>California Post-Acute Care (21831)</v>
      </c>
      <c r="E1067">
        <v>21831</v>
      </c>
      <c r="F1067" t="s">
        <v>695</v>
      </c>
      <c r="G1067" t="s">
        <v>1224</v>
      </c>
      <c r="H1067" t="s">
        <v>1128</v>
      </c>
      <c r="I1067" t="s">
        <v>736</v>
      </c>
      <c r="J1067" t="s">
        <v>1223</v>
      </c>
    </row>
    <row r="1068" spans="1:10" x14ac:dyDescent="0.2">
      <c r="A1068">
        <f>--ISNUMBER(IFERROR(SEARCH($C$5,Inputs!$D1068,1),""))</f>
        <v>0</v>
      </c>
      <c r="B1068" t="str">
        <f>IF(A1068=1,COUNTIF($A$6:A1068,1),"")</f>
        <v/>
      </c>
      <c r="C1068" t="str">
        <f>IFERROR(INDEX($D$6:$D$1750,MATCH(ROWS($B$6:B1068),$B$6:$B$1750,0)),"")</f>
        <v/>
      </c>
      <c r="D1068" t="str">
        <f t="shared" si="16"/>
        <v>Country Villa Mar Vista Nursing Center (21832)</v>
      </c>
      <c r="E1068">
        <v>21832</v>
      </c>
      <c r="F1068" t="s">
        <v>695</v>
      </c>
      <c r="G1068" t="s">
        <v>1510</v>
      </c>
      <c r="H1068" t="s">
        <v>736</v>
      </c>
      <c r="I1068" t="s">
        <v>736</v>
      </c>
      <c r="J1068" t="s">
        <v>1509</v>
      </c>
    </row>
    <row r="1069" spans="1:10" x14ac:dyDescent="0.2">
      <c r="A1069">
        <f>--ISNUMBER(IFERROR(SEARCH($C$5,Inputs!$D1069,1),""))</f>
        <v>0</v>
      </c>
      <c r="B1069" t="str">
        <f>IF(A1069=1,COUNTIF($A$6:A1069,1),"")</f>
        <v/>
      </c>
      <c r="C1069" t="str">
        <f>IFERROR(INDEX($D$6:$D$1750,MATCH(ROWS($B$6:B1069),$B$6:$B$1750,0)),"")</f>
        <v/>
      </c>
      <c r="D1069" t="str">
        <f t="shared" si="16"/>
        <v>Marycrest Manor (21833)</v>
      </c>
      <c r="E1069">
        <v>21833</v>
      </c>
      <c r="F1069" t="s">
        <v>695</v>
      </c>
      <c r="G1069" t="s">
        <v>2649</v>
      </c>
      <c r="H1069" t="s">
        <v>2631</v>
      </c>
      <c r="I1069" t="s">
        <v>736</v>
      </c>
      <c r="J1069" t="s">
        <v>2648</v>
      </c>
    </row>
    <row r="1070" spans="1:10" x14ac:dyDescent="0.2">
      <c r="A1070">
        <f>--ISNUMBER(IFERROR(SEARCH($C$5,Inputs!$D1070,1),""))</f>
        <v>0</v>
      </c>
      <c r="B1070" t="str">
        <f>IF(A1070=1,COUNTIF($A$6:A1070,1),"")</f>
        <v/>
      </c>
      <c r="C1070" t="str">
        <f>IFERROR(INDEX($D$6:$D$1750,MATCH(ROWS($B$6:B1070),$B$6:$B$1750,0)),"")</f>
        <v/>
      </c>
      <c r="D1070" t="str">
        <f t="shared" si="16"/>
        <v>Pilgrim Place Health Services Center (21835)</v>
      </c>
      <c r="E1070">
        <v>21835</v>
      </c>
      <c r="F1070" t="s">
        <v>695</v>
      </c>
      <c r="G1070" t="s">
        <v>3101</v>
      </c>
      <c r="H1070" t="s">
        <v>1379</v>
      </c>
      <c r="I1070" t="s">
        <v>736</v>
      </c>
      <c r="J1070" t="s">
        <v>3100</v>
      </c>
    </row>
    <row r="1071" spans="1:10" x14ac:dyDescent="0.2">
      <c r="A1071">
        <f>--ISNUMBER(IFERROR(SEARCH($C$5,Inputs!$D1071,1),""))</f>
        <v>0</v>
      </c>
      <c r="B1071" t="str">
        <f>IF(A1071=1,COUNTIF($A$6:A1071,1),"")</f>
        <v/>
      </c>
      <c r="C1071" t="str">
        <f>IFERROR(INDEX($D$6:$D$1750,MATCH(ROWS($B$6:B1071),$B$6:$B$1750,0)),"")</f>
        <v/>
      </c>
      <c r="D1071" t="str">
        <f t="shared" si="16"/>
        <v>Meadowbrook Behavioral Health Center (21839)</v>
      </c>
      <c r="E1071">
        <v>21839</v>
      </c>
      <c r="F1071" t="s">
        <v>695</v>
      </c>
      <c r="G1071" t="s">
        <v>2670</v>
      </c>
      <c r="H1071" t="s">
        <v>736</v>
      </c>
      <c r="I1071" t="s">
        <v>736</v>
      </c>
      <c r="J1071" t="s">
        <v>2669</v>
      </c>
    </row>
    <row r="1072" spans="1:10" x14ac:dyDescent="0.2">
      <c r="A1072">
        <f>--ISNUMBER(IFERROR(SEARCH($C$5,Inputs!$D1072,1),""))</f>
        <v>0</v>
      </c>
      <c r="B1072" t="str">
        <f>IF(A1072=1,COUNTIF($A$6:A1072,1),"")</f>
        <v/>
      </c>
      <c r="C1072" t="str">
        <f>IFERROR(INDEX($D$6:$D$1750,MATCH(ROWS($B$6:B1072),$B$6:$B$1750,0)),"")</f>
        <v/>
      </c>
      <c r="D1072" t="str">
        <f t="shared" si="16"/>
        <v>Villa Gardens Health Care Unit (21840)</v>
      </c>
      <c r="E1072">
        <v>21840</v>
      </c>
      <c r="F1072" t="s">
        <v>695</v>
      </c>
      <c r="G1072" t="s">
        <v>4008</v>
      </c>
      <c r="H1072" t="s">
        <v>981</v>
      </c>
      <c r="I1072" t="s">
        <v>736</v>
      </c>
      <c r="J1072" t="s">
        <v>4007</v>
      </c>
    </row>
    <row r="1073" spans="1:10" x14ac:dyDescent="0.2">
      <c r="A1073">
        <f>--ISNUMBER(IFERROR(SEARCH($C$5,Inputs!$D1073,1),""))</f>
        <v>0</v>
      </c>
      <c r="B1073" t="str">
        <f>IF(A1073=1,COUNTIF($A$6:A1073,1),"")</f>
        <v/>
      </c>
      <c r="C1073" t="str">
        <f>IFERROR(INDEX($D$6:$D$1750,MATCH(ROWS($B$6:B1073),$B$6:$B$1750,0)),"")</f>
        <v/>
      </c>
      <c r="D1073" t="str">
        <f t="shared" si="16"/>
        <v>Mirada Hills Rehabilitation And Convalescent Hosp (21864)</v>
      </c>
      <c r="E1073">
        <v>21864</v>
      </c>
      <c r="F1073" t="s">
        <v>695</v>
      </c>
      <c r="G1073" t="s">
        <v>2754</v>
      </c>
      <c r="H1073" t="s">
        <v>2154</v>
      </c>
      <c r="I1073" t="s">
        <v>736</v>
      </c>
      <c r="J1073" t="s">
        <v>2753</v>
      </c>
    </row>
    <row r="1074" spans="1:10" x14ac:dyDescent="0.2">
      <c r="A1074">
        <f>--ISNUMBER(IFERROR(SEARCH($C$5,Inputs!$D1074,1),""))</f>
        <v>0</v>
      </c>
      <c r="B1074" t="str">
        <f>IF(A1074=1,COUNTIF($A$6:A1074,1),"")</f>
        <v/>
      </c>
      <c r="C1074" t="str">
        <f>IFERROR(INDEX($D$6:$D$1750,MATCH(ROWS($B$6:B1074),$B$6:$B$1750,0)),"")</f>
        <v/>
      </c>
      <c r="D1074" t="str">
        <f t="shared" si="16"/>
        <v>Royal Vista Care Center (21868)</v>
      </c>
      <c r="E1074">
        <v>21868</v>
      </c>
      <c r="F1074" t="s">
        <v>695</v>
      </c>
      <c r="G1074" t="s">
        <v>3304</v>
      </c>
      <c r="H1074" t="s">
        <v>1167</v>
      </c>
      <c r="I1074" t="s">
        <v>736</v>
      </c>
      <c r="J1074" t="s">
        <v>3303</v>
      </c>
    </row>
    <row r="1075" spans="1:10" x14ac:dyDescent="0.2">
      <c r="A1075">
        <f>--ISNUMBER(IFERROR(SEARCH($C$5,Inputs!$D1075,1),""))</f>
        <v>0</v>
      </c>
      <c r="B1075" t="str">
        <f>IF(A1075=1,COUNTIF($A$6:A1075,1),"")</f>
        <v/>
      </c>
      <c r="C1075" t="str">
        <f>IFERROR(INDEX($D$6:$D$1750,MATCH(ROWS($B$6:B1075),$B$6:$B$1750,0)),"")</f>
        <v/>
      </c>
      <c r="D1075" t="str">
        <f t="shared" si="16"/>
        <v>Monrovia Gardens Healthcare Center (21873)</v>
      </c>
      <c r="E1075">
        <v>21873</v>
      </c>
      <c r="F1075" t="s">
        <v>695</v>
      </c>
      <c r="G1075" t="s">
        <v>2784</v>
      </c>
      <c r="H1075" t="s">
        <v>2785</v>
      </c>
      <c r="I1075" t="s">
        <v>736</v>
      </c>
      <c r="J1075" t="s">
        <v>2783</v>
      </c>
    </row>
    <row r="1076" spans="1:10" x14ac:dyDescent="0.2">
      <c r="A1076">
        <f>--ISNUMBER(IFERROR(SEARCH($C$5,Inputs!$D1076,1),""))</f>
        <v>0</v>
      </c>
      <c r="B1076" t="str">
        <f>IF(A1076=1,COUNTIF($A$6:A1076,1),"")</f>
        <v/>
      </c>
      <c r="C1076" t="str">
        <f>IFERROR(INDEX($D$6:$D$1750,MATCH(ROWS($B$6:B1076),$B$6:$B$1750,0)),"")</f>
        <v/>
      </c>
      <c r="D1076" t="str">
        <f t="shared" si="16"/>
        <v>Monrovia Post Acute (21875)</v>
      </c>
      <c r="E1076">
        <v>21875</v>
      </c>
      <c r="F1076" t="s">
        <v>695</v>
      </c>
      <c r="G1076" t="s">
        <v>2789</v>
      </c>
      <c r="H1076" t="s">
        <v>1367</v>
      </c>
      <c r="I1076" t="s">
        <v>736</v>
      </c>
      <c r="J1076" t="s">
        <v>2788</v>
      </c>
    </row>
    <row r="1077" spans="1:10" x14ac:dyDescent="0.2">
      <c r="A1077">
        <f>--ISNUMBER(IFERROR(SEARCH($C$5,Inputs!$D1077,1),""))</f>
        <v>0</v>
      </c>
      <c r="B1077" t="str">
        <f>IF(A1077=1,COUNTIF($A$6:A1077,1),"")</f>
        <v/>
      </c>
      <c r="C1077" t="str">
        <f>IFERROR(INDEX($D$6:$D$1750,MATCH(ROWS($B$6:B1077),$B$6:$B$1750,0)),"")</f>
        <v/>
      </c>
      <c r="D1077" t="str">
        <f t="shared" si="16"/>
        <v>Montebello Care Center (21876)</v>
      </c>
      <c r="E1077">
        <v>21876</v>
      </c>
      <c r="F1077" t="s">
        <v>695</v>
      </c>
      <c r="G1077" t="s">
        <v>2801</v>
      </c>
      <c r="H1077" t="s">
        <v>1116</v>
      </c>
      <c r="I1077" t="s">
        <v>736</v>
      </c>
      <c r="J1077" t="s">
        <v>2800</v>
      </c>
    </row>
    <row r="1078" spans="1:10" x14ac:dyDescent="0.2">
      <c r="A1078">
        <f>--ISNUMBER(IFERROR(SEARCH($C$5,Inputs!$D1078,1),""))</f>
        <v>0</v>
      </c>
      <c r="B1078" t="str">
        <f>IF(A1078=1,COUNTIF($A$6:A1078,1),"")</f>
        <v/>
      </c>
      <c r="C1078" t="str">
        <f>IFERROR(INDEX($D$6:$D$1750,MATCH(ROWS($B$6:B1078),$B$6:$B$1750,0)),"")</f>
        <v/>
      </c>
      <c r="D1078" t="str">
        <f t="shared" si="16"/>
        <v>Monte Vista Grove Homes (21878)</v>
      </c>
      <c r="E1078">
        <v>21878</v>
      </c>
      <c r="F1078" t="s">
        <v>695</v>
      </c>
      <c r="G1078" t="s">
        <v>2795</v>
      </c>
      <c r="H1078" t="s">
        <v>981</v>
      </c>
      <c r="I1078" t="s">
        <v>736</v>
      </c>
      <c r="J1078" t="s">
        <v>2794</v>
      </c>
    </row>
    <row r="1079" spans="1:10" x14ac:dyDescent="0.2">
      <c r="A1079">
        <f>--ISNUMBER(IFERROR(SEARCH($C$5,Inputs!$D1079,1),""))</f>
        <v>0</v>
      </c>
      <c r="B1079" t="str">
        <f>IF(A1079=1,COUNTIF($A$6:A1079,1),"")</f>
        <v/>
      </c>
      <c r="C1079" t="str">
        <f>IFERROR(INDEX($D$6:$D$1750,MATCH(ROWS($B$6:B1079),$B$6:$B$1750,0)),"")</f>
        <v/>
      </c>
      <c r="D1079" t="str">
        <f t="shared" si="16"/>
        <v>Monterey Park Convalescent Hospital (21880)</v>
      </c>
      <c r="E1079">
        <v>21880</v>
      </c>
      <c r="F1079" t="s">
        <v>695</v>
      </c>
      <c r="G1079" t="s">
        <v>2809</v>
      </c>
      <c r="H1079" t="s">
        <v>1871</v>
      </c>
      <c r="I1079" t="s">
        <v>736</v>
      </c>
      <c r="J1079" t="s">
        <v>2808</v>
      </c>
    </row>
    <row r="1080" spans="1:10" x14ac:dyDescent="0.2">
      <c r="A1080">
        <f>--ISNUMBER(IFERROR(SEARCH($C$5,Inputs!$D1080,1),""))</f>
        <v>0</v>
      </c>
      <c r="B1080" t="str">
        <f>IF(A1080=1,COUNTIF($A$6:A1080,1),"")</f>
        <v/>
      </c>
      <c r="C1080" t="str">
        <f>IFERROR(INDEX($D$6:$D$1750,MATCH(ROWS($B$6:B1080),$B$6:$B$1750,0)),"")</f>
        <v/>
      </c>
      <c r="D1080" t="str">
        <f t="shared" si="16"/>
        <v>Monterey Healthcare &amp; Wellness Centre, LP (21881)</v>
      </c>
      <c r="E1080">
        <v>21881</v>
      </c>
      <c r="F1080" t="s">
        <v>695</v>
      </c>
      <c r="G1080" t="s">
        <v>2805</v>
      </c>
      <c r="H1080" t="s">
        <v>1119</v>
      </c>
      <c r="I1080" t="s">
        <v>736</v>
      </c>
      <c r="J1080" t="s">
        <v>2804</v>
      </c>
    </row>
    <row r="1081" spans="1:10" x14ac:dyDescent="0.2">
      <c r="A1081">
        <f>--ISNUMBER(IFERROR(SEARCH($C$5,Inputs!$D1081,1),""))</f>
        <v>0</v>
      </c>
      <c r="B1081" t="str">
        <f>IF(A1081=1,COUNTIF($A$6:A1081,1),"")</f>
        <v/>
      </c>
      <c r="C1081" t="str">
        <f>IFERROR(INDEX($D$6:$D$1750,MATCH(ROWS($B$6:B1081),$B$6:$B$1750,0)),"")</f>
        <v/>
      </c>
      <c r="D1081" t="str">
        <f t="shared" si="16"/>
        <v>Montrose Healthcare Center (21882)</v>
      </c>
      <c r="E1081">
        <v>21882</v>
      </c>
      <c r="F1081" t="s">
        <v>695</v>
      </c>
      <c r="G1081" t="s">
        <v>2813</v>
      </c>
      <c r="H1081" t="s">
        <v>2814</v>
      </c>
      <c r="I1081" t="s">
        <v>736</v>
      </c>
      <c r="J1081" t="s">
        <v>2812</v>
      </c>
    </row>
    <row r="1082" spans="1:10" x14ac:dyDescent="0.2">
      <c r="A1082">
        <f>--ISNUMBER(IFERROR(SEARCH($C$5,Inputs!$D1082,1),""))</f>
        <v>0</v>
      </c>
      <c r="B1082" t="str">
        <f>IF(A1082=1,COUNTIF($A$6:A1082,1),"")</f>
        <v/>
      </c>
      <c r="C1082" t="str">
        <f>IFERROR(INDEX($D$6:$D$1750,MATCH(ROWS($B$6:B1082),$B$6:$B$1750,0)),"")</f>
        <v/>
      </c>
      <c r="D1082" t="str">
        <f t="shared" si="16"/>
        <v>Victoria Care Center (21883)</v>
      </c>
      <c r="E1082">
        <v>21883</v>
      </c>
      <c r="F1082" t="s">
        <v>695</v>
      </c>
      <c r="G1082" t="s">
        <v>3985</v>
      </c>
      <c r="H1082" t="s">
        <v>1406</v>
      </c>
      <c r="I1082" t="s">
        <v>736</v>
      </c>
      <c r="J1082" t="s">
        <v>3984</v>
      </c>
    </row>
    <row r="1083" spans="1:10" x14ac:dyDescent="0.2">
      <c r="A1083">
        <f>--ISNUMBER(IFERROR(SEARCH($C$5,Inputs!$D1083,1),""))</f>
        <v>0</v>
      </c>
      <c r="B1083" t="str">
        <f>IF(A1083=1,COUNTIF($A$6:A1083,1),"")</f>
        <v/>
      </c>
      <c r="C1083" t="str">
        <f>IFERROR(INDEX($D$6:$D$1750,MATCH(ROWS($B$6:B1083),$B$6:$B$1750,0)),"")</f>
        <v/>
      </c>
      <c r="D1083" t="str">
        <f t="shared" si="16"/>
        <v>Mount San Antonio Gardens (21889)</v>
      </c>
      <c r="E1083">
        <v>21889</v>
      </c>
      <c r="F1083" t="s">
        <v>695</v>
      </c>
      <c r="G1083" t="s">
        <v>2829</v>
      </c>
      <c r="H1083" t="s">
        <v>1272</v>
      </c>
      <c r="I1083" t="s">
        <v>736</v>
      </c>
      <c r="J1083" t="s">
        <v>2828</v>
      </c>
    </row>
    <row r="1084" spans="1:10" x14ac:dyDescent="0.2">
      <c r="A1084">
        <f>--ISNUMBER(IFERROR(SEARCH($C$5,Inputs!$D1084,1),""))</f>
        <v>0</v>
      </c>
      <c r="B1084" t="str">
        <f>IF(A1084=1,COUNTIF($A$6:A1084,1),"")</f>
        <v/>
      </c>
      <c r="C1084" t="str">
        <f>IFERROR(INDEX($D$6:$D$1750,MATCH(ROWS($B$6:B1084),$B$6:$B$1750,0)),"")</f>
        <v/>
      </c>
      <c r="D1084" t="str">
        <f t="shared" si="16"/>
        <v>Mountain View Convalescent Hospital (21892)</v>
      </c>
      <c r="E1084">
        <v>21892</v>
      </c>
      <c r="F1084" t="s">
        <v>695</v>
      </c>
      <c r="G1084" t="s">
        <v>2831</v>
      </c>
      <c r="H1084" t="s">
        <v>1492</v>
      </c>
      <c r="I1084" t="s">
        <v>736</v>
      </c>
      <c r="J1084" t="s">
        <v>2830</v>
      </c>
    </row>
    <row r="1085" spans="1:10" x14ac:dyDescent="0.2">
      <c r="A1085">
        <f>--ISNUMBER(IFERROR(SEARCH($C$5,Inputs!$D1085,1),""))</f>
        <v>0</v>
      </c>
      <c r="B1085" t="str">
        <f>IF(A1085=1,COUNTIF($A$6:A1085,1),"")</f>
        <v/>
      </c>
      <c r="C1085" t="str">
        <f>IFERROR(INDEX($D$6:$D$1750,MATCH(ROWS($B$6:B1085),$B$6:$B$1750,0)),"")</f>
        <v/>
      </c>
      <c r="D1085" t="str">
        <f t="shared" si="16"/>
        <v>Santa Clarita Post-Acute Care Center (21896)</v>
      </c>
      <c r="E1085">
        <v>21896</v>
      </c>
      <c r="F1085" t="s">
        <v>695</v>
      </c>
      <c r="G1085" t="s">
        <v>3396</v>
      </c>
      <c r="H1085" t="s">
        <v>3397</v>
      </c>
      <c r="I1085" t="s">
        <v>736</v>
      </c>
      <c r="J1085" t="s">
        <v>3395</v>
      </c>
    </row>
    <row r="1086" spans="1:10" x14ac:dyDescent="0.2">
      <c r="A1086">
        <f>--ISNUMBER(IFERROR(SEARCH($C$5,Inputs!$D1086,1),""))</f>
        <v>0</v>
      </c>
      <c r="B1086" t="str">
        <f>IF(A1086=1,COUNTIF($A$6:A1086,1),"")</f>
        <v/>
      </c>
      <c r="C1086" t="str">
        <f>IFERROR(INDEX($D$6:$D$1750,MATCH(ROWS($B$6:B1086),$B$6:$B$1750,0)),"")</f>
        <v/>
      </c>
      <c r="D1086" t="str">
        <f t="shared" si="16"/>
        <v>Smith Ranch Skilled Nursing &amp; Rehabilitation Center (21897)</v>
      </c>
      <c r="E1086">
        <v>21897</v>
      </c>
      <c r="F1086" t="s">
        <v>695</v>
      </c>
      <c r="G1086" t="s">
        <v>3536</v>
      </c>
      <c r="H1086" t="s">
        <v>825</v>
      </c>
      <c r="I1086" t="s">
        <v>826</v>
      </c>
      <c r="J1086" t="s">
        <v>3535</v>
      </c>
    </row>
    <row r="1087" spans="1:10" x14ac:dyDescent="0.2">
      <c r="A1087">
        <f>--ISNUMBER(IFERROR(SEARCH($C$5,Inputs!$D1087,1),""))</f>
        <v>0</v>
      </c>
      <c r="B1087" t="str">
        <f>IF(A1087=1,COUNTIF($A$6:A1087,1),"")</f>
        <v/>
      </c>
      <c r="C1087" t="str">
        <f>IFERROR(INDEX($D$6:$D$1750,MATCH(ROWS($B$6:B1087),$B$6:$B$1750,0)),"")</f>
        <v/>
      </c>
      <c r="D1087" t="str">
        <f t="shared" si="16"/>
        <v>Oakpark Healthcare Center (21913)</v>
      </c>
      <c r="E1087">
        <v>21913</v>
      </c>
      <c r="F1087" t="s">
        <v>695</v>
      </c>
      <c r="G1087" t="s">
        <v>2918</v>
      </c>
      <c r="H1087" t="s">
        <v>2870</v>
      </c>
      <c r="I1087" t="s">
        <v>736</v>
      </c>
      <c r="J1087" t="s">
        <v>2917</v>
      </c>
    </row>
    <row r="1088" spans="1:10" x14ac:dyDescent="0.2">
      <c r="A1088">
        <f>--ISNUMBER(IFERROR(SEARCH($C$5,Inputs!$D1088,1),""))</f>
        <v>0</v>
      </c>
      <c r="B1088" t="str">
        <f>IF(A1088=1,COUNTIF($A$6:A1088,1),"")</f>
        <v/>
      </c>
      <c r="C1088" t="str">
        <f>IFERROR(INDEX($D$6:$D$1750,MATCH(ROWS($B$6:B1088),$B$6:$B$1750,0)),"")</f>
        <v/>
      </c>
      <c r="D1088" t="str">
        <f t="shared" si="16"/>
        <v>Olive Vista Behavioral Health Center (21917)</v>
      </c>
      <c r="E1088">
        <v>21917</v>
      </c>
      <c r="F1088" t="s">
        <v>695</v>
      </c>
      <c r="G1088" t="s">
        <v>2937</v>
      </c>
      <c r="H1088" t="s">
        <v>1272</v>
      </c>
      <c r="I1088" t="s">
        <v>736</v>
      </c>
      <c r="J1088" t="s">
        <v>2936</v>
      </c>
    </row>
    <row r="1089" spans="1:10" x14ac:dyDescent="0.2">
      <c r="A1089">
        <f>--ISNUMBER(IFERROR(SEARCH($C$5,Inputs!$D1089,1),""))</f>
        <v>0</v>
      </c>
      <c r="B1089" t="str">
        <f>IF(A1089=1,COUNTIF($A$6:A1089,1),"")</f>
        <v/>
      </c>
      <c r="C1089" t="str">
        <f>IFERROR(INDEX($D$6:$D$1750,MATCH(ROWS($B$6:B1089),$B$6:$B$1750,0)),"")</f>
        <v/>
      </c>
      <c r="D1089" t="str">
        <f t="shared" si="16"/>
        <v>Pacific Post - Acute (21924)</v>
      </c>
      <c r="E1089">
        <v>21924</v>
      </c>
      <c r="F1089" t="s">
        <v>695</v>
      </c>
      <c r="G1089" t="s">
        <v>2990</v>
      </c>
      <c r="H1089" t="s">
        <v>1074</v>
      </c>
      <c r="I1089" t="s">
        <v>736</v>
      </c>
      <c r="J1089" t="s">
        <v>2989</v>
      </c>
    </row>
    <row r="1090" spans="1:10" x14ac:dyDescent="0.2">
      <c r="A1090">
        <f>--ISNUMBER(IFERROR(SEARCH($C$5,Inputs!$D1090,1),""))</f>
        <v>0</v>
      </c>
      <c r="B1090" t="str">
        <f>IF(A1090=1,COUNTIF($A$6:A1090,1),"")</f>
        <v/>
      </c>
      <c r="C1090" t="str">
        <f>IFERROR(INDEX($D$6:$D$1750,MATCH(ROWS($B$6:B1090),$B$6:$B$1750,0)),"")</f>
        <v/>
      </c>
      <c r="D1090" t="str">
        <f t="shared" si="16"/>
        <v>Pacific Care Nursing Center (21931)</v>
      </c>
      <c r="E1090">
        <v>21931</v>
      </c>
      <c r="F1090" t="s">
        <v>695</v>
      </c>
      <c r="G1090" t="s">
        <v>2969</v>
      </c>
      <c r="H1090" t="s">
        <v>815</v>
      </c>
      <c r="I1090" t="s">
        <v>736</v>
      </c>
      <c r="J1090" t="s">
        <v>2968</v>
      </c>
    </row>
    <row r="1091" spans="1:10" x14ac:dyDescent="0.2">
      <c r="A1091">
        <f>--ISNUMBER(IFERROR(SEARCH($C$5,Inputs!$D1091,1),""))</f>
        <v>0</v>
      </c>
      <c r="B1091" t="str">
        <f>IF(A1091=1,COUNTIF($A$6:A1091,1),"")</f>
        <v/>
      </c>
      <c r="C1091" t="str">
        <f>IFERROR(INDEX($D$6:$D$1750,MATCH(ROWS($B$6:B1091),$B$6:$B$1750,0)),"")</f>
        <v/>
      </c>
      <c r="D1091" t="str">
        <f t="shared" si="16"/>
        <v>Community Care Center (21932)</v>
      </c>
      <c r="E1091">
        <v>21932</v>
      </c>
      <c r="F1091" t="s">
        <v>695</v>
      </c>
      <c r="G1091" t="s">
        <v>1443</v>
      </c>
      <c r="H1091" t="s">
        <v>1367</v>
      </c>
      <c r="I1091" t="s">
        <v>736</v>
      </c>
      <c r="J1091" t="s">
        <v>1442</v>
      </c>
    </row>
    <row r="1092" spans="1:10" x14ac:dyDescent="0.2">
      <c r="A1092">
        <f>--ISNUMBER(IFERROR(SEARCH($C$5,Inputs!$D1092,1),""))</f>
        <v>0</v>
      </c>
      <c r="B1092" t="str">
        <f>IF(A1092=1,COUNTIF($A$6:A1092,1),"")</f>
        <v/>
      </c>
      <c r="C1092" t="str">
        <f>IFERROR(INDEX($D$6:$D$1750,MATCH(ROWS($B$6:B1092),$B$6:$B$1750,0)),"")</f>
        <v/>
      </c>
      <c r="D1092" t="str">
        <f t="shared" si="16"/>
        <v>Country Villa East Nursing Center (21936)</v>
      </c>
      <c r="E1092">
        <v>21936</v>
      </c>
      <c r="F1092" t="s">
        <v>695</v>
      </c>
      <c r="G1092" t="s">
        <v>1506</v>
      </c>
      <c r="H1092" t="s">
        <v>736</v>
      </c>
      <c r="I1092" t="s">
        <v>736</v>
      </c>
      <c r="J1092" t="s">
        <v>1505</v>
      </c>
    </row>
    <row r="1093" spans="1:10" x14ac:dyDescent="0.2">
      <c r="A1093">
        <f>--ISNUMBER(IFERROR(SEARCH($C$5,Inputs!$D1093,1),""))</f>
        <v>0</v>
      </c>
      <c r="B1093" t="str">
        <f>IF(A1093=1,COUNTIF($A$6:A1093,1),"")</f>
        <v/>
      </c>
      <c r="C1093" t="str">
        <f>IFERROR(INDEX($D$6:$D$1750,MATCH(ROWS($B$6:B1093),$B$6:$B$1750,0)),"")</f>
        <v/>
      </c>
      <c r="D1093" t="str">
        <f t="shared" si="16"/>
        <v>Paramount Convalescent Hospital (21937)</v>
      </c>
      <c r="E1093">
        <v>21937</v>
      </c>
      <c r="F1093" t="s">
        <v>695</v>
      </c>
      <c r="G1093" t="s">
        <v>3045</v>
      </c>
      <c r="H1093" t="s">
        <v>792</v>
      </c>
      <c r="I1093" t="s">
        <v>736</v>
      </c>
      <c r="J1093" t="s">
        <v>3044</v>
      </c>
    </row>
    <row r="1094" spans="1:10" x14ac:dyDescent="0.2">
      <c r="A1094">
        <f>--ISNUMBER(IFERROR(SEARCH($C$5,Inputs!$D1094,1),""))</f>
        <v>0</v>
      </c>
      <c r="B1094" t="str">
        <f>IF(A1094=1,COUNTIF($A$6:A1094,1),"")</f>
        <v/>
      </c>
      <c r="C1094" t="str">
        <f>IFERROR(INDEX($D$6:$D$1750,MATCH(ROWS($B$6:B1094),$B$6:$B$1750,0)),"")</f>
        <v/>
      </c>
      <c r="D1094" t="str">
        <f t="shared" si="16"/>
        <v>Lawndale Healthcare &amp; Wellness Centre, LLC (21939)</v>
      </c>
      <c r="E1094">
        <v>21939</v>
      </c>
      <c r="F1094" t="s">
        <v>695</v>
      </c>
      <c r="G1094" t="s">
        <v>2464</v>
      </c>
      <c r="H1094" t="s">
        <v>2465</v>
      </c>
      <c r="I1094" t="s">
        <v>736</v>
      </c>
      <c r="J1094" t="s">
        <v>2463</v>
      </c>
    </row>
    <row r="1095" spans="1:10" x14ac:dyDescent="0.2">
      <c r="A1095">
        <f>--ISNUMBER(IFERROR(SEARCH($C$5,Inputs!$D1095,1),""))</f>
        <v>0</v>
      </c>
      <c r="B1095" t="str">
        <f>IF(A1095=1,COUNTIF($A$6:A1095,1),"")</f>
        <v/>
      </c>
      <c r="C1095" t="str">
        <f>IFERROR(INDEX($D$6:$D$1750,MATCH(ROWS($B$6:B1095),$B$6:$B$1750,0)),"")</f>
        <v/>
      </c>
      <c r="D1095" t="str">
        <f t="shared" ref="D1095:D1158" si="17">J1095&amp;" ("&amp;E1095&amp;")"</f>
        <v>Eastland Subacute And Rehabilitation Center (21940)</v>
      </c>
      <c r="E1095">
        <v>21940</v>
      </c>
      <c r="F1095" t="s">
        <v>695</v>
      </c>
      <c r="G1095" t="s">
        <v>1688</v>
      </c>
      <c r="H1095" t="s">
        <v>1689</v>
      </c>
      <c r="I1095" t="s">
        <v>736</v>
      </c>
      <c r="J1095" t="s">
        <v>1687</v>
      </c>
    </row>
    <row r="1096" spans="1:10" x14ac:dyDescent="0.2">
      <c r="A1096">
        <f>--ISNUMBER(IFERROR(SEARCH($C$5,Inputs!$D1096,1),""))</f>
        <v>0</v>
      </c>
      <c r="B1096" t="str">
        <f>IF(A1096=1,COUNTIF($A$6:A1096,1),"")</f>
        <v/>
      </c>
      <c r="C1096" t="str">
        <f>IFERROR(INDEX($D$6:$D$1750,MATCH(ROWS($B$6:B1096),$B$6:$B$1750,0)),"")</f>
        <v/>
      </c>
      <c r="D1096" t="str">
        <f t="shared" si="17"/>
        <v>Pasadena Park Healthcare And Wellness Center (21941)</v>
      </c>
      <c r="E1096">
        <v>21941</v>
      </c>
      <c r="F1096" t="s">
        <v>695</v>
      </c>
      <c r="G1096" t="s">
        <v>3078</v>
      </c>
      <c r="H1096" t="s">
        <v>981</v>
      </c>
      <c r="I1096" t="s">
        <v>736</v>
      </c>
      <c r="J1096" t="s">
        <v>3077</v>
      </c>
    </row>
    <row r="1097" spans="1:10" x14ac:dyDescent="0.2">
      <c r="A1097">
        <f>--ISNUMBER(IFERROR(SEARCH($C$5,Inputs!$D1097,1),""))</f>
        <v>0</v>
      </c>
      <c r="B1097" t="str">
        <f>IF(A1097=1,COUNTIF($A$6:A1097,1),"")</f>
        <v/>
      </c>
      <c r="C1097" t="str">
        <f>IFERROR(INDEX($D$6:$D$1750,MATCH(ROWS($B$6:B1097),$B$6:$B$1750,0)),"")</f>
        <v/>
      </c>
      <c r="D1097" t="str">
        <f t="shared" si="17"/>
        <v>Highland Park Skilled Nursing &amp; Wellness Centre (21946)</v>
      </c>
      <c r="E1097">
        <v>21946</v>
      </c>
      <c r="F1097" t="s">
        <v>695</v>
      </c>
      <c r="G1097" t="s">
        <v>2090</v>
      </c>
      <c r="H1097" t="s">
        <v>736</v>
      </c>
      <c r="I1097" t="s">
        <v>736</v>
      </c>
      <c r="J1097" t="s">
        <v>2089</v>
      </c>
    </row>
    <row r="1098" spans="1:10" x14ac:dyDescent="0.2">
      <c r="A1098">
        <f>--ISNUMBER(IFERROR(SEARCH($C$5,Inputs!$D1098,1),""))</f>
        <v>0</v>
      </c>
      <c r="B1098" t="str">
        <f>IF(A1098=1,COUNTIF($A$6:A1098,1),"")</f>
        <v/>
      </c>
      <c r="C1098" t="str">
        <f>IFERROR(INDEX($D$6:$D$1750,MATCH(ROWS($B$6:B1098),$B$6:$B$1750,0)),"")</f>
        <v/>
      </c>
      <c r="D1098" t="str">
        <f t="shared" si="17"/>
        <v>Palos Verdes Health Care Center (21953)</v>
      </c>
      <c r="E1098">
        <v>21953</v>
      </c>
      <c r="F1098" t="s">
        <v>695</v>
      </c>
      <c r="G1098" t="s">
        <v>3035</v>
      </c>
      <c r="H1098" t="s">
        <v>2529</v>
      </c>
      <c r="I1098" t="s">
        <v>736</v>
      </c>
      <c r="J1098" t="s">
        <v>3034</v>
      </c>
    </row>
    <row r="1099" spans="1:10" x14ac:dyDescent="0.2">
      <c r="A1099">
        <f>--ISNUMBER(IFERROR(SEARCH($C$5,Inputs!$D1099,1),""))</f>
        <v>0</v>
      </c>
      <c r="B1099" t="str">
        <f>IF(A1099=1,COUNTIF($A$6:A1099,1),"")</f>
        <v/>
      </c>
      <c r="C1099" t="str">
        <f>IFERROR(INDEX($D$6:$D$1750,MATCH(ROWS($B$6:B1099),$B$6:$B$1750,0)),"")</f>
        <v/>
      </c>
      <c r="D1099" t="str">
        <f t="shared" si="17"/>
        <v>Brookfield Healthcare Center (21955)</v>
      </c>
      <c r="E1099">
        <v>21955</v>
      </c>
      <c r="F1099" t="s">
        <v>695</v>
      </c>
      <c r="G1099" t="s">
        <v>1178</v>
      </c>
      <c r="H1099" t="s">
        <v>1179</v>
      </c>
      <c r="I1099" t="s">
        <v>736</v>
      </c>
      <c r="J1099" t="s">
        <v>1177</v>
      </c>
    </row>
    <row r="1100" spans="1:10" x14ac:dyDescent="0.2">
      <c r="A1100">
        <f>--ISNUMBER(IFERROR(SEARCH($C$5,Inputs!$D1100,1),""))</f>
        <v>0</v>
      </c>
      <c r="B1100" t="str">
        <f>IF(A1100=1,COUNTIF($A$6:A1100,1),"")</f>
        <v/>
      </c>
      <c r="C1100" t="str">
        <f>IFERROR(INDEX($D$6:$D$1750,MATCH(ROWS($B$6:B1100),$B$6:$B$1750,0)),"")</f>
        <v/>
      </c>
      <c r="D1100" t="str">
        <f t="shared" si="17"/>
        <v>Artesia Christian Home Inc. (21957)</v>
      </c>
      <c r="E1100">
        <v>21957</v>
      </c>
      <c r="F1100" t="s">
        <v>695</v>
      </c>
      <c r="G1100" t="s">
        <v>947</v>
      </c>
      <c r="H1100" t="s">
        <v>948</v>
      </c>
      <c r="I1100" t="s">
        <v>736</v>
      </c>
      <c r="J1100" t="s">
        <v>946</v>
      </c>
    </row>
    <row r="1101" spans="1:10" x14ac:dyDescent="0.2">
      <c r="A1101">
        <f>--ISNUMBER(IFERROR(SEARCH($C$5,Inputs!$D1101,1),""))</f>
        <v>0</v>
      </c>
      <c r="B1101" t="str">
        <f>IF(A1101=1,COUNTIF($A$6:A1101,1),"")</f>
        <v/>
      </c>
      <c r="C1101" t="str">
        <f>IFERROR(INDEX($D$6:$D$1750,MATCH(ROWS($B$6:B1101),$B$6:$B$1750,0)),"")</f>
        <v/>
      </c>
      <c r="D1101" t="str">
        <f t="shared" si="17"/>
        <v>Playa Del Rey Center (21961)</v>
      </c>
      <c r="E1101">
        <v>21961</v>
      </c>
      <c r="F1101" t="s">
        <v>695</v>
      </c>
      <c r="G1101" t="s">
        <v>3118</v>
      </c>
      <c r="H1101" t="s">
        <v>3119</v>
      </c>
      <c r="I1101" t="s">
        <v>736</v>
      </c>
      <c r="J1101" t="s">
        <v>3117</v>
      </c>
    </row>
    <row r="1102" spans="1:10" x14ac:dyDescent="0.2">
      <c r="A1102">
        <f>--ISNUMBER(IFERROR(SEARCH($C$5,Inputs!$D1102,1),""))</f>
        <v>0</v>
      </c>
      <c r="B1102" t="str">
        <f>IF(A1102=1,COUNTIF($A$6:A1102,1),"")</f>
        <v/>
      </c>
      <c r="C1102" t="str">
        <f>IFERROR(INDEX($D$6:$D$1750,MATCH(ROWS($B$6:B1102),$B$6:$B$1750,0)),"")</f>
        <v/>
      </c>
      <c r="D1102" t="str">
        <f t="shared" si="17"/>
        <v>Pomona Vista Care Center (21964)</v>
      </c>
      <c r="E1102">
        <v>21964</v>
      </c>
      <c r="F1102" t="s">
        <v>695</v>
      </c>
      <c r="G1102" t="s">
        <v>3137</v>
      </c>
      <c r="H1102" t="s">
        <v>1272</v>
      </c>
      <c r="I1102" t="s">
        <v>736</v>
      </c>
      <c r="J1102" t="s">
        <v>3136</v>
      </c>
    </row>
    <row r="1103" spans="1:10" x14ac:dyDescent="0.2">
      <c r="A1103">
        <f>--ISNUMBER(IFERROR(SEARCH($C$5,Inputs!$D1103,1),""))</f>
        <v>0</v>
      </c>
      <c r="B1103" t="str">
        <f>IF(A1103=1,COUNTIF($A$6:A1103,1),"")</f>
        <v/>
      </c>
      <c r="C1103" t="str">
        <f>IFERROR(INDEX($D$6:$D$1750,MATCH(ROWS($B$6:B1103),$B$6:$B$1750,0)),"")</f>
        <v/>
      </c>
      <c r="D1103" t="str">
        <f t="shared" si="17"/>
        <v>Country Oaks Care Center (21965)</v>
      </c>
      <c r="E1103">
        <v>21965</v>
      </c>
      <c r="F1103" t="s">
        <v>695</v>
      </c>
      <c r="G1103" t="s">
        <v>1498</v>
      </c>
      <c r="H1103" t="s">
        <v>1272</v>
      </c>
      <c r="I1103" t="s">
        <v>736</v>
      </c>
      <c r="J1103" t="s">
        <v>1495</v>
      </c>
    </row>
    <row r="1104" spans="1:10" x14ac:dyDescent="0.2">
      <c r="A1104">
        <f>--ISNUMBER(IFERROR(SEARCH($C$5,Inputs!$D1104,1),""))</f>
        <v>0</v>
      </c>
      <c r="B1104" t="str">
        <f>IF(A1104=1,COUNTIF($A$6:A1104,1),"")</f>
        <v/>
      </c>
      <c r="C1104" t="str">
        <f>IFERROR(INDEX($D$6:$D$1750,MATCH(ROWS($B$6:B1104),$B$6:$B$1750,0)),"")</f>
        <v/>
      </c>
      <c r="D1104" t="str">
        <f t="shared" si="17"/>
        <v>Royal Palms Post Acute (21978)</v>
      </c>
      <c r="E1104">
        <v>21978</v>
      </c>
      <c r="F1104" t="s">
        <v>695</v>
      </c>
      <c r="G1104" t="s">
        <v>3300</v>
      </c>
      <c r="H1104" t="s">
        <v>735</v>
      </c>
      <c r="I1104" t="s">
        <v>736</v>
      </c>
      <c r="J1104" t="s">
        <v>3299</v>
      </c>
    </row>
    <row r="1105" spans="1:10" x14ac:dyDescent="0.2">
      <c r="A1105">
        <f>--ISNUMBER(IFERROR(SEARCH($C$5,Inputs!$D1105,1),""))</f>
        <v>0</v>
      </c>
      <c r="B1105" t="str">
        <f>IF(A1105=1,COUNTIF($A$6:A1105,1),"")</f>
        <v/>
      </c>
      <c r="C1105" t="str">
        <f>IFERROR(INDEX($D$6:$D$1750,MATCH(ROWS($B$6:B1105),$B$6:$B$1750,0)),"")</f>
        <v/>
      </c>
      <c r="D1105" t="str">
        <f t="shared" si="17"/>
        <v>Parkwest Healthcare Center (21980)</v>
      </c>
      <c r="E1105">
        <v>21980</v>
      </c>
      <c r="F1105" t="s">
        <v>695</v>
      </c>
      <c r="G1105" t="s">
        <v>3072</v>
      </c>
      <c r="H1105" t="s">
        <v>1705</v>
      </c>
      <c r="I1105" t="s">
        <v>736</v>
      </c>
      <c r="J1105" t="s">
        <v>3071</v>
      </c>
    </row>
    <row r="1106" spans="1:10" x14ac:dyDescent="0.2">
      <c r="A1106">
        <f>--ISNUMBER(IFERROR(SEARCH($C$5,Inputs!$D1106,1),""))</f>
        <v>0</v>
      </c>
      <c r="B1106" t="str">
        <f>IF(A1106=1,COUNTIF($A$6:A1106,1),"")</f>
        <v/>
      </c>
      <c r="C1106" t="str">
        <f>IFERROR(INDEX($D$6:$D$1750,MATCH(ROWS($B$6:B1106),$B$6:$B$1750,0)),"")</f>
        <v/>
      </c>
      <c r="D1106" t="str">
        <f t="shared" si="17"/>
        <v>Pasadena Care Center, LLC (21982)</v>
      </c>
      <c r="E1106">
        <v>21982</v>
      </c>
      <c r="F1106" t="s">
        <v>695</v>
      </c>
      <c r="G1106" t="s">
        <v>3074</v>
      </c>
      <c r="H1106" t="s">
        <v>981</v>
      </c>
      <c r="I1106" t="s">
        <v>736</v>
      </c>
      <c r="J1106" t="s">
        <v>3073</v>
      </c>
    </row>
    <row r="1107" spans="1:10" x14ac:dyDescent="0.2">
      <c r="A1107">
        <f>--ISNUMBER(IFERROR(SEARCH($C$5,Inputs!$D1107,1),""))</f>
        <v>0</v>
      </c>
      <c r="B1107" t="str">
        <f>IF(A1107=1,COUNTIF($A$6:A1107,1),"")</f>
        <v/>
      </c>
      <c r="C1107" t="str">
        <f>IFERROR(INDEX($D$6:$D$1750,MATCH(ROWS($B$6:B1107),$B$6:$B$1750,0)),"")</f>
        <v/>
      </c>
      <c r="D1107" t="str">
        <f t="shared" si="17"/>
        <v>Rinaldi Convalescent Hospital (21984)</v>
      </c>
      <c r="E1107">
        <v>21984</v>
      </c>
      <c r="F1107" t="s">
        <v>695</v>
      </c>
      <c r="G1107" t="s">
        <v>3242</v>
      </c>
      <c r="H1107" t="s">
        <v>1283</v>
      </c>
      <c r="I1107" t="s">
        <v>736</v>
      </c>
      <c r="J1107" t="s">
        <v>3241</v>
      </c>
    </row>
    <row r="1108" spans="1:10" x14ac:dyDescent="0.2">
      <c r="A1108">
        <f>--ISNUMBER(IFERROR(SEARCH($C$5,Inputs!$D1108,1),""))</f>
        <v>0</v>
      </c>
      <c r="B1108" t="str">
        <f>IF(A1108=1,COUNTIF($A$6:A1108,1),"")</f>
        <v/>
      </c>
      <c r="C1108" t="str">
        <f>IFERROR(INDEX($D$6:$D$1750,MATCH(ROWS($B$6:B1108),$B$6:$B$1750,0)),"")</f>
        <v/>
      </c>
      <c r="D1108" t="str">
        <f t="shared" si="17"/>
        <v>Rio Hondo Subacute &amp; Nursing Center (21985)</v>
      </c>
      <c r="E1108">
        <v>21985</v>
      </c>
      <c r="F1108" t="s">
        <v>695</v>
      </c>
      <c r="G1108" t="s">
        <v>3244</v>
      </c>
      <c r="H1108" t="s">
        <v>1116</v>
      </c>
      <c r="I1108" t="s">
        <v>736</v>
      </c>
      <c r="J1108" t="s">
        <v>3243</v>
      </c>
    </row>
    <row r="1109" spans="1:10" x14ac:dyDescent="0.2">
      <c r="A1109">
        <f>--ISNUMBER(IFERROR(SEARCH($C$5,Inputs!$D1109,1),""))</f>
        <v>0</v>
      </c>
      <c r="B1109" t="str">
        <f>IF(A1109=1,COUNTIF($A$6:A1109,1),"")</f>
        <v/>
      </c>
      <c r="C1109" t="str">
        <f>IFERROR(INDEX($D$6:$D$1750,MATCH(ROWS($B$6:B1109),$B$6:$B$1750,0)),"")</f>
        <v/>
      </c>
      <c r="D1109" t="str">
        <f t="shared" si="17"/>
        <v>Glenridge Center, #140 (21987)</v>
      </c>
      <c r="E1109">
        <v>21987</v>
      </c>
      <c r="F1109" t="s">
        <v>695</v>
      </c>
      <c r="G1109" t="s">
        <v>1912</v>
      </c>
      <c r="H1109" t="s">
        <v>735</v>
      </c>
      <c r="I1109" t="s">
        <v>736</v>
      </c>
      <c r="J1109" t="s">
        <v>1911</v>
      </c>
    </row>
    <row r="1110" spans="1:10" x14ac:dyDescent="0.2">
      <c r="A1110">
        <f>--ISNUMBER(IFERROR(SEARCH($C$5,Inputs!$D1110,1),""))</f>
        <v>0</v>
      </c>
      <c r="B1110" t="str">
        <f>IF(A1110=1,COUNTIF($A$6:A1110,1),"")</f>
        <v/>
      </c>
      <c r="C1110" t="str">
        <f>IFERROR(INDEX($D$6:$D$1750,MATCH(ROWS($B$6:B1110),$B$6:$B$1750,0)),"")</f>
        <v/>
      </c>
      <c r="D1110" t="str">
        <f t="shared" si="17"/>
        <v>Riviera Healthcare Center (21989)</v>
      </c>
      <c r="E1110">
        <v>21989</v>
      </c>
      <c r="F1110" t="s">
        <v>695</v>
      </c>
      <c r="G1110" t="s">
        <v>3269</v>
      </c>
      <c r="H1110" t="s">
        <v>1431</v>
      </c>
      <c r="I1110" t="s">
        <v>736</v>
      </c>
      <c r="J1110" t="s">
        <v>3268</v>
      </c>
    </row>
    <row r="1111" spans="1:10" x14ac:dyDescent="0.2">
      <c r="A1111">
        <f>--ISNUMBER(IFERROR(SEARCH($C$5,Inputs!$D1111,1),""))</f>
        <v>0</v>
      </c>
      <c r="B1111" t="str">
        <f>IF(A1111=1,COUNTIF($A$6:A1111,1),"")</f>
        <v/>
      </c>
      <c r="C1111" t="str">
        <f>IFERROR(INDEX($D$6:$D$1750,MATCH(ROWS($B$6:B1111),$B$6:$B$1750,0)),"")</f>
        <v/>
      </c>
      <c r="D1111" t="str">
        <f t="shared" si="17"/>
        <v>Glendale Post Acute Center (21996)</v>
      </c>
      <c r="E1111">
        <v>21996</v>
      </c>
      <c r="F1111" t="s">
        <v>695</v>
      </c>
      <c r="G1111" t="s">
        <v>1896</v>
      </c>
      <c r="H1111" t="s">
        <v>735</v>
      </c>
      <c r="I1111" t="s">
        <v>736</v>
      </c>
      <c r="J1111" t="s">
        <v>1895</v>
      </c>
    </row>
    <row r="1112" spans="1:10" x14ac:dyDescent="0.2">
      <c r="A1112">
        <f>--ISNUMBER(IFERROR(SEARCH($C$5,Inputs!$D1112,1),""))</f>
        <v>0</v>
      </c>
      <c r="B1112" t="str">
        <f>IF(A1112=1,COUNTIF($A$6:A1112,1),"")</f>
        <v/>
      </c>
      <c r="C1112" t="str">
        <f>IFERROR(INDEX($D$6:$D$1750,MATCH(ROWS($B$6:B1112),$B$6:$B$1750,0)),"")</f>
        <v/>
      </c>
      <c r="D1112" t="str">
        <f t="shared" si="17"/>
        <v>Beachside Post Acute (21997)</v>
      </c>
      <c r="E1112">
        <v>21997</v>
      </c>
      <c r="F1112" t="s">
        <v>695</v>
      </c>
      <c r="G1112" t="s">
        <v>1070</v>
      </c>
      <c r="H1112" t="s">
        <v>1045</v>
      </c>
      <c r="I1112" t="s">
        <v>736</v>
      </c>
      <c r="J1112" t="s">
        <v>1069</v>
      </c>
    </row>
    <row r="1113" spans="1:10" x14ac:dyDescent="0.2">
      <c r="A1113">
        <f>--ISNUMBER(IFERROR(SEARCH($C$5,Inputs!$D1113,1),""))</f>
        <v>0</v>
      </c>
      <c r="B1113" t="str">
        <f>IF(A1113=1,COUNTIF($A$6:A1113,1),"")</f>
        <v/>
      </c>
      <c r="C1113" t="str">
        <f>IFERROR(INDEX($D$6:$D$1750,MATCH(ROWS($B$6:B1113),$B$6:$B$1750,0)),"")</f>
        <v/>
      </c>
      <c r="D1113" t="str">
        <f t="shared" si="17"/>
        <v>Flower Villa, Inc. (21998)</v>
      </c>
      <c r="E1113">
        <v>21998</v>
      </c>
      <c r="F1113" t="s">
        <v>695</v>
      </c>
      <c r="G1113" t="s">
        <v>1801</v>
      </c>
      <c r="H1113" t="s">
        <v>736</v>
      </c>
      <c r="I1113" t="s">
        <v>736</v>
      </c>
      <c r="J1113" t="s">
        <v>1800</v>
      </c>
    </row>
    <row r="1114" spans="1:10" x14ac:dyDescent="0.2">
      <c r="A1114">
        <f>--ISNUMBER(IFERROR(SEARCH($C$5,Inputs!$D1114,1),""))</f>
        <v>0</v>
      </c>
      <c r="B1114" t="str">
        <f>IF(A1114=1,COUNTIF($A$6:A1114,1),"")</f>
        <v/>
      </c>
      <c r="C1114" t="str">
        <f>IFERROR(INDEX($D$6:$D$1750,MATCH(ROWS($B$6:B1114),$B$6:$B$1750,0)),"")</f>
        <v/>
      </c>
      <c r="D1114" t="str">
        <f t="shared" si="17"/>
        <v>Courtyard Care Center (22002)</v>
      </c>
      <c r="E1114">
        <v>22002</v>
      </c>
      <c r="F1114" t="s">
        <v>695</v>
      </c>
      <c r="G1114" t="s">
        <v>1532</v>
      </c>
      <c r="H1114" t="s">
        <v>1533</v>
      </c>
      <c r="I1114" t="s">
        <v>736</v>
      </c>
      <c r="J1114" t="s">
        <v>1530</v>
      </c>
    </row>
    <row r="1115" spans="1:10" x14ac:dyDescent="0.2">
      <c r="A1115">
        <f>--ISNUMBER(IFERROR(SEARCH($C$5,Inputs!$D1115,1),""))</f>
        <v>0</v>
      </c>
      <c r="B1115" t="str">
        <f>IF(A1115=1,COUNTIF($A$6:A1115,1),"")</f>
        <v/>
      </c>
      <c r="C1115" t="str">
        <f>IFERROR(INDEX($D$6:$D$1750,MATCH(ROWS($B$6:B1115),$B$6:$B$1750,0)),"")</f>
        <v/>
      </c>
      <c r="D1115" t="str">
        <f t="shared" si="17"/>
        <v>St. John of God Retirement and Care Center (22005)</v>
      </c>
      <c r="E1115">
        <v>22005</v>
      </c>
      <c r="F1115" t="s">
        <v>695</v>
      </c>
      <c r="G1115" t="s">
        <v>3615</v>
      </c>
      <c r="H1115" t="s">
        <v>736</v>
      </c>
      <c r="I1115" t="s">
        <v>736</v>
      </c>
      <c r="J1115" t="s">
        <v>3614</v>
      </c>
    </row>
    <row r="1116" spans="1:10" x14ac:dyDescent="0.2">
      <c r="A1116">
        <f>--ISNUMBER(IFERROR(SEARCH($C$5,Inputs!$D1116,1),""))</f>
        <v>0</v>
      </c>
      <c r="B1116" t="str">
        <f>IF(A1116=1,COUNTIF($A$6:A1116,1),"")</f>
        <v/>
      </c>
      <c r="C1116" t="str">
        <f>IFERROR(INDEX($D$6:$D$1750,MATCH(ROWS($B$6:B1116),$B$6:$B$1750,0)),"")</f>
        <v/>
      </c>
      <c r="D1116" t="str">
        <f t="shared" si="17"/>
        <v>Las Flores Convalescent Hospital (22009)</v>
      </c>
      <c r="E1116">
        <v>22009</v>
      </c>
      <c r="F1116" t="s">
        <v>695</v>
      </c>
      <c r="G1116" t="s">
        <v>2452</v>
      </c>
      <c r="H1116" t="s">
        <v>1382</v>
      </c>
      <c r="I1116" t="s">
        <v>736</v>
      </c>
      <c r="J1116" t="s">
        <v>2451</v>
      </c>
    </row>
    <row r="1117" spans="1:10" x14ac:dyDescent="0.2">
      <c r="A1117">
        <f>--ISNUMBER(IFERROR(SEARCH($C$5,Inputs!$D1117,1),""))</f>
        <v>0</v>
      </c>
      <c r="B1117" t="str">
        <f>IF(A1117=1,COUNTIF($A$6:A1117,1),"")</f>
        <v/>
      </c>
      <c r="C1117" t="str">
        <f>IFERROR(INDEX($D$6:$D$1750,MATCH(ROWS($B$6:B1117),$B$6:$B$1750,0)),"")</f>
        <v/>
      </c>
      <c r="D1117" t="str">
        <f t="shared" si="17"/>
        <v>San Gabriel Convalescent Center (22020)</v>
      </c>
      <c r="E1117">
        <v>22020</v>
      </c>
      <c r="F1117" t="s">
        <v>695</v>
      </c>
      <c r="G1117" t="s">
        <v>3341</v>
      </c>
      <c r="H1117" t="s">
        <v>1119</v>
      </c>
      <c r="I1117" t="s">
        <v>736</v>
      </c>
      <c r="J1117" t="s">
        <v>3340</v>
      </c>
    </row>
    <row r="1118" spans="1:10" x14ac:dyDescent="0.2">
      <c r="A1118">
        <f>--ISNUMBER(IFERROR(SEARCH($C$5,Inputs!$D1118,1),""))</f>
        <v>0</v>
      </c>
      <c r="B1118" t="str">
        <f>IF(A1118=1,COUNTIF($A$6:A1118,1),"")</f>
        <v/>
      </c>
      <c r="C1118" t="str">
        <f>IFERROR(INDEX($D$6:$D$1750,MATCH(ROWS($B$6:B1118),$B$6:$B$1750,0)),"")</f>
        <v/>
      </c>
      <c r="D1118" t="str">
        <f t="shared" si="17"/>
        <v>San Marino Manor (22022)</v>
      </c>
      <c r="E1118">
        <v>22022</v>
      </c>
      <c r="F1118" t="s">
        <v>695</v>
      </c>
      <c r="G1118" t="s">
        <v>3373</v>
      </c>
      <c r="H1118" t="s">
        <v>1167</v>
      </c>
      <c r="I1118" t="s">
        <v>736</v>
      </c>
      <c r="J1118" t="s">
        <v>3372</v>
      </c>
    </row>
    <row r="1119" spans="1:10" x14ac:dyDescent="0.2">
      <c r="A1119">
        <f>--ISNUMBER(IFERROR(SEARCH($C$5,Inputs!$D1119,1),""))</f>
        <v>0</v>
      </c>
      <c r="B1119" t="str">
        <f>IF(A1119=1,COUNTIF($A$6:A1119,1),"")</f>
        <v/>
      </c>
      <c r="C1119" t="str">
        <f>IFERROR(INDEX($D$6:$D$1750,MATCH(ROWS($B$6:B1119),$B$6:$B$1750,0)),"")</f>
        <v/>
      </c>
      <c r="D1119" t="str">
        <f t="shared" si="17"/>
        <v>Santa Anita Convalescent Hospital (22025)</v>
      </c>
      <c r="E1119">
        <v>22025</v>
      </c>
      <c r="F1119" t="s">
        <v>695</v>
      </c>
      <c r="G1119" t="s">
        <v>3390</v>
      </c>
      <c r="H1119" t="s">
        <v>1020</v>
      </c>
      <c r="I1119" t="s">
        <v>736</v>
      </c>
      <c r="J1119" t="s">
        <v>3389</v>
      </c>
    </row>
    <row r="1120" spans="1:10" x14ac:dyDescent="0.2">
      <c r="A1120">
        <f>--ISNUMBER(IFERROR(SEARCH($C$5,Inputs!$D1120,1),""))</f>
        <v>0</v>
      </c>
      <c r="B1120" t="str">
        <f>IF(A1120=1,COUNTIF($A$6:A1120,1),"")</f>
        <v/>
      </c>
      <c r="C1120" t="str">
        <f>IFERROR(INDEX($D$6:$D$1750,MATCH(ROWS($B$6:B1120),$B$6:$B$1750,0)),"")</f>
        <v/>
      </c>
      <c r="D1120" t="str">
        <f t="shared" si="17"/>
        <v>Beachside Post Acute (22027)</v>
      </c>
      <c r="E1120">
        <v>22027</v>
      </c>
      <c r="F1120" t="s">
        <v>695</v>
      </c>
      <c r="G1120" t="s">
        <v>1071</v>
      </c>
      <c r="H1120" t="s">
        <v>815</v>
      </c>
      <c r="I1120" t="s">
        <v>736</v>
      </c>
      <c r="J1120" t="s">
        <v>1069</v>
      </c>
    </row>
    <row r="1121" spans="1:10" x14ac:dyDescent="0.2">
      <c r="A1121">
        <f>--ISNUMBER(IFERROR(SEARCH($C$5,Inputs!$D1121,1),""))</f>
        <v>0</v>
      </c>
      <c r="B1121" t="str">
        <f>IF(A1121=1,COUNTIF($A$6:A1121,1),"")</f>
        <v/>
      </c>
      <c r="C1121" t="str">
        <f>IFERROR(INDEX($D$6:$D$1750,MATCH(ROWS($B$6:B1121),$B$6:$B$1750,0)),"")</f>
        <v/>
      </c>
      <c r="D1121" t="str">
        <f t="shared" si="17"/>
        <v>Santa Monica Health Care Center (22031)</v>
      </c>
      <c r="E1121">
        <v>22031</v>
      </c>
      <c r="F1121" t="s">
        <v>695</v>
      </c>
      <c r="G1121" t="s">
        <v>3416</v>
      </c>
      <c r="H1121" t="s">
        <v>1074</v>
      </c>
      <c r="I1121" t="s">
        <v>736</v>
      </c>
      <c r="J1121" t="s">
        <v>3415</v>
      </c>
    </row>
    <row r="1122" spans="1:10" x14ac:dyDescent="0.2">
      <c r="A1122">
        <f>--ISNUMBER(IFERROR(SEARCH($C$5,Inputs!$D1122,1),""))</f>
        <v>0</v>
      </c>
      <c r="B1122" t="str">
        <f>IF(A1122=1,COUNTIF($A$6:A1122,1),"")</f>
        <v/>
      </c>
      <c r="C1122" t="str">
        <f>IFERROR(INDEX($D$6:$D$1750,MATCH(ROWS($B$6:B1122),$B$6:$B$1750,0)),"")</f>
        <v/>
      </c>
      <c r="D1122" t="str">
        <f t="shared" si="17"/>
        <v>Ocean Park Healthcare (22034)</v>
      </c>
      <c r="E1122">
        <v>22034</v>
      </c>
      <c r="F1122" t="s">
        <v>695</v>
      </c>
      <c r="G1122" t="s">
        <v>3412</v>
      </c>
      <c r="H1122" t="s">
        <v>1074</v>
      </c>
      <c r="I1122" t="s">
        <v>736</v>
      </c>
      <c r="J1122" t="s">
        <v>4332</v>
      </c>
    </row>
    <row r="1123" spans="1:10" x14ac:dyDescent="0.2">
      <c r="A1123">
        <f>--ISNUMBER(IFERROR(SEARCH($C$5,Inputs!$D1123,1),""))</f>
        <v>0</v>
      </c>
      <c r="B1123" t="str">
        <f>IF(A1123=1,COUNTIF($A$6:A1123,1),"")</f>
        <v/>
      </c>
      <c r="C1123" t="str">
        <f>IFERROR(INDEX($D$6:$D$1750,MATCH(ROWS($B$6:B1123),$B$6:$B$1750,0)),"")</f>
        <v/>
      </c>
      <c r="D1123" t="str">
        <f t="shared" si="17"/>
        <v>Santa Monica Convalescent Center II (22035)</v>
      </c>
      <c r="E1123">
        <v>22035</v>
      </c>
      <c r="F1123" t="s">
        <v>695</v>
      </c>
      <c r="G1123" t="s">
        <v>3414</v>
      </c>
      <c r="H1123" t="s">
        <v>1074</v>
      </c>
      <c r="I1123" t="s">
        <v>736</v>
      </c>
      <c r="J1123" t="s">
        <v>3413</v>
      </c>
    </row>
    <row r="1124" spans="1:10" x14ac:dyDescent="0.2">
      <c r="A1124">
        <f>--ISNUMBER(IFERROR(SEARCH($C$5,Inputs!$D1124,1),""))</f>
        <v>0</v>
      </c>
      <c r="B1124" t="str">
        <f>IF(A1124=1,COUNTIF($A$6:A1124,1),"")</f>
        <v/>
      </c>
      <c r="C1124" t="str">
        <f>IFERROR(INDEX($D$6:$D$1750,MATCH(ROWS($B$6:B1124),$B$6:$B$1750,0)),"")</f>
        <v/>
      </c>
      <c r="D1124" t="str">
        <f t="shared" si="17"/>
        <v>Brentwood Health Care Center (22036)</v>
      </c>
      <c r="E1124">
        <v>22036</v>
      </c>
      <c r="F1124" t="s">
        <v>695</v>
      </c>
      <c r="G1124" t="s">
        <v>1143</v>
      </c>
      <c r="H1124" t="s">
        <v>1074</v>
      </c>
      <c r="I1124" t="s">
        <v>736</v>
      </c>
      <c r="J1124" t="s">
        <v>1142</v>
      </c>
    </row>
    <row r="1125" spans="1:10" x14ac:dyDescent="0.2">
      <c r="A1125">
        <f>--ISNUMBER(IFERROR(SEARCH($C$5,Inputs!$D1125,1),""))</f>
        <v>0</v>
      </c>
      <c r="B1125" t="str">
        <f>IF(A1125=1,COUNTIF($A$6:A1125,1),"")</f>
        <v/>
      </c>
      <c r="C1125" t="str">
        <f>IFERROR(INDEX($D$6:$D$1750,MATCH(ROWS($B$6:B1125),$B$6:$B$1750,0)),"")</f>
        <v/>
      </c>
      <c r="D1125" t="str">
        <f t="shared" si="17"/>
        <v>Seacrest Post-Acute Care Center (22040)</v>
      </c>
      <c r="E1125">
        <v>22040</v>
      </c>
      <c r="F1125" t="s">
        <v>695</v>
      </c>
      <c r="G1125" t="s">
        <v>3441</v>
      </c>
      <c r="H1125" t="s">
        <v>2508</v>
      </c>
      <c r="I1125" t="s">
        <v>736</v>
      </c>
      <c r="J1125" t="s">
        <v>3440</v>
      </c>
    </row>
    <row r="1126" spans="1:10" x14ac:dyDescent="0.2">
      <c r="A1126">
        <f>--ISNUMBER(IFERROR(SEARCH($C$5,Inputs!$D1126,1),""))</f>
        <v>0</v>
      </c>
      <c r="B1126" t="str">
        <f>IF(A1126=1,COUNTIF($A$6:A1126,1),"")</f>
        <v/>
      </c>
      <c r="C1126" t="str">
        <f>IFERROR(INDEX($D$6:$D$1750,MATCH(ROWS($B$6:B1126),$B$6:$B$1750,0)),"")</f>
        <v/>
      </c>
      <c r="D1126" t="str">
        <f t="shared" si="17"/>
        <v>The Hills Healthcare Center (22043)</v>
      </c>
      <c r="E1126">
        <v>22043</v>
      </c>
      <c r="F1126" t="s">
        <v>695</v>
      </c>
      <c r="G1126" t="s">
        <v>3775</v>
      </c>
      <c r="H1126" t="s">
        <v>2081</v>
      </c>
      <c r="I1126" t="s">
        <v>736</v>
      </c>
      <c r="J1126" t="s">
        <v>3774</v>
      </c>
    </row>
    <row r="1127" spans="1:10" x14ac:dyDescent="0.2">
      <c r="A1127">
        <f>--ISNUMBER(IFERROR(SEARCH($C$5,Inputs!$D1127,1),""))</f>
        <v>0</v>
      </c>
      <c r="B1127" t="str">
        <f>IF(A1127=1,COUNTIF($A$6:A1127,1),"")</f>
        <v/>
      </c>
      <c r="C1127" t="str">
        <f>IFERROR(INDEX($D$6:$D$1750,MATCH(ROWS($B$6:B1127),$B$6:$B$1750,0)),"")</f>
        <v/>
      </c>
      <c r="D1127" t="str">
        <f t="shared" si="17"/>
        <v>Sharon Care Center (22044)</v>
      </c>
      <c r="E1127">
        <v>22044</v>
      </c>
      <c r="F1127" t="s">
        <v>695</v>
      </c>
      <c r="G1127" t="s">
        <v>3471</v>
      </c>
      <c r="H1127" t="s">
        <v>736</v>
      </c>
      <c r="I1127" t="s">
        <v>736</v>
      </c>
      <c r="J1127" t="s">
        <v>3470</v>
      </c>
    </row>
    <row r="1128" spans="1:10" x14ac:dyDescent="0.2">
      <c r="A1128">
        <f>--ISNUMBER(IFERROR(SEARCH($C$5,Inputs!$D1128,1),""))</f>
        <v>0</v>
      </c>
      <c r="B1128" t="str">
        <f>IF(A1128=1,COUNTIF($A$6:A1128,1),"")</f>
        <v/>
      </c>
      <c r="C1128" t="str">
        <f>IFERROR(INDEX($D$6:$D$1750,MATCH(ROWS($B$6:B1128),$B$6:$B$1750,0)),"")</f>
        <v/>
      </c>
      <c r="D1128" t="str">
        <f t="shared" si="17"/>
        <v>Pico Rivera Healthcare Center (22045)</v>
      </c>
      <c r="E1128">
        <v>22045</v>
      </c>
      <c r="F1128" t="s">
        <v>695</v>
      </c>
      <c r="G1128" t="s">
        <v>3090</v>
      </c>
      <c r="H1128" t="s">
        <v>1431</v>
      </c>
      <c r="I1128" t="s">
        <v>736</v>
      </c>
      <c r="J1128" t="s">
        <v>3089</v>
      </c>
    </row>
    <row r="1129" spans="1:10" x14ac:dyDescent="0.2">
      <c r="A1129">
        <f>--ISNUMBER(IFERROR(SEARCH($C$5,Inputs!$D1129,1),""))</f>
        <v>0</v>
      </c>
      <c r="B1129" t="str">
        <f>IF(A1129=1,COUNTIF($A$6:A1129,1),"")</f>
        <v/>
      </c>
      <c r="C1129" t="str">
        <f>IFERROR(INDEX($D$6:$D$1750,MATCH(ROWS($B$6:B1129),$B$6:$B$1750,0)),"")</f>
        <v/>
      </c>
      <c r="D1129" t="str">
        <f t="shared" si="17"/>
        <v>Grand Valley Health Care Center (22049)</v>
      </c>
      <c r="E1129">
        <v>22049</v>
      </c>
      <c r="F1129" t="s">
        <v>695</v>
      </c>
      <c r="G1129" t="s">
        <v>1961</v>
      </c>
      <c r="H1129" t="s">
        <v>1105</v>
      </c>
      <c r="I1129" t="s">
        <v>736</v>
      </c>
      <c r="J1129" t="s">
        <v>1960</v>
      </c>
    </row>
    <row r="1130" spans="1:10" x14ac:dyDescent="0.2">
      <c r="A1130">
        <f>--ISNUMBER(IFERROR(SEARCH($C$5,Inputs!$D1130,1),""))</f>
        <v>0</v>
      </c>
      <c r="B1130" t="str">
        <f>IF(A1130=1,COUNTIF($A$6:A1130,1),"")</f>
        <v/>
      </c>
      <c r="C1130" t="str">
        <f>IFERROR(INDEX($D$6:$D$1750,MATCH(ROWS($B$6:B1130),$B$6:$B$1750,0)),"")</f>
        <v/>
      </c>
      <c r="D1130" t="str">
        <f t="shared" si="17"/>
        <v>Laurel Park Behavioral Health Center (22057)</v>
      </c>
      <c r="E1130">
        <v>22057</v>
      </c>
      <c r="F1130" t="s">
        <v>695</v>
      </c>
      <c r="G1130" t="s">
        <v>2462</v>
      </c>
      <c r="H1130" t="s">
        <v>1272</v>
      </c>
      <c r="I1130" t="s">
        <v>736</v>
      </c>
      <c r="J1130" t="s">
        <v>2461</v>
      </c>
    </row>
    <row r="1131" spans="1:10" x14ac:dyDescent="0.2">
      <c r="A1131">
        <f>--ISNUMBER(IFERROR(SEARCH($C$5,Inputs!$D1131,1),""))</f>
        <v>0</v>
      </c>
      <c r="B1131" t="str">
        <f>IF(A1131=1,COUNTIF($A$6:A1131,1),"")</f>
        <v/>
      </c>
      <c r="C1131" t="str">
        <f>IFERROR(INDEX($D$6:$D$1750,MATCH(ROWS($B$6:B1131),$B$6:$B$1750,0)),"")</f>
        <v/>
      </c>
      <c r="D1131" t="str">
        <f t="shared" si="17"/>
        <v>Solheim Senior Community (22061)</v>
      </c>
      <c r="E1131">
        <v>22061</v>
      </c>
      <c r="F1131" t="s">
        <v>695</v>
      </c>
      <c r="G1131" t="s">
        <v>3540</v>
      </c>
      <c r="H1131" t="s">
        <v>736</v>
      </c>
      <c r="I1131" t="s">
        <v>736</v>
      </c>
      <c r="J1131" t="s">
        <v>3539</v>
      </c>
    </row>
    <row r="1132" spans="1:10" x14ac:dyDescent="0.2">
      <c r="A1132">
        <f>--ISNUMBER(IFERROR(SEARCH($C$5,Inputs!$D1132,1),""))</f>
        <v>0</v>
      </c>
      <c r="B1132" t="str">
        <f>IF(A1132=1,COUNTIF($A$6:A1132,1),"")</f>
        <v/>
      </c>
      <c r="C1132" t="str">
        <f>IFERROR(INDEX($D$6:$D$1750,MATCH(ROWS($B$6:B1132),$B$6:$B$1750,0)),"")</f>
        <v/>
      </c>
      <c r="D1132" t="str">
        <f t="shared" si="17"/>
        <v>Legacy Healthcare Center (22062)</v>
      </c>
      <c r="E1132">
        <v>22062</v>
      </c>
      <c r="F1132" t="s">
        <v>695</v>
      </c>
      <c r="G1132" t="s">
        <v>2469</v>
      </c>
      <c r="H1132" t="s">
        <v>981</v>
      </c>
      <c r="I1132" t="s">
        <v>736</v>
      </c>
      <c r="J1132" t="s">
        <v>2468</v>
      </c>
    </row>
    <row r="1133" spans="1:10" x14ac:dyDescent="0.2">
      <c r="A1133">
        <f>--ISNUMBER(IFERROR(SEARCH($C$5,Inputs!$D1133,1),""))</f>
        <v>0</v>
      </c>
      <c r="B1133" t="str">
        <f>IF(A1133=1,COUNTIF($A$6:A1133,1),"")</f>
        <v/>
      </c>
      <c r="C1133" t="str">
        <f>IFERROR(INDEX($D$6:$D$1750,MATCH(ROWS($B$6:B1133),$B$6:$B$1750,0)),"")</f>
        <v/>
      </c>
      <c r="D1133" t="str">
        <f t="shared" si="17"/>
        <v>Socal Post-Acute Care (22063)</v>
      </c>
      <c r="E1133">
        <v>22063</v>
      </c>
      <c r="F1133" t="s">
        <v>695</v>
      </c>
      <c r="G1133" t="s">
        <v>3538</v>
      </c>
      <c r="H1133" t="s">
        <v>3099</v>
      </c>
      <c r="I1133" t="s">
        <v>736</v>
      </c>
      <c r="J1133" t="s">
        <v>3537</v>
      </c>
    </row>
    <row r="1134" spans="1:10" x14ac:dyDescent="0.2">
      <c r="A1134">
        <f>--ISNUMBER(IFERROR(SEARCH($C$5,Inputs!$D1134,1),""))</f>
        <v>0</v>
      </c>
      <c r="B1134" t="str">
        <f>IF(A1134=1,COUNTIF($A$6:A1134,1),"")</f>
        <v/>
      </c>
      <c r="C1134" t="str">
        <f>IFERROR(INDEX($D$6:$D$1750,MATCH(ROWS($B$6:B1134),$B$6:$B$1750,0)),"")</f>
        <v/>
      </c>
      <c r="D1134" t="str">
        <f t="shared" si="17"/>
        <v>South Pasadena Care Center (22072)</v>
      </c>
      <c r="E1134">
        <v>22072</v>
      </c>
      <c r="F1134" t="s">
        <v>695</v>
      </c>
      <c r="G1134" t="s">
        <v>3558</v>
      </c>
      <c r="H1134" t="s">
        <v>3559</v>
      </c>
      <c r="I1134" t="s">
        <v>736</v>
      </c>
      <c r="J1134" t="s">
        <v>3557</v>
      </c>
    </row>
    <row r="1135" spans="1:10" x14ac:dyDescent="0.2">
      <c r="A1135">
        <f>--ISNUMBER(IFERROR(SEARCH($C$5,Inputs!$D1135,1),""))</f>
        <v>0</v>
      </c>
      <c r="B1135" t="str">
        <f>IF(A1135=1,COUNTIF($A$6:A1135,1),"")</f>
        <v/>
      </c>
      <c r="C1135" t="str">
        <f>IFERROR(INDEX($D$6:$D$1750,MATCH(ROWS($B$6:B1135),$B$6:$B$1750,0)),"")</f>
        <v/>
      </c>
      <c r="D1135" t="str">
        <f t="shared" si="17"/>
        <v>Southland (22078)</v>
      </c>
      <c r="E1135">
        <v>22078</v>
      </c>
      <c r="F1135" t="s">
        <v>695</v>
      </c>
      <c r="G1135" t="s">
        <v>3573</v>
      </c>
      <c r="H1135" t="s">
        <v>1409</v>
      </c>
      <c r="I1135" t="s">
        <v>736</v>
      </c>
      <c r="J1135" t="s">
        <v>3572</v>
      </c>
    </row>
    <row r="1136" spans="1:10" x14ac:dyDescent="0.2">
      <c r="A1136">
        <f>--ISNUMBER(IFERROR(SEARCH($C$5,Inputs!$D1136,1),""))</f>
        <v>0</v>
      </c>
      <c r="B1136" t="str">
        <f>IF(A1136=1,COUNTIF($A$6:A1136,1),"")</f>
        <v/>
      </c>
      <c r="C1136" t="str">
        <f>IFERROR(INDEX($D$6:$D$1750,MATCH(ROWS($B$6:B1136),$B$6:$B$1750,0)),"")</f>
        <v/>
      </c>
      <c r="D1136" t="str">
        <f t="shared" si="17"/>
        <v>Clara Baldwin Stocker Home For Women (22087)</v>
      </c>
      <c r="E1136">
        <v>22087</v>
      </c>
      <c r="F1136" t="s">
        <v>695</v>
      </c>
      <c r="G1136" t="s">
        <v>1374</v>
      </c>
      <c r="H1136" t="s">
        <v>1077</v>
      </c>
      <c r="I1136" t="s">
        <v>736</v>
      </c>
      <c r="J1136" t="s">
        <v>1373</v>
      </c>
    </row>
    <row r="1137" spans="1:10" x14ac:dyDescent="0.2">
      <c r="A1137">
        <f>--ISNUMBER(IFERROR(SEARCH($C$5,Inputs!$D1137,1),""))</f>
        <v>0</v>
      </c>
      <c r="B1137" t="str">
        <f>IF(A1137=1,COUNTIF($A$6:A1137,1),"")</f>
        <v/>
      </c>
      <c r="C1137" t="str">
        <f>IFERROR(INDEX($D$6:$D$1750,MATCH(ROWS($B$6:B1137),$B$6:$B$1750,0)),"")</f>
        <v/>
      </c>
      <c r="D1137" t="str">
        <f t="shared" si="17"/>
        <v>Studio City Rehabilitation Center (22089)</v>
      </c>
      <c r="E1137">
        <v>22089</v>
      </c>
      <c r="F1137" t="s">
        <v>695</v>
      </c>
      <c r="G1137" t="s">
        <v>3659</v>
      </c>
      <c r="H1137" t="s">
        <v>2149</v>
      </c>
      <c r="I1137" t="s">
        <v>736</v>
      </c>
      <c r="J1137" t="s">
        <v>3658</v>
      </c>
    </row>
    <row r="1138" spans="1:10" x14ac:dyDescent="0.2">
      <c r="A1138">
        <f>--ISNUMBER(IFERROR(SEARCH($C$5,Inputs!$D1138,1),""))</f>
        <v>0</v>
      </c>
      <c r="B1138" t="str">
        <f>IF(A1138=1,COUNTIF($A$6:A1138,1),"")</f>
        <v/>
      </c>
      <c r="C1138" t="str">
        <f>IFERROR(INDEX($D$6:$D$1750,MATCH(ROWS($B$6:B1138),$B$6:$B$1750,0)),"")</f>
        <v/>
      </c>
      <c r="D1138" t="str">
        <f t="shared" si="17"/>
        <v>Sunray Healthcare Center (22091)</v>
      </c>
      <c r="E1138">
        <v>22091</v>
      </c>
      <c r="F1138" t="s">
        <v>695</v>
      </c>
      <c r="G1138" t="s">
        <v>3677</v>
      </c>
      <c r="H1138" t="s">
        <v>736</v>
      </c>
      <c r="I1138" t="s">
        <v>736</v>
      </c>
      <c r="J1138" t="s">
        <v>3676</v>
      </c>
    </row>
    <row r="1139" spans="1:10" x14ac:dyDescent="0.2">
      <c r="A1139">
        <f>--ISNUMBER(IFERROR(SEARCH($C$5,Inputs!$D1139,1),""))</f>
        <v>0</v>
      </c>
      <c r="B1139" t="str">
        <f>IF(A1139=1,COUNTIF($A$6:A1139,1),"")</f>
        <v/>
      </c>
      <c r="C1139" t="str">
        <f>IFERROR(INDEX($D$6:$D$1750,MATCH(ROWS($B$6:B1139),$B$6:$B$1750,0)),"")</f>
        <v/>
      </c>
      <c r="D1139" t="str">
        <f t="shared" si="17"/>
        <v>Country Villa North Convalescent Center (22092)</v>
      </c>
      <c r="E1139">
        <v>22092</v>
      </c>
      <c r="F1139" t="s">
        <v>695</v>
      </c>
      <c r="G1139" t="s">
        <v>1512</v>
      </c>
      <c r="H1139" t="s">
        <v>736</v>
      </c>
      <c r="I1139" t="s">
        <v>736</v>
      </c>
      <c r="J1139" t="s">
        <v>1511</v>
      </c>
    </row>
    <row r="1140" spans="1:10" x14ac:dyDescent="0.2">
      <c r="A1140">
        <f>--ISNUMBER(IFERROR(SEARCH($C$5,Inputs!$D1140,1),""))</f>
        <v>0</v>
      </c>
      <c r="B1140" t="str">
        <f>IF(A1140=1,COUNTIF($A$6:A1140,1),"")</f>
        <v/>
      </c>
      <c r="C1140" t="str">
        <f>IFERROR(INDEX($D$6:$D$1750,MATCH(ROWS($B$6:B1140),$B$6:$B$1750,0)),"")</f>
        <v/>
      </c>
      <c r="D1140" t="str">
        <f t="shared" si="17"/>
        <v>Norwalk Meadows Nursing Center (22096)</v>
      </c>
      <c r="E1140">
        <v>22096</v>
      </c>
      <c r="F1140" t="s">
        <v>695</v>
      </c>
      <c r="G1140" t="s">
        <v>2892</v>
      </c>
      <c r="H1140" t="s">
        <v>1409</v>
      </c>
      <c r="I1140" t="s">
        <v>736</v>
      </c>
      <c r="J1140" t="s">
        <v>2891</v>
      </c>
    </row>
    <row r="1141" spans="1:10" x14ac:dyDescent="0.2">
      <c r="A1141">
        <f>--ISNUMBER(IFERROR(SEARCH($C$5,Inputs!$D1141,1),""))</f>
        <v>0</v>
      </c>
      <c r="B1141" t="str">
        <f>IF(A1141=1,COUNTIF($A$6:A1141,1),"")</f>
        <v/>
      </c>
      <c r="C1141" t="str">
        <f>IFERROR(INDEX($D$6:$D$1750,MATCH(ROWS($B$6:B1141),$B$6:$B$1750,0)),"")</f>
        <v/>
      </c>
      <c r="D1141" t="str">
        <f t="shared" si="17"/>
        <v>Covina Rehabilitation Center (22099)</v>
      </c>
      <c r="E1141">
        <v>22099</v>
      </c>
      <c r="F1141" t="s">
        <v>695</v>
      </c>
      <c r="G1141" t="s">
        <v>1539</v>
      </c>
      <c r="H1141" t="s">
        <v>978</v>
      </c>
      <c r="I1141" t="s">
        <v>736</v>
      </c>
      <c r="J1141" t="s">
        <v>1538</v>
      </c>
    </row>
    <row r="1142" spans="1:10" x14ac:dyDescent="0.2">
      <c r="A1142">
        <f>--ISNUMBER(IFERROR(SEARCH($C$5,Inputs!$D1142,1),""))</f>
        <v>0</v>
      </c>
      <c r="B1142" t="str">
        <f>IF(A1142=1,COUNTIF($A$6:A1142,1),"")</f>
        <v/>
      </c>
      <c r="C1142" t="str">
        <f>IFERROR(INDEX($D$6:$D$1750,MATCH(ROWS($B$6:B1142),$B$6:$B$1750,0)),"")</f>
        <v/>
      </c>
      <c r="D1142" t="str">
        <f t="shared" si="17"/>
        <v>Long Beach Post Acute (22100)</v>
      </c>
      <c r="E1142">
        <v>22100</v>
      </c>
      <c r="F1142" t="s">
        <v>695</v>
      </c>
      <c r="G1142" t="s">
        <v>2543</v>
      </c>
      <c r="H1142" t="s">
        <v>815</v>
      </c>
      <c r="I1142" t="s">
        <v>736</v>
      </c>
      <c r="J1142" t="s">
        <v>2542</v>
      </c>
    </row>
    <row r="1143" spans="1:10" x14ac:dyDescent="0.2">
      <c r="A1143">
        <f>--ISNUMBER(IFERROR(SEARCH($C$5,Inputs!$D1143,1),""))</f>
        <v>0</v>
      </c>
      <c r="B1143" t="str">
        <f>IF(A1143=1,COUNTIF($A$6:A1143,1),"")</f>
        <v/>
      </c>
      <c r="C1143" t="str">
        <f>IFERROR(INDEX($D$6:$D$1750,MATCH(ROWS($B$6:B1143),$B$6:$B$1750,0)),"")</f>
        <v/>
      </c>
      <c r="D1143" t="str">
        <f t="shared" si="17"/>
        <v>Vermont Healthcare Center (22101)</v>
      </c>
      <c r="E1143">
        <v>22101</v>
      </c>
      <c r="F1143" t="s">
        <v>695</v>
      </c>
      <c r="G1143" t="s">
        <v>3966</v>
      </c>
      <c r="H1143" t="s">
        <v>1045</v>
      </c>
      <c r="I1143" t="s">
        <v>736</v>
      </c>
      <c r="J1143" t="s">
        <v>3965</v>
      </c>
    </row>
    <row r="1144" spans="1:10" x14ac:dyDescent="0.2">
      <c r="A1144">
        <f>--ISNUMBER(IFERROR(SEARCH($C$5,Inputs!$D1144,1),""))</f>
        <v>0</v>
      </c>
      <c r="B1144" t="str">
        <f>IF(A1144=1,COUNTIF($A$6:A1144,1),"")</f>
        <v/>
      </c>
      <c r="C1144" t="str">
        <f>IFERROR(INDEX($D$6:$D$1750,MATCH(ROWS($B$6:B1144),$B$6:$B$1750,0)),"")</f>
        <v/>
      </c>
      <c r="D1144" t="str">
        <f t="shared" si="17"/>
        <v>Country Villa Sheraton Nursing And Rehab. Center (22102)</v>
      </c>
      <c r="E1144">
        <v>22102</v>
      </c>
      <c r="F1144" t="s">
        <v>695</v>
      </c>
      <c r="G1144" t="s">
        <v>1520</v>
      </c>
      <c r="H1144" t="s">
        <v>1521</v>
      </c>
      <c r="I1144" t="s">
        <v>736</v>
      </c>
      <c r="J1144" t="s">
        <v>1519</v>
      </c>
    </row>
    <row r="1145" spans="1:10" x14ac:dyDescent="0.2">
      <c r="A1145">
        <f>--ISNUMBER(IFERROR(SEARCH($C$5,Inputs!$D1145,1),""))</f>
        <v>0</v>
      </c>
      <c r="B1145" t="str">
        <f>IF(A1145=1,COUNTIF($A$6:A1145,1),"")</f>
        <v/>
      </c>
      <c r="C1145" t="str">
        <f>IFERROR(INDEX($D$6:$D$1750,MATCH(ROWS($B$6:B1145),$B$6:$B$1750,0)),"")</f>
        <v/>
      </c>
      <c r="D1145" t="str">
        <f t="shared" si="17"/>
        <v>Sunset Manor Convalescent Hospital (22106)</v>
      </c>
      <c r="E1145">
        <v>22106</v>
      </c>
      <c r="F1145" t="s">
        <v>695</v>
      </c>
      <c r="G1145" t="s">
        <v>3679</v>
      </c>
      <c r="H1145" t="s">
        <v>1689</v>
      </c>
      <c r="I1145" t="s">
        <v>736</v>
      </c>
      <c r="J1145" t="s">
        <v>3678</v>
      </c>
    </row>
    <row r="1146" spans="1:10" x14ac:dyDescent="0.2">
      <c r="A1146">
        <f>--ISNUMBER(IFERROR(SEARCH($C$5,Inputs!$D1146,1),""))</f>
        <v>0</v>
      </c>
      <c r="B1146" t="str">
        <f>IF(A1146=1,COUNTIF($A$6:A1146,1),"")</f>
        <v/>
      </c>
      <c r="C1146" t="str">
        <f>IFERROR(INDEX($D$6:$D$1750,MATCH(ROWS($B$6:B1146),$B$6:$B$1750,0)),"")</f>
        <v/>
      </c>
      <c r="D1146" t="str">
        <f t="shared" si="17"/>
        <v>La Paz Geropsychiatric Center (22107)</v>
      </c>
      <c r="E1146">
        <v>22107</v>
      </c>
      <c r="F1146" t="s">
        <v>695</v>
      </c>
      <c r="G1146" t="s">
        <v>2407</v>
      </c>
      <c r="H1146" t="s">
        <v>792</v>
      </c>
      <c r="I1146" t="s">
        <v>736</v>
      </c>
      <c r="J1146" t="s">
        <v>2406</v>
      </c>
    </row>
    <row r="1147" spans="1:10" x14ac:dyDescent="0.2">
      <c r="A1147">
        <f>--ISNUMBER(IFERROR(SEARCH($C$5,Inputs!$D1147,1),""))</f>
        <v>0</v>
      </c>
      <c r="B1147" t="str">
        <f>IF(A1147=1,COUNTIF($A$6:A1147,1),"")</f>
        <v/>
      </c>
      <c r="C1147" t="str">
        <f>IFERROR(INDEX($D$6:$D$1750,MATCH(ROWS($B$6:B1147),$B$6:$B$1750,0)),"")</f>
        <v/>
      </c>
      <c r="D1147" t="str">
        <f t="shared" si="17"/>
        <v>Montecito Heights Healthcare &amp; Wellness Centre, LP (22110)</v>
      </c>
      <c r="E1147">
        <v>22110</v>
      </c>
      <c r="F1147" t="s">
        <v>695</v>
      </c>
      <c r="G1147" t="s">
        <v>2803</v>
      </c>
      <c r="H1147" t="s">
        <v>736</v>
      </c>
      <c r="I1147" t="s">
        <v>736</v>
      </c>
      <c r="J1147" t="s">
        <v>2802</v>
      </c>
    </row>
    <row r="1148" spans="1:10" x14ac:dyDescent="0.2">
      <c r="A1148">
        <f>--ISNUMBER(IFERROR(SEARCH($C$5,Inputs!$D1148,1),""))</f>
        <v>0</v>
      </c>
      <c r="B1148" t="str">
        <f>IF(A1148=1,COUNTIF($A$6:A1148,1),"")</f>
        <v/>
      </c>
      <c r="C1148" t="str">
        <f>IFERROR(INDEX($D$6:$D$1750,MATCH(ROWS($B$6:B1148),$B$6:$B$1750,0)),"")</f>
        <v/>
      </c>
      <c r="D1148" t="str">
        <f t="shared" si="17"/>
        <v>Temple City Healthcare (22111)</v>
      </c>
      <c r="E1148">
        <v>22111</v>
      </c>
      <c r="F1148" t="s">
        <v>695</v>
      </c>
      <c r="G1148" t="s">
        <v>3730</v>
      </c>
      <c r="H1148" t="s">
        <v>1020</v>
      </c>
      <c r="I1148" t="s">
        <v>736</v>
      </c>
      <c r="J1148" t="s">
        <v>3729</v>
      </c>
    </row>
    <row r="1149" spans="1:10" x14ac:dyDescent="0.2">
      <c r="A1149">
        <f>--ISNUMBER(IFERROR(SEARCH($C$5,Inputs!$D1149,1),""))</f>
        <v>0</v>
      </c>
      <c r="B1149" t="str">
        <f>IF(A1149=1,COUNTIF($A$6:A1149,1),"")</f>
        <v/>
      </c>
      <c r="C1149" t="str">
        <f>IFERROR(INDEX($D$6:$D$1750,MATCH(ROWS($B$6:B1149),$B$6:$B$1750,0)),"")</f>
        <v/>
      </c>
      <c r="D1149" t="str">
        <f t="shared" si="17"/>
        <v>Providence St. Elizabeth Care Center (22113)</v>
      </c>
      <c r="E1149">
        <v>22113</v>
      </c>
      <c r="F1149" t="s">
        <v>695</v>
      </c>
      <c r="G1149" t="s">
        <v>3180</v>
      </c>
      <c r="H1149" t="s">
        <v>842</v>
      </c>
      <c r="I1149" t="s">
        <v>736</v>
      </c>
      <c r="J1149" t="s">
        <v>3179</v>
      </c>
    </row>
    <row r="1150" spans="1:10" x14ac:dyDescent="0.2">
      <c r="A1150">
        <f>--ISNUMBER(IFERROR(SEARCH($C$5,Inputs!$D1150,1),""))</f>
        <v>0</v>
      </c>
      <c r="B1150" t="str">
        <f>IF(A1150=1,COUNTIF($A$6:A1150,1),"")</f>
        <v/>
      </c>
      <c r="C1150" t="str">
        <f>IFERROR(INDEX($D$6:$D$1750,MATCH(ROWS($B$6:B1150),$B$6:$B$1750,0)),"")</f>
        <v/>
      </c>
      <c r="D1150" t="str">
        <f t="shared" si="17"/>
        <v>Chino Valley Health Care Center (22118)</v>
      </c>
      <c r="E1150">
        <v>22118</v>
      </c>
      <c r="F1150" t="s">
        <v>695</v>
      </c>
      <c r="G1150" t="s">
        <v>1356</v>
      </c>
      <c r="H1150" t="s">
        <v>1272</v>
      </c>
      <c r="I1150" t="s">
        <v>736</v>
      </c>
      <c r="J1150" t="s">
        <v>1355</v>
      </c>
    </row>
    <row r="1151" spans="1:10" x14ac:dyDescent="0.2">
      <c r="A1151">
        <f>--ISNUMBER(IFERROR(SEARCH($C$5,Inputs!$D1151,1),""))</f>
        <v>0</v>
      </c>
      <c r="B1151" t="str">
        <f>IF(A1151=1,COUNTIF($A$6:A1151,1),"")</f>
        <v/>
      </c>
      <c r="C1151" t="str">
        <f>IFERROR(INDEX($D$6:$D$1750,MATCH(ROWS($B$6:B1151),$B$6:$B$1750,0)),"")</f>
        <v/>
      </c>
      <c r="D1151" t="str">
        <f t="shared" si="17"/>
        <v>Garden View Post-Acute Rehabilitation (22121)</v>
      </c>
      <c r="E1151">
        <v>22121</v>
      </c>
      <c r="F1151" t="s">
        <v>695</v>
      </c>
      <c r="G1151" t="s">
        <v>1866</v>
      </c>
      <c r="H1151" t="s">
        <v>1406</v>
      </c>
      <c r="I1151" t="s">
        <v>736</v>
      </c>
      <c r="J1151" t="s">
        <v>1865</v>
      </c>
    </row>
    <row r="1152" spans="1:10" x14ac:dyDescent="0.2">
      <c r="A1152">
        <f>--ISNUMBER(IFERROR(SEARCH($C$5,Inputs!$D1152,1),""))</f>
        <v>0</v>
      </c>
      <c r="B1152" t="str">
        <f>IF(A1152=1,COUNTIF($A$6:A1152,1),"")</f>
        <v/>
      </c>
      <c r="C1152" t="str">
        <f>IFERROR(INDEX($D$6:$D$1750,MATCH(ROWS($B$6:B1152),$B$6:$B$1750,0)),"")</f>
        <v/>
      </c>
      <c r="D1152" t="str">
        <f t="shared" si="17"/>
        <v>Windsor Palms Care Center Of Artesia (22125)</v>
      </c>
      <c r="E1152">
        <v>22125</v>
      </c>
      <c r="F1152" t="s">
        <v>695</v>
      </c>
      <c r="G1152" t="s">
        <v>4167</v>
      </c>
      <c r="H1152" t="s">
        <v>948</v>
      </c>
      <c r="I1152" t="s">
        <v>736</v>
      </c>
      <c r="J1152" t="s">
        <v>4166</v>
      </c>
    </row>
    <row r="1153" spans="1:10" x14ac:dyDescent="0.2">
      <c r="A1153">
        <f>--ISNUMBER(IFERROR(SEARCH($C$5,Inputs!$D1153,1),""))</f>
        <v>0</v>
      </c>
      <c r="B1153" t="str">
        <f>IF(A1153=1,COUNTIF($A$6:A1153,1),"")</f>
        <v/>
      </c>
      <c r="C1153" t="str">
        <f>IFERROR(INDEX($D$6:$D$1750,MATCH(ROWS($B$6:B1153),$B$6:$B$1750,0)),"")</f>
        <v/>
      </c>
      <c r="D1153" t="str">
        <f t="shared" si="17"/>
        <v>Royal Gardens Healthcare (22134)</v>
      </c>
      <c r="E1153">
        <v>22134</v>
      </c>
      <c r="F1153" t="s">
        <v>695</v>
      </c>
      <c r="G1153" t="s">
        <v>3296</v>
      </c>
      <c r="H1153" t="s">
        <v>835</v>
      </c>
      <c r="I1153" t="s">
        <v>736</v>
      </c>
      <c r="J1153" t="s">
        <v>3295</v>
      </c>
    </row>
    <row r="1154" spans="1:10" x14ac:dyDescent="0.2">
      <c r="A1154">
        <f>--ISNUMBER(IFERROR(SEARCH($C$5,Inputs!$D1154,1),""))</f>
        <v>0</v>
      </c>
      <c r="B1154" t="str">
        <f>IF(A1154=1,COUNTIF($A$6:A1154,1),"")</f>
        <v/>
      </c>
      <c r="C1154" t="str">
        <f>IFERROR(INDEX($D$6:$D$1750,MATCH(ROWS($B$6:B1154),$B$6:$B$1750,0)),"")</f>
        <v/>
      </c>
      <c r="D1154" t="str">
        <f t="shared" si="17"/>
        <v>Desert Canyon Post Acute, LLC (22136)</v>
      </c>
      <c r="E1154">
        <v>22136</v>
      </c>
      <c r="F1154" t="s">
        <v>695</v>
      </c>
      <c r="G1154" t="s">
        <v>1611</v>
      </c>
      <c r="H1154" t="s">
        <v>900</v>
      </c>
      <c r="I1154" t="s">
        <v>736</v>
      </c>
      <c r="J1154" t="s">
        <v>1610</v>
      </c>
    </row>
    <row r="1155" spans="1:10" x14ac:dyDescent="0.2">
      <c r="A1155">
        <f>--ISNUMBER(IFERROR(SEARCH($C$5,Inputs!$D1155,1),""))</f>
        <v>0</v>
      </c>
      <c r="B1155" t="str">
        <f>IF(A1155=1,COUNTIF($A$6:A1155,1),"")</f>
        <v/>
      </c>
      <c r="C1155" t="str">
        <f>IFERROR(INDEX($D$6:$D$1750,MATCH(ROWS($B$6:B1155),$B$6:$B$1750,0)),"")</f>
        <v/>
      </c>
      <c r="D1155" t="str">
        <f t="shared" si="17"/>
        <v>Valley Palms Care Center (22139)</v>
      </c>
      <c r="E1155">
        <v>22139</v>
      </c>
      <c r="F1155" t="s">
        <v>695</v>
      </c>
      <c r="G1155" t="s">
        <v>3939</v>
      </c>
      <c r="H1155" t="s">
        <v>842</v>
      </c>
      <c r="I1155" t="s">
        <v>736</v>
      </c>
      <c r="J1155" t="s">
        <v>3938</v>
      </c>
    </row>
    <row r="1156" spans="1:10" x14ac:dyDescent="0.2">
      <c r="A1156">
        <f>--ISNUMBER(IFERROR(SEARCH($C$5,Inputs!$D1156,1),""))</f>
        <v>0</v>
      </c>
      <c r="B1156" t="str">
        <f>IF(A1156=1,COUNTIF($A$6:A1156,1),"")</f>
        <v/>
      </c>
      <c r="C1156" t="str">
        <f>IFERROR(INDEX($D$6:$D$1750,MATCH(ROWS($B$6:B1156),$B$6:$B$1750,0)),"")</f>
        <v/>
      </c>
      <c r="D1156" t="str">
        <f t="shared" si="17"/>
        <v>Vernon Healthcare Center (22148)</v>
      </c>
      <c r="E1156">
        <v>22148</v>
      </c>
      <c r="F1156" t="s">
        <v>695</v>
      </c>
      <c r="G1156" t="s">
        <v>3968</v>
      </c>
      <c r="H1156" t="s">
        <v>736</v>
      </c>
      <c r="I1156" t="s">
        <v>736</v>
      </c>
      <c r="J1156" t="s">
        <v>3967</v>
      </c>
    </row>
    <row r="1157" spans="1:10" x14ac:dyDescent="0.2">
      <c r="A1157">
        <f>--ISNUMBER(IFERROR(SEARCH($C$5,Inputs!$D1157,1),""))</f>
        <v>0</v>
      </c>
      <c r="B1157" t="str">
        <f>IF(A1157=1,COUNTIF($A$6:A1157,1),"")</f>
        <v/>
      </c>
      <c r="C1157" t="str">
        <f>IFERROR(INDEX($D$6:$D$1750,MATCH(ROWS($B$6:B1157),$B$6:$B$1750,0)),"")</f>
        <v/>
      </c>
      <c r="D1157" t="str">
        <f t="shared" si="17"/>
        <v>La Crescenta Healthcare Center (22150)</v>
      </c>
      <c r="E1157">
        <v>22150</v>
      </c>
      <c r="F1157" t="s">
        <v>695</v>
      </c>
      <c r="G1157" t="s">
        <v>2383</v>
      </c>
      <c r="H1157" t="s">
        <v>2384</v>
      </c>
      <c r="I1157" t="s">
        <v>736</v>
      </c>
      <c r="J1157" t="s">
        <v>2382</v>
      </c>
    </row>
    <row r="1158" spans="1:10" x14ac:dyDescent="0.2">
      <c r="A1158">
        <f>--ISNUMBER(IFERROR(SEARCH($C$5,Inputs!$D1158,1),""))</f>
        <v>0</v>
      </c>
      <c r="B1158" t="str">
        <f>IF(A1158=1,COUNTIF($A$6:A1158,1),"")</f>
        <v/>
      </c>
      <c r="C1158" t="str">
        <f>IFERROR(INDEX($D$6:$D$1750,MATCH(ROWS($B$6:B1158),$B$6:$B$1750,0)),"")</f>
        <v/>
      </c>
      <c r="D1158" t="str">
        <f t="shared" si="17"/>
        <v>Valley Village Care Center (22151)</v>
      </c>
      <c r="E1158">
        <v>22151</v>
      </c>
      <c r="F1158" t="s">
        <v>695</v>
      </c>
      <c r="G1158" t="s">
        <v>3951</v>
      </c>
      <c r="H1158" t="s">
        <v>842</v>
      </c>
      <c r="I1158" t="s">
        <v>736</v>
      </c>
      <c r="J1158" t="s">
        <v>3950</v>
      </c>
    </row>
    <row r="1159" spans="1:10" x14ac:dyDescent="0.2">
      <c r="A1159">
        <f>--ISNUMBER(IFERROR(SEARCH($C$5,Inputs!$D1159,1),""))</f>
        <v>0</v>
      </c>
      <c r="B1159" t="str">
        <f>IF(A1159=1,COUNTIF($A$6:A1159,1),"")</f>
        <v/>
      </c>
      <c r="C1159" t="str">
        <f>IFERROR(INDEX($D$6:$D$1750,MATCH(ROWS($B$6:B1159),$B$6:$B$1750,0)),"")</f>
        <v/>
      </c>
      <c r="D1159" t="str">
        <f t="shared" ref="D1159:D1222" si="18">J1159&amp;" ("&amp;E1159&amp;")"</f>
        <v>Villa Elena Healthcare Center (22153)</v>
      </c>
      <c r="E1159">
        <v>22153</v>
      </c>
      <c r="F1159" t="s">
        <v>695</v>
      </c>
      <c r="G1159" t="s">
        <v>4006</v>
      </c>
      <c r="H1159" t="s">
        <v>1409</v>
      </c>
      <c r="I1159" t="s">
        <v>736</v>
      </c>
      <c r="J1159" t="s">
        <v>4005</v>
      </c>
    </row>
    <row r="1160" spans="1:10" x14ac:dyDescent="0.2">
      <c r="A1160">
        <f>--ISNUMBER(IFERROR(SEARCH($C$5,Inputs!$D1160,1),""))</f>
        <v>0</v>
      </c>
      <c r="B1160" t="str">
        <f>IF(A1160=1,COUNTIF($A$6:A1160,1),"")</f>
        <v/>
      </c>
      <c r="C1160" t="str">
        <f>IFERROR(INDEX($D$6:$D$1750,MATCH(ROWS($B$6:B1160),$B$6:$B$1750,0)),"")</f>
        <v/>
      </c>
      <c r="D1160" t="str">
        <f t="shared" si="18"/>
        <v>Valley Vista Nursing And Transitional Care LLC (22156)</v>
      </c>
      <c r="E1160">
        <v>22156</v>
      </c>
      <c r="F1160" t="s">
        <v>695</v>
      </c>
      <c r="G1160" t="s">
        <v>3953</v>
      </c>
      <c r="H1160" t="s">
        <v>842</v>
      </c>
      <c r="I1160" t="s">
        <v>736</v>
      </c>
      <c r="J1160" t="s">
        <v>3952</v>
      </c>
    </row>
    <row r="1161" spans="1:10" x14ac:dyDescent="0.2">
      <c r="A1161">
        <f>--ISNUMBER(IFERROR(SEARCH($C$5,Inputs!$D1161,1),""))</f>
        <v>0</v>
      </c>
      <c r="B1161" t="str">
        <f>IF(A1161=1,COUNTIF($A$6:A1161,1),"")</f>
        <v/>
      </c>
      <c r="C1161" t="str">
        <f>IFERROR(INDEX($D$6:$D$1750,MATCH(ROWS($B$6:B1161),$B$6:$B$1750,0)),"")</f>
        <v/>
      </c>
      <c r="D1161" t="str">
        <f t="shared" si="18"/>
        <v>Virgil Rehabilitation And Skilled Nursing Center (22157)</v>
      </c>
      <c r="E1161">
        <v>22157</v>
      </c>
      <c r="F1161" t="s">
        <v>695</v>
      </c>
      <c r="G1161" t="s">
        <v>4038</v>
      </c>
      <c r="H1161" t="s">
        <v>736</v>
      </c>
      <c r="I1161" t="s">
        <v>736</v>
      </c>
      <c r="J1161" t="s">
        <v>4037</v>
      </c>
    </row>
    <row r="1162" spans="1:10" x14ac:dyDescent="0.2">
      <c r="A1162">
        <f>--ISNUMBER(IFERROR(SEARCH($C$5,Inputs!$D1162,1),""))</f>
        <v>0</v>
      </c>
      <c r="B1162" t="str">
        <f>IF(A1162=1,COUNTIF($A$6:A1162,1),"")</f>
        <v/>
      </c>
      <c r="C1162" t="str">
        <f>IFERROR(INDEX($D$6:$D$1750,MATCH(ROWS($B$6:B1162),$B$6:$B$1750,0)),"")</f>
        <v/>
      </c>
      <c r="D1162" t="str">
        <f t="shared" si="18"/>
        <v>St. Andrews (22174)</v>
      </c>
      <c r="E1162">
        <v>22174</v>
      </c>
      <c r="F1162" t="s">
        <v>695</v>
      </c>
      <c r="G1162" t="s">
        <v>3599</v>
      </c>
      <c r="H1162" t="s">
        <v>736</v>
      </c>
      <c r="I1162" t="s">
        <v>736</v>
      </c>
      <c r="J1162" t="s">
        <v>3598</v>
      </c>
    </row>
    <row r="1163" spans="1:10" x14ac:dyDescent="0.2">
      <c r="A1163">
        <f>--ISNUMBER(IFERROR(SEARCH($C$5,Inputs!$D1163,1),""))</f>
        <v>0</v>
      </c>
      <c r="B1163" t="str">
        <f>IF(A1163=1,COUNTIF($A$6:A1163,1),"")</f>
        <v/>
      </c>
      <c r="C1163" t="str">
        <f>IFERROR(INDEX($D$6:$D$1750,MATCH(ROWS($B$6:B1163),$B$6:$B$1750,0)),"")</f>
        <v/>
      </c>
      <c r="D1163" t="str">
        <f t="shared" si="18"/>
        <v>Atherton Baptist Home - Sam B. West (22179)</v>
      </c>
      <c r="E1163">
        <v>22179</v>
      </c>
      <c r="F1163" t="s">
        <v>695</v>
      </c>
      <c r="G1163" t="s">
        <v>958</v>
      </c>
      <c r="H1163" t="s">
        <v>835</v>
      </c>
      <c r="I1163" t="s">
        <v>736</v>
      </c>
      <c r="J1163" t="s">
        <v>957</v>
      </c>
    </row>
    <row r="1164" spans="1:10" x14ac:dyDescent="0.2">
      <c r="A1164">
        <f>--ISNUMBER(IFERROR(SEARCH($C$5,Inputs!$D1164,1),""))</f>
        <v>0</v>
      </c>
      <c r="B1164" t="str">
        <f>IF(A1164=1,COUNTIF($A$6:A1164,1),"")</f>
        <v/>
      </c>
      <c r="C1164" t="str">
        <f>IFERROR(INDEX($D$6:$D$1750,MATCH(ROWS($B$6:B1164),$B$6:$B$1750,0)),"")</f>
        <v/>
      </c>
      <c r="D1164" t="str">
        <f t="shared" si="18"/>
        <v>Torrance Care Center West, Inc. (22185)</v>
      </c>
      <c r="E1164">
        <v>22185</v>
      </c>
      <c r="F1164" t="s">
        <v>695</v>
      </c>
      <c r="G1164" t="s">
        <v>3846</v>
      </c>
      <c r="H1164" t="s">
        <v>1045</v>
      </c>
      <c r="I1164" t="s">
        <v>736</v>
      </c>
      <c r="J1164" t="s">
        <v>3845</v>
      </c>
    </row>
    <row r="1165" spans="1:10" x14ac:dyDescent="0.2">
      <c r="A1165">
        <f>--ISNUMBER(IFERROR(SEARCH($C$5,Inputs!$D1165,1),""))</f>
        <v>0</v>
      </c>
      <c r="B1165" t="str">
        <f>IF(A1165=1,COUNTIF($A$6:A1165,1),"")</f>
        <v/>
      </c>
      <c r="C1165" t="str">
        <f>IFERROR(INDEX($D$6:$D$1750,MATCH(ROWS($B$6:B1165),$B$6:$B$1750,0)),"")</f>
        <v/>
      </c>
      <c r="D1165" t="str">
        <f t="shared" si="18"/>
        <v>Country Villa South Convalescent Center (22191)</v>
      </c>
      <c r="E1165">
        <v>22191</v>
      </c>
      <c r="F1165" t="s">
        <v>695</v>
      </c>
      <c r="G1165" t="s">
        <v>1523</v>
      </c>
      <c r="H1165" t="s">
        <v>736</v>
      </c>
      <c r="I1165" t="s">
        <v>736</v>
      </c>
      <c r="J1165" t="s">
        <v>1522</v>
      </c>
    </row>
    <row r="1166" spans="1:10" x14ac:dyDescent="0.2">
      <c r="A1166">
        <f>--ISNUMBER(IFERROR(SEARCH($C$5,Inputs!$D1166,1),""))</f>
        <v>0</v>
      </c>
      <c r="B1166" t="str">
        <f>IF(A1166=1,COUNTIF($A$6:A1166,1),"")</f>
        <v/>
      </c>
      <c r="C1166" t="str">
        <f>IFERROR(INDEX($D$6:$D$1750,MATCH(ROWS($B$6:B1166),$B$6:$B$1750,0)),"")</f>
        <v/>
      </c>
      <c r="D1166" t="str">
        <f t="shared" si="18"/>
        <v>Downey Post Acute (22194)</v>
      </c>
      <c r="E1166">
        <v>22194</v>
      </c>
      <c r="F1166" t="s">
        <v>695</v>
      </c>
      <c r="G1166" t="s">
        <v>1652</v>
      </c>
      <c r="H1166" t="s">
        <v>1179</v>
      </c>
      <c r="I1166" t="s">
        <v>736</v>
      </c>
      <c r="J1166" t="s">
        <v>1651</v>
      </c>
    </row>
    <row r="1167" spans="1:10" x14ac:dyDescent="0.2">
      <c r="A1167">
        <f>--ISNUMBER(IFERROR(SEARCH($C$5,Inputs!$D1167,1),""))</f>
        <v>0</v>
      </c>
      <c r="B1167" t="str">
        <f>IF(A1167=1,COUNTIF($A$6:A1167,1),"")</f>
        <v/>
      </c>
      <c r="C1167" t="str">
        <f>IFERROR(INDEX($D$6:$D$1750,MATCH(ROWS($B$6:B1167),$B$6:$B$1750,0)),"")</f>
        <v/>
      </c>
      <c r="D1167" t="str">
        <f t="shared" si="18"/>
        <v>Country Villa Westwood Convalescent Center (22195)</v>
      </c>
      <c r="E1167">
        <v>22195</v>
      </c>
      <c r="F1167" t="s">
        <v>695</v>
      </c>
      <c r="G1167" t="s">
        <v>1527</v>
      </c>
      <c r="H1167" t="s">
        <v>736</v>
      </c>
      <c r="I1167" t="s">
        <v>736</v>
      </c>
      <c r="J1167" t="s">
        <v>1526</v>
      </c>
    </row>
    <row r="1168" spans="1:10" x14ac:dyDescent="0.2">
      <c r="A1168">
        <f>--ISNUMBER(IFERROR(SEARCH($C$5,Inputs!$D1168,1),""))</f>
        <v>0</v>
      </c>
      <c r="B1168" t="str">
        <f>IF(A1168=1,COUNTIF($A$6:A1168,1),"")</f>
        <v/>
      </c>
      <c r="C1168" t="str">
        <f>IFERROR(INDEX($D$6:$D$1750,MATCH(ROWS($B$6:B1168),$B$6:$B$1750,0)),"")</f>
        <v/>
      </c>
      <c r="D1168" t="str">
        <f t="shared" si="18"/>
        <v>Whittier Hills Health Care Center (22199)</v>
      </c>
      <c r="E1168">
        <v>22199</v>
      </c>
      <c r="F1168" t="s">
        <v>695</v>
      </c>
      <c r="G1168" t="s">
        <v>4113</v>
      </c>
      <c r="H1168" t="s">
        <v>3099</v>
      </c>
      <c r="I1168" t="s">
        <v>736</v>
      </c>
      <c r="J1168" t="s">
        <v>4112</v>
      </c>
    </row>
    <row r="1169" spans="1:10" x14ac:dyDescent="0.2">
      <c r="A1169">
        <f>--ISNUMBER(IFERROR(SEARCH($C$5,Inputs!$D1169,1),""))</f>
        <v>0</v>
      </c>
      <c r="B1169" t="str">
        <f>IF(A1169=1,COUNTIF($A$6:A1169,1),"")</f>
        <v/>
      </c>
      <c r="C1169" t="str">
        <f>IFERROR(INDEX($D$6:$D$1750,MATCH(ROWS($B$6:B1169),$B$6:$B$1750,0)),"")</f>
        <v/>
      </c>
      <c r="D1169" t="str">
        <f t="shared" si="18"/>
        <v>The Orchard - Post Acute Care (22200)</v>
      </c>
      <c r="E1169">
        <v>22200</v>
      </c>
      <c r="F1169" t="s">
        <v>695</v>
      </c>
      <c r="G1169" t="s">
        <v>3783</v>
      </c>
      <c r="H1169" t="s">
        <v>3099</v>
      </c>
      <c r="I1169" t="s">
        <v>736</v>
      </c>
      <c r="J1169" t="s">
        <v>3782</v>
      </c>
    </row>
    <row r="1170" spans="1:10" x14ac:dyDescent="0.2">
      <c r="A1170">
        <f>--ISNUMBER(IFERROR(SEARCH($C$5,Inputs!$D1170,1),""))</f>
        <v>0</v>
      </c>
      <c r="B1170" t="str">
        <f>IF(A1170=1,COUNTIF($A$6:A1170,1),"")</f>
        <v/>
      </c>
      <c r="C1170" t="str">
        <f>IFERROR(INDEX($D$6:$D$1750,MATCH(ROWS($B$6:B1170),$B$6:$B$1750,0)),"")</f>
        <v/>
      </c>
      <c r="D1170" t="str">
        <f t="shared" si="18"/>
        <v>Windsor Manor (22203)</v>
      </c>
      <c r="E1170">
        <v>22203</v>
      </c>
      <c r="F1170" t="s">
        <v>695</v>
      </c>
      <c r="G1170" t="s">
        <v>4161</v>
      </c>
      <c r="H1170" t="s">
        <v>735</v>
      </c>
      <c r="I1170" t="s">
        <v>736</v>
      </c>
      <c r="J1170" t="s">
        <v>4160</v>
      </c>
    </row>
    <row r="1171" spans="1:10" x14ac:dyDescent="0.2">
      <c r="A1171">
        <f>--ISNUMBER(IFERROR(SEARCH($C$5,Inputs!$D1171,1),""))</f>
        <v>0</v>
      </c>
      <c r="B1171" t="str">
        <f>IF(A1171=1,COUNTIF($A$6:A1171,1),"")</f>
        <v/>
      </c>
      <c r="C1171" t="str">
        <f>IFERROR(INDEX($D$6:$D$1750,MATCH(ROWS($B$6:B1171),$B$6:$B$1750,0)),"")</f>
        <v/>
      </c>
      <c r="D1171" t="str">
        <f t="shared" si="18"/>
        <v>York Healthcare &amp; Wellness Centre (22207)</v>
      </c>
      <c r="E1171">
        <v>22207</v>
      </c>
      <c r="F1171" t="s">
        <v>695</v>
      </c>
      <c r="G1171" t="s">
        <v>4204</v>
      </c>
      <c r="H1171" t="s">
        <v>736</v>
      </c>
      <c r="I1171" t="s">
        <v>736</v>
      </c>
      <c r="J1171" t="s">
        <v>4203</v>
      </c>
    </row>
    <row r="1172" spans="1:10" x14ac:dyDescent="0.2">
      <c r="A1172">
        <f>--ISNUMBER(IFERROR(SEARCH($C$5,Inputs!$D1172,1),""))</f>
        <v>0</v>
      </c>
      <c r="B1172" t="str">
        <f>IF(A1172=1,COUNTIF($A$6:A1172,1),"")</f>
        <v/>
      </c>
      <c r="C1172" t="str">
        <f>IFERROR(INDEX($D$6:$D$1750,MATCH(ROWS($B$6:B1172),$B$6:$B$1750,0)),"")</f>
        <v/>
      </c>
      <c r="D1172" t="str">
        <f t="shared" si="18"/>
        <v>The Grove Post-Acute Care Center (22209)</v>
      </c>
      <c r="E1172">
        <v>22209</v>
      </c>
      <c r="F1172" t="s">
        <v>695</v>
      </c>
      <c r="G1172" t="s">
        <v>3773</v>
      </c>
      <c r="H1172" t="s">
        <v>1492</v>
      </c>
      <c r="I1172" t="s">
        <v>736</v>
      </c>
      <c r="J1172" t="s">
        <v>3772</v>
      </c>
    </row>
    <row r="1173" spans="1:10" x14ac:dyDescent="0.2">
      <c r="A1173">
        <f>--ISNUMBER(IFERROR(SEARCH($C$5,Inputs!$D1173,1),""))</f>
        <v>0</v>
      </c>
      <c r="B1173" t="str">
        <f>IF(A1173=1,COUNTIF($A$6:A1173,1),"")</f>
        <v/>
      </c>
      <c r="C1173" t="str">
        <f>IFERROR(INDEX($D$6:$D$1750,MATCH(ROWS($B$6:B1173),$B$6:$B$1750,0)),"")</f>
        <v/>
      </c>
      <c r="D1173" t="str">
        <f t="shared" si="18"/>
        <v>Woodland Care Center (22211)</v>
      </c>
      <c r="E1173">
        <v>22211</v>
      </c>
      <c r="F1173" t="s">
        <v>695</v>
      </c>
      <c r="G1173" t="s">
        <v>4194</v>
      </c>
      <c r="H1173" t="s">
        <v>1705</v>
      </c>
      <c r="I1173" t="s">
        <v>736</v>
      </c>
      <c r="J1173" t="s">
        <v>4193</v>
      </c>
    </row>
    <row r="1174" spans="1:10" x14ac:dyDescent="0.2">
      <c r="A1174">
        <f>--ISNUMBER(IFERROR(SEARCH($C$5,Inputs!$D1174,1),""))</f>
        <v>0</v>
      </c>
      <c r="B1174" t="str">
        <f>IF(A1174=1,COUNTIF($A$6:A1174,1),"")</f>
        <v/>
      </c>
      <c r="C1174" t="str">
        <f>IFERROR(INDEX($D$6:$D$1750,MATCH(ROWS($B$6:B1174),$B$6:$B$1750,0)),"")</f>
        <v/>
      </c>
      <c r="D1174" t="str">
        <f t="shared" si="18"/>
        <v>The Meadows Post Acute (22214)</v>
      </c>
      <c r="E1174">
        <v>22214</v>
      </c>
      <c r="F1174" t="s">
        <v>695</v>
      </c>
      <c r="G1174" t="s">
        <v>3781</v>
      </c>
      <c r="H1174" t="s">
        <v>2233</v>
      </c>
      <c r="I1174" t="s">
        <v>736</v>
      </c>
      <c r="J1174" t="s">
        <v>3780</v>
      </c>
    </row>
    <row r="1175" spans="1:10" x14ac:dyDescent="0.2">
      <c r="A1175">
        <f>--ISNUMBER(IFERROR(SEARCH($C$5,Inputs!$D1175,1),""))</f>
        <v>0</v>
      </c>
      <c r="B1175" t="str">
        <f>IF(A1175=1,COUNTIF($A$6:A1175,1),"")</f>
        <v/>
      </c>
      <c r="C1175" t="str">
        <f>IFERROR(INDEX($D$6:$D$1750,MATCH(ROWS($B$6:B1175),$B$6:$B$1750,0)),"")</f>
        <v/>
      </c>
      <c r="D1175" t="str">
        <f t="shared" si="18"/>
        <v>West Hills Health And Rehabilitation Center (22215)</v>
      </c>
      <c r="E1175">
        <v>22215</v>
      </c>
      <c r="F1175" t="s">
        <v>695</v>
      </c>
      <c r="G1175" t="s">
        <v>4088</v>
      </c>
      <c r="H1175" t="s">
        <v>1246</v>
      </c>
      <c r="I1175" t="s">
        <v>736</v>
      </c>
      <c r="J1175" t="s">
        <v>4087</v>
      </c>
    </row>
    <row r="1176" spans="1:10" x14ac:dyDescent="0.2">
      <c r="A1176">
        <f>--ISNUMBER(IFERROR(SEARCH($C$5,Inputs!$D1176,1),""))</f>
        <v>0</v>
      </c>
      <c r="B1176" t="str">
        <f>IF(A1176=1,COUNTIF($A$6:A1176,1),"")</f>
        <v/>
      </c>
      <c r="C1176" t="str">
        <f>IFERROR(INDEX($D$6:$D$1750,MATCH(ROWS($B$6:B1176),$B$6:$B$1750,0)),"")</f>
        <v/>
      </c>
      <c r="D1176" t="str">
        <f t="shared" si="18"/>
        <v>Topanga Terrace (22216)</v>
      </c>
      <c r="E1176">
        <v>22216</v>
      </c>
      <c r="F1176" t="s">
        <v>695</v>
      </c>
      <c r="G1176" t="s">
        <v>3844</v>
      </c>
      <c r="H1176" t="s">
        <v>1246</v>
      </c>
      <c r="I1176" t="s">
        <v>736</v>
      </c>
      <c r="J1176" t="s">
        <v>3843</v>
      </c>
    </row>
    <row r="1177" spans="1:10" x14ac:dyDescent="0.2">
      <c r="A1177">
        <f>--ISNUMBER(IFERROR(SEARCH($C$5,Inputs!$D1177,1),""))</f>
        <v>0</v>
      </c>
      <c r="B1177" t="str">
        <f>IF(A1177=1,COUNTIF($A$6:A1177,1),"")</f>
        <v/>
      </c>
      <c r="C1177" t="str">
        <f>IFERROR(INDEX($D$6:$D$1750,MATCH(ROWS($B$6:B1177),$B$6:$B$1750,0)),"")</f>
        <v/>
      </c>
      <c r="D1177" t="str">
        <f t="shared" si="18"/>
        <v>Burbank Healthcare And Rehabilitation Center (22217)</v>
      </c>
      <c r="E1177">
        <v>22217</v>
      </c>
      <c r="F1177" t="s">
        <v>695</v>
      </c>
      <c r="G1177" t="s">
        <v>1193</v>
      </c>
      <c r="H1177" t="s">
        <v>805</v>
      </c>
      <c r="I1177" t="s">
        <v>736</v>
      </c>
      <c r="J1177" t="s">
        <v>1192</v>
      </c>
    </row>
    <row r="1178" spans="1:10" x14ac:dyDescent="0.2">
      <c r="A1178">
        <f>--ISNUMBER(IFERROR(SEARCH($C$5,Inputs!$D1178,1),""))</f>
        <v>0</v>
      </c>
      <c r="B1178" t="str">
        <f>IF(A1178=1,COUNTIF($A$6:A1178,1),"")</f>
        <v/>
      </c>
      <c r="C1178" t="str">
        <f>IFERROR(INDEX($D$6:$D$1750,MATCH(ROWS($B$6:B1178),$B$6:$B$1750,0)),"")</f>
        <v/>
      </c>
      <c r="D1178" t="str">
        <f t="shared" si="18"/>
        <v>Sherman Village Healthcare Center (22219)</v>
      </c>
      <c r="E1178">
        <v>22219</v>
      </c>
      <c r="F1178" t="s">
        <v>695</v>
      </c>
      <c r="G1178" t="s">
        <v>3494</v>
      </c>
      <c r="H1178" t="s">
        <v>1821</v>
      </c>
      <c r="I1178" t="s">
        <v>736</v>
      </c>
      <c r="J1178" t="s">
        <v>3493</v>
      </c>
    </row>
    <row r="1179" spans="1:10" x14ac:dyDescent="0.2">
      <c r="A1179">
        <f>--ISNUMBER(IFERROR(SEARCH($C$5,Inputs!$D1179,1),""))</f>
        <v>0</v>
      </c>
      <c r="B1179" t="str">
        <f>IF(A1179=1,COUNTIF($A$6:A1179,1),"")</f>
        <v/>
      </c>
      <c r="C1179" t="str">
        <f>IFERROR(INDEX($D$6:$D$1750,MATCH(ROWS($B$6:B1179),$B$6:$B$1750,0)),"")</f>
        <v/>
      </c>
      <c r="D1179" t="str">
        <f t="shared" si="18"/>
        <v>Huntington Post Acute (22223)</v>
      </c>
      <c r="E1179">
        <v>22223</v>
      </c>
      <c r="F1179" t="s">
        <v>695</v>
      </c>
      <c r="G1179" t="s">
        <v>2136</v>
      </c>
      <c r="H1179" t="s">
        <v>981</v>
      </c>
      <c r="I1179" t="s">
        <v>736</v>
      </c>
      <c r="J1179" t="s">
        <v>2135</v>
      </c>
    </row>
    <row r="1180" spans="1:10" x14ac:dyDescent="0.2">
      <c r="A1180">
        <f>--ISNUMBER(IFERROR(SEARCH($C$5,Inputs!$D1180,1),""))</f>
        <v>0</v>
      </c>
      <c r="B1180" t="str">
        <f>IF(A1180=1,COUNTIF($A$6:A1180,1),"")</f>
        <v/>
      </c>
      <c r="C1180" t="str">
        <f>IFERROR(INDEX($D$6:$D$1750,MATCH(ROWS($B$6:B1180),$B$6:$B$1750,0)),"")</f>
        <v/>
      </c>
      <c r="D1180" t="str">
        <f t="shared" si="18"/>
        <v>Live Oak Rehabilitation Center (22224)</v>
      </c>
      <c r="E1180">
        <v>22224</v>
      </c>
      <c r="F1180" t="s">
        <v>695</v>
      </c>
      <c r="G1180" t="s">
        <v>2510</v>
      </c>
      <c r="H1180" t="s">
        <v>1167</v>
      </c>
      <c r="I1180" t="s">
        <v>736</v>
      </c>
      <c r="J1180" t="s">
        <v>2509</v>
      </c>
    </row>
    <row r="1181" spans="1:10" x14ac:dyDescent="0.2">
      <c r="A1181">
        <f>--ISNUMBER(IFERROR(SEARCH($C$5,Inputs!$D1181,1),""))</f>
        <v>0</v>
      </c>
      <c r="B1181" t="str">
        <f>IF(A1181=1,COUNTIF($A$6:A1181,1),"")</f>
        <v/>
      </c>
      <c r="C1181" t="str">
        <f>IFERROR(INDEX($D$6:$D$1750,MATCH(ROWS($B$6:B1181),$B$6:$B$1750,0)),"")</f>
        <v/>
      </c>
      <c r="D1181" t="str">
        <f t="shared" si="18"/>
        <v>Fidelity Health Care (22225)</v>
      </c>
      <c r="E1181">
        <v>22225</v>
      </c>
      <c r="F1181" t="s">
        <v>695</v>
      </c>
      <c r="G1181" t="s">
        <v>1796</v>
      </c>
      <c r="H1181" t="s">
        <v>1689</v>
      </c>
      <c r="I1181" t="s">
        <v>736</v>
      </c>
      <c r="J1181" t="s">
        <v>1795</v>
      </c>
    </row>
    <row r="1182" spans="1:10" x14ac:dyDescent="0.2">
      <c r="A1182">
        <f>--ISNUMBER(IFERROR(SEARCH($C$5,Inputs!$D1182,1),""))</f>
        <v>0</v>
      </c>
      <c r="B1182" t="str">
        <f>IF(A1182=1,COUNTIF($A$6:A1182,1),"")</f>
        <v/>
      </c>
      <c r="C1182" t="str">
        <f>IFERROR(INDEX($D$6:$D$1750,MATCH(ROWS($B$6:B1182),$B$6:$B$1750,0)),"")</f>
        <v/>
      </c>
      <c r="D1182" t="str">
        <f t="shared" si="18"/>
        <v>Gladstone Sub-Acute and Rehab Center (22226)</v>
      </c>
      <c r="E1182">
        <v>22226</v>
      </c>
      <c r="F1182" t="s">
        <v>695</v>
      </c>
      <c r="G1182" t="s">
        <v>1888</v>
      </c>
      <c r="H1182" t="s">
        <v>922</v>
      </c>
      <c r="I1182" t="s">
        <v>736</v>
      </c>
      <c r="J1182" t="s">
        <v>1887</v>
      </c>
    </row>
    <row r="1183" spans="1:10" x14ac:dyDescent="0.2">
      <c r="A1183">
        <f>--ISNUMBER(IFERROR(SEARCH($C$5,Inputs!$D1183,1),""))</f>
        <v>0</v>
      </c>
      <c r="B1183" t="str">
        <f>IF(A1183=1,COUNTIF($A$6:A1183,1),"")</f>
        <v/>
      </c>
      <c r="C1183" t="str">
        <f>IFERROR(INDEX($D$6:$D$1750,MATCH(ROWS($B$6:B1183),$B$6:$B$1750,0)),"")</f>
        <v/>
      </c>
      <c r="D1183" t="str">
        <f t="shared" si="18"/>
        <v>The Rowland (22230)</v>
      </c>
      <c r="E1183">
        <v>22230</v>
      </c>
      <c r="F1183" t="s">
        <v>695</v>
      </c>
      <c r="G1183" t="s">
        <v>3811</v>
      </c>
      <c r="H1183" t="s">
        <v>978</v>
      </c>
      <c r="I1183" t="s">
        <v>736</v>
      </c>
      <c r="J1183" t="s">
        <v>3810</v>
      </c>
    </row>
    <row r="1184" spans="1:10" x14ac:dyDescent="0.2">
      <c r="A1184">
        <f>--ISNUMBER(IFERROR(SEARCH($C$5,Inputs!$D1184,1),""))</f>
        <v>0</v>
      </c>
      <c r="B1184" t="str">
        <f>IF(A1184=1,COUNTIF($A$6:A1184,1),"")</f>
        <v/>
      </c>
      <c r="C1184" t="str">
        <f>IFERROR(INDEX($D$6:$D$1750,MATCH(ROWS($B$6:B1184),$B$6:$B$1750,0)),"")</f>
        <v/>
      </c>
      <c r="D1184" t="str">
        <f t="shared" si="18"/>
        <v>Glendora Grand, Inc. (22231)</v>
      </c>
      <c r="E1184">
        <v>22231</v>
      </c>
      <c r="F1184" t="s">
        <v>695</v>
      </c>
      <c r="G1184" t="s">
        <v>1900</v>
      </c>
      <c r="H1184" t="s">
        <v>922</v>
      </c>
      <c r="I1184" t="s">
        <v>736</v>
      </c>
      <c r="J1184" t="s">
        <v>1899</v>
      </c>
    </row>
    <row r="1185" spans="1:10" x14ac:dyDescent="0.2">
      <c r="A1185">
        <f>--ISNUMBER(IFERROR(SEARCH($C$5,Inputs!$D1185,1),""))</f>
        <v>0</v>
      </c>
      <c r="B1185" t="str">
        <f>IF(A1185=1,COUNTIF($A$6:A1185,1),"")</f>
        <v/>
      </c>
      <c r="C1185" t="str">
        <f>IFERROR(INDEX($D$6:$D$1750,MATCH(ROWS($B$6:B1185),$B$6:$B$1750,0)),"")</f>
        <v/>
      </c>
      <c r="D1185" t="str">
        <f t="shared" si="18"/>
        <v>Woods Health Services (22232)</v>
      </c>
      <c r="E1185">
        <v>22232</v>
      </c>
      <c r="F1185" t="s">
        <v>695</v>
      </c>
      <c r="G1185" t="s">
        <v>4201</v>
      </c>
      <c r="H1185" t="s">
        <v>4202</v>
      </c>
      <c r="I1185" t="s">
        <v>736</v>
      </c>
      <c r="J1185" t="s">
        <v>4200</v>
      </c>
    </row>
    <row r="1186" spans="1:10" x14ac:dyDescent="0.2">
      <c r="A1186">
        <f>--ISNUMBER(IFERROR(SEARCH($C$5,Inputs!$D1186,1),""))</f>
        <v>0</v>
      </c>
      <c r="B1186" t="str">
        <f>IF(A1186=1,COUNTIF($A$6:A1186,1),"")</f>
        <v/>
      </c>
      <c r="C1186" t="str">
        <f>IFERROR(INDEX($D$6:$D$1750,MATCH(ROWS($B$6:B1186),$B$6:$B$1750,0)),"")</f>
        <v/>
      </c>
      <c r="D1186" t="str">
        <f t="shared" si="18"/>
        <v>Casa Bonita Convalescent Hospital (22233)</v>
      </c>
      <c r="E1186">
        <v>22233</v>
      </c>
      <c r="F1186" t="s">
        <v>695</v>
      </c>
      <c r="G1186" t="s">
        <v>1268</v>
      </c>
      <c r="H1186" t="s">
        <v>1269</v>
      </c>
      <c r="I1186" t="s">
        <v>736</v>
      </c>
      <c r="J1186" t="s">
        <v>1267</v>
      </c>
    </row>
    <row r="1187" spans="1:10" x14ac:dyDescent="0.2">
      <c r="A1187">
        <f>--ISNUMBER(IFERROR(SEARCH($C$5,Inputs!$D1187,1),""))</f>
        <v>0</v>
      </c>
      <c r="B1187" t="str">
        <f>IF(A1187=1,COUNTIF($A$6:A1187,1),"")</f>
        <v/>
      </c>
      <c r="C1187" t="str">
        <f>IFERROR(INDEX($D$6:$D$1750,MATCH(ROWS($B$6:B1187),$B$6:$B$1750,0)),"")</f>
        <v/>
      </c>
      <c r="D1187" t="str">
        <f t="shared" si="18"/>
        <v>El Rancho Vista Health Care Center (22234)</v>
      </c>
      <c r="E1187">
        <v>22234</v>
      </c>
      <c r="F1187" t="s">
        <v>695</v>
      </c>
      <c r="G1187" t="s">
        <v>1725</v>
      </c>
      <c r="H1187" t="s">
        <v>1431</v>
      </c>
      <c r="I1187" t="s">
        <v>736</v>
      </c>
      <c r="J1187" t="s">
        <v>1724</v>
      </c>
    </row>
    <row r="1188" spans="1:10" x14ac:dyDescent="0.2">
      <c r="A1188">
        <f>--ISNUMBER(IFERROR(SEARCH($C$5,Inputs!$D1188,1),""))</f>
        <v>0</v>
      </c>
      <c r="B1188" t="str">
        <f>IF(A1188=1,COUNTIF($A$6:A1188,1),"")</f>
        <v/>
      </c>
      <c r="C1188" t="str">
        <f>IFERROR(INDEX($D$6:$D$1750,MATCH(ROWS($B$6:B1188),$B$6:$B$1750,0)),"")</f>
        <v/>
      </c>
      <c r="D1188" t="str">
        <f t="shared" si="18"/>
        <v>Imperial Healthcare Center (22236)</v>
      </c>
      <c r="E1188">
        <v>22236</v>
      </c>
      <c r="F1188" t="s">
        <v>695</v>
      </c>
      <c r="G1188" t="s">
        <v>2153</v>
      </c>
      <c r="H1188" t="s">
        <v>2154</v>
      </c>
      <c r="I1188" t="s">
        <v>736</v>
      </c>
      <c r="J1188" t="s">
        <v>2152</v>
      </c>
    </row>
    <row r="1189" spans="1:10" x14ac:dyDescent="0.2">
      <c r="A1189">
        <f>--ISNUMBER(IFERROR(SEARCH($C$5,Inputs!$D1189,1),""))</f>
        <v>0</v>
      </c>
      <c r="B1189" t="str">
        <f>IF(A1189=1,COUNTIF($A$6:A1189,1),"")</f>
        <v/>
      </c>
      <c r="C1189" t="str">
        <f>IFERROR(INDEX($D$6:$D$1750,MATCH(ROWS($B$6:B1189),$B$6:$B$1750,0)),"")</f>
        <v/>
      </c>
      <c r="D1189" t="str">
        <f t="shared" si="18"/>
        <v>Cerritos Vista Healthcare Center (22237)</v>
      </c>
      <c r="E1189">
        <v>22237</v>
      </c>
      <c r="F1189" t="s">
        <v>695</v>
      </c>
      <c r="G1189" t="s">
        <v>1322</v>
      </c>
      <c r="H1189" t="s">
        <v>1083</v>
      </c>
      <c r="I1189" t="s">
        <v>736</v>
      </c>
      <c r="J1189" t="s">
        <v>1321</v>
      </c>
    </row>
    <row r="1190" spans="1:10" x14ac:dyDescent="0.2">
      <c r="A1190">
        <f>--ISNUMBER(IFERROR(SEARCH($C$5,Inputs!$D1190,1),""))</f>
        <v>0</v>
      </c>
      <c r="B1190" t="str">
        <f>IF(A1190=1,COUNTIF($A$6:A1190,1),"")</f>
        <v/>
      </c>
      <c r="C1190" t="str">
        <f>IFERROR(INDEX($D$6:$D$1750,MATCH(ROWS($B$6:B1190),$B$6:$B$1750,0)),"")</f>
        <v/>
      </c>
      <c r="D1190" t="str">
        <f t="shared" si="18"/>
        <v>Alexandria Care Center (22238)</v>
      </c>
      <c r="E1190">
        <v>22238</v>
      </c>
      <c r="F1190" t="s">
        <v>695</v>
      </c>
      <c r="G1190" t="s">
        <v>828</v>
      </c>
      <c r="H1190" t="s">
        <v>736</v>
      </c>
      <c r="I1190" t="s">
        <v>736</v>
      </c>
      <c r="J1190" t="s">
        <v>827</v>
      </c>
    </row>
    <row r="1191" spans="1:10" x14ac:dyDescent="0.2">
      <c r="A1191">
        <f>--ISNUMBER(IFERROR(SEARCH($C$5,Inputs!$D1191,1),""))</f>
        <v>0</v>
      </c>
      <c r="B1191" t="str">
        <f>IF(A1191=1,COUNTIF($A$6:A1191,1),"")</f>
        <v/>
      </c>
      <c r="C1191" t="str">
        <f>IFERROR(INDEX($D$6:$D$1750,MATCH(ROWS($B$6:B1191),$B$6:$B$1750,0)),"")</f>
        <v/>
      </c>
      <c r="D1191" t="str">
        <f t="shared" si="18"/>
        <v>Infinity Care Of East Los Angeles (22239)</v>
      </c>
      <c r="E1191">
        <v>22239</v>
      </c>
      <c r="F1191" t="s">
        <v>695</v>
      </c>
      <c r="G1191" t="s">
        <v>2165</v>
      </c>
      <c r="H1191" t="s">
        <v>736</v>
      </c>
      <c r="I1191" t="s">
        <v>736</v>
      </c>
      <c r="J1191" t="s">
        <v>2164</v>
      </c>
    </row>
    <row r="1192" spans="1:10" x14ac:dyDescent="0.2">
      <c r="A1192">
        <f>--ISNUMBER(IFERROR(SEARCH($C$5,Inputs!$D1192,1),""))</f>
        <v>0</v>
      </c>
      <c r="B1192" t="str">
        <f>IF(A1192=1,COUNTIF($A$6:A1192,1),"")</f>
        <v/>
      </c>
      <c r="C1192" t="str">
        <f>IFERROR(INDEX($D$6:$D$1750,MATCH(ROWS($B$6:B1192),$B$6:$B$1750,0)),"")</f>
        <v/>
      </c>
      <c r="D1192" t="str">
        <f t="shared" si="18"/>
        <v>Hollywood Premier Healthcare Center (22240)</v>
      </c>
      <c r="E1192">
        <v>22240</v>
      </c>
      <c r="F1192" t="s">
        <v>695</v>
      </c>
      <c r="G1192" t="s">
        <v>2121</v>
      </c>
      <c r="H1192" t="s">
        <v>736</v>
      </c>
      <c r="I1192" t="s">
        <v>736</v>
      </c>
      <c r="J1192" t="s">
        <v>2120</v>
      </c>
    </row>
    <row r="1193" spans="1:10" x14ac:dyDescent="0.2">
      <c r="A1193">
        <f>--ISNUMBER(IFERROR(SEARCH($C$5,Inputs!$D1193,1),""))</f>
        <v>0</v>
      </c>
      <c r="B1193" t="str">
        <f>IF(A1193=1,COUNTIF($A$6:A1193,1),"")</f>
        <v/>
      </c>
      <c r="C1193" t="str">
        <f>IFERROR(INDEX($D$6:$D$1750,MATCH(ROWS($B$6:B1193),$B$6:$B$1750,0)),"")</f>
        <v/>
      </c>
      <c r="D1193" t="str">
        <f t="shared" si="18"/>
        <v>Lakeview Terrace (22242)</v>
      </c>
      <c r="E1193">
        <v>22242</v>
      </c>
      <c r="F1193" t="s">
        <v>695</v>
      </c>
      <c r="G1193" t="s">
        <v>2439</v>
      </c>
      <c r="H1193" t="s">
        <v>736</v>
      </c>
      <c r="I1193" t="s">
        <v>736</v>
      </c>
      <c r="J1193" t="s">
        <v>2438</v>
      </c>
    </row>
    <row r="1194" spans="1:10" x14ac:dyDescent="0.2">
      <c r="A1194">
        <f>--ISNUMBER(IFERROR(SEARCH($C$5,Inputs!$D1194,1),""))</f>
        <v>0</v>
      </c>
      <c r="B1194" t="str">
        <f>IF(A1194=1,COUNTIF($A$6:A1194,1),"")</f>
        <v/>
      </c>
      <c r="C1194" t="str">
        <f>IFERROR(INDEX($D$6:$D$1750,MATCH(ROWS($B$6:B1194),$B$6:$B$1750,0)),"")</f>
        <v/>
      </c>
      <c r="D1194" t="str">
        <f t="shared" si="18"/>
        <v>Country Villa Los Feliz Nursing Center (22243)</v>
      </c>
      <c r="E1194">
        <v>22243</v>
      </c>
      <c r="F1194" t="s">
        <v>695</v>
      </c>
      <c r="G1194" t="s">
        <v>1508</v>
      </c>
      <c r="H1194" t="s">
        <v>736</v>
      </c>
      <c r="I1194" t="s">
        <v>736</v>
      </c>
      <c r="J1194" t="s">
        <v>1507</v>
      </c>
    </row>
    <row r="1195" spans="1:10" x14ac:dyDescent="0.2">
      <c r="A1195">
        <f>--ISNUMBER(IFERROR(SEARCH($C$5,Inputs!$D1195,1),""))</f>
        <v>0</v>
      </c>
      <c r="B1195" t="str">
        <f>IF(A1195=1,COUNTIF($A$6:A1195,1),"")</f>
        <v/>
      </c>
      <c r="C1195" t="str">
        <f>IFERROR(INDEX($D$6:$D$1750,MATCH(ROWS($B$6:B1195),$B$6:$B$1750,0)),"")</f>
        <v/>
      </c>
      <c r="D1195" t="str">
        <f t="shared" si="18"/>
        <v>Brier Oak On Sunset (22244)</v>
      </c>
      <c r="E1195">
        <v>22244</v>
      </c>
      <c r="F1195" t="s">
        <v>695</v>
      </c>
      <c r="G1195" t="s">
        <v>1156</v>
      </c>
      <c r="H1195" t="s">
        <v>736</v>
      </c>
      <c r="I1195" t="s">
        <v>736</v>
      </c>
      <c r="J1195" t="s">
        <v>1155</v>
      </c>
    </row>
    <row r="1196" spans="1:10" x14ac:dyDescent="0.2">
      <c r="A1196">
        <f>--ISNUMBER(IFERROR(SEARCH($C$5,Inputs!$D1196,1),""))</f>
        <v>0</v>
      </c>
      <c r="B1196" t="str">
        <f>IF(A1196=1,COUNTIF($A$6:A1196,1),"")</f>
        <v/>
      </c>
      <c r="C1196" t="str">
        <f>IFERROR(INDEX($D$6:$D$1750,MATCH(ROWS($B$6:B1196),$B$6:$B$1750,0)),"")</f>
        <v/>
      </c>
      <c r="D1196" t="str">
        <f t="shared" si="18"/>
        <v>Berkley East Healthcare Center (22245)</v>
      </c>
      <c r="E1196">
        <v>22245</v>
      </c>
      <c r="F1196" t="s">
        <v>695</v>
      </c>
      <c r="G1196" t="s">
        <v>1102</v>
      </c>
      <c r="H1196" t="s">
        <v>1074</v>
      </c>
      <c r="I1196" t="s">
        <v>736</v>
      </c>
      <c r="J1196" t="s">
        <v>1101</v>
      </c>
    </row>
    <row r="1197" spans="1:10" x14ac:dyDescent="0.2">
      <c r="A1197">
        <f>--ISNUMBER(IFERROR(SEARCH($C$5,Inputs!$D1197,1),""))</f>
        <v>0</v>
      </c>
      <c r="B1197" t="str">
        <f>IF(A1197=1,COUNTIF($A$6:A1197,1),"")</f>
        <v/>
      </c>
      <c r="C1197" t="str">
        <f>IFERROR(INDEX($D$6:$D$1750,MATCH(ROWS($B$6:B1197),$B$6:$B$1750,0)),"")</f>
        <v/>
      </c>
      <c r="D1197" t="str">
        <f t="shared" si="18"/>
        <v>Sunnyview Care Center (22247)</v>
      </c>
      <c r="E1197">
        <v>22247</v>
      </c>
      <c r="F1197" t="s">
        <v>695</v>
      </c>
      <c r="G1197" t="s">
        <v>3675</v>
      </c>
      <c r="H1197" t="s">
        <v>736</v>
      </c>
      <c r="I1197" t="s">
        <v>736</v>
      </c>
      <c r="J1197" t="s">
        <v>3674</v>
      </c>
    </row>
    <row r="1198" spans="1:10" x14ac:dyDescent="0.2">
      <c r="A1198">
        <f>--ISNUMBER(IFERROR(SEARCH($C$5,Inputs!$D1198,1),""))</f>
        <v>0</v>
      </c>
      <c r="B1198" t="str">
        <f>IF(A1198=1,COUNTIF($A$6:A1198,1),"")</f>
        <v/>
      </c>
      <c r="C1198" t="str">
        <f>IFERROR(INDEX($D$6:$D$1750,MATCH(ROWS($B$6:B1198),$B$6:$B$1750,0)),"")</f>
        <v/>
      </c>
      <c r="D1198" t="str">
        <f t="shared" si="18"/>
        <v>Alamitos Belmont Rehabilitation Hospital (22250)</v>
      </c>
      <c r="E1198">
        <v>22250</v>
      </c>
      <c r="F1198" t="s">
        <v>695</v>
      </c>
      <c r="G1198" t="s">
        <v>814</v>
      </c>
      <c r="H1198" t="s">
        <v>815</v>
      </c>
      <c r="I1198" t="s">
        <v>736</v>
      </c>
      <c r="J1198" t="s">
        <v>813</v>
      </c>
    </row>
    <row r="1199" spans="1:10" x14ac:dyDescent="0.2">
      <c r="A1199">
        <f>--ISNUMBER(IFERROR(SEARCH($C$5,Inputs!$D1199,1),""))</f>
        <v>0</v>
      </c>
      <c r="B1199" t="str">
        <f>IF(A1199=1,COUNTIF($A$6:A1199,1),"")</f>
        <v/>
      </c>
      <c r="C1199" t="str">
        <f>IFERROR(INDEX($D$6:$D$1750,MATCH(ROWS($B$6:B1199),$B$6:$B$1750,0)),"")</f>
        <v/>
      </c>
      <c r="D1199" t="str">
        <f t="shared" si="18"/>
        <v>Marlora Post Acute Rehabilitation Hospital (22252)</v>
      </c>
      <c r="E1199">
        <v>22252</v>
      </c>
      <c r="F1199" t="s">
        <v>695</v>
      </c>
      <c r="G1199" t="s">
        <v>2638</v>
      </c>
      <c r="H1199" t="s">
        <v>815</v>
      </c>
      <c r="I1199" t="s">
        <v>736</v>
      </c>
      <c r="J1199" t="s">
        <v>2637</v>
      </c>
    </row>
    <row r="1200" spans="1:10" x14ac:dyDescent="0.2">
      <c r="A1200">
        <f>--ISNUMBER(IFERROR(SEARCH($C$5,Inputs!$D1200,1),""))</f>
        <v>0</v>
      </c>
      <c r="B1200" t="str">
        <f>IF(A1200=1,COUNTIF($A$6:A1200,1),"")</f>
        <v/>
      </c>
      <c r="C1200" t="str">
        <f>IFERROR(INDEX($D$6:$D$1750,MATCH(ROWS($B$6:B1200),$B$6:$B$1750,0)),"")</f>
        <v/>
      </c>
      <c r="D1200" t="str">
        <f t="shared" si="18"/>
        <v>Colonial Care Center (22253)</v>
      </c>
      <c r="E1200">
        <v>22253</v>
      </c>
      <c r="F1200" t="s">
        <v>695</v>
      </c>
      <c r="G1200" t="s">
        <v>1428</v>
      </c>
      <c r="H1200" t="s">
        <v>815</v>
      </c>
      <c r="I1200" t="s">
        <v>736</v>
      </c>
      <c r="J1200" t="s">
        <v>1427</v>
      </c>
    </row>
    <row r="1201" spans="1:10" x14ac:dyDescent="0.2">
      <c r="A1201">
        <f>--ISNUMBER(IFERROR(SEARCH($C$5,Inputs!$D1201,1),""))</f>
        <v>0</v>
      </c>
      <c r="B1201" t="str">
        <f>IF(A1201=1,COUNTIF($A$6:A1201,1),"")</f>
        <v/>
      </c>
      <c r="C1201" t="str">
        <f>IFERROR(INDEX($D$6:$D$1750,MATCH(ROWS($B$6:B1201),$B$6:$B$1750,0)),"")</f>
        <v/>
      </c>
      <c r="D1201" t="str">
        <f t="shared" si="18"/>
        <v>Pacific Palms Healthcare (22254)</v>
      </c>
      <c r="E1201">
        <v>22254</v>
      </c>
      <c r="F1201" t="s">
        <v>695</v>
      </c>
      <c r="G1201" t="s">
        <v>2988</v>
      </c>
      <c r="H1201" t="s">
        <v>815</v>
      </c>
      <c r="I1201" t="s">
        <v>736</v>
      </c>
      <c r="J1201" t="s">
        <v>2987</v>
      </c>
    </row>
    <row r="1202" spans="1:10" x14ac:dyDescent="0.2">
      <c r="A1202">
        <f>--ISNUMBER(IFERROR(SEARCH($C$5,Inputs!$D1202,1),""))</f>
        <v>0</v>
      </c>
      <c r="B1202" t="str">
        <f>IF(A1202=1,COUNTIF($A$6:A1202,1),"")</f>
        <v/>
      </c>
      <c r="C1202" t="str">
        <f>IFERROR(INDEX($D$6:$D$1750,MATCH(ROWS($B$6:B1202),$B$6:$B$1750,0)),"")</f>
        <v/>
      </c>
      <c r="D1202" t="str">
        <f t="shared" si="18"/>
        <v>Stoney Point Healthcare Center (22260)</v>
      </c>
      <c r="E1202">
        <v>22260</v>
      </c>
      <c r="F1202" t="s">
        <v>695</v>
      </c>
      <c r="G1202" t="s">
        <v>3655</v>
      </c>
      <c r="H1202" t="s">
        <v>1338</v>
      </c>
      <c r="I1202" t="s">
        <v>736</v>
      </c>
      <c r="J1202" t="s">
        <v>3654</v>
      </c>
    </row>
    <row r="1203" spans="1:10" x14ac:dyDescent="0.2">
      <c r="A1203">
        <f>--ISNUMBER(IFERROR(SEARCH($C$5,Inputs!$D1203,1),""))</f>
        <v>0</v>
      </c>
      <c r="B1203" t="str">
        <f>IF(A1203=1,COUNTIF($A$6:A1203,1),"")</f>
        <v/>
      </c>
      <c r="C1203" t="str">
        <f>IFERROR(INDEX($D$6:$D$1750,MATCH(ROWS($B$6:B1203),$B$6:$B$1750,0)),"")</f>
        <v/>
      </c>
      <c r="D1203" t="str">
        <f t="shared" si="18"/>
        <v>Holiday Manor Care Center (22261)</v>
      </c>
      <c r="E1203">
        <v>22261</v>
      </c>
      <c r="F1203" t="s">
        <v>695</v>
      </c>
      <c r="G1203" t="s">
        <v>2116</v>
      </c>
      <c r="H1203" t="s">
        <v>2117</v>
      </c>
      <c r="I1203" t="s">
        <v>736</v>
      </c>
      <c r="J1203" t="s">
        <v>2115</v>
      </c>
    </row>
    <row r="1204" spans="1:10" x14ac:dyDescent="0.2">
      <c r="A1204">
        <f>--ISNUMBER(IFERROR(SEARCH($C$5,Inputs!$D1204,1),""))</f>
        <v>0</v>
      </c>
      <c r="B1204" t="str">
        <f>IF(A1204=1,COUNTIF($A$6:A1204,1),"")</f>
        <v/>
      </c>
      <c r="C1204" t="str">
        <f>IFERROR(INDEX($D$6:$D$1750,MATCH(ROWS($B$6:B1204),$B$6:$B$1750,0)),"")</f>
        <v/>
      </c>
      <c r="D1204" t="str">
        <f t="shared" si="18"/>
        <v>Escondido Post Acute Rehab (22269)</v>
      </c>
      <c r="E1204">
        <v>22269</v>
      </c>
      <c r="F1204" t="s">
        <v>695</v>
      </c>
      <c r="G1204" t="s">
        <v>1766</v>
      </c>
      <c r="H1204" t="s">
        <v>1767</v>
      </c>
      <c r="I1204" t="s">
        <v>701</v>
      </c>
      <c r="J1204" t="s">
        <v>1765</v>
      </c>
    </row>
    <row r="1205" spans="1:10" x14ac:dyDescent="0.2">
      <c r="A1205">
        <f>--ISNUMBER(IFERROR(SEARCH($C$5,Inputs!$D1205,1),""))</f>
        <v>0</v>
      </c>
      <c r="B1205" t="str">
        <f>IF(A1205=1,COUNTIF($A$6:A1205,1),"")</f>
        <v/>
      </c>
      <c r="C1205" t="str">
        <f>IFERROR(INDEX($D$6:$D$1750,MATCH(ROWS($B$6:B1205),$B$6:$B$1750,0)),"")</f>
        <v/>
      </c>
      <c r="D1205" t="str">
        <f t="shared" si="18"/>
        <v>Country Manor La Mesa Healthcare Center (22270)</v>
      </c>
      <c r="E1205">
        <v>22270</v>
      </c>
      <c r="F1205" t="s">
        <v>695</v>
      </c>
      <c r="G1205" t="s">
        <v>1494</v>
      </c>
      <c r="H1205" t="s">
        <v>873</v>
      </c>
      <c r="I1205" t="s">
        <v>701</v>
      </c>
      <c r="J1205" t="s">
        <v>1493</v>
      </c>
    </row>
    <row r="1206" spans="1:10" x14ac:dyDescent="0.2">
      <c r="A1206">
        <f>--ISNUMBER(IFERROR(SEARCH($C$5,Inputs!$D1206,1),""))</f>
        <v>0</v>
      </c>
      <c r="B1206" t="str">
        <f>IF(A1206=1,COUNTIF($A$6:A1206,1),"")</f>
        <v/>
      </c>
      <c r="C1206" t="str">
        <f>IFERROR(INDEX($D$6:$D$1750,MATCH(ROWS($B$6:B1206),$B$6:$B$1750,0)),"")</f>
        <v/>
      </c>
      <c r="D1206" t="str">
        <f t="shared" si="18"/>
        <v>Bradley Court (22272)</v>
      </c>
      <c r="E1206">
        <v>22272</v>
      </c>
      <c r="F1206" t="s">
        <v>695</v>
      </c>
      <c r="G1206" t="s">
        <v>1138</v>
      </c>
      <c r="H1206" t="s">
        <v>1004</v>
      </c>
      <c r="I1206" t="s">
        <v>701</v>
      </c>
      <c r="J1206" t="s">
        <v>1137</v>
      </c>
    </row>
    <row r="1207" spans="1:10" x14ac:dyDescent="0.2">
      <c r="A1207">
        <f>--ISNUMBER(IFERROR(SEARCH($C$5,Inputs!$D1207,1),""))</f>
        <v>0</v>
      </c>
      <c r="B1207" t="str">
        <f>IF(A1207=1,COUNTIF($A$6:A1207,1),"")</f>
        <v/>
      </c>
      <c r="C1207" t="str">
        <f>IFERROR(INDEX($D$6:$D$1750,MATCH(ROWS($B$6:B1207),$B$6:$B$1750,0)),"")</f>
        <v/>
      </c>
      <c r="D1207" t="str">
        <f t="shared" si="18"/>
        <v>Grossmont Post Acute Care (22274)</v>
      </c>
      <c r="E1207">
        <v>22274</v>
      </c>
      <c r="F1207" t="s">
        <v>695</v>
      </c>
      <c r="G1207" t="s">
        <v>1995</v>
      </c>
      <c r="H1207" t="s">
        <v>873</v>
      </c>
      <c r="I1207" t="s">
        <v>701</v>
      </c>
      <c r="J1207" t="s">
        <v>1994</v>
      </c>
    </row>
    <row r="1208" spans="1:10" x14ac:dyDescent="0.2">
      <c r="A1208">
        <f>--ISNUMBER(IFERROR(SEARCH($C$5,Inputs!$D1208,1),""))</f>
        <v>0</v>
      </c>
      <c r="B1208" t="str">
        <f>IF(A1208=1,COUNTIF($A$6:A1208,1),"")</f>
        <v/>
      </c>
      <c r="C1208" t="str">
        <f>IFERROR(INDEX($D$6:$D$1750,MATCH(ROWS($B$6:B1208),$B$6:$B$1750,0)),"")</f>
        <v/>
      </c>
      <c r="D1208" t="str">
        <f t="shared" si="18"/>
        <v>The Shores Post-Acute (22276)</v>
      </c>
      <c r="E1208">
        <v>22276</v>
      </c>
      <c r="F1208" t="s">
        <v>695</v>
      </c>
      <c r="G1208" t="s">
        <v>3818</v>
      </c>
      <c r="H1208" t="s">
        <v>701</v>
      </c>
      <c r="I1208" t="s">
        <v>701</v>
      </c>
      <c r="J1208" t="s">
        <v>3817</v>
      </c>
    </row>
    <row r="1209" spans="1:10" x14ac:dyDescent="0.2">
      <c r="A1209">
        <f>--ISNUMBER(IFERROR(SEARCH($C$5,Inputs!$D1209,1),""))</f>
        <v>0</v>
      </c>
      <c r="B1209" t="str">
        <f>IF(A1209=1,COUNTIF($A$6:A1209,1),"")</f>
        <v/>
      </c>
      <c r="C1209" t="str">
        <f>IFERROR(INDEX($D$6:$D$1750,MATCH(ROWS($B$6:B1209),$B$6:$B$1750,0)),"")</f>
        <v/>
      </c>
      <c r="D1209" t="str">
        <f t="shared" si="18"/>
        <v>Hilldale Habilitation Center (22277)</v>
      </c>
      <c r="E1209">
        <v>22277</v>
      </c>
      <c r="F1209" t="s">
        <v>695</v>
      </c>
      <c r="G1209" t="s">
        <v>2103</v>
      </c>
      <c r="H1209" t="s">
        <v>873</v>
      </c>
      <c r="I1209" t="s">
        <v>701</v>
      </c>
      <c r="J1209" t="s">
        <v>2102</v>
      </c>
    </row>
    <row r="1210" spans="1:10" x14ac:dyDescent="0.2">
      <c r="A1210">
        <f>--ISNUMBER(IFERROR(SEARCH($C$5,Inputs!$D1210,1),""))</f>
        <v>0</v>
      </c>
      <c r="B1210" t="str">
        <f>IF(A1210=1,COUNTIF($A$6:A1210,1),"")</f>
        <v/>
      </c>
      <c r="C1210" t="str">
        <f>IFERROR(INDEX($D$6:$D$1750,MATCH(ROWS($B$6:B1210),$B$6:$B$1750,0)),"")</f>
        <v/>
      </c>
      <c r="D1210" t="str">
        <f t="shared" si="18"/>
        <v>Cottonwood Canyon Healthcare Center (22278)</v>
      </c>
      <c r="E1210">
        <v>22278</v>
      </c>
      <c r="F1210" t="s">
        <v>695</v>
      </c>
      <c r="G1210" t="s">
        <v>1484</v>
      </c>
      <c r="H1210" t="s">
        <v>1004</v>
      </c>
      <c r="I1210" t="s">
        <v>701</v>
      </c>
      <c r="J1210" t="s">
        <v>1483</v>
      </c>
    </row>
    <row r="1211" spans="1:10" x14ac:dyDescent="0.2">
      <c r="A1211">
        <f>--ISNUMBER(IFERROR(SEARCH($C$5,Inputs!$D1211,1),""))</f>
        <v>0</v>
      </c>
      <c r="B1211" t="str">
        <f>IF(A1211=1,COUNTIF($A$6:A1211,1),"")</f>
        <v/>
      </c>
      <c r="C1211" t="str">
        <f>IFERROR(INDEX($D$6:$D$1750,MATCH(ROWS($B$6:B1211),$B$6:$B$1750,0)),"")</f>
        <v/>
      </c>
      <c r="D1211" t="str">
        <f t="shared" si="18"/>
        <v>Arroyo Vista Nursing Center (22279)</v>
      </c>
      <c r="E1211">
        <v>22279</v>
      </c>
      <c r="F1211" t="s">
        <v>695</v>
      </c>
      <c r="G1211" t="s">
        <v>945</v>
      </c>
      <c r="H1211" t="s">
        <v>701</v>
      </c>
      <c r="I1211" t="s">
        <v>701</v>
      </c>
      <c r="J1211" t="s">
        <v>944</v>
      </c>
    </row>
    <row r="1212" spans="1:10" x14ac:dyDescent="0.2">
      <c r="A1212">
        <f>--ISNUMBER(IFERROR(SEARCH($C$5,Inputs!$D1212,1),""))</f>
        <v>0</v>
      </c>
      <c r="B1212" t="str">
        <f>IF(A1212=1,COUNTIF($A$6:A1212,1),"")</f>
        <v/>
      </c>
      <c r="C1212" t="str">
        <f>IFERROR(INDEX($D$6:$D$1750,MATCH(ROWS($B$6:B1212),$B$6:$B$1750,0)),"")</f>
        <v/>
      </c>
      <c r="D1212" t="str">
        <f t="shared" si="18"/>
        <v>Palomar Vista Healthcare Center (22280)</v>
      </c>
      <c r="E1212">
        <v>22280</v>
      </c>
      <c r="F1212" t="s">
        <v>695</v>
      </c>
      <c r="G1212" t="s">
        <v>3033</v>
      </c>
      <c r="H1212" t="s">
        <v>1767</v>
      </c>
      <c r="I1212" t="s">
        <v>701</v>
      </c>
      <c r="J1212" t="s">
        <v>3032</v>
      </c>
    </row>
    <row r="1213" spans="1:10" x14ac:dyDescent="0.2">
      <c r="A1213">
        <f>--ISNUMBER(IFERROR(SEARCH($C$5,Inputs!$D1213,1),""))</f>
        <v>0</v>
      </c>
      <c r="B1213" t="str">
        <f>IF(A1213=1,COUNTIF($A$6:A1213,1),"")</f>
        <v/>
      </c>
      <c r="C1213" t="str">
        <f>IFERROR(INDEX($D$6:$D$1750,MATCH(ROWS($B$6:B1213),$B$6:$B$1750,0)),"")</f>
        <v/>
      </c>
      <c r="D1213" t="str">
        <f t="shared" si="18"/>
        <v>La Paloma Healthcare Center (22281)</v>
      </c>
      <c r="E1213">
        <v>22281</v>
      </c>
      <c r="F1213" t="s">
        <v>695</v>
      </c>
      <c r="G1213" t="s">
        <v>2404</v>
      </c>
      <c r="H1213" t="s">
        <v>2405</v>
      </c>
      <c r="I1213" t="s">
        <v>701</v>
      </c>
      <c r="J1213" t="s">
        <v>2403</v>
      </c>
    </row>
    <row r="1214" spans="1:10" x14ac:dyDescent="0.2">
      <c r="A1214">
        <f>--ISNUMBER(IFERROR(SEARCH($C$5,Inputs!$D1214,1),""))</f>
        <v>0</v>
      </c>
      <c r="B1214" t="str">
        <f>IF(A1214=1,COUNTIF($A$6:A1214,1),"")</f>
        <v/>
      </c>
      <c r="C1214" t="str">
        <f>IFERROR(INDEX($D$6:$D$1750,MATCH(ROWS($B$6:B1214),$B$6:$B$1750,0)),"")</f>
        <v/>
      </c>
      <c r="D1214" t="str">
        <f t="shared" si="18"/>
        <v>Palomar Heights Post Acute Rehab (22282)</v>
      </c>
      <c r="E1214">
        <v>22282</v>
      </c>
      <c r="F1214" t="s">
        <v>695</v>
      </c>
      <c r="G1214" t="s">
        <v>3025</v>
      </c>
      <c r="H1214" t="s">
        <v>1767</v>
      </c>
      <c r="I1214" t="s">
        <v>701</v>
      </c>
      <c r="J1214" t="s">
        <v>3024</v>
      </c>
    </row>
    <row r="1215" spans="1:10" x14ac:dyDescent="0.2">
      <c r="A1215">
        <f>--ISNUMBER(IFERROR(SEARCH($C$5,Inputs!$D1215,1),""))</f>
        <v>0</v>
      </c>
      <c r="B1215" t="str">
        <f>IF(A1215=1,COUNTIF($A$6:A1215,1),"")</f>
        <v/>
      </c>
      <c r="C1215" t="str">
        <f>IFERROR(INDEX($D$6:$D$1750,MATCH(ROWS($B$6:B1215),$B$6:$B$1750,0)),"")</f>
        <v/>
      </c>
      <c r="D1215" t="str">
        <f t="shared" si="18"/>
        <v>Lemon Grove Care &amp; Rehabilitation Center (22283)</v>
      </c>
      <c r="E1215">
        <v>22283</v>
      </c>
      <c r="F1215" t="s">
        <v>695</v>
      </c>
      <c r="G1215" t="s">
        <v>2479</v>
      </c>
      <c r="H1215" t="s">
        <v>1094</v>
      </c>
      <c r="I1215" t="s">
        <v>701</v>
      </c>
      <c r="J1215" t="s">
        <v>2478</v>
      </c>
    </row>
    <row r="1216" spans="1:10" x14ac:dyDescent="0.2">
      <c r="A1216">
        <f>--ISNUMBER(IFERROR(SEARCH($C$5,Inputs!$D1216,1),""))</f>
        <v>0</v>
      </c>
      <c r="B1216" t="str">
        <f>IF(A1216=1,COUNTIF($A$6:A1216,1),"")</f>
        <v/>
      </c>
      <c r="C1216" t="str">
        <f>IFERROR(INDEX($D$6:$D$1750,MATCH(ROWS($B$6:B1216),$B$6:$B$1750,0)),"")</f>
        <v/>
      </c>
      <c r="D1216" t="str">
        <f t="shared" si="18"/>
        <v>The Cove At La Jolla (22287)</v>
      </c>
      <c r="E1216">
        <v>22287</v>
      </c>
      <c r="F1216" t="s">
        <v>695</v>
      </c>
      <c r="G1216" t="s">
        <v>3755</v>
      </c>
      <c r="H1216" t="s">
        <v>2393</v>
      </c>
      <c r="I1216" t="s">
        <v>701</v>
      </c>
      <c r="J1216" t="s">
        <v>3754</v>
      </c>
    </row>
    <row r="1217" spans="1:10" x14ac:dyDescent="0.2">
      <c r="A1217">
        <f>--ISNUMBER(IFERROR(SEARCH($C$5,Inputs!$D1217,1),""))</f>
        <v>0</v>
      </c>
      <c r="B1217" t="str">
        <f>IF(A1217=1,COUNTIF($A$6:A1217,1),"")</f>
        <v/>
      </c>
      <c r="C1217" t="str">
        <f>IFERROR(INDEX($D$6:$D$1750,MATCH(ROWS($B$6:B1217),$B$6:$B$1750,0)),"")</f>
        <v/>
      </c>
      <c r="D1217" t="str">
        <f t="shared" si="18"/>
        <v>Mission Hills Post Acute Care (22288)</v>
      </c>
      <c r="E1217">
        <v>22288</v>
      </c>
      <c r="F1217" t="s">
        <v>695</v>
      </c>
      <c r="G1217" t="s">
        <v>2766</v>
      </c>
      <c r="H1217" t="s">
        <v>701</v>
      </c>
      <c r="I1217" t="s">
        <v>701</v>
      </c>
      <c r="J1217" t="s">
        <v>2765</v>
      </c>
    </row>
    <row r="1218" spans="1:10" x14ac:dyDescent="0.2">
      <c r="A1218">
        <f>--ISNUMBER(IFERROR(SEARCH($C$5,Inputs!$D1218,1),""))</f>
        <v>0</v>
      </c>
      <c r="B1218" t="str">
        <f>IF(A1218=1,COUNTIF($A$6:A1218,1),"")</f>
        <v/>
      </c>
      <c r="C1218" t="str">
        <f>IFERROR(INDEX($D$6:$D$1750,MATCH(ROWS($B$6:B1218),$B$6:$B$1750,0)),"")</f>
        <v/>
      </c>
      <c r="D1218" t="str">
        <f t="shared" si="18"/>
        <v>Community Care Center (22291)</v>
      </c>
      <c r="E1218">
        <v>22291</v>
      </c>
      <c r="F1218" t="s">
        <v>695</v>
      </c>
      <c r="G1218" t="s">
        <v>1444</v>
      </c>
      <c r="H1218" t="s">
        <v>873</v>
      </c>
      <c r="I1218" t="s">
        <v>701</v>
      </c>
      <c r="J1218" t="s">
        <v>1442</v>
      </c>
    </row>
    <row r="1219" spans="1:10" x14ac:dyDescent="0.2">
      <c r="A1219">
        <f>--ISNUMBER(IFERROR(SEARCH($C$5,Inputs!$D1219,1),""))</f>
        <v>0</v>
      </c>
      <c r="B1219" t="str">
        <f>IF(A1219=1,COUNTIF($A$6:A1219,1),"")</f>
        <v/>
      </c>
      <c r="C1219" t="str">
        <f>IFERROR(INDEX($D$6:$D$1750,MATCH(ROWS($B$6:B1219),$B$6:$B$1750,0)),"")</f>
        <v/>
      </c>
      <c r="D1219" t="str">
        <f t="shared" si="18"/>
        <v>Windsor Gardens Convalescent Center Of San Diego (22293)</v>
      </c>
      <c r="E1219">
        <v>22293</v>
      </c>
      <c r="F1219" t="s">
        <v>695</v>
      </c>
      <c r="G1219" t="s">
        <v>4151</v>
      </c>
      <c r="H1219" t="s">
        <v>1286</v>
      </c>
      <c r="I1219" t="s">
        <v>701</v>
      </c>
      <c r="J1219" t="s">
        <v>4150</v>
      </c>
    </row>
    <row r="1220" spans="1:10" x14ac:dyDescent="0.2">
      <c r="A1220">
        <f>--ISNUMBER(IFERROR(SEARCH($C$5,Inputs!$D1220,1),""))</f>
        <v>0</v>
      </c>
      <c r="B1220" t="str">
        <f>IF(A1220=1,COUNTIF($A$6:A1220,1),"")</f>
        <v/>
      </c>
      <c r="C1220" t="str">
        <f>IFERROR(INDEX($D$6:$D$1750,MATCH(ROWS($B$6:B1220),$B$6:$B$1750,0)),"")</f>
        <v/>
      </c>
      <c r="D1220" t="str">
        <f t="shared" si="18"/>
        <v>Bella Vista Health Center (22297)</v>
      </c>
      <c r="E1220">
        <v>22297</v>
      </c>
      <c r="F1220" t="s">
        <v>695</v>
      </c>
      <c r="G1220" t="s">
        <v>1093</v>
      </c>
      <c r="H1220" t="s">
        <v>1094</v>
      </c>
      <c r="I1220" t="s">
        <v>701</v>
      </c>
      <c r="J1220" t="s">
        <v>1092</v>
      </c>
    </row>
    <row r="1221" spans="1:10" x14ac:dyDescent="0.2">
      <c r="A1221">
        <f>--ISNUMBER(IFERROR(SEARCH($C$5,Inputs!$D1221,1),""))</f>
        <v>0</v>
      </c>
      <c r="B1221" t="str">
        <f>IF(A1221=1,COUNTIF($A$6:A1221,1),"")</f>
        <v/>
      </c>
      <c r="C1221" t="str">
        <f>IFERROR(INDEX($D$6:$D$1750,MATCH(ROWS($B$6:B1221),$B$6:$B$1750,0)),"")</f>
        <v/>
      </c>
      <c r="D1221" t="str">
        <f t="shared" si="18"/>
        <v>University Care Center (22299)</v>
      </c>
      <c r="E1221">
        <v>22299</v>
      </c>
      <c r="F1221" t="s">
        <v>695</v>
      </c>
      <c r="G1221" t="s">
        <v>3894</v>
      </c>
      <c r="H1221" t="s">
        <v>701</v>
      </c>
      <c r="I1221" t="s">
        <v>701</v>
      </c>
      <c r="J1221" t="s">
        <v>3893</v>
      </c>
    </row>
    <row r="1222" spans="1:10" x14ac:dyDescent="0.2">
      <c r="A1222">
        <f>--ISNUMBER(IFERROR(SEARCH($C$5,Inputs!$D1222,1),""))</f>
        <v>0</v>
      </c>
      <c r="B1222" t="str">
        <f>IF(A1222=1,COUNTIF($A$6:A1222,1),"")</f>
        <v/>
      </c>
      <c r="C1222" t="str">
        <f>IFERROR(INDEX($D$6:$D$1750,MATCH(ROWS($B$6:B1222),$B$6:$B$1750,0)),"")</f>
        <v/>
      </c>
      <c r="D1222" t="str">
        <f t="shared" si="18"/>
        <v>Somerset Subacute And Care (22303)</v>
      </c>
      <c r="E1222">
        <v>22303</v>
      </c>
      <c r="F1222" t="s">
        <v>695</v>
      </c>
      <c r="G1222" t="s">
        <v>3542</v>
      </c>
      <c r="H1222" t="s">
        <v>1004</v>
      </c>
      <c r="I1222" t="s">
        <v>701</v>
      </c>
      <c r="J1222" t="s">
        <v>3541</v>
      </c>
    </row>
    <row r="1223" spans="1:10" x14ac:dyDescent="0.2">
      <c r="A1223">
        <f>--ISNUMBER(IFERROR(SEARCH($C$5,Inputs!$D1223,1),""))</f>
        <v>0</v>
      </c>
      <c r="B1223" t="str">
        <f>IF(A1223=1,COUNTIF($A$6:A1223,1),"")</f>
        <v/>
      </c>
      <c r="C1223" t="str">
        <f>IFERROR(INDEX($D$6:$D$1750,MATCH(ROWS($B$6:B1223),$B$6:$B$1750,0)),"")</f>
        <v/>
      </c>
      <c r="D1223" t="str">
        <f t="shared" ref="D1223:D1286" si="19">J1223&amp;" ("&amp;E1223&amp;")"</f>
        <v>Avocado Post Acute (22306)</v>
      </c>
      <c r="E1223">
        <v>22306</v>
      </c>
      <c r="F1223" t="s">
        <v>695</v>
      </c>
      <c r="G1223" t="s">
        <v>1003</v>
      </c>
      <c r="H1223" t="s">
        <v>1004</v>
      </c>
      <c r="I1223" t="s">
        <v>701</v>
      </c>
      <c r="J1223" t="s">
        <v>1002</v>
      </c>
    </row>
    <row r="1224" spans="1:10" x14ac:dyDescent="0.2">
      <c r="A1224">
        <f>--ISNUMBER(IFERROR(SEARCH($C$5,Inputs!$D1224,1),""))</f>
        <v>0</v>
      </c>
      <c r="B1224" t="str">
        <f>IF(A1224=1,COUNTIF($A$6:A1224,1),"")</f>
        <v/>
      </c>
      <c r="C1224" t="str">
        <f>IFERROR(INDEX($D$6:$D$1750,MATCH(ROWS($B$6:B1224),$B$6:$B$1750,0)),"")</f>
        <v/>
      </c>
      <c r="D1224" t="str">
        <f t="shared" si="19"/>
        <v>Brighton Place San Diego (22311)</v>
      </c>
      <c r="E1224">
        <v>22311</v>
      </c>
      <c r="F1224" t="s">
        <v>695</v>
      </c>
      <c r="G1224" t="s">
        <v>1160</v>
      </c>
      <c r="H1224" t="s">
        <v>701</v>
      </c>
      <c r="I1224" t="s">
        <v>701</v>
      </c>
      <c r="J1224" t="s">
        <v>1159</v>
      </c>
    </row>
    <row r="1225" spans="1:10" x14ac:dyDescent="0.2">
      <c r="A1225">
        <f>--ISNUMBER(IFERROR(SEARCH($C$5,Inputs!$D1225,1),""))</f>
        <v>0</v>
      </c>
      <c r="B1225" t="str">
        <f>IF(A1225=1,COUNTIF($A$6:A1225,1),"")</f>
        <v/>
      </c>
      <c r="C1225" t="str">
        <f>IFERROR(INDEX($D$6:$D$1750,MATCH(ROWS($B$6:B1225),$B$6:$B$1750,0)),"")</f>
        <v/>
      </c>
      <c r="D1225" t="str">
        <f t="shared" si="19"/>
        <v>Fallbrook Skilled Nursing (22312)</v>
      </c>
      <c r="E1225">
        <v>22312</v>
      </c>
      <c r="F1225" t="s">
        <v>695</v>
      </c>
      <c r="G1225" t="s">
        <v>1793</v>
      </c>
      <c r="H1225" t="s">
        <v>1794</v>
      </c>
      <c r="I1225" t="s">
        <v>701</v>
      </c>
      <c r="J1225" t="s">
        <v>1792</v>
      </c>
    </row>
    <row r="1226" spans="1:10" x14ac:dyDescent="0.2">
      <c r="A1226">
        <f>--ISNUMBER(IFERROR(SEARCH($C$5,Inputs!$D1226,1),""))</f>
        <v>0</v>
      </c>
      <c r="B1226" t="str">
        <f>IF(A1226=1,COUNTIF($A$6:A1226,1),"")</f>
        <v/>
      </c>
      <c r="C1226" t="str">
        <f>IFERROR(INDEX($D$6:$D$1750,MATCH(ROWS($B$6:B1226),$B$6:$B$1750,0)),"")</f>
        <v/>
      </c>
      <c r="D1226" t="str">
        <f t="shared" si="19"/>
        <v>Fredericka Manor Care Center (22316)</v>
      </c>
      <c r="E1226">
        <v>22316</v>
      </c>
      <c r="F1226" t="s">
        <v>695</v>
      </c>
      <c r="G1226" t="s">
        <v>1826</v>
      </c>
      <c r="H1226" t="s">
        <v>1827</v>
      </c>
      <c r="I1226" t="s">
        <v>701</v>
      </c>
      <c r="J1226" t="s">
        <v>1825</v>
      </c>
    </row>
    <row r="1227" spans="1:10" x14ac:dyDescent="0.2">
      <c r="A1227">
        <f>--ISNUMBER(IFERROR(SEARCH($C$5,Inputs!$D1227,1),""))</f>
        <v>0</v>
      </c>
      <c r="B1227" t="str">
        <f>IF(A1227=1,COUNTIF($A$6:A1227,1),"")</f>
        <v/>
      </c>
      <c r="C1227" t="str">
        <f>IFERROR(INDEX($D$6:$D$1750,MATCH(ROWS($B$6:B1227),$B$6:$B$1750,0)),"")</f>
        <v/>
      </c>
      <c r="D1227" t="str">
        <f t="shared" si="19"/>
        <v>Friendship Manor Nursing &amp; Rehabilitation Center (22317)</v>
      </c>
      <c r="E1227">
        <v>22317</v>
      </c>
      <c r="F1227" t="s">
        <v>695</v>
      </c>
      <c r="G1227" t="s">
        <v>1850</v>
      </c>
      <c r="H1227" t="s">
        <v>1286</v>
      </c>
      <c r="I1227" t="s">
        <v>701</v>
      </c>
      <c r="J1227" t="s">
        <v>1849</v>
      </c>
    </row>
    <row r="1228" spans="1:10" x14ac:dyDescent="0.2">
      <c r="A1228">
        <f>--ISNUMBER(IFERROR(SEARCH($C$5,Inputs!$D1228,1),""))</f>
        <v>0</v>
      </c>
      <c r="B1228" t="str">
        <f>IF(A1228=1,COUNTIF($A$6:A1228,1),"")</f>
        <v/>
      </c>
      <c r="C1228" t="str">
        <f>IFERROR(INDEX($D$6:$D$1750,MATCH(ROWS($B$6:B1228),$B$6:$B$1750,0)),"")</f>
        <v/>
      </c>
      <c r="D1228" t="str">
        <f t="shared" si="19"/>
        <v>Abby Gardens Healthcare Center (22319)</v>
      </c>
      <c r="E1228">
        <v>22319</v>
      </c>
      <c r="F1228" t="s">
        <v>695</v>
      </c>
      <c r="G1228" t="s">
        <v>700</v>
      </c>
      <c r="H1228" t="s">
        <v>701</v>
      </c>
      <c r="I1228" t="s">
        <v>701</v>
      </c>
      <c r="J1228" t="s">
        <v>699</v>
      </c>
    </row>
    <row r="1229" spans="1:10" x14ac:dyDescent="0.2">
      <c r="A1229">
        <f>--ISNUMBER(IFERROR(SEARCH($C$5,Inputs!$D1229,1),""))</f>
        <v>0</v>
      </c>
      <c r="B1229" t="str">
        <f>IF(A1229=1,COUNTIF($A$6:A1229,1),"")</f>
        <v/>
      </c>
      <c r="C1229" t="str">
        <f>IFERROR(INDEX($D$6:$D$1750,MATCH(ROWS($B$6:B1229),$B$6:$B$1750,0)),"")</f>
        <v/>
      </c>
      <c r="D1229" t="str">
        <f t="shared" si="19"/>
        <v>Parkway Hills Nursing &amp; Rehabilitation (22324)</v>
      </c>
      <c r="E1229">
        <v>22324</v>
      </c>
      <c r="F1229" t="s">
        <v>695</v>
      </c>
      <c r="G1229" t="s">
        <v>3070</v>
      </c>
      <c r="H1229" t="s">
        <v>873</v>
      </c>
      <c r="I1229" t="s">
        <v>701</v>
      </c>
      <c r="J1229" t="s">
        <v>3069</v>
      </c>
    </row>
    <row r="1230" spans="1:10" x14ac:dyDescent="0.2">
      <c r="A1230">
        <f>--ISNUMBER(IFERROR(SEARCH($C$5,Inputs!$D1230,1),""))</f>
        <v>0</v>
      </c>
      <c r="B1230" t="str">
        <f>IF(A1230=1,COUNTIF($A$6:A1230,1),"")</f>
        <v/>
      </c>
      <c r="C1230" t="str">
        <f>IFERROR(INDEX($D$6:$D$1750,MATCH(ROWS($B$6:B1230),$B$6:$B$1750,0)),"")</f>
        <v/>
      </c>
      <c r="D1230" t="str">
        <f t="shared" si="19"/>
        <v>San Diego Post-Acute Center (22326)</v>
      </c>
      <c r="E1230">
        <v>22326</v>
      </c>
      <c r="F1230" t="s">
        <v>695</v>
      </c>
      <c r="G1230" t="s">
        <v>3331</v>
      </c>
      <c r="H1230" t="s">
        <v>1004</v>
      </c>
      <c r="I1230" t="s">
        <v>701</v>
      </c>
      <c r="J1230" t="s">
        <v>3330</v>
      </c>
    </row>
    <row r="1231" spans="1:10" x14ac:dyDescent="0.2">
      <c r="A1231">
        <f>--ISNUMBER(IFERROR(SEARCH($C$5,Inputs!$D1231,1),""))</f>
        <v>0</v>
      </c>
      <c r="B1231" t="str">
        <f>IF(A1231=1,COUNTIF($A$6:A1231,1),"")</f>
        <v/>
      </c>
      <c r="C1231" t="str">
        <f>IFERROR(INDEX($D$6:$D$1750,MATCH(ROWS($B$6:B1231),$B$6:$B$1750,0)),"")</f>
        <v/>
      </c>
      <c r="D1231" t="str">
        <f t="shared" si="19"/>
        <v>Hillcrest Manor Sanitarium (22327)</v>
      </c>
      <c r="E1231">
        <v>22327</v>
      </c>
      <c r="F1231" t="s">
        <v>695</v>
      </c>
      <c r="G1231" t="s">
        <v>2097</v>
      </c>
      <c r="H1231" t="s">
        <v>1286</v>
      </c>
      <c r="I1231" t="s">
        <v>701</v>
      </c>
      <c r="J1231" t="s">
        <v>2096</v>
      </c>
    </row>
    <row r="1232" spans="1:10" x14ac:dyDescent="0.2">
      <c r="A1232">
        <f>--ISNUMBER(IFERROR(SEARCH($C$5,Inputs!$D1232,1),""))</f>
        <v>0</v>
      </c>
      <c r="B1232" t="str">
        <f>IF(A1232=1,COUNTIF($A$6:A1232,1),"")</f>
        <v/>
      </c>
      <c r="C1232" t="str">
        <f>IFERROR(INDEX($D$6:$D$1750,MATCH(ROWS($B$6:B1232),$B$6:$B$1750,0)),"")</f>
        <v/>
      </c>
      <c r="D1232" t="str">
        <f t="shared" si="19"/>
        <v>Kearny Mesa Convalescent And Nursing Home (22332)</v>
      </c>
      <c r="E1232">
        <v>22332</v>
      </c>
      <c r="F1232" t="s">
        <v>695</v>
      </c>
      <c r="G1232" t="s">
        <v>2304</v>
      </c>
      <c r="H1232" t="s">
        <v>701</v>
      </c>
      <c r="I1232" t="s">
        <v>701</v>
      </c>
      <c r="J1232" t="s">
        <v>2303</v>
      </c>
    </row>
    <row r="1233" spans="1:10" x14ac:dyDescent="0.2">
      <c r="A1233">
        <f>--ISNUMBER(IFERROR(SEARCH($C$5,Inputs!$D1233,1),""))</f>
        <v>0</v>
      </c>
      <c r="B1233" t="str">
        <f>IF(A1233=1,COUNTIF($A$6:A1233,1),"")</f>
        <v/>
      </c>
      <c r="C1233" t="str">
        <f>IFERROR(INDEX($D$6:$D$1750,MATCH(ROWS($B$6:B1233),$B$6:$B$1750,0)),"")</f>
        <v/>
      </c>
      <c r="D1233" t="str">
        <f t="shared" si="19"/>
        <v>Arbor Hills Nursing Center (22335)</v>
      </c>
      <c r="E1233">
        <v>22335</v>
      </c>
      <c r="F1233" t="s">
        <v>695</v>
      </c>
      <c r="G1233" t="s">
        <v>924</v>
      </c>
      <c r="H1233" t="s">
        <v>873</v>
      </c>
      <c r="I1233" t="s">
        <v>701</v>
      </c>
      <c r="J1233" t="s">
        <v>923</v>
      </c>
    </row>
    <row r="1234" spans="1:10" x14ac:dyDescent="0.2">
      <c r="A1234">
        <f>--ISNUMBER(IFERROR(SEARCH($C$5,Inputs!$D1234,1),""))</f>
        <v>0</v>
      </c>
      <c r="B1234" t="str">
        <f>IF(A1234=1,COUNTIF($A$6:A1234,1),"")</f>
        <v/>
      </c>
      <c r="C1234" t="str">
        <f>IFERROR(INDEX($D$6:$D$1750,MATCH(ROWS($B$6:B1234),$B$6:$B$1750,0)),"")</f>
        <v/>
      </c>
      <c r="D1234" t="str">
        <f t="shared" si="19"/>
        <v>Parkside Health and Wellness Center (22336)</v>
      </c>
      <c r="E1234">
        <v>22336</v>
      </c>
      <c r="F1234" t="s">
        <v>695</v>
      </c>
      <c r="G1234" t="s">
        <v>3063</v>
      </c>
      <c r="H1234" t="s">
        <v>1004</v>
      </c>
      <c r="I1234" t="s">
        <v>701</v>
      </c>
      <c r="J1234" t="s">
        <v>3062</v>
      </c>
    </row>
    <row r="1235" spans="1:10" x14ac:dyDescent="0.2">
      <c r="A1235">
        <f>--ISNUMBER(IFERROR(SEARCH($C$5,Inputs!$D1235,1),""))</f>
        <v>0</v>
      </c>
      <c r="B1235" t="str">
        <f>IF(A1235=1,COUNTIF($A$6:A1235,1),"")</f>
        <v/>
      </c>
      <c r="C1235" t="str">
        <f>IFERROR(INDEX($D$6:$D$1750,MATCH(ROWS($B$6:B1235),$B$6:$B$1750,0)),"")</f>
        <v/>
      </c>
      <c r="D1235" t="str">
        <f t="shared" si="19"/>
        <v>Magnolia Post Acute Care (22338)</v>
      </c>
      <c r="E1235">
        <v>22338</v>
      </c>
      <c r="F1235" t="s">
        <v>695</v>
      </c>
      <c r="G1235" t="s">
        <v>2586</v>
      </c>
      <c r="H1235" t="s">
        <v>1004</v>
      </c>
      <c r="I1235" t="s">
        <v>701</v>
      </c>
      <c r="J1235" t="s">
        <v>2585</v>
      </c>
    </row>
    <row r="1236" spans="1:10" x14ac:dyDescent="0.2">
      <c r="A1236">
        <f>--ISNUMBER(IFERROR(SEARCH($C$5,Inputs!$D1236,1),""))</f>
        <v>0</v>
      </c>
      <c r="B1236" t="str">
        <f>IF(A1236=1,COUNTIF($A$6:A1236,1),"")</f>
        <v/>
      </c>
      <c r="C1236" t="str">
        <f>IFERROR(INDEX($D$6:$D$1750,MATCH(ROWS($B$6:B1236),$B$6:$B$1750,0)),"")</f>
        <v/>
      </c>
      <c r="D1236" t="str">
        <f t="shared" si="19"/>
        <v>Hillcrest Heights Healthcare Center (22341)</v>
      </c>
      <c r="E1236">
        <v>22341</v>
      </c>
      <c r="F1236" t="s">
        <v>695</v>
      </c>
      <c r="G1236" t="s">
        <v>2095</v>
      </c>
      <c r="H1236" t="s">
        <v>701</v>
      </c>
      <c r="I1236" t="s">
        <v>701</v>
      </c>
      <c r="J1236" t="s">
        <v>2094</v>
      </c>
    </row>
    <row r="1237" spans="1:10" x14ac:dyDescent="0.2">
      <c r="A1237">
        <f>--ISNUMBER(IFERROR(SEARCH($C$5,Inputs!$D1237,1),""))</f>
        <v>0</v>
      </c>
      <c r="B1237" t="str">
        <f>IF(A1237=1,COUNTIF($A$6:A1237,1),"")</f>
        <v/>
      </c>
      <c r="C1237" t="str">
        <f>IFERROR(INDEX($D$6:$D$1750,MATCH(ROWS($B$6:B1237),$B$6:$B$1750,0)),"")</f>
        <v/>
      </c>
      <c r="D1237" t="str">
        <f t="shared" si="19"/>
        <v>Monte Vista Lodge (22343)</v>
      </c>
      <c r="E1237">
        <v>22343</v>
      </c>
      <c r="F1237" t="s">
        <v>695</v>
      </c>
      <c r="G1237" t="s">
        <v>2799</v>
      </c>
      <c r="H1237" t="s">
        <v>1094</v>
      </c>
      <c r="I1237" t="s">
        <v>701</v>
      </c>
      <c r="J1237" t="s">
        <v>2798</v>
      </c>
    </row>
    <row r="1238" spans="1:10" x14ac:dyDescent="0.2">
      <c r="A1238">
        <f>--ISNUMBER(IFERROR(SEARCH($C$5,Inputs!$D1238,1),""))</f>
        <v>0</v>
      </c>
      <c r="B1238" t="str">
        <f>IF(A1238=1,COUNTIF($A$6:A1238,1),"")</f>
        <v/>
      </c>
      <c r="C1238" t="str">
        <f>IFERROR(INDEX($D$6:$D$1750,MATCH(ROWS($B$6:B1238),$B$6:$B$1750,0)),"")</f>
        <v/>
      </c>
      <c r="D1238" t="str">
        <f t="shared" si="19"/>
        <v>Encinitas Nursing And Rehabilitation Center (22346)</v>
      </c>
      <c r="E1238">
        <v>22346</v>
      </c>
      <c r="F1238" t="s">
        <v>695</v>
      </c>
      <c r="G1238" t="s">
        <v>1743</v>
      </c>
      <c r="H1238" t="s">
        <v>1001</v>
      </c>
      <c r="I1238" t="s">
        <v>701</v>
      </c>
      <c r="J1238" t="s">
        <v>1742</v>
      </c>
    </row>
    <row r="1239" spans="1:10" x14ac:dyDescent="0.2">
      <c r="A1239">
        <f>--ISNUMBER(IFERROR(SEARCH($C$5,Inputs!$D1239,1),""))</f>
        <v>0</v>
      </c>
      <c r="B1239" t="str">
        <f>IF(A1239=1,COUNTIF($A$6:A1239,1),"")</f>
        <v/>
      </c>
      <c r="C1239" t="str">
        <f>IFERROR(INDEX($D$6:$D$1750,MATCH(ROWS($B$6:B1239),$B$6:$B$1750,0)),"")</f>
        <v/>
      </c>
      <c r="D1239" t="str">
        <f t="shared" si="19"/>
        <v>The Pavilion At Ocean Point (22351)</v>
      </c>
      <c r="E1239">
        <v>22351</v>
      </c>
      <c r="F1239" t="s">
        <v>695</v>
      </c>
      <c r="G1239" t="s">
        <v>3789</v>
      </c>
      <c r="H1239" t="s">
        <v>701</v>
      </c>
      <c r="I1239" t="s">
        <v>701</v>
      </c>
      <c r="J1239" t="s">
        <v>3788</v>
      </c>
    </row>
    <row r="1240" spans="1:10" x14ac:dyDescent="0.2">
      <c r="A1240">
        <f>--ISNUMBER(IFERROR(SEARCH($C$5,Inputs!$D1240,1),""))</f>
        <v>0</v>
      </c>
      <c r="B1240" t="str">
        <f>IF(A1240=1,COUNTIF($A$6:A1240,1),"")</f>
        <v/>
      </c>
      <c r="C1240" t="str">
        <f>IFERROR(INDEX($D$6:$D$1750,MATCH(ROWS($B$6:B1240),$B$6:$B$1750,0)),"")</f>
        <v/>
      </c>
      <c r="D1240" t="str">
        <f t="shared" si="19"/>
        <v>The Royal Home (22354)</v>
      </c>
      <c r="E1240">
        <v>22354</v>
      </c>
      <c r="F1240" t="s">
        <v>695</v>
      </c>
      <c r="G1240" t="s">
        <v>3813</v>
      </c>
      <c r="H1240" t="s">
        <v>1004</v>
      </c>
      <c r="I1240" t="s">
        <v>701</v>
      </c>
      <c r="J1240" t="s">
        <v>3812</v>
      </c>
    </row>
    <row r="1241" spans="1:10" x14ac:dyDescent="0.2">
      <c r="A1241">
        <f>--ISNUMBER(IFERROR(SEARCH($C$5,Inputs!$D1241,1),""))</f>
        <v>0</v>
      </c>
      <c r="B1241" t="str">
        <f>IF(A1241=1,COUNTIF($A$6:A1241,1),"")</f>
        <v/>
      </c>
      <c r="C1241" t="str">
        <f>IFERROR(INDEX($D$6:$D$1750,MATCH(ROWS($B$6:B1241),$B$6:$B$1750,0)),"")</f>
        <v/>
      </c>
      <c r="D1241" t="str">
        <f t="shared" si="19"/>
        <v>La Mesa Healthcare Center (22356)</v>
      </c>
      <c r="E1241">
        <v>22356</v>
      </c>
      <c r="F1241" t="s">
        <v>695</v>
      </c>
      <c r="G1241" t="s">
        <v>2397</v>
      </c>
      <c r="H1241" t="s">
        <v>873</v>
      </c>
      <c r="I1241" t="s">
        <v>701</v>
      </c>
      <c r="J1241" t="s">
        <v>2396</v>
      </c>
    </row>
    <row r="1242" spans="1:10" x14ac:dyDescent="0.2">
      <c r="A1242">
        <f>--ISNUMBER(IFERROR(SEARCH($C$5,Inputs!$D1242,1),""))</f>
        <v>0</v>
      </c>
      <c r="B1242" t="str">
        <f>IF(A1242=1,COUNTIF($A$6:A1242,1),"")</f>
        <v/>
      </c>
      <c r="C1242" t="str">
        <f>IFERROR(INDEX($D$6:$D$1750,MATCH(ROWS($B$6:B1242),$B$6:$B$1750,0)),"")</f>
        <v/>
      </c>
      <c r="D1242" t="str">
        <f t="shared" si="19"/>
        <v>Jacob Health Care Center, LP (22360)</v>
      </c>
      <c r="E1242">
        <v>22360</v>
      </c>
      <c r="F1242" t="s">
        <v>695</v>
      </c>
      <c r="G1242" t="s">
        <v>2179</v>
      </c>
      <c r="H1242" t="s">
        <v>701</v>
      </c>
      <c r="I1242" t="s">
        <v>701</v>
      </c>
      <c r="J1242" t="s">
        <v>2178</v>
      </c>
    </row>
    <row r="1243" spans="1:10" x14ac:dyDescent="0.2">
      <c r="A1243">
        <f>--ISNUMBER(IFERROR(SEARCH($C$5,Inputs!$D1243,1),""))</f>
        <v>0</v>
      </c>
      <c r="B1243" t="str">
        <f>IF(A1243=1,COUNTIF($A$6:A1243,1),"")</f>
        <v/>
      </c>
      <c r="C1243" t="str">
        <f>IFERROR(INDEX($D$6:$D$1750,MATCH(ROWS($B$6:B1243),$B$6:$B$1750,0)),"")</f>
        <v/>
      </c>
      <c r="D1243" t="str">
        <f t="shared" si="19"/>
        <v>Brighton Place Spring Valley (22367)</v>
      </c>
      <c r="E1243">
        <v>22367</v>
      </c>
      <c r="F1243" t="s">
        <v>695</v>
      </c>
      <c r="G1243" t="s">
        <v>1162</v>
      </c>
      <c r="H1243" t="s">
        <v>876</v>
      </c>
      <c r="I1243" t="s">
        <v>701</v>
      </c>
      <c r="J1243" t="s">
        <v>1161</v>
      </c>
    </row>
    <row r="1244" spans="1:10" x14ac:dyDescent="0.2">
      <c r="A1244">
        <f>--ISNUMBER(IFERROR(SEARCH($C$5,Inputs!$D1244,1),""))</f>
        <v>0</v>
      </c>
      <c r="B1244" t="str">
        <f>IF(A1244=1,COUNTIF($A$6:A1244,1),"")</f>
        <v/>
      </c>
      <c r="C1244" t="str">
        <f>IFERROR(INDEX($D$6:$D$1750,MATCH(ROWS($B$6:B1244),$B$6:$B$1750,0)),"")</f>
        <v/>
      </c>
      <c r="D1244" t="str">
        <f t="shared" si="19"/>
        <v>Granite Hills Healthcare &amp; Wellness Centre, LLC (22370)</v>
      </c>
      <c r="E1244">
        <v>22370</v>
      </c>
      <c r="F1244" t="s">
        <v>695</v>
      </c>
      <c r="G1244" t="s">
        <v>1963</v>
      </c>
      <c r="H1244" t="s">
        <v>1004</v>
      </c>
      <c r="I1244" t="s">
        <v>701</v>
      </c>
      <c r="J1244" t="s">
        <v>1962</v>
      </c>
    </row>
    <row r="1245" spans="1:10" x14ac:dyDescent="0.2">
      <c r="A1245">
        <f>--ISNUMBER(IFERROR(SEARCH($C$5,Inputs!$D1245,1),""))</f>
        <v>0</v>
      </c>
      <c r="B1245" t="str">
        <f>IF(A1245=1,COUNTIF($A$6:A1245,1),"")</f>
        <v/>
      </c>
      <c r="C1245" t="str">
        <f>IFERROR(INDEX($D$6:$D$1750,MATCH(ROWS($B$6:B1245),$B$6:$B$1750,0)),"")</f>
        <v/>
      </c>
      <c r="D1245" t="str">
        <f t="shared" si="19"/>
        <v>La Jolla Nursing And Rehabilitation Center (22371)</v>
      </c>
      <c r="E1245">
        <v>22371</v>
      </c>
      <c r="F1245" t="s">
        <v>695</v>
      </c>
      <c r="G1245" t="s">
        <v>2392</v>
      </c>
      <c r="H1245" t="s">
        <v>2393</v>
      </c>
      <c r="I1245" t="s">
        <v>701</v>
      </c>
      <c r="J1245" t="s">
        <v>2391</v>
      </c>
    </row>
    <row r="1246" spans="1:10" x14ac:dyDescent="0.2">
      <c r="A1246">
        <f>--ISNUMBER(IFERROR(SEARCH($C$5,Inputs!$D1246,1),""))</f>
        <v>0</v>
      </c>
      <c r="B1246" t="str">
        <f>IF(A1246=1,COUNTIF($A$6:A1246,1),"")</f>
        <v/>
      </c>
      <c r="C1246" t="str">
        <f>IFERROR(INDEX($D$6:$D$1750,MATCH(ROWS($B$6:B1246),$B$6:$B$1750,0)),"")</f>
        <v/>
      </c>
      <c r="D1246" t="str">
        <f t="shared" si="19"/>
        <v>Valle Vista Convalescent Hospital (22374)</v>
      </c>
      <c r="E1246">
        <v>22374</v>
      </c>
      <c r="F1246" t="s">
        <v>695</v>
      </c>
      <c r="G1246" t="s">
        <v>3920</v>
      </c>
      <c r="H1246" t="s">
        <v>1767</v>
      </c>
      <c r="I1246" t="s">
        <v>701</v>
      </c>
      <c r="J1246" t="s">
        <v>3919</v>
      </c>
    </row>
    <row r="1247" spans="1:10" x14ac:dyDescent="0.2">
      <c r="A1247">
        <f>--ISNUMBER(IFERROR(SEARCH($C$5,Inputs!$D1247,1),""))</f>
        <v>0</v>
      </c>
      <c r="B1247" t="str">
        <f>IF(A1247=1,COUNTIF($A$6:A1247,1),"")</f>
        <v/>
      </c>
      <c r="C1247" t="str">
        <f>IFERROR(INDEX($D$6:$D$1750,MATCH(ROWS($B$6:B1247),$B$6:$B$1750,0)),"")</f>
        <v/>
      </c>
      <c r="D1247" t="str">
        <f t="shared" si="19"/>
        <v>Life Care Center of Vista (22378)</v>
      </c>
      <c r="E1247">
        <v>22378</v>
      </c>
      <c r="F1247" t="s">
        <v>695</v>
      </c>
      <c r="G1247" t="s">
        <v>2486</v>
      </c>
      <c r="H1247" t="s">
        <v>2387</v>
      </c>
      <c r="I1247" t="s">
        <v>701</v>
      </c>
      <c r="J1247" t="s">
        <v>2485</v>
      </c>
    </row>
    <row r="1248" spans="1:10" x14ac:dyDescent="0.2">
      <c r="A1248">
        <f>--ISNUMBER(IFERROR(SEARCH($C$5,Inputs!$D1248,1),""))</f>
        <v>0</v>
      </c>
      <c r="B1248" t="str">
        <f>IF(A1248=1,COUNTIF($A$6:A1248,1),"")</f>
        <v/>
      </c>
      <c r="C1248" t="str">
        <f>IFERROR(INDEX($D$6:$D$1750,MATCH(ROWS($B$6:B1248),$B$6:$B$1750,0)),"")</f>
        <v/>
      </c>
      <c r="D1248" t="str">
        <f t="shared" si="19"/>
        <v>White Sands Of La Jolla (22380)</v>
      </c>
      <c r="E1248">
        <v>22380</v>
      </c>
      <c r="F1248" t="s">
        <v>695</v>
      </c>
      <c r="G1248" t="s">
        <v>4111</v>
      </c>
      <c r="H1248" t="s">
        <v>2393</v>
      </c>
      <c r="I1248" t="s">
        <v>701</v>
      </c>
      <c r="J1248" t="s">
        <v>4110</v>
      </c>
    </row>
    <row r="1249" spans="1:10" x14ac:dyDescent="0.2">
      <c r="A1249">
        <f>--ISNUMBER(IFERROR(SEARCH($C$5,Inputs!$D1249,1),""))</f>
        <v>0</v>
      </c>
      <c r="B1249" t="str">
        <f>IF(A1249=1,COUNTIF($A$6:A1249,1),"")</f>
        <v/>
      </c>
      <c r="C1249" t="str">
        <f>IFERROR(INDEX($D$6:$D$1750,MATCH(ROWS($B$6:B1249),$B$6:$B$1750,0)),"")</f>
        <v/>
      </c>
      <c r="D1249" t="str">
        <f t="shared" si="19"/>
        <v>Amaya Springs Health Care Center (22382)</v>
      </c>
      <c r="E1249">
        <v>22382</v>
      </c>
      <c r="F1249" t="s">
        <v>695</v>
      </c>
      <c r="G1249" t="s">
        <v>875</v>
      </c>
      <c r="H1249" t="s">
        <v>876</v>
      </c>
      <c r="I1249" t="s">
        <v>701</v>
      </c>
      <c r="J1249" t="s">
        <v>874</v>
      </c>
    </row>
    <row r="1250" spans="1:10" x14ac:dyDescent="0.2">
      <c r="A1250">
        <f>--ISNUMBER(IFERROR(SEARCH($C$5,Inputs!$D1250,1),""))</f>
        <v>0</v>
      </c>
      <c r="B1250" t="str">
        <f>IF(A1250=1,COUNTIF($A$6:A1250,1),"")</f>
        <v/>
      </c>
      <c r="C1250" t="str">
        <f>IFERROR(INDEX($D$6:$D$1750,MATCH(ROWS($B$6:B1250),$B$6:$B$1750,0)),"")</f>
        <v/>
      </c>
      <c r="D1250" t="str">
        <f t="shared" si="19"/>
        <v>Lakeside Special Care Center (22383)</v>
      </c>
      <c r="E1250">
        <v>22383</v>
      </c>
      <c r="F1250" t="s">
        <v>695</v>
      </c>
      <c r="G1250" t="s">
        <v>2436</v>
      </c>
      <c r="H1250" t="s">
        <v>2437</v>
      </c>
      <c r="I1250" t="s">
        <v>701</v>
      </c>
      <c r="J1250" t="s">
        <v>2435</v>
      </c>
    </row>
    <row r="1251" spans="1:10" x14ac:dyDescent="0.2">
      <c r="A1251">
        <f>--ISNUMBER(IFERROR(SEARCH($C$5,Inputs!$D1251,1),""))</f>
        <v>0</v>
      </c>
      <c r="B1251" t="str">
        <f>IF(A1251=1,COUNTIF($A$6:A1251,1),"")</f>
        <v/>
      </c>
      <c r="C1251" t="str">
        <f>IFERROR(INDEX($D$6:$D$1750,MATCH(ROWS($B$6:B1251),$B$6:$B$1750,0)),"")</f>
        <v/>
      </c>
      <c r="D1251" t="str">
        <f t="shared" si="19"/>
        <v>Balboa Nursing &amp; Rehabilitation Center (22386)</v>
      </c>
      <c r="E1251">
        <v>22386</v>
      </c>
      <c r="F1251" t="s">
        <v>695</v>
      </c>
      <c r="G1251" t="s">
        <v>1017</v>
      </c>
      <c r="H1251" t="s">
        <v>701</v>
      </c>
      <c r="I1251" t="s">
        <v>701</v>
      </c>
      <c r="J1251" t="s">
        <v>1016</v>
      </c>
    </row>
    <row r="1252" spans="1:10" x14ac:dyDescent="0.2">
      <c r="A1252">
        <f>--ISNUMBER(IFERROR(SEARCH($C$5,Inputs!$D1252,1),""))</f>
        <v>0</v>
      </c>
      <c r="B1252" t="str">
        <f>IF(A1252=1,COUNTIF($A$6:A1252,1),"")</f>
        <v/>
      </c>
      <c r="C1252" t="str">
        <f>IFERROR(INDEX($D$6:$D$1750,MATCH(ROWS($B$6:B1252),$B$6:$B$1750,0)),"")</f>
        <v/>
      </c>
      <c r="D1252" t="str">
        <f t="shared" si="19"/>
        <v>Central Gardens Post Acute (22401)</v>
      </c>
      <c r="E1252">
        <v>22401</v>
      </c>
      <c r="F1252" t="s">
        <v>695</v>
      </c>
      <c r="G1252" t="s">
        <v>1311</v>
      </c>
      <c r="H1252" t="s">
        <v>1212</v>
      </c>
      <c r="I1252" t="s">
        <v>1212</v>
      </c>
      <c r="J1252" t="s">
        <v>1310</v>
      </c>
    </row>
    <row r="1253" spans="1:10" x14ac:dyDescent="0.2">
      <c r="A1253">
        <f>--ISNUMBER(IFERROR(SEARCH($C$5,Inputs!$D1253,1),""))</f>
        <v>0</v>
      </c>
      <c r="B1253" t="str">
        <f>IF(A1253=1,COUNTIF($A$6:A1253,1),"")</f>
        <v/>
      </c>
      <c r="C1253" t="str">
        <f>IFERROR(INDEX($D$6:$D$1750,MATCH(ROWS($B$6:B1253),$B$6:$B$1750,0)),"")</f>
        <v/>
      </c>
      <c r="D1253" t="str">
        <f t="shared" si="19"/>
        <v>San Francisco Post Acute (22408)</v>
      </c>
      <c r="E1253">
        <v>22408</v>
      </c>
      <c r="F1253" t="s">
        <v>695</v>
      </c>
      <c r="G1253" t="s">
        <v>3337</v>
      </c>
      <c r="H1253" t="s">
        <v>1212</v>
      </c>
      <c r="I1253" t="s">
        <v>1212</v>
      </c>
      <c r="J1253" t="s">
        <v>3336</v>
      </c>
    </row>
    <row r="1254" spans="1:10" x14ac:dyDescent="0.2">
      <c r="A1254">
        <f>--ISNUMBER(IFERROR(SEARCH($C$5,Inputs!$D1254,1),""))</f>
        <v>0</v>
      </c>
      <c r="B1254" t="str">
        <f>IF(A1254=1,COUNTIF($A$6:A1254,1),"")</f>
        <v/>
      </c>
      <c r="C1254" t="str">
        <f>IFERROR(INDEX($D$6:$D$1750,MATCH(ROWS($B$6:B1254),$B$6:$B$1750,0)),"")</f>
        <v/>
      </c>
      <c r="D1254" t="str">
        <f t="shared" si="19"/>
        <v>Ararat Nursing Facility (22413)</v>
      </c>
      <c r="E1254">
        <v>22413</v>
      </c>
      <c r="F1254" t="s">
        <v>695</v>
      </c>
      <c r="G1254" t="s">
        <v>915</v>
      </c>
      <c r="H1254" t="s">
        <v>916</v>
      </c>
      <c r="I1254" t="s">
        <v>736</v>
      </c>
      <c r="J1254" t="s">
        <v>914</v>
      </c>
    </row>
    <row r="1255" spans="1:10" x14ac:dyDescent="0.2">
      <c r="A1255">
        <f>--ISNUMBER(IFERROR(SEARCH($C$5,Inputs!$D1255,1),""))</f>
        <v>0</v>
      </c>
      <c r="B1255" t="str">
        <f>IF(A1255=1,COUNTIF($A$6:A1255,1),"")</f>
        <v/>
      </c>
      <c r="C1255" t="str">
        <f>IFERROR(INDEX($D$6:$D$1750,MATCH(ROWS($B$6:B1255),$B$6:$B$1750,0)),"")</f>
        <v/>
      </c>
      <c r="D1255" t="str">
        <f t="shared" si="19"/>
        <v>The Avenues Transitional Care Center (22415)</v>
      </c>
      <c r="E1255">
        <v>22415</v>
      </c>
      <c r="F1255" t="s">
        <v>695</v>
      </c>
      <c r="G1255" t="s">
        <v>3741</v>
      </c>
      <c r="H1255" t="s">
        <v>1212</v>
      </c>
      <c r="I1255" t="s">
        <v>1212</v>
      </c>
      <c r="J1255" t="s">
        <v>3740</v>
      </c>
    </row>
    <row r="1256" spans="1:10" x14ac:dyDescent="0.2">
      <c r="A1256">
        <f>--ISNUMBER(IFERROR(SEARCH($C$5,Inputs!$D1256,1),""))</f>
        <v>0</v>
      </c>
      <c r="B1256" t="str">
        <f>IF(A1256=1,COUNTIF($A$6:A1256,1),"")</f>
        <v/>
      </c>
      <c r="C1256" t="str">
        <f>IFERROR(INDEX($D$6:$D$1750,MATCH(ROWS($B$6:B1256),$B$6:$B$1750,0)),"")</f>
        <v/>
      </c>
      <c r="D1256" t="str">
        <f t="shared" si="19"/>
        <v>Hayes Convalescent Hospital (22424)</v>
      </c>
      <c r="E1256">
        <v>22424</v>
      </c>
      <c r="F1256" t="s">
        <v>695</v>
      </c>
      <c r="G1256" t="s">
        <v>2015</v>
      </c>
      <c r="H1256" t="s">
        <v>1212</v>
      </c>
      <c r="I1256" t="s">
        <v>1212</v>
      </c>
      <c r="J1256" t="s">
        <v>2014</v>
      </c>
    </row>
    <row r="1257" spans="1:10" x14ac:dyDescent="0.2">
      <c r="A1257">
        <f>--ISNUMBER(IFERROR(SEARCH($C$5,Inputs!$D1257,1),""))</f>
        <v>0</v>
      </c>
      <c r="B1257" t="str">
        <f>IF(A1257=1,COUNTIF($A$6:A1257,1),"")</f>
        <v/>
      </c>
      <c r="C1257" t="str">
        <f>IFERROR(INDEX($D$6:$D$1750,MATCH(ROWS($B$6:B1257),$B$6:$B$1750,0)),"")</f>
        <v/>
      </c>
      <c r="D1257" t="str">
        <f t="shared" si="19"/>
        <v>Heritage On The Marina (22427)</v>
      </c>
      <c r="E1257">
        <v>22427</v>
      </c>
      <c r="F1257" t="s">
        <v>695</v>
      </c>
      <c r="G1257" t="s">
        <v>2068</v>
      </c>
      <c r="H1257" t="s">
        <v>1212</v>
      </c>
      <c r="I1257" t="s">
        <v>1212</v>
      </c>
      <c r="J1257" t="s">
        <v>2067</v>
      </c>
    </row>
    <row r="1258" spans="1:10" x14ac:dyDescent="0.2">
      <c r="A1258">
        <f>--ISNUMBER(IFERROR(SEARCH($C$5,Inputs!$D1258,1),""))</f>
        <v>0</v>
      </c>
      <c r="B1258" t="str">
        <f>IF(A1258=1,COUNTIF($A$6:A1258,1),"")</f>
        <v/>
      </c>
      <c r="C1258" t="str">
        <f>IFERROR(INDEX($D$6:$D$1750,MATCH(ROWS($B$6:B1258),$B$6:$B$1750,0)),"")</f>
        <v/>
      </c>
      <c r="D1258" t="str">
        <f t="shared" si="19"/>
        <v>Sylmar Health And Rehabilitation Center (22431)</v>
      </c>
      <c r="E1258">
        <v>22431</v>
      </c>
      <c r="F1258" t="s">
        <v>695</v>
      </c>
      <c r="G1258" t="s">
        <v>3714</v>
      </c>
      <c r="H1258" t="s">
        <v>1492</v>
      </c>
      <c r="I1258" t="s">
        <v>736</v>
      </c>
      <c r="J1258" t="s">
        <v>3713</v>
      </c>
    </row>
    <row r="1259" spans="1:10" x14ac:dyDescent="0.2">
      <c r="A1259">
        <f>--ISNUMBER(IFERROR(SEARCH($C$5,Inputs!$D1259,1),""))</f>
        <v>0</v>
      </c>
      <c r="B1259" t="str">
        <f>IF(A1259=1,COUNTIF($A$6:A1259,1),"")</f>
        <v/>
      </c>
      <c r="C1259" t="str">
        <f>IFERROR(INDEX($D$6:$D$1750,MATCH(ROWS($B$6:B1259),$B$6:$B$1750,0)),"")</f>
        <v/>
      </c>
      <c r="D1259" t="str">
        <f t="shared" si="19"/>
        <v>Laurel Heights Community Care (22434)</v>
      </c>
      <c r="E1259">
        <v>22434</v>
      </c>
      <c r="F1259" t="s">
        <v>695</v>
      </c>
      <c r="G1259" t="s">
        <v>2460</v>
      </c>
      <c r="H1259" t="s">
        <v>1212</v>
      </c>
      <c r="I1259" t="s">
        <v>1212</v>
      </c>
      <c r="J1259" t="s">
        <v>2459</v>
      </c>
    </row>
    <row r="1260" spans="1:10" x14ac:dyDescent="0.2">
      <c r="A1260">
        <f>--ISNUMBER(IFERROR(SEARCH($C$5,Inputs!$D1260,1),""))</f>
        <v>0</v>
      </c>
      <c r="B1260" t="str">
        <f>IF(A1260=1,COUNTIF($A$6:A1260,1),"")</f>
        <v/>
      </c>
      <c r="C1260" t="str">
        <f>IFERROR(INDEX($D$6:$D$1750,MATCH(ROWS($B$6:B1260),$B$6:$B$1750,0)),"")</f>
        <v/>
      </c>
      <c r="D1260" t="str">
        <f t="shared" si="19"/>
        <v>Lawton Skilled Nursing &amp; Rehabilitation Center (22435)</v>
      </c>
      <c r="E1260">
        <v>22435</v>
      </c>
      <c r="F1260" t="s">
        <v>695</v>
      </c>
      <c r="G1260" t="s">
        <v>2467</v>
      </c>
      <c r="H1260" t="s">
        <v>1212</v>
      </c>
      <c r="I1260" t="s">
        <v>1212</v>
      </c>
      <c r="J1260" t="s">
        <v>2466</v>
      </c>
    </row>
    <row r="1261" spans="1:10" x14ac:dyDescent="0.2">
      <c r="A1261">
        <f>--ISNUMBER(IFERROR(SEARCH($C$5,Inputs!$D1261,1),""))</f>
        <v>0</v>
      </c>
      <c r="B1261" t="str">
        <f>IF(A1261=1,COUNTIF($A$6:A1261,1),"")</f>
        <v/>
      </c>
      <c r="C1261" t="str">
        <f>IFERROR(INDEX($D$6:$D$1750,MATCH(ROWS($B$6:B1261),$B$6:$B$1750,0)),"")</f>
        <v/>
      </c>
      <c r="D1261" t="str">
        <f t="shared" si="19"/>
        <v>Victorian Post Acute (22477)</v>
      </c>
      <c r="E1261">
        <v>22477</v>
      </c>
      <c r="F1261" t="s">
        <v>695</v>
      </c>
      <c r="G1261" t="s">
        <v>3992</v>
      </c>
      <c r="H1261" t="s">
        <v>1212</v>
      </c>
      <c r="I1261" t="s">
        <v>1212</v>
      </c>
      <c r="J1261" t="s">
        <v>3991</v>
      </c>
    </row>
    <row r="1262" spans="1:10" x14ac:dyDescent="0.2">
      <c r="A1262">
        <f>--ISNUMBER(IFERROR(SEARCH($C$5,Inputs!$D1262,1),""))</f>
        <v>0</v>
      </c>
      <c r="B1262" t="str">
        <f>IF(A1262=1,COUNTIF($A$6:A1262,1),"")</f>
        <v/>
      </c>
      <c r="C1262" t="str">
        <f>IFERROR(INDEX($D$6:$D$1750,MATCH(ROWS($B$6:B1262),$B$6:$B$1750,0)),"")</f>
        <v/>
      </c>
      <c r="D1262" t="str">
        <f t="shared" si="19"/>
        <v>Pacific Heights Transitional Care Center (22481)</v>
      </c>
      <c r="E1262">
        <v>22481</v>
      </c>
      <c r="F1262" t="s">
        <v>695</v>
      </c>
      <c r="G1262" t="s">
        <v>2984</v>
      </c>
      <c r="H1262" t="s">
        <v>1212</v>
      </c>
      <c r="I1262" t="s">
        <v>1212</v>
      </c>
      <c r="J1262" t="s">
        <v>2983</v>
      </c>
    </row>
    <row r="1263" spans="1:10" x14ac:dyDescent="0.2">
      <c r="A1263">
        <f>--ISNUMBER(IFERROR(SEARCH($C$5,Inputs!$D1263,1),""))</f>
        <v>0</v>
      </c>
      <c r="B1263" t="str">
        <f>IF(A1263=1,COUNTIF($A$6:A1263,1),"")</f>
        <v/>
      </c>
      <c r="C1263" t="str">
        <f>IFERROR(INDEX($D$6:$D$1750,MATCH(ROWS($B$6:B1263),$B$6:$B$1750,0)),"")</f>
        <v/>
      </c>
      <c r="D1263" t="str">
        <f t="shared" si="19"/>
        <v>City View Post Acute (22483)</v>
      </c>
      <c r="E1263">
        <v>22483</v>
      </c>
      <c r="F1263" t="s">
        <v>695</v>
      </c>
      <c r="G1263" t="s">
        <v>1372</v>
      </c>
      <c r="H1263" t="s">
        <v>1212</v>
      </c>
      <c r="I1263" t="s">
        <v>1212</v>
      </c>
      <c r="J1263" t="s">
        <v>1371</v>
      </c>
    </row>
    <row r="1264" spans="1:10" x14ac:dyDescent="0.2">
      <c r="A1264">
        <f>--ISNUMBER(IFERROR(SEARCH($C$5,Inputs!$D1264,1),""))</f>
        <v>0</v>
      </c>
      <c r="B1264" t="str">
        <f>IF(A1264=1,COUNTIF($A$6:A1264,1),"")</f>
        <v/>
      </c>
      <c r="C1264" t="str">
        <f>IFERROR(INDEX($D$6:$D$1750,MATCH(ROWS($B$6:B1264),$B$6:$B$1750,0)),"")</f>
        <v/>
      </c>
      <c r="D1264" t="str">
        <f t="shared" si="19"/>
        <v>Crown Bay Nursing &amp; Rehabilitation Center (22490)</v>
      </c>
      <c r="E1264">
        <v>22490</v>
      </c>
      <c r="F1264" t="s">
        <v>695</v>
      </c>
      <c r="G1264" t="s">
        <v>1571</v>
      </c>
      <c r="H1264" t="s">
        <v>808</v>
      </c>
      <c r="I1264" t="s">
        <v>808</v>
      </c>
      <c r="J1264" t="s">
        <v>1570</v>
      </c>
    </row>
    <row r="1265" spans="1:10" x14ac:dyDescent="0.2">
      <c r="A1265">
        <f>--ISNUMBER(IFERROR(SEARCH($C$5,Inputs!$D1265,1),""))</f>
        <v>0</v>
      </c>
      <c r="B1265" t="str">
        <f>IF(A1265=1,COUNTIF($A$6:A1265,1),"")</f>
        <v/>
      </c>
      <c r="C1265" t="str">
        <f>IFERROR(INDEX($D$6:$D$1750,MATCH(ROWS($B$6:B1265),$B$6:$B$1750,0)),"")</f>
        <v/>
      </c>
      <c r="D1265" t="str">
        <f t="shared" si="19"/>
        <v>Extended Care Hospital Of Riverside (22491)</v>
      </c>
      <c r="E1265">
        <v>22491</v>
      </c>
      <c r="F1265" t="s">
        <v>695</v>
      </c>
      <c r="G1265" t="s">
        <v>1777</v>
      </c>
      <c r="H1265" t="s">
        <v>865</v>
      </c>
      <c r="I1265" t="s">
        <v>865</v>
      </c>
      <c r="J1265" t="s">
        <v>1776</v>
      </c>
    </row>
    <row r="1266" spans="1:10" x14ac:dyDescent="0.2">
      <c r="A1266">
        <f>--ISNUMBER(IFERROR(SEARCH($C$5,Inputs!$D1266,1),""))</f>
        <v>0</v>
      </c>
      <c r="B1266" t="str">
        <f>IF(A1266=1,COUNTIF($A$6:A1266,1),"")</f>
        <v/>
      </c>
      <c r="C1266" t="str">
        <f>IFERROR(INDEX($D$6:$D$1750,MATCH(ROWS($B$6:B1266),$B$6:$B$1750,0)),"")</f>
        <v/>
      </c>
      <c r="D1266" t="str">
        <f t="shared" si="19"/>
        <v>Avalon Health Care - San Andreas (22492)</v>
      </c>
      <c r="E1266">
        <v>22492</v>
      </c>
      <c r="F1266" t="s">
        <v>695</v>
      </c>
      <c r="G1266" t="s">
        <v>994</v>
      </c>
      <c r="H1266" t="s">
        <v>995</v>
      </c>
      <c r="I1266" t="s">
        <v>996</v>
      </c>
      <c r="J1266" t="s">
        <v>993</v>
      </c>
    </row>
    <row r="1267" spans="1:10" x14ac:dyDescent="0.2">
      <c r="A1267">
        <f>--ISNUMBER(IFERROR(SEARCH($C$5,Inputs!$D1267,1),""))</f>
        <v>0</v>
      </c>
      <c r="B1267" t="str">
        <f>IF(A1267=1,COUNTIF($A$6:A1267,1),"")</f>
        <v/>
      </c>
      <c r="C1267" t="str">
        <f>IFERROR(INDEX($D$6:$D$1750,MATCH(ROWS($B$6:B1267),$B$6:$B$1750,0)),"")</f>
        <v/>
      </c>
      <c r="D1267" t="str">
        <f t="shared" si="19"/>
        <v>Tarzana Health And Rehabilitation Center (22493)</v>
      </c>
      <c r="E1267">
        <v>22493</v>
      </c>
      <c r="F1267" t="s">
        <v>695</v>
      </c>
      <c r="G1267" t="s">
        <v>3721</v>
      </c>
      <c r="H1267" t="s">
        <v>3154</v>
      </c>
      <c r="I1267" t="s">
        <v>736</v>
      </c>
      <c r="J1267" t="s">
        <v>3720</v>
      </c>
    </row>
    <row r="1268" spans="1:10" x14ac:dyDescent="0.2">
      <c r="A1268">
        <f>--ISNUMBER(IFERROR(SEARCH($C$5,Inputs!$D1268,1),""))</f>
        <v>0</v>
      </c>
      <c r="B1268" t="str">
        <f>IF(A1268=1,COUNTIF($A$6:A1268,1),"")</f>
        <v/>
      </c>
      <c r="C1268" t="str">
        <f>IFERROR(INDEX($D$6:$D$1750,MATCH(ROWS($B$6:B1268),$B$6:$B$1750,0)),"")</f>
        <v/>
      </c>
      <c r="D1268" t="str">
        <f t="shared" si="19"/>
        <v>Baypoint Healthcare Center (22495)</v>
      </c>
      <c r="E1268">
        <v>22495</v>
      </c>
      <c r="F1268" t="s">
        <v>695</v>
      </c>
      <c r="G1268" t="s">
        <v>1052</v>
      </c>
      <c r="H1268" t="s">
        <v>1053</v>
      </c>
      <c r="I1268" t="s">
        <v>808</v>
      </c>
      <c r="J1268" t="s">
        <v>1051</v>
      </c>
    </row>
    <row r="1269" spans="1:10" x14ac:dyDescent="0.2">
      <c r="A1269">
        <f>--ISNUMBER(IFERROR(SEARCH($C$5,Inputs!$D1269,1),""))</f>
        <v>0</v>
      </c>
      <c r="B1269" t="str">
        <f>IF(A1269=1,COUNTIF($A$6:A1269,1),"")</f>
        <v/>
      </c>
      <c r="C1269" t="str">
        <f>IFERROR(INDEX($D$6:$D$1750,MATCH(ROWS($B$6:B1269),$B$6:$B$1750,0)),"")</f>
        <v/>
      </c>
      <c r="D1269" t="str">
        <f t="shared" si="19"/>
        <v>Bayberry Skilled Nursing &amp; Healthcare Center (22503)</v>
      </c>
      <c r="E1269">
        <v>22503</v>
      </c>
      <c r="F1269" t="s">
        <v>695</v>
      </c>
      <c r="G1269" t="s">
        <v>1049</v>
      </c>
      <c r="H1269" t="s">
        <v>1050</v>
      </c>
      <c r="I1269" t="s">
        <v>832</v>
      </c>
      <c r="J1269" t="s">
        <v>1048</v>
      </c>
    </row>
    <row r="1270" spans="1:10" x14ac:dyDescent="0.2">
      <c r="A1270">
        <f>--ISNUMBER(IFERROR(SEARCH($C$5,Inputs!$D1270,1),""))</f>
        <v>0</v>
      </c>
      <c r="B1270" t="str">
        <f>IF(A1270=1,COUNTIF($A$6:A1270,1),"")</f>
        <v/>
      </c>
      <c r="C1270" t="str">
        <f>IFERROR(INDEX($D$6:$D$1750,MATCH(ROWS($B$6:B1270),$B$6:$B$1750,0)),"")</f>
        <v/>
      </c>
      <c r="D1270" t="str">
        <f t="shared" si="19"/>
        <v>The Orchards Post-Acute (22506)</v>
      </c>
      <c r="E1270">
        <v>22506</v>
      </c>
      <c r="F1270" t="s">
        <v>695</v>
      </c>
      <c r="G1270" t="s">
        <v>3787</v>
      </c>
      <c r="H1270" t="s">
        <v>720</v>
      </c>
      <c r="I1270" t="s">
        <v>721</v>
      </c>
      <c r="J1270" t="s">
        <v>3786</v>
      </c>
    </row>
    <row r="1271" spans="1:10" x14ac:dyDescent="0.2">
      <c r="A1271">
        <f>--ISNUMBER(IFERROR(SEARCH($C$5,Inputs!$D1271,1),""))</f>
        <v>0</v>
      </c>
      <c r="B1271" t="str">
        <f>IF(A1271=1,COUNTIF($A$6:A1271,1),"")</f>
        <v/>
      </c>
      <c r="C1271" t="str">
        <f>IFERROR(INDEX($D$6:$D$1750,MATCH(ROWS($B$6:B1271),$B$6:$B$1750,0)),"")</f>
        <v/>
      </c>
      <c r="D1271" t="str">
        <f t="shared" si="19"/>
        <v>Alvarado Care Center (22507)</v>
      </c>
      <c r="E1271">
        <v>22507</v>
      </c>
      <c r="F1271" t="s">
        <v>695</v>
      </c>
      <c r="G1271" t="s">
        <v>867</v>
      </c>
      <c r="H1271" t="s">
        <v>736</v>
      </c>
      <c r="I1271" t="s">
        <v>736</v>
      </c>
      <c r="J1271" t="s">
        <v>866</v>
      </c>
    </row>
    <row r="1272" spans="1:10" x14ac:dyDescent="0.2">
      <c r="A1272">
        <f>--ISNUMBER(IFERROR(SEARCH($C$5,Inputs!$D1272,1),""))</f>
        <v>0</v>
      </c>
      <c r="B1272" t="str">
        <f>IF(A1272=1,COUNTIF($A$6:A1272,1),"")</f>
        <v/>
      </c>
      <c r="C1272" t="str">
        <f>IFERROR(INDEX($D$6:$D$1750,MATCH(ROWS($B$6:B1272),$B$6:$B$1750,0)),"")</f>
        <v/>
      </c>
      <c r="D1272" t="str">
        <f t="shared" si="19"/>
        <v>Berkley Post-Acute (22508)</v>
      </c>
      <c r="E1272">
        <v>22508</v>
      </c>
      <c r="F1272" t="s">
        <v>695</v>
      </c>
      <c r="G1272" t="s">
        <v>1104</v>
      </c>
      <c r="H1272" t="s">
        <v>1105</v>
      </c>
      <c r="I1272" t="s">
        <v>736</v>
      </c>
      <c r="J1272" t="s">
        <v>1103</v>
      </c>
    </row>
    <row r="1273" spans="1:10" x14ac:dyDescent="0.2">
      <c r="A1273">
        <f>--ISNUMBER(IFERROR(SEARCH($C$5,Inputs!$D1273,1),""))</f>
        <v>0</v>
      </c>
      <c r="B1273" t="str">
        <f>IF(A1273=1,COUNTIF($A$6:A1273,1),"")</f>
        <v/>
      </c>
      <c r="C1273" t="str">
        <f>IFERROR(INDEX($D$6:$D$1750,MATCH(ROWS($B$6:B1273),$B$6:$B$1750,0)),"")</f>
        <v/>
      </c>
      <c r="D1273" t="str">
        <f t="shared" si="19"/>
        <v>Huntington Park Nursing Center (22513)</v>
      </c>
      <c r="E1273">
        <v>22513</v>
      </c>
      <c r="F1273" t="s">
        <v>695</v>
      </c>
      <c r="G1273" t="s">
        <v>2134</v>
      </c>
      <c r="H1273" t="s">
        <v>1456</v>
      </c>
      <c r="I1273" t="s">
        <v>736</v>
      </c>
      <c r="J1273" t="s">
        <v>2133</v>
      </c>
    </row>
    <row r="1274" spans="1:10" x14ac:dyDescent="0.2">
      <c r="A1274">
        <f>--ISNUMBER(IFERROR(SEARCH($C$5,Inputs!$D1274,1),""))</f>
        <v>0</v>
      </c>
      <c r="B1274" t="str">
        <f>IF(A1274=1,COUNTIF($A$6:A1274,1),"")</f>
        <v/>
      </c>
      <c r="C1274" t="str">
        <f>IFERROR(INDEX($D$6:$D$1750,MATCH(ROWS($B$6:B1274),$B$6:$B$1750,0)),"")</f>
        <v/>
      </c>
      <c r="D1274" t="str">
        <f t="shared" si="19"/>
        <v>Maywood Skilled Nursing &amp; Wellness Centre (22514)</v>
      </c>
      <c r="E1274">
        <v>22514</v>
      </c>
      <c r="F1274" t="s">
        <v>695</v>
      </c>
      <c r="G1274" t="s">
        <v>2665</v>
      </c>
      <c r="H1274" t="s">
        <v>2666</v>
      </c>
      <c r="I1274" t="s">
        <v>736</v>
      </c>
      <c r="J1274" t="s">
        <v>2664</v>
      </c>
    </row>
    <row r="1275" spans="1:10" x14ac:dyDescent="0.2">
      <c r="A1275">
        <f>--ISNUMBER(IFERROR(SEARCH($C$5,Inputs!$D1275,1),""))</f>
        <v>0</v>
      </c>
      <c r="B1275" t="str">
        <f>IF(A1275=1,COUNTIF($A$6:A1275,1),"")</f>
        <v/>
      </c>
      <c r="C1275" t="str">
        <f>IFERROR(INDEX($D$6:$D$1750,MATCH(ROWS($B$6:B1275),$B$6:$B$1750,0)),"")</f>
        <v/>
      </c>
      <c r="D1275" t="str">
        <f t="shared" si="19"/>
        <v>Carmel Hills Care Center (22517)</v>
      </c>
      <c r="E1275">
        <v>22517</v>
      </c>
      <c r="F1275" t="s">
        <v>695</v>
      </c>
      <c r="G1275" t="s">
        <v>1261</v>
      </c>
      <c r="H1275" t="s">
        <v>1243</v>
      </c>
      <c r="I1275" t="s">
        <v>1243</v>
      </c>
      <c r="J1275" t="s">
        <v>1260</v>
      </c>
    </row>
    <row r="1276" spans="1:10" x14ac:dyDescent="0.2">
      <c r="A1276">
        <f>--ISNUMBER(IFERROR(SEARCH($C$5,Inputs!$D1276,1),""))</f>
        <v>0</v>
      </c>
      <c r="B1276" t="str">
        <f>IF(A1276=1,COUNTIF($A$6:A1276,1),"")</f>
        <v/>
      </c>
      <c r="C1276" t="str">
        <f>IFERROR(INDEX($D$6:$D$1750,MATCH(ROWS($B$6:B1276),$B$6:$B$1750,0)),"")</f>
        <v/>
      </c>
      <c r="D1276" t="str">
        <f t="shared" si="19"/>
        <v>Orangegrove Rehabilitation Hospital (22518)</v>
      </c>
      <c r="E1276">
        <v>22518</v>
      </c>
      <c r="F1276" t="s">
        <v>695</v>
      </c>
      <c r="G1276" t="s">
        <v>2949</v>
      </c>
      <c r="H1276" t="s">
        <v>862</v>
      </c>
      <c r="I1276" t="s">
        <v>712</v>
      </c>
      <c r="J1276" t="s">
        <v>2948</v>
      </c>
    </row>
    <row r="1277" spans="1:10" x14ac:dyDescent="0.2">
      <c r="A1277">
        <f>--ISNUMBER(IFERROR(SEARCH($C$5,Inputs!$D1277,1),""))</f>
        <v>0</v>
      </c>
      <c r="B1277" t="str">
        <f>IF(A1277=1,COUNTIF($A$6:A1277,1),"")</f>
        <v/>
      </c>
      <c r="C1277" t="str">
        <f>IFERROR(INDEX($D$6:$D$1750,MATCH(ROWS($B$6:B1277),$B$6:$B$1750,0)),"")</f>
        <v/>
      </c>
      <c r="D1277" t="str">
        <f t="shared" si="19"/>
        <v>Community Convalescent Center of San Bernardino (22522)</v>
      </c>
      <c r="E1277">
        <v>22522</v>
      </c>
      <c r="F1277" t="s">
        <v>695</v>
      </c>
      <c r="G1277" t="s">
        <v>1448</v>
      </c>
      <c r="H1277" t="s">
        <v>906</v>
      </c>
      <c r="I1277" t="s">
        <v>906</v>
      </c>
      <c r="J1277" t="s">
        <v>1447</v>
      </c>
    </row>
    <row r="1278" spans="1:10" x14ac:dyDescent="0.2">
      <c r="A1278">
        <f>--ISNUMBER(IFERROR(SEARCH($C$5,Inputs!$D1278,1),""))</f>
        <v>0</v>
      </c>
      <c r="B1278" t="str">
        <f>IF(A1278=1,COUNTIF($A$6:A1278,1),"")</f>
        <v/>
      </c>
      <c r="C1278" t="str">
        <f>IFERROR(INDEX($D$6:$D$1750,MATCH(ROWS($B$6:B1278),$B$6:$B$1750,0)),"")</f>
        <v/>
      </c>
      <c r="D1278" t="str">
        <f t="shared" si="19"/>
        <v>Golden Hill Post Acute (22524)</v>
      </c>
      <c r="E1278">
        <v>22524</v>
      </c>
      <c r="F1278" t="s">
        <v>695</v>
      </c>
      <c r="G1278" t="s">
        <v>1924</v>
      </c>
      <c r="H1278" t="s">
        <v>701</v>
      </c>
      <c r="I1278" t="s">
        <v>701</v>
      </c>
      <c r="J1278" t="s">
        <v>1923</v>
      </c>
    </row>
    <row r="1279" spans="1:10" x14ac:dyDescent="0.2">
      <c r="A1279">
        <f>--ISNUMBER(IFERROR(SEARCH($C$5,Inputs!$D1279,1),""))</f>
        <v>0</v>
      </c>
      <c r="B1279" t="str">
        <f>IF(A1279=1,COUNTIF($A$6:A1279,1),"")</f>
        <v/>
      </c>
      <c r="C1279" t="str">
        <f>IFERROR(INDEX($D$6:$D$1750,MATCH(ROWS($B$6:B1279),$B$6:$B$1750,0)),"")</f>
        <v/>
      </c>
      <c r="D1279" t="str">
        <f t="shared" si="19"/>
        <v>Park Bridge Rehabilitation And Wellness Center (22526)</v>
      </c>
      <c r="E1279">
        <v>22526</v>
      </c>
      <c r="F1279" t="s">
        <v>695</v>
      </c>
      <c r="G1279" t="s">
        <v>3051</v>
      </c>
      <c r="H1279" t="s">
        <v>808</v>
      </c>
      <c r="I1279" t="s">
        <v>808</v>
      </c>
      <c r="J1279" t="s">
        <v>3050</v>
      </c>
    </row>
    <row r="1280" spans="1:10" x14ac:dyDescent="0.2">
      <c r="A1280">
        <f>--ISNUMBER(IFERROR(SEARCH($C$5,Inputs!$D1280,1),""))</f>
        <v>0</v>
      </c>
      <c r="B1280" t="str">
        <f>IF(A1280=1,COUNTIF($A$6:A1280,1),"")</f>
        <v/>
      </c>
      <c r="C1280" t="str">
        <f>IFERROR(INDEX($D$6:$D$1750,MATCH(ROWS($B$6:B1280),$B$6:$B$1750,0)),"")</f>
        <v/>
      </c>
      <c r="D1280" t="str">
        <f t="shared" si="19"/>
        <v>Excell Health Care Center (22528)</v>
      </c>
      <c r="E1280">
        <v>22528</v>
      </c>
      <c r="F1280" t="s">
        <v>695</v>
      </c>
      <c r="G1280" t="s">
        <v>1775</v>
      </c>
      <c r="H1280" t="s">
        <v>852</v>
      </c>
      <c r="I1280" t="s">
        <v>808</v>
      </c>
      <c r="J1280" t="s">
        <v>1774</v>
      </c>
    </row>
    <row r="1281" spans="1:10" x14ac:dyDescent="0.2">
      <c r="A1281">
        <f>--ISNUMBER(IFERROR(SEARCH($C$5,Inputs!$D1281,1),""))</f>
        <v>0</v>
      </c>
      <c r="B1281" t="str">
        <f>IF(A1281=1,COUNTIF($A$6:A1281,1),"")</f>
        <v/>
      </c>
      <c r="C1281" t="str">
        <f>IFERROR(INDEX($D$6:$D$1750,MATCH(ROWS($B$6:B1281),$B$6:$B$1750,0)),"")</f>
        <v/>
      </c>
      <c r="D1281" t="str">
        <f t="shared" si="19"/>
        <v>Novato Healthcare Center (22530)</v>
      </c>
      <c r="E1281">
        <v>22530</v>
      </c>
      <c r="F1281" t="s">
        <v>695</v>
      </c>
      <c r="G1281" t="s">
        <v>2899</v>
      </c>
      <c r="H1281" t="s">
        <v>2897</v>
      </c>
      <c r="I1281" t="s">
        <v>826</v>
      </c>
      <c r="J1281" t="s">
        <v>2898</v>
      </c>
    </row>
    <row r="1282" spans="1:10" x14ac:dyDescent="0.2">
      <c r="A1282">
        <f>--ISNUMBER(IFERROR(SEARCH($C$5,Inputs!$D1282,1),""))</f>
        <v>0</v>
      </c>
      <c r="B1282" t="str">
        <f>IF(A1282=1,COUNTIF($A$6:A1282,1),"")</f>
        <v/>
      </c>
      <c r="C1282" t="str">
        <f>IFERROR(INDEX($D$6:$D$1750,MATCH(ROWS($B$6:B1282),$B$6:$B$1750,0)),"")</f>
        <v/>
      </c>
      <c r="D1282" t="str">
        <f t="shared" si="19"/>
        <v>Roseville Point Health &amp; Wellness Center (22532)</v>
      </c>
      <c r="E1282">
        <v>22532</v>
      </c>
      <c r="F1282" t="s">
        <v>695</v>
      </c>
      <c r="G1282" t="s">
        <v>3287</v>
      </c>
      <c r="H1282" t="s">
        <v>2243</v>
      </c>
      <c r="I1282" t="s">
        <v>971</v>
      </c>
      <c r="J1282" t="s">
        <v>3286</v>
      </c>
    </row>
    <row r="1283" spans="1:10" x14ac:dyDescent="0.2">
      <c r="A1283">
        <f>--ISNUMBER(IFERROR(SEARCH($C$5,Inputs!$D1283,1),""))</f>
        <v>0</v>
      </c>
      <c r="B1283" t="str">
        <f>IF(A1283=1,COUNTIF($A$6:A1283,1),"")</f>
        <v/>
      </c>
      <c r="C1283" t="str">
        <f>IFERROR(INDEX($D$6:$D$1750,MATCH(ROWS($B$6:B1283),$B$6:$B$1750,0)),"")</f>
        <v/>
      </c>
      <c r="D1283" t="str">
        <f t="shared" si="19"/>
        <v>Double Tree Post-Acute Care Center (22533)</v>
      </c>
      <c r="E1283">
        <v>22533</v>
      </c>
      <c r="F1283" t="s">
        <v>695</v>
      </c>
      <c r="G1283" t="s">
        <v>1648</v>
      </c>
      <c r="H1283" t="s">
        <v>708</v>
      </c>
      <c r="I1283" t="s">
        <v>708</v>
      </c>
      <c r="J1283" t="s">
        <v>1647</v>
      </c>
    </row>
    <row r="1284" spans="1:10" x14ac:dyDescent="0.2">
      <c r="A1284">
        <f>--ISNUMBER(IFERROR(SEARCH($C$5,Inputs!$D1284,1),""))</f>
        <v>0</v>
      </c>
      <c r="B1284" t="str">
        <f>IF(A1284=1,COUNTIF($A$6:A1284,1),"")</f>
        <v/>
      </c>
      <c r="C1284" t="str">
        <f>IFERROR(INDEX($D$6:$D$1750,MATCH(ROWS($B$6:B1284),$B$6:$B$1750,0)),"")</f>
        <v/>
      </c>
      <c r="D1284" t="str">
        <f t="shared" si="19"/>
        <v>Bridgeview Post Acute (22534)</v>
      </c>
      <c r="E1284">
        <v>22534</v>
      </c>
      <c r="F1284" t="s">
        <v>695</v>
      </c>
      <c r="G1284" t="s">
        <v>1152</v>
      </c>
      <c r="H1284" t="s">
        <v>1153</v>
      </c>
      <c r="I1284" t="s">
        <v>1154</v>
      </c>
      <c r="J1284" t="s">
        <v>1151</v>
      </c>
    </row>
    <row r="1285" spans="1:10" x14ac:dyDescent="0.2">
      <c r="A1285">
        <f>--ISNUMBER(IFERROR(SEARCH($C$5,Inputs!$D1285,1),""))</f>
        <v>0</v>
      </c>
      <c r="B1285" t="str">
        <f>IF(A1285=1,COUNTIF($A$6:A1285,1),"")</f>
        <v/>
      </c>
      <c r="C1285" t="str">
        <f>IFERROR(INDEX($D$6:$D$1750,MATCH(ROWS($B$6:B1285),$B$6:$B$1750,0)),"")</f>
        <v/>
      </c>
      <c r="D1285" t="str">
        <f t="shared" si="19"/>
        <v>Chandler Convalescent Hospital (22535)</v>
      </c>
      <c r="E1285">
        <v>22535</v>
      </c>
      <c r="F1285" t="s">
        <v>695</v>
      </c>
      <c r="G1285" t="s">
        <v>1324</v>
      </c>
      <c r="H1285" t="s">
        <v>735</v>
      </c>
      <c r="I1285" t="s">
        <v>736</v>
      </c>
      <c r="J1285" t="s">
        <v>1323</v>
      </c>
    </row>
    <row r="1286" spans="1:10" x14ac:dyDescent="0.2">
      <c r="A1286">
        <f>--ISNUMBER(IFERROR(SEARCH($C$5,Inputs!$D1286,1),""))</f>
        <v>0</v>
      </c>
      <c r="B1286" t="str">
        <f>IF(A1286=1,COUNTIF($A$6:A1286,1),"")</f>
        <v/>
      </c>
      <c r="C1286" t="str">
        <f>IFERROR(INDEX($D$6:$D$1750,MATCH(ROWS($B$6:B1286),$B$6:$B$1750,0)),"")</f>
        <v/>
      </c>
      <c r="D1286" t="str">
        <f t="shared" si="19"/>
        <v>Casitas Care Center (22536)</v>
      </c>
      <c r="E1286">
        <v>22536</v>
      </c>
      <c r="F1286" t="s">
        <v>695</v>
      </c>
      <c r="G1286" t="s">
        <v>1282</v>
      </c>
      <c r="H1286" t="s">
        <v>1283</v>
      </c>
      <c r="I1286" t="s">
        <v>736</v>
      </c>
      <c r="J1286" t="s">
        <v>1281</v>
      </c>
    </row>
    <row r="1287" spans="1:10" x14ac:dyDescent="0.2">
      <c r="A1287">
        <f>--ISNUMBER(IFERROR(SEARCH($C$5,Inputs!$D1287,1),""))</f>
        <v>0</v>
      </c>
      <c r="B1287" t="str">
        <f>IF(A1287=1,COUNTIF($A$6:A1287,1),"")</f>
        <v/>
      </c>
      <c r="C1287" t="str">
        <f>IFERROR(INDEX($D$6:$D$1750,MATCH(ROWS($B$6:B1287),$B$6:$B$1750,0)),"")</f>
        <v/>
      </c>
      <c r="D1287" t="str">
        <f t="shared" ref="D1287:D1350" si="20">J1287&amp;" ("&amp;E1287&amp;")"</f>
        <v>Lassen Nursing &amp; Rehabilitation Center (22540)</v>
      </c>
      <c r="E1287">
        <v>22540</v>
      </c>
      <c r="F1287" t="s">
        <v>695</v>
      </c>
      <c r="G1287" t="s">
        <v>2454</v>
      </c>
      <c r="H1287" t="s">
        <v>1027</v>
      </c>
      <c r="I1287" t="s">
        <v>1028</v>
      </c>
      <c r="J1287" t="s">
        <v>2453</v>
      </c>
    </row>
    <row r="1288" spans="1:10" x14ac:dyDescent="0.2">
      <c r="A1288">
        <f>--ISNUMBER(IFERROR(SEARCH($C$5,Inputs!$D1288,1),""))</f>
        <v>0</v>
      </c>
      <c r="B1288" t="str">
        <f>IF(A1288=1,COUNTIF($A$6:A1288,1),"")</f>
        <v/>
      </c>
      <c r="C1288" t="str">
        <f>IFERROR(INDEX($D$6:$D$1750,MATCH(ROWS($B$6:B1288),$B$6:$B$1750,0)),"")</f>
        <v/>
      </c>
      <c r="D1288" t="str">
        <f t="shared" si="20"/>
        <v>Sea Cliff Healthcare Center (22541)</v>
      </c>
      <c r="E1288">
        <v>22541</v>
      </c>
      <c r="F1288" t="s">
        <v>695</v>
      </c>
      <c r="G1288" t="s">
        <v>3439</v>
      </c>
      <c r="H1288" t="s">
        <v>1068</v>
      </c>
      <c r="I1288" t="s">
        <v>712</v>
      </c>
      <c r="J1288" t="s">
        <v>3438</v>
      </c>
    </row>
    <row r="1289" spans="1:10" x14ac:dyDescent="0.2">
      <c r="A1289">
        <f>--ISNUMBER(IFERROR(SEARCH($C$5,Inputs!$D1289,1),""))</f>
        <v>0</v>
      </c>
      <c r="B1289" t="str">
        <f>IF(A1289=1,COUNTIF($A$6:A1289,1),"")</f>
        <v/>
      </c>
      <c r="C1289" t="str">
        <f>IFERROR(INDEX($D$6:$D$1750,MATCH(ROWS($B$6:B1289),$B$6:$B$1750,0)),"")</f>
        <v/>
      </c>
      <c r="D1289" t="str">
        <f t="shared" si="20"/>
        <v>Newport Subacute Healthcare Center (22542)</v>
      </c>
      <c r="E1289">
        <v>22542</v>
      </c>
      <c r="F1289" t="s">
        <v>695</v>
      </c>
      <c r="G1289" t="s">
        <v>2858</v>
      </c>
      <c r="H1289" t="s">
        <v>1417</v>
      </c>
      <c r="I1289" t="s">
        <v>712</v>
      </c>
      <c r="J1289" t="s">
        <v>2857</v>
      </c>
    </row>
    <row r="1290" spans="1:10" x14ac:dyDescent="0.2">
      <c r="A1290">
        <f>--ISNUMBER(IFERROR(SEARCH($C$5,Inputs!$D1290,1),""))</f>
        <v>0</v>
      </c>
      <c r="B1290" t="str">
        <f>IF(A1290=1,COUNTIF($A$6:A1290,1),"")</f>
        <v/>
      </c>
      <c r="C1290" t="str">
        <f>IFERROR(INDEX($D$6:$D$1750,MATCH(ROWS($B$6:B1290),$B$6:$B$1750,0)),"")</f>
        <v/>
      </c>
      <c r="D1290" t="str">
        <f t="shared" si="20"/>
        <v>Ramona Rehabilitation And Post Acute Care Center (22544)</v>
      </c>
      <c r="E1290">
        <v>22544</v>
      </c>
      <c r="F1290" t="s">
        <v>695</v>
      </c>
      <c r="G1290" t="s">
        <v>3193</v>
      </c>
      <c r="H1290" t="s">
        <v>1623</v>
      </c>
      <c r="I1290" t="s">
        <v>865</v>
      </c>
      <c r="J1290" t="s">
        <v>3192</v>
      </c>
    </row>
    <row r="1291" spans="1:10" x14ac:dyDescent="0.2">
      <c r="A1291">
        <f>--ISNUMBER(IFERROR(SEARCH($C$5,Inputs!$D1291,1),""))</f>
        <v>0</v>
      </c>
      <c r="B1291" t="str">
        <f>IF(A1291=1,COUNTIF($A$6:A1291,1),"")</f>
        <v/>
      </c>
      <c r="C1291" t="str">
        <f>IFERROR(INDEX($D$6:$D$1750,MATCH(ROWS($B$6:B1291),$B$6:$B$1750,0)),"")</f>
        <v/>
      </c>
      <c r="D1291" t="str">
        <f t="shared" si="20"/>
        <v>Valley House Rehabilitation Center (22547)</v>
      </c>
      <c r="E1291">
        <v>22547</v>
      </c>
      <c r="F1291" t="s">
        <v>695</v>
      </c>
      <c r="G1291" t="s">
        <v>3935</v>
      </c>
      <c r="H1291" t="s">
        <v>698</v>
      </c>
      <c r="I1291" t="s">
        <v>698</v>
      </c>
      <c r="J1291" t="s">
        <v>3934</v>
      </c>
    </row>
    <row r="1292" spans="1:10" x14ac:dyDescent="0.2">
      <c r="A1292">
        <f>--ISNUMBER(IFERROR(SEARCH($C$5,Inputs!$D1292,1),""))</f>
        <v>0</v>
      </c>
      <c r="B1292" t="str">
        <f>IF(A1292=1,COUNTIF($A$6:A1292,1),"")</f>
        <v/>
      </c>
      <c r="C1292" t="str">
        <f>IFERROR(INDEX($D$6:$D$1750,MATCH(ROWS($B$6:B1292),$B$6:$B$1750,0)),"")</f>
        <v/>
      </c>
      <c r="D1292" t="str">
        <f t="shared" si="20"/>
        <v>Merritt Manor Convalescent Hospital (22549)</v>
      </c>
      <c r="E1292">
        <v>22549</v>
      </c>
      <c r="F1292" t="s">
        <v>695</v>
      </c>
      <c r="G1292" t="s">
        <v>2728</v>
      </c>
      <c r="H1292" t="s">
        <v>779</v>
      </c>
      <c r="I1292" t="s">
        <v>779</v>
      </c>
      <c r="J1292" t="s">
        <v>2727</v>
      </c>
    </row>
    <row r="1293" spans="1:10" x14ac:dyDescent="0.2">
      <c r="A1293">
        <f>--ISNUMBER(IFERROR(SEARCH($C$5,Inputs!$D1293,1),""))</f>
        <v>0</v>
      </c>
      <c r="B1293" t="str">
        <f>IF(A1293=1,COUNTIF($A$6:A1293,1),"")</f>
        <v/>
      </c>
      <c r="C1293" t="str">
        <f>IFERROR(INDEX($D$6:$D$1750,MATCH(ROWS($B$6:B1293),$B$6:$B$1750,0)),"")</f>
        <v/>
      </c>
      <c r="D1293" t="str">
        <f t="shared" si="20"/>
        <v>Affinity Healthcare Center (22552)</v>
      </c>
      <c r="E1293">
        <v>22552</v>
      </c>
      <c r="F1293" t="s">
        <v>695</v>
      </c>
      <c r="G1293" t="s">
        <v>791</v>
      </c>
      <c r="H1293" t="s">
        <v>792</v>
      </c>
      <c r="I1293" t="s">
        <v>736</v>
      </c>
      <c r="J1293" t="s">
        <v>790</v>
      </c>
    </row>
    <row r="1294" spans="1:10" x14ac:dyDescent="0.2">
      <c r="A1294">
        <f>--ISNUMBER(IFERROR(SEARCH($C$5,Inputs!$D1294,1),""))</f>
        <v>0</v>
      </c>
      <c r="B1294" t="str">
        <f>IF(A1294=1,COUNTIF($A$6:A1294,1),"")</f>
        <v/>
      </c>
      <c r="C1294" t="str">
        <f>IFERROR(INDEX($D$6:$D$1750,MATCH(ROWS($B$6:B1294),$B$6:$B$1750,0)),"")</f>
        <v/>
      </c>
      <c r="D1294" t="str">
        <f t="shared" si="20"/>
        <v>Norwalk Skilled Nursing &amp; Wellness Centre (22560)</v>
      </c>
      <c r="E1294">
        <v>22560</v>
      </c>
      <c r="F1294" t="s">
        <v>695</v>
      </c>
      <c r="G1294" t="s">
        <v>2894</v>
      </c>
      <c r="H1294" t="s">
        <v>1409</v>
      </c>
      <c r="I1294" t="s">
        <v>736</v>
      </c>
      <c r="J1294" t="s">
        <v>2893</v>
      </c>
    </row>
    <row r="1295" spans="1:10" x14ac:dyDescent="0.2">
      <c r="A1295">
        <f>--ISNUMBER(IFERROR(SEARCH($C$5,Inputs!$D1295,1),""))</f>
        <v>0</v>
      </c>
      <c r="B1295" t="str">
        <f>IF(A1295=1,COUNTIF($A$6:A1295,1),"")</f>
        <v/>
      </c>
      <c r="C1295" t="str">
        <f>IFERROR(INDEX($D$6:$D$1750,MATCH(ROWS($B$6:B1295),$B$6:$B$1750,0)),"")</f>
        <v/>
      </c>
      <c r="D1295" t="str">
        <f t="shared" si="20"/>
        <v>The Redwoods Post-Acute (22566)</v>
      </c>
      <c r="E1295">
        <v>22566</v>
      </c>
      <c r="F1295" t="s">
        <v>695</v>
      </c>
      <c r="G1295" t="s">
        <v>3795</v>
      </c>
      <c r="H1295" t="s">
        <v>697</v>
      </c>
      <c r="I1295" t="s">
        <v>698</v>
      </c>
      <c r="J1295" t="s">
        <v>3794</v>
      </c>
    </row>
    <row r="1296" spans="1:10" x14ac:dyDescent="0.2">
      <c r="A1296">
        <f>--ISNUMBER(IFERROR(SEARCH($C$5,Inputs!$D1296,1),""))</f>
        <v>0</v>
      </c>
      <c r="B1296" t="str">
        <f>IF(A1296=1,COUNTIF($A$6:A1296,1),"")</f>
        <v/>
      </c>
      <c r="C1296" t="str">
        <f>IFERROR(INDEX($D$6:$D$1750,MATCH(ROWS($B$6:B1296),$B$6:$B$1750,0)),"")</f>
        <v/>
      </c>
      <c r="D1296" t="str">
        <f t="shared" si="20"/>
        <v>Windsor Gardens Convalescent Center Of Anaheim (22570)</v>
      </c>
      <c r="E1296">
        <v>22570</v>
      </c>
      <c r="F1296" t="s">
        <v>695</v>
      </c>
      <c r="G1296" t="s">
        <v>4146</v>
      </c>
      <c r="H1296" t="s">
        <v>795</v>
      </c>
      <c r="I1296" t="s">
        <v>712</v>
      </c>
      <c r="J1296" t="s">
        <v>4145</v>
      </c>
    </row>
    <row r="1297" spans="1:10" x14ac:dyDescent="0.2">
      <c r="A1297">
        <f>--ISNUMBER(IFERROR(SEARCH($C$5,Inputs!$D1297,1),""))</f>
        <v>0</v>
      </c>
      <c r="B1297" t="str">
        <f>IF(A1297=1,COUNTIF($A$6:A1297,1),"")</f>
        <v/>
      </c>
      <c r="C1297" t="str">
        <f>IFERROR(INDEX($D$6:$D$1750,MATCH(ROWS($B$6:B1297),$B$6:$B$1750,0)),"")</f>
        <v/>
      </c>
      <c r="D1297" t="str">
        <f t="shared" si="20"/>
        <v>Mission Palms Healthcare Center (22574)</v>
      </c>
      <c r="E1297">
        <v>22574</v>
      </c>
      <c r="F1297" t="s">
        <v>695</v>
      </c>
      <c r="G1297" t="s">
        <v>2770</v>
      </c>
      <c r="H1297" t="s">
        <v>1780</v>
      </c>
      <c r="I1297" t="s">
        <v>712</v>
      </c>
      <c r="J1297" t="s">
        <v>2769</v>
      </c>
    </row>
    <row r="1298" spans="1:10" x14ac:dyDescent="0.2">
      <c r="A1298">
        <f>--ISNUMBER(IFERROR(SEARCH($C$5,Inputs!$D1298,1),""))</f>
        <v>0</v>
      </c>
      <c r="B1298" t="str">
        <f>IF(A1298=1,COUNTIF($A$6:A1298,1),"")</f>
        <v/>
      </c>
      <c r="C1298" t="str">
        <f>IFERROR(INDEX($D$6:$D$1750,MATCH(ROWS($B$6:B1298),$B$6:$B$1750,0)),"")</f>
        <v/>
      </c>
      <c r="D1298" t="str">
        <f t="shared" si="20"/>
        <v>University Park Healthcare Center (22576)</v>
      </c>
      <c r="E1298">
        <v>22576</v>
      </c>
      <c r="F1298" t="s">
        <v>695</v>
      </c>
      <c r="G1298" t="s">
        <v>3902</v>
      </c>
      <c r="H1298" t="s">
        <v>736</v>
      </c>
      <c r="I1298" t="s">
        <v>736</v>
      </c>
      <c r="J1298" t="s">
        <v>3901</v>
      </c>
    </row>
    <row r="1299" spans="1:10" x14ac:dyDescent="0.2">
      <c r="A1299">
        <f>--ISNUMBER(IFERROR(SEARCH($C$5,Inputs!$D1299,1),""))</f>
        <v>0</v>
      </c>
      <c r="B1299" t="str">
        <f>IF(A1299=1,COUNTIF($A$6:A1299,1),"")</f>
        <v/>
      </c>
      <c r="C1299" t="str">
        <f>IFERROR(INDEX($D$6:$D$1750,MATCH(ROWS($B$6:B1299),$B$6:$B$1750,0)),"")</f>
        <v/>
      </c>
      <c r="D1299" t="str">
        <f t="shared" si="20"/>
        <v>La Brea Rehabilitation Center (22577)</v>
      </c>
      <c r="E1299">
        <v>22577</v>
      </c>
      <c r="F1299" t="s">
        <v>695</v>
      </c>
      <c r="G1299" t="s">
        <v>2379</v>
      </c>
      <c r="H1299" t="s">
        <v>736</v>
      </c>
      <c r="I1299" t="s">
        <v>736</v>
      </c>
      <c r="J1299" t="s">
        <v>2378</v>
      </c>
    </row>
    <row r="1300" spans="1:10" x14ac:dyDescent="0.2">
      <c r="A1300">
        <f>--ISNUMBER(IFERROR(SEARCH($C$5,Inputs!$D1300,1),""))</f>
        <v>0</v>
      </c>
      <c r="B1300" t="str">
        <f>IF(A1300=1,COUNTIF($A$6:A1300,1),"")</f>
        <v/>
      </c>
      <c r="C1300" t="str">
        <f>IFERROR(INDEX($D$6:$D$1750,MATCH(ROWS($B$6:B1300),$B$6:$B$1750,0)),"")</f>
        <v/>
      </c>
      <c r="D1300" t="str">
        <f t="shared" si="20"/>
        <v>Grand Park Convalescent Hospital (22578)</v>
      </c>
      <c r="E1300">
        <v>22578</v>
      </c>
      <c r="F1300" t="s">
        <v>695</v>
      </c>
      <c r="G1300" t="s">
        <v>1956</v>
      </c>
      <c r="H1300" t="s">
        <v>736</v>
      </c>
      <c r="I1300" t="s">
        <v>736</v>
      </c>
      <c r="J1300" t="s">
        <v>1955</v>
      </c>
    </row>
    <row r="1301" spans="1:10" x14ac:dyDescent="0.2">
      <c r="A1301">
        <f>--ISNUMBER(IFERROR(SEARCH($C$5,Inputs!$D1301,1),""))</f>
        <v>0</v>
      </c>
      <c r="B1301" t="str">
        <f>IF(A1301=1,COUNTIF($A$6:A1301,1),"")</f>
        <v/>
      </c>
      <c r="C1301" t="str">
        <f>IFERROR(INDEX($D$6:$D$1750,MATCH(ROWS($B$6:B1301),$B$6:$B$1750,0)),"")</f>
        <v/>
      </c>
      <c r="D1301" t="str">
        <f t="shared" si="20"/>
        <v>Western Convalescent Hospital (22580)</v>
      </c>
      <c r="E1301">
        <v>22580</v>
      </c>
      <c r="F1301" t="s">
        <v>695</v>
      </c>
      <c r="G1301" t="s">
        <v>4095</v>
      </c>
      <c r="H1301" t="s">
        <v>736</v>
      </c>
      <c r="I1301" t="s">
        <v>736</v>
      </c>
      <c r="J1301" t="s">
        <v>4094</v>
      </c>
    </row>
    <row r="1302" spans="1:10" x14ac:dyDescent="0.2">
      <c r="A1302">
        <f>--ISNUMBER(IFERROR(SEARCH($C$5,Inputs!$D1302,1),""))</f>
        <v>0</v>
      </c>
      <c r="B1302" t="str">
        <f>IF(A1302=1,COUNTIF($A$6:A1302,1),"")</f>
        <v/>
      </c>
      <c r="C1302" t="str">
        <f>IFERROR(INDEX($D$6:$D$1750,MATCH(ROWS($B$6:B1302),$B$6:$B$1750,0)),"")</f>
        <v/>
      </c>
      <c r="D1302" t="str">
        <f t="shared" si="20"/>
        <v>Windsor Gardens Convalescent Hospital (22581)</v>
      </c>
      <c r="E1302">
        <v>22581</v>
      </c>
      <c r="F1302" t="s">
        <v>695</v>
      </c>
      <c r="G1302" t="s">
        <v>4153</v>
      </c>
      <c r="H1302" t="s">
        <v>736</v>
      </c>
      <c r="I1302" t="s">
        <v>736</v>
      </c>
      <c r="J1302" t="s">
        <v>4152</v>
      </c>
    </row>
    <row r="1303" spans="1:10" x14ac:dyDescent="0.2">
      <c r="A1303">
        <f>--ISNUMBER(IFERROR(SEARCH($C$5,Inputs!$D1303,1),""))</f>
        <v>0</v>
      </c>
      <c r="B1303" t="str">
        <f>IF(A1303=1,COUNTIF($A$6:A1303,1),"")</f>
        <v/>
      </c>
      <c r="C1303" t="str">
        <f>IFERROR(INDEX($D$6:$D$1750,MATCH(ROWS($B$6:B1303),$B$6:$B$1750,0)),"")</f>
        <v/>
      </c>
      <c r="D1303" t="str">
        <f t="shared" si="20"/>
        <v>Windsor Chico Creek Care And Rehabilitation Center (22587)</v>
      </c>
      <c r="E1303">
        <v>22587</v>
      </c>
      <c r="F1303" t="s">
        <v>695</v>
      </c>
      <c r="G1303" t="s">
        <v>4133</v>
      </c>
      <c r="H1303" t="s">
        <v>927</v>
      </c>
      <c r="I1303" t="s">
        <v>732</v>
      </c>
      <c r="J1303" t="s">
        <v>4132</v>
      </c>
    </row>
    <row r="1304" spans="1:10" x14ac:dyDescent="0.2">
      <c r="A1304">
        <f>--ISNUMBER(IFERROR(SEARCH($C$5,Inputs!$D1304,1),""))</f>
        <v>0</v>
      </c>
      <c r="B1304" t="str">
        <f>IF(A1304=1,COUNTIF($A$6:A1304,1),"")</f>
        <v/>
      </c>
      <c r="C1304" t="str">
        <f>IFERROR(INDEX($D$6:$D$1750,MATCH(ROWS($B$6:B1304),$B$6:$B$1750,0)),"")</f>
        <v/>
      </c>
      <c r="D1304" t="str">
        <f t="shared" si="20"/>
        <v>Astoria Nursing And Rehab Center (22589)</v>
      </c>
      <c r="E1304">
        <v>22589</v>
      </c>
      <c r="F1304" t="s">
        <v>695</v>
      </c>
      <c r="G1304" t="s">
        <v>955</v>
      </c>
      <c r="H1304" t="s">
        <v>956</v>
      </c>
      <c r="I1304" t="s">
        <v>736</v>
      </c>
      <c r="J1304" t="s">
        <v>954</v>
      </c>
    </row>
    <row r="1305" spans="1:10" x14ac:dyDescent="0.2">
      <c r="A1305">
        <f>--ISNUMBER(IFERROR(SEARCH($C$5,Inputs!$D1305,1),""))</f>
        <v>0</v>
      </c>
      <c r="B1305" t="str">
        <f>IF(A1305=1,COUNTIF($A$6:A1305,1),"")</f>
        <v/>
      </c>
      <c r="C1305" t="str">
        <f>IFERROR(INDEX($D$6:$D$1750,MATCH(ROWS($B$6:B1305),$B$6:$B$1750,0)),"")</f>
        <v/>
      </c>
      <c r="D1305" t="str">
        <f t="shared" si="20"/>
        <v>Sequoias San Francisco Convalescent Hospital (22591)</v>
      </c>
      <c r="E1305">
        <v>22591</v>
      </c>
      <c r="F1305" t="s">
        <v>695</v>
      </c>
      <c r="G1305" t="s">
        <v>3455</v>
      </c>
      <c r="H1305" t="s">
        <v>1212</v>
      </c>
      <c r="I1305" t="s">
        <v>1212</v>
      </c>
      <c r="J1305" t="s">
        <v>3454</v>
      </c>
    </row>
    <row r="1306" spans="1:10" x14ac:dyDescent="0.2">
      <c r="A1306">
        <f>--ISNUMBER(IFERROR(SEARCH($C$5,Inputs!$D1306,1),""))</f>
        <v>0</v>
      </c>
      <c r="B1306" t="str">
        <f>IF(A1306=1,COUNTIF($A$6:A1306,1),"")</f>
        <v/>
      </c>
      <c r="C1306" t="str">
        <f>IFERROR(INDEX($D$6:$D$1750,MATCH(ROWS($B$6:B1306),$B$6:$B$1750,0)),"")</f>
        <v/>
      </c>
      <c r="D1306" t="str">
        <f t="shared" si="20"/>
        <v>The Tamalpais (22594)</v>
      </c>
      <c r="E1306">
        <v>22594</v>
      </c>
      <c r="F1306" t="s">
        <v>695</v>
      </c>
      <c r="G1306" t="s">
        <v>3826</v>
      </c>
      <c r="H1306" t="s">
        <v>2634</v>
      </c>
      <c r="I1306" t="s">
        <v>826</v>
      </c>
      <c r="J1306" t="s">
        <v>3825</v>
      </c>
    </row>
    <row r="1307" spans="1:10" x14ac:dyDescent="0.2">
      <c r="A1307">
        <f>--ISNUMBER(IFERROR(SEARCH($C$5,Inputs!$D1307,1),""))</f>
        <v>0</v>
      </c>
      <c r="B1307" t="str">
        <f>IF(A1307=1,COUNTIF($A$6:A1307,1),"")</f>
        <v/>
      </c>
      <c r="C1307" t="str">
        <f>IFERROR(INDEX($D$6:$D$1750,MATCH(ROWS($B$6:B1307),$B$6:$B$1750,0)),"")</f>
        <v/>
      </c>
      <c r="D1307" t="str">
        <f t="shared" si="20"/>
        <v>St. Anne's Home (22598)</v>
      </c>
      <c r="E1307">
        <v>22598</v>
      </c>
      <c r="F1307" t="s">
        <v>695</v>
      </c>
      <c r="G1307" t="s">
        <v>3601</v>
      </c>
      <c r="H1307" t="s">
        <v>1212</v>
      </c>
      <c r="I1307" t="s">
        <v>1212</v>
      </c>
      <c r="J1307" t="s">
        <v>3600</v>
      </c>
    </row>
    <row r="1308" spans="1:10" x14ac:dyDescent="0.2">
      <c r="A1308">
        <f>--ISNUMBER(IFERROR(SEARCH($C$5,Inputs!$D1308,1),""))</f>
        <v>0</v>
      </c>
      <c r="B1308" t="str">
        <f>IF(A1308=1,COUNTIF($A$6:A1308,1),"")</f>
        <v/>
      </c>
      <c r="C1308" t="str">
        <f>IFERROR(INDEX($D$6:$D$1750,MATCH(ROWS($B$6:B1308),$B$6:$B$1750,0)),"")</f>
        <v/>
      </c>
      <c r="D1308" t="str">
        <f t="shared" si="20"/>
        <v>Kei-Ai South Bay Healthcare Center (22608)</v>
      </c>
      <c r="E1308">
        <v>22608</v>
      </c>
      <c r="F1308" t="s">
        <v>695</v>
      </c>
      <c r="G1308" t="s">
        <v>2312</v>
      </c>
      <c r="H1308" t="s">
        <v>1382</v>
      </c>
      <c r="I1308" t="s">
        <v>736</v>
      </c>
      <c r="J1308" t="s">
        <v>2311</v>
      </c>
    </row>
    <row r="1309" spans="1:10" x14ac:dyDescent="0.2">
      <c r="A1309">
        <f>--ISNUMBER(IFERROR(SEARCH($C$5,Inputs!$D1309,1),""))</f>
        <v>0</v>
      </c>
      <c r="B1309" t="str">
        <f>IF(A1309=1,COUNTIF($A$6:A1309,1),"")</f>
        <v/>
      </c>
      <c r="C1309" t="str">
        <f>IFERROR(INDEX($D$6:$D$1750,MATCH(ROWS($B$6:B1309),$B$6:$B$1750,0)),"")</f>
        <v/>
      </c>
      <c r="D1309" t="str">
        <f t="shared" si="20"/>
        <v>Harbor Post Acute Care Center (22611)</v>
      </c>
      <c r="E1309">
        <v>22611</v>
      </c>
      <c r="F1309" t="s">
        <v>695</v>
      </c>
      <c r="G1309" t="s">
        <v>2005</v>
      </c>
      <c r="H1309" t="s">
        <v>1045</v>
      </c>
      <c r="I1309" t="s">
        <v>736</v>
      </c>
      <c r="J1309" t="s">
        <v>2004</v>
      </c>
    </row>
    <row r="1310" spans="1:10" x14ac:dyDescent="0.2">
      <c r="A1310">
        <f>--ISNUMBER(IFERROR(SEARCH($C$5,Inputs!$D1310,1),""))</f>
        <v>0</v>
      </c>
      <c r="B1310" t="str">
        <f>IF(A1310=1,COUNTIF($A$6:A1310,1),"")</f>
        <v/>
      </c>
      <c r="C1310" t="str">
        <f>IFERROR(INDEX($D$6:$D$1750,MATCH(ROWS($B$6:B1310),$B$6:$B$1750,0)),"")</f>
        <v/>
      </c>
      <c r="D1310" t="str">
        <f t="shared" si="20"/>
        <v>Long Beach Care Center (22612)</v>
      </c>
      <c r="E1310">
        <v>22612</v>
      </c>
      <c r="F1310" t="s">
        <v>695</v>
      </c>
      <c r="G1310" t="s">
        <v>2539</v>
      </c>
      <c r="H1310" t="s">
        <v>815</v>
      </c>
      <c r="I1310" t="s">
        <v>736</v>
      </c>
      <c r="J1310" t="s">
        <v>2538</v>
      </c>
    </row>
    <row r="1311" spans="1:10" x14ac:dyDescent="0.2">
      <c r="A1311">
        <f>--ISNUMBER(IFERROR(SEARCH($C$5,Inputs!$D1311,1),""))</f>
        <v>0</v>
      </c>
      <c r="B1311" t="str">
        <f>IF(A1311=1,COUNTIF($A$6:A1311,1),"")</f>
        <v/>
      </c>
      <c r="C1311" t="str">
        <f>IFERROR(INDEX($D$6:$D$1750,MATCH(ROWS($B$6:B1311),$B$6:$B$1750,0)),"")</f>
        <v/>
      </c>
      <c r="D1311" t="str">
        <f t="shared" si="20"/>
        <v>Northbrook Healthcare Center (22613)</v>
      </c>
      <c r="E1311">
        <v>22613</v>
      </c>
      <c r="F1311" t="s">
        <v>695</v>
      </c>
      <c r="G1311" t="s">
        <v>2878</v>
      </c>
      <c r="H1311" t="s">
        <v>743</v>
      </c>
      <c r="I1311" t="s">
        <v>744</v>
      </c>
      <c r="J1311" t="s">
        <v>2877</v>
      </c>
    </row>
    <row r="1312" spans="1:10" x14ac:dyDescent="0.2">
      <c r="A1312">
        <f>--ISNUMBER(IFERROR(SEARCH($C$5,Inputs!$D1312,1),""))</f>
        <v>0</v>
      </c>
      <c r="B1312" t="str">
        <f>IF(A1312=1,COUNTIF($A$6:A1312,1),"")</f>
        <v/>
      </c>
      <c r="C1312" t="str">
        <f>IFERROR(INDEX($D$6:$D$1750,MATCH(ROWS($B$6:B1312),$B$6:$B$1750,0)),"")</f>
        <v/>
      </c>
      <c r="D1312" t="str">
        <f t="shared" si="20"/>
        <v>Tampico Terrace Care Center (22616)</v>
      </c>
      <c r="E1312">
        <v>22616</v>
      </c>
      <c r="F1312" t="s">
        <v>695</v>
      </c>
      <c r="G1312" t="s">
        <v>3719</v>
      </c>
      <c r="H1312" t="s">
        <v>1965</v>
      </c>
      <c r="I1312" t="s">
        <v>832</v>
      </c>
      <c r="J1312" t="s">
        <v>3718</v>
      </c>
    </row>
    <row r="1313" spans="1:10" x14ac:dyDescent="0.2">
      <c r="A1313">
        <f>--ISNUMBER(IFERROR(SEARCH($C$5,Inputs!$D1313,1),""))</f>
        <v>0</v>
      </c>
      <c r="B1313" t="str">
        <f>IF(A1313=1,COUNTIF($A$6:A1313,1),"")</f>
        <v/>
      </c>
      <c r="C1313" t="str">
        <f>IFERROR(INDEX($D$6:$D$1750,MATCH(ROWS($B$6:B1313),$B$6:$B$1750,0)),"")</f>
        <v/>
      </c>
      <c r="D1313" t="str">
        <f t="shared" si="20"/>
        <v>Bell Convalescent Hospital (22617)</v>
      </c>
      <c r="E1313">
        <v>22617</v>
      </c>
      <c r="F1313" t="s">
        <v>695</v>
      </c>
      <c r="G1313" t="s">
        <v>1087</v>
      </c>
      <c r="H1313" t="s">
        <v>1088</v>
      </c>
      <c r="I1313" t="s">
        <v>736</v>
      </c>
      <c r="J1313" t="s">
        <v>1086</v>
      </c>
    </row>
    <row r="1314" spans="1:10" x14ac:dyDescent="0.2">
      <c r="A1314">
        <f>--ISNUMBER(IFERROR(SEARCH($C$5,Inputs!$D1314,1),""))</f>
        <v>0</v>
      </c>
      <c r="B1314" t="str">
        <f>IF(A1314=1,COUNTIF($A$6:A1314,1),"")</f>
        <v/>
      </c>
      <c r="C1314" t="str">
        <f>IFERROR(INDEX($D$6:$D$1750,MATCH(ROWS($B$6:B1314),$B$6:$B$1750,0)),"")</f>
        <v/>
      </c>
      <c r="D1314" t="str">
        <f t="shared" si="20"/>
        <v>Mayflower Gardens Convalescent Hospital (22618)</v>
      </c>
      <c r="E1314">
        <v>22618</v>
      </c>
      <c r="F1314" t="s">
        <v>695</v>
      </c>
      <c r="G1314" t="s">
        <v>2661</v>
      </c>
      <c r="H1314" t="s">
        <v>900</v>
      </c>
      <c r="I1314" t="s">
        <v>736</v>
      </c>
      <c r="J1314" t="s">
        <v>2660</v>
      </c>
    </row>
    <row r="1315" spans="1:10" x14ac:dyDescent="0.2">
      <c r="A1315">
        <f>--ISNUMBER(IFERROR(SEARCH($C$5,Inputs!$D1315,1),""))</f>
        <v>0</v>
      </c>
      <c r="B1315" t="str">
        <f>IF(A1315=1,COUNTIF($A$6:A1315,1),"")</f>
        <v/>
      </c>
      <c r="C1315" t="str">
        <f>IFERROR(INDEX($D$6:$D$1750,MATCH(ROWS($B$6:B1315),$B$6:$B$1750,0)),"")</f>
        <v/>
      </c>
      <c r="D1315" t="str">
        <f t="shared" si="20"/>
        <v>Park Avenue Healthcare &amp; Wellness Center (22619)</v>
      </c>
      <c r="E1315">
        <v>22619</v>
      </c>
      <c r="F1315" t="s">
        <v>695</v>
      </c>
      <c r="G1315" t="s">
        <v>3049</v>
      </c>
      <c r="H1315" t="s">
        <v>1272</v>
      </c>
      <c r="I1315" t="s">
        <v>736</v>
      </c>
      <c r="J1315" t="s">
        <v>3048</v>
      </c>
    </row>
    <row r="1316" spans="1:10" x14ac:dyDescent="0.2">
      <c r="A1316">
        <f>--ISNUMBER(IFERROR(SEARCH($C$5,Inputs!$D1316,1),""))</f>
        <v>0</v>
      </c>
      <c r="B1316" t="str">
        <f>IF(A1316=1,COUNTIF($A$6:A1316,1),"")</f>
        <v/>
      </c>
      <c r="C1316" t="str">
        <f>IFERROR(INDEX($D$6:$D$1750,MATCH(ROWS($B$6:B1316),$B$6:$B$1750,0)),"")</f>
        <v/>
      </c>
      <c r="D1316" t="str">
        <f t="shared" si="20"/>
        <v>Landmark Medical Center (22620)</v>
      </c>
      <c r="E1316">
        <v>22620</v>
      </c>
      <c r="F1316" t="s">
        <v>695</v>
      </c>
      <c r="G1316" t="s">
        <v>2446</v>
      </c>
      <c r="H1316" t="s">
        <v>1272</v>
      </c>
      <c r="I1316" t="s">
        <v>736</v>
      </c>
      <c r="J1316" t="s">
        <v>2445</v>
      </c>
    </row>
    <row r="1317" spans="1:10" x14ac:dyDescent="0.2">
      <c r="A1317">
        <f>--ISNUMBER(IFERROR(SEARCH($C$5,Inputs!$D1317,1),""))</f>
        <v>0</v>
      </c>
      <c r="B1317" t="str">
        <f>IF(A1317=1,COUNTIF($A$6:A1317,1),"")</f>
        <v/>
      </c>
      <c r="C1317" t="str">
        <f>IFERROR(INDEX($D$6:$D$1750,MATCH(ROWS($B$6:B1317),$B$6:$B$1750,0)),"")</f>
        <v/>
      </c>
      <c r="D1317" t="str">
        <f t="shared" si="20"/>
        <v>Centinela Grand, Inc. (22624)</v>
      </c>
      <c r="E1317">
        <v>22624</v>
      </c>
      <c r="F1317" t="s">
        <v>695</v>
      </c>
      <c r="G1317" t="s">
        <v>1303</v>
      </c>
      <c r="H1317" t="s">
        <v>1304</v>
      </c>
      <c r="I1317" t="s">
        <v>865</v>
      </c>
      <c r="J1317" t="s">
        <v>1302</v>
      </c>
    </row>
    <row r="1318" spans="1:10" x14ac:dyDescent="0.2">
      <c r="A1318">
        <f>--ISNUMBER(IFERROR(SEARCH($C$5,Inputs!$D1318,1),""))</f>
        <v>0</v>
      </c>
      <c r="B1318" t="str">
        <f>IF(A1318=1,COUNTIF($A$6:A1318,1),"")</f>
        <v/>
      </c>
      <c r="C1318" t="str">
        <f>IFERROR(INDEX($D$6:$D$1750,MATCH(ROWS($B$6:B1318),$B$6:$B$1750,0)),"")</f>
        <v/>
      </c>
      <c r="D1318" t="str">
        <f t="shared" si="20"/>
        <v>Brookside Healthcare Center (22626)</v>
      </c>
      <c r="E1318">
        <v>22626</v>
      </c>
      <c r="F1318" t="s">
        <v>695</v>
      </c>
      <c r="G1318" t="s">
        <v>1181</v>
      </c>
      <c r="H1318" t="s">
        <v>953</v>
      </c>
      <c r="I1318" t="s">
        <v>906</v>
      </c>
      <c r="J1318" t="s">
        <v>1180</v>
      </c>
    </row>
    <row r="1319" spans="1:10" x14ac:dyDescent="0.2">
      <c r="A1319">
        <f>--ISNUMBER(IFERROR(SEARCH($C$5,Inputs!$D1319,1),""))</f>
        <v>0</v>
      </c>
      <c r="B1319" t="str">
        <f>IF(A1319=1,COUNTIF($A$6:A1319,1),"")</f>
        <v/>
      </c>
      <c r="C1319" t="str">
        <f>IFERROR(INDEX($D$6:$D$1750,MATCH(ROWS($B$6:B1319),$B$6:$B$1750,0)),"")</f>
        <v/>
      </c>
      <c r="D1319" t="str">
        <f t="shared" si="20"/>
        <v>Crestwood Manor (22627)</v>
      </c>
      <c r="E1319">
        <v>22627</v>
      </c>
      <c r="F1319" t="s">
        <v>695</v>
      </c>
      <c r="G1319" t="s">
        <v>1561</v>
      </c>
      <c r="H1319" t="s">
        <v>1387</v>
      </c>
      <c r="I1319" t="s">
        <v>748</v>
      </c>
      <c r="J1319" t="s">
        <v>1560</v>
      </c>
    </row>
    <row r="1320" spans="1:10" x14ac:dyDescent="0.2">
      <c r="A1320">
        <f>--ISNUMBER(IFERROR(SEARCH($C$5,Inputs!$D1320,1),""))</f>
        <v>0</v>
      </c>
      <c r="B1320" t="str">
        <f>IF(A1320=1,COUNTIF($A$6:A1320,1),"")</f>
        <v/>
      </c>
      <c r="C1320" t="str">
        <f>IFERROR(INDEX($D$6:$D$1750,MATCH(ROWS($B$6:B1320),$B$6:$B$1750,0)),"")</f>
        <v/>
      </c>
      <c r="D1320" t="str">
        <f t="shared" si="20"/>
        <v>Plymouth Square (22628)</v>
      </c>
      <c r="E1320">
        <v>22628</v>
      </c>
      <c r="F1320" t="s">
        <v>695</v>
      </c>
      <c r="G1320" t="s">
        <v>3131</v>
      </c>
      <c r="H1320" t="s">
        <v>1387</v>
      </c>
      <c r="I1320" t="s">
        <v>748</v>
      </c>
      <c r="J1320" t="s">
        <v>3130</v>
      </c>
    </row>
    <row r="1321" spans="1:10" x14ac:dyDescent="0.2">
      <c r="A1321">
        <f>--ISNUMBER(IFERROR(SEARCH($C$5,Inputs!$D1321,1),""))</f>
        <v>0</v>
      </c>
      <c r="B1321" t="str">
        <f>IF(A1321=1,COUNTIF($A$6:A1321,1),"")</f>
        <v/>
      </c>
      <c r="C1321" t="str">
        <f>IFERROR(INDEX($D$6:$D$1750,MATCH(ROWS($B$6:B1321),$B$6:$B$1750,0)),"")</f>
        <v/>
      </c>
      <c r="D1321" t="str">
        <f t="shared" si="20"/>
        <v>San Luis Post Acute Center (22629)</v>
      </c>
      <c r="E1321">
        <v>22629</v>
      </c>
      <c r="F1321" t="s">
        <v>695</v>
      </c>
      <c r="G1321" t="s">
        <v>3369</v>
      </c>
      <c r="H1321" t="s">
        <v>943</v>
      </c>
      <c r="I1321" t="s">
        <v>943</v>
      </c>
      <c r="J1321" t="s">
        <v>3368</v>
      </c>
    </row>
    <row r="1322" spans="1:10" x14ac:dyDescent="0.2">
      <c r="A1322">
        <f>--ISNUMBER(IFERROR(SEARCH($C$5,Inputs!$D1322,1),""))</f>
        <v>0</v>
      </c>
      <c r="B1322" t="str">
        <f>IF(A1322=1,COUNTIF($A$6:A1322,1),"")</f>
        <v/>
      </c>
      <c r="C1322" t="str">
        <f>IFERROR(INDEX($D$6:$D$1750,MATCH(ROWS($B$6:B1322),$B$6:$B$1750,0)),"")</f>
        <v/>
      </c>
      <c r="D1322" t="str">
        <f t="shared" si="20"/>
        <v>Pacifica Nursing And Rehab Center (22630)</v>
      </c>
      <c r="E1322">
        <v>22630</v>
      </c>
      <c r="F1322" t="s">
        <v>695</v>
      </c>
      <c r="G1322" t="s">
        <v>2999</v>
      </c>
      <c r="H1322" t="s">
        <v>2498</v>
      </c>
      <c r="I1322" t="s">
        <v>799</v>
      </c>
      <c r="J1322" t="s">
        <v>2998</v>
      </c>
    </row>
    <row r="1323" spans="1:10" x14ac:dyDescent="0.2">
      <c r="A1323">
        <f>--ISNUMBER(IFERROR(SEARCH($C$5,Inputs!$D1323,1),""))</f>
        <v>0</v>
      </c>
      <c r="B1323" t="str">
        <f>IF(A1323=1,COUNTIF($A$6:A1323,1),"")</f>
        <v/>
      </c>
      <c r="C1323" t="str">
        <f>IFERROR(INDEX($D$6:$D$1750,MATCH(ROWS($B$6:B1323),$B$6:$B$1750,0)),"")</f>
        <v/>
      </c>
      <c r="D1323" t="str">
        <f t="shared" si="20"/>
        <v>Sunnyvale Post-Acute Center (22631)</v>
      </c>
      <c r="E1323">
        <v>22631</v>
      </c>
      <c r="F1323" t="s">
        <v>695</v>
      </c>
      <c r="G1323" t="s">
        <v>3673</v>
      </c>
      <c r="H1323" t="s">
        <v>1294</v>
      </c>
      <c r="I1323" t="s">
        <v>698</v>
      </c>
      <c r="J1323" t="s">
        <v>3672</v>
      </c>
    </row>
    <row r="1324" spans="1:10" x14ac:dyDescent="0.2">
      <c r="A1324">
        <f>--ISNUMBER(IFERROR(SEARCH($C$5,Inputs!$D1324,1),""))</f>
        <v>0</v>
      </c>
      <c r="B1324" t="str">
        <f>IF(A1324=1,COUNTIF($A$6:A1324,1),"")</f>
        <v/>
      </c>
      <c r="C1324" t="str">
        <f>IFERROR(INDEX($D$6:$D$1750,MATCH(ROWS($B$6:B1324),$B$6:$B$1750,0)),"")</f>
        <v/>
      </c>
      <c r="D1324" t="str">
        <f t="shared" si="20"/>
        <v>Windsor Redding Care Center (22632)</v>
      </c>
      <c r="E1324">
        <v>22632</v>
      </c>
      <c r="F1324" t="s">
        <v>695</v>
      </c>
      <c r="G1324" t="s">
        <v>4179</v>
      </c>
      <c r="H1324" t="s">
        <v>1471</v>
      </c>
      <c r="I1324" t="s">
        <v>1472</v>
      </c>
      <c r="J1324" t="s">
        <v>4178</v>
      </c>
    </row>
    <row r="1325" spans="1:10" x14ac:dyDescent="0.2">
      <c r="A1325">
        <f>--ISNUMBER(IFERROR(SEARCH($C$5,Inputs!$D1325,1),""))</f>
        <v>0</v>
      </c>
      <c r="B1325" t="str">
        <f>IF(A1325=1,COUNTIF($A$6:A1325,1),"")</f>
        <v/>
      </c>
      <c r="C1325" t="str">
        <f>IFERROR(INDEX($D$6:$D$1750,MATCH(ROWS($B$6:B1325),$B$6:$B$1750,0)),"")</f>
        <v/>
      </c>
      <c r="D1325" t="str">
        <f t="shared" si="20"/>
        <v>Providence Little Company Of Mary Transitional Care Center (22633)</v>
      </c>
      <c r="E1325">
        <v>22633</v>
      </c>
      <c r="F1325" t="s">
        <v>695</v>
      </c>
      <c r="G1325" t="s">
        <v>3164</v>
      </c>
      <c r="H1325" t="s">
        <v>1045</v>
      </c>
      <c r="I1325" t="s">
        <v>736</v>
      </c>
      <c r="J1325" t="s">
        <v>3163</v>
      </c>
    </row>
    <row r="1326" spans="1:10" x14ac:dyDescent="0.2">
      <c r="A1326">
        <f>--ISNUMBER(IFERROR(SEARCH($C$5,Inputs!$D1326,1),""))</f>
        <v>0</v>
      </c>
      <c r="B1326" t="str">
        <f>IF(A1326=1,COUNTIF($A$6:A1326,1),"")</f>
        <v/>
      </c>
      <c r="C1326" t="str">
        <f>IFERROR(INDEX($D$6:$D$1750,MATCH(ROWS($B$6:B1326),$B$6:$B$1750,0)),"")</f>
        <v/>
      </c>
      <c r="D1326" t="str">
        <f t="shared" si="20"/>
        <v>Heritage Rehabilitation Center (22642)</v>
      </c>
      <c r="E1326">
        <v>22642</v>
      </c>
      <c r="F1326" t="s">
        <v>695</v>
      </c>
      <c r="G1326" t="s">
        <v>2073</v>
      </c>
      <c r="H1326" t="s">
        <v>1045</v>
      </c>
      <c r="I1326" t="s">
        <v>736</v>
      </c>
      <c r="J1326" t="s">
        <v>2072</v>
      </c>
    </row>
    <row r="1327" spans="1:10" x14ac:dyDescent="0.2">
      <c r="A1327">
        <f>--ISNUMBER(IFERROR(SEARCH($C$5,Inputs!$D1327,1),""))</f>
        <v>0</v>
      </c>
      <c r="B1327" t="str">
        <f>IF(A1327=1,COUNTIF($A$6:A1327,1),"")</f>
        <v/>
      </c>
      <c r="C1327" t="str">
        <f>IFERROR(INDEX($D$6:$D$1750,MATCH(ROWS($B$6:B1327),$B$6:$B$1750,0)),"")</f>
        <v/>
      </c>
      <c r="D1327" t="str">
        <f t="shared" si="20"/>
        <v>Northridge Care Center (22644)</v>
      </c>
      <c r="E1327">
        <v>22644</v>
      </c>
      <c r="F1327" t="s">
        <v>695</v>
      </c>
      <c r="G1327" t="s">
        <v>2884</v>
      </c>
      <c r="H1327" t="s">
        <v>1705</v>
      </c>
      <c r="I1327" t="s">
        <v>736</v>
      </c>
      <c r="J1327" t="s">
        <v>2883</v>
      </c>
    </row>
    <row r="1328" spans="1:10" x14ac:dyDescent="0.2">
      <c r="A1328">
        <f>--ISNUMBER(IFERROR(SEARCH($C$5,Inputs!$D1328,1),""))</f>
        <v>0</v>
      </c>
      <c r="B1328" t="str">
        <f>IF(A1328=1,COUNTIF($A$6:A1328,1),"")</f>
        <v/>
      </c>
      <c r="C1328" t="str">
        <f>IFERROR(INDEX($D$6:$D$1750,MATCH(ROWS($B$6:B1328),$B$6:$B$1750,0)),"")</f>
        <v/>
      </c>
      <c r="D1328" t="str">
        <f t="shared" si="20"/>
        <v>Palm Springs Healthcare &amp; Rehabilitation Center (22648)</v>
      </c>
      <c r="E1328">
        <v>22648</v>
      </c>
      <c r="F1328" t="s">
        <v>695</v>
      </c>
      <c r="G1328" t="s">
        <v>3005</v>
      </c>
      <c r="H1328" t="s">
        <v>1209</v>
      </c>
      <c r="I1328" t="s">
        <v>865</v>
      </c>
      <c r="J1328" t="s">
        <v>3004</v>
      </c>
    </row>
    <row r="1329" spans="1:10" x14ac:dyDescent="0.2">
      <c r="A1329">
        <f>--ISNUMBER(IFERROR(SEARCH($C$5,Inputs!$D1329,1),""))</f>
        <v>0</v>
      </c>
      <c r="B1329" t="str">
        <f>IF(A1329=1,COUNTIF($A$6:A1329,1),"")</f>
        <v/>
      </c>
      <c r="C1329" t="str">
        <f>IFERROR(INDEX($D$6:$D$1750,MATCH(ROWS($B$6:B1329),$B$6:$B$1750,0)),"")</f>
        <v/>
      </c>
      <c r="D1329" t="str">
        <f t="shared" si="20"/>
        <v>Sierra Vista (22649)</v>
      </c>
      <c r="E1329">
        <v>22649</v>
      </c>
      <c r="F1329" t="s">
        <v>695</v>
      </c>
      <c r="G1329" t="s">
        <v>3521</v>
      </c>
      <c r="H1329" t="s">
        <v>2088</v>
      </c>
      <c r="I1329" t="s">
        <v>906</v>
      </c>
      <c r="J1329" t="s">
        <v>3520</v>
      </c>
    </row>
    <row r="1330" spans="1:10" x14ac:dyDescent="0.2">
      <c r="A1330">
        <f>--ISNUMBER(IFERROR(SEARCH($C$5,Inputs!$D1330,1),""))</f>
        <v>0</v>
      </c>
      <c r="B1330" t="str">
        <f>IF(A1330=1,COUNTIF($A$6:A1330,1),"")</f>
        <v/>
      </c>
      <c r="C1330" t="str">
        <f>IFERROR(INDEX($D$6:$D$1750,MATCH(ROWS($B$6:B1330),$B$6:$B$1750,0)),"")</f>
        <v/>
      </c>
      <c r="D1330" t="str">
        <f t="shared" si="20"/>
        <v>Burlingame Health Care Center D/P SNF (22652)</v>
      </c>
      <c r="E1330">
        <v>22652</v>
      </c>
      <c r="F1330" t="s">
        <v>695</v>
      </c>
      <c r="G1330" t="s">
        <v>1195</v>
      </c>
      <c r="H1330" t="s">
        <v>1196</v>
      </c>
      <c r="I1330" t="s">
        <v>799</v>
      </c>
      <c r="J1330" t="s">
        <v>1194</v>
      </c>
    </row>
    <row r="1331" spans="1:10" x14ac:dyDescent="0.2">
      <c r="A1331">
        <f>--ISNUMBER(IFERROR(SEARCH($C$5,Inputs!$D1331,1),""))</f>
        <v>0</v>
      </c>
      <c r="B1331" t="str">
        <f>IF(A1331=1,COUNTIF($A$6:A1331,1),"")</f>
        <v/>
      </c>
      <c r="C1331" t="str">
        <f>IFERROR(INDEX($D$6:$D$1750,MATCH(ROWS($B$6:B1331),$B$6:$B$1750,0)),"")</f>
        <v/>
      </c>
      <c r="D1331" t="str">
        <f t="shared" si="20"/>
        <v>Marquis Care At Shasta (22653)</v>
      </c>
      <c r="E1331">
        <v>22653</v>
      </c>
      <c r="F1331" t="s">
        <v>695</v>
      </c>
      <c r="G1331" t="s">
        <v>2640</v>
      </c>
      <c r="H1331" t="s">
        <v>1471</v>
      </c>
      <c r="I1331" t="s">
        <v>1472</v>
      </c>
      <c r="J1331" t="s">
        <v>2639</v>
      </c>
    </row>
    <row r="1332" spans="1:10" x14ac:dyDescent="0.2">
      <c r="A1332">
        <f>--ISNUMBER(IFERROR(SEARCH($C$5,Inputs!$D1332,1),""))</f>
        <v>0</v>
      </c>
      <c r="B1332" t="str">
        <f>IF(A1332=1,COUNTIF($A$6:A1332,1),"")</f>
        <v/>
      </c>
      <c r="C1332" t="str">
        <f>IFERROR(INDEX($D$6:$D$1750,MATCH(ROWS($B$6:B1332),$B$6:$B$1750,0)),"")</f>
        <v/>
      </c>
      <c r="D1332" t="str">
        <f t="shared" si="20"/>
        <v>Oakdale Nursing And Rehabilitation Center (22655)</v>
      </c>
      <c r="E1332">
        <v>22655</v>
      </c>
      <c r="F1332" t="s">
        <v>695</v>
      </c>
      <c r="G1332" t="s">
        <v>2909</v>
      </c>
      <c r="H1332" t="s">
        <v>2907</v>
      </c>
      <c r="I1332" t="s">
        <v>705</v>
      </c>
      <c r="J1332" t="s">
        <v>2908</v>
      </c>
    </row>
    <row r="1333" spans="1:10" x14ac:dyDescent="0.2">
      <c r="A1333">
        <f>--ISNUMBER(IFERROR(SEARCH($C$5,Inputs!$D1333,1),""))</f>
        <v>0</v>
      </c>
      <c r="B1333" t="str">
        <f>IF(A1333=1,COUNTIF($A$6:A1333,1),"")</f>
        <v/>
      </c>
      <c r="C1333" t="str">
        <f>IFERROR(INDEX($D$6:$D$1750,MATCH(ROWS($B$6:B1333),$B$6:$B$1750,0)),"")</f>
        <v/>
      </c>
      <c r="D1333" t="str">
        <f t="shared" si="20"/>
        <v>West Haven Healthcare (22657)</v>
      </c>
      <c r="E1333">
        <v>22657</v>
      </c>
      <c r="F1333" t="s">
        <v>695</v>
      </c>
      <c r="G1333" t="s">
        <v>4086</v>
      </c>
      <c r="H1333" t="s">
        <v>1077</v>
      </c>
      <c r="I1333" t="s">
        <v>736</v>
      </c>
      <c r="J1333" t="s">
        <v>4085</v>
      </c>
    </row>
    <row r="1334" spans="1:10" x14ac:dyDescent="0.2">
      <c r="A1334">
        <f>--ISNUMBER(IFERROR(SEARCH($C$5,Inputs!$D1334,1),""))</f>
        <v>0</v>
      </c>
      <c r="B1334" t="str">
        <f>IF(A1334=1,COUNTIF($A$6:A1334,1),"")</f>
        <v/>
      </c>
      <c r="C1334" t="str">
        <f>IFERROR(INDEX($D$6:$D$1750,MATCH(ROWS($B$6:B1334),$B$6:$B$1750,0)),"")</f>
        <v/>
      </c>
      <c r="D1334" t="str">
        <f t="shared" si="20"/>
        <v>California Healthcare And Rehabilitation Center (22658)</v>
      </c>
      <c r="E1334">
        <v>22658</v>
      </c>
      <c r="F1334" t="s">
        <v>695</v>
      </c>
      <c r="G1334" t="s">
        <v>1200</v>
      </c>
      <c r="H1334" t="s">
        <v>1105</v>
      </c>
      <c r="I1334" t="s">
        <v>736</v>
      </c>
      <c r="J1334" t="s">
        <v>1199</v>
      </c>
    </row>
    <row r="1335" spans="1:10" x14ac:dyDescent="0.2">
      <c r="A1335">
        <f>--ISNUMBER(IFERROR(SEARCH($C$5,Inputs!$D1335,1),""))</f>
        <v>0</v>
      </c>
      <c r="B1335" t="str">
        <f>IF(A1335=1,COUNTIF($A$6:A1335,1),"")</f>
        <v/>
      </c>
      <c r="C1335" t="str">
        <f>IFERROR(INDEX($D$6:$D$1750,MATCH(ROWS($B$6:B1335),$B$6:$B$1750,0)),"")</f>
        <v/>
      </c>
      <c r="D1335" t="str">
        <f t="shared" si="20"/>
        <v>Catered Manor Nursing Center (22659)</v>
      </c>
      <c r="E1335">
        <v>22659</v>
      </c>
      <c r="F1335" t="s">
        <v>695</v>
      </c>
      <c r="G1335" t="s">
        <v>1291</v>
      </c>
      <c r="H1335" t="s">
        <v>815</v>
      </c>
      <c r="I1335" t="s">
        <v>736</v>
      </c>
      <c r="J1335" t="s">
        <v>1290</v>
      </c>
    </row>
    <row r="1336" spans="1:10" x14ac:dyDescent="0.2">
      <c r="A1336">
        <f>--ISNUMBER(IFERROR(SEARCH($C$5,Inputs!$D1336,1),""))</f>
        <v>0</v>
      </c>
      <c r="B1336" t="str">
        <f>IF(A1336=1,COUNTIF($A$6:A1336,1),"")</f>
        <v/>
      </c>
      <c r="C1336" t="str">
        <f>IFERROR(INDEX($D$6:$D$1750,MATCH(ROWS($B$6:B1336),$B$6:$B$1750,0)),"")</f>
        <v/>
      </c>
      <c r="D1336" t="str">
        <f t="shared" si="20"/>
        <v>Palazzo Post Acute (22665)</v>
      </c>
      <c r="E1336">
        <v>22665</v>
      </c>
      <c r="F1336" t="s">
        <v>695</v>
      </c>
      <c r="G1336" t="s">
        <v>3001</v>
      </c>
      <c r="H1336" t="s">
        <v>736</v>
      </c>
      <c r="I1336" t="s">
        <v>736</v>
      </c>
      <c r="J1336" t="s">
        <v>3000</v>
      </c>
    </row>
    <row r="1337" spans="1:10" x14ac:dyDescent="0.2">
      <c r="A1337">
        <f>--ISNUMBER(IFERROR(SEARCH($C$5,Inputs!$D1337,1),""))</f>
        <v>0</v>
      </c>
      <c r="B1337" t="str">
        <f>IF(A1337=1,COUNTIF($A$6:A1337,1),"")</f>
        <v/>
      </c>
      <c r="C1337" t="str">
        <f>IFERROR(INDEX($D$6:$D$1750,MATCH(ROWS($B$6:B1337),$B$6:$B$1750,0)),"")</f>
        <v/>
      </c>
      <c r="D1337" t="str">
        <f t="shared" si="20"/>
        <v>Bloomfield West, Inc (22667)</v>
      </c>
      <c r="E1337">
        <v>22667</v>
      </c>
      <c r="F1337" t="s">
        <v>695</v>
      </c>
      <c r="G1337" t="s">
        <v>1127</v>
      </c>
      <c r="H1337" t="s">
        <v>1128</v>
      </c>
      <c r="I1337" t="s">
        <v>736</v>
      </c>
      <c r="J1337" t="s">
        <v>1126</v>
      </c>
    </row>
    <row r="1338" spans="1:10" x14ac:dyDescent="0.2">
      <c r="A1338">
        <f>--ISNUMBER(IFERROR(SEARCH($C$5,Inputs!$D1338,1),""))</f>
        <v>0</v>
      </c>
      <c r="B1338" t="str">
        <f>IF(A1338=1,COUNTIF($A$6:A1338,1),"")</f>
        <v/>
      </c>
      <c r="C1338" t="str">
        <f>IFERROR(INDEX($D$6:$D$1750,MATCH(ROWS($B$6:B1338),$B$6:$B$1750,0)),"")</f>
        <v/>
      </c>
      <c r="D1338" t="str">
        <f t="shared" si="20"/>
        <v>Western Slope Health Center (22668)</v>
      </c>
      <c r="E1338">
        <v>22668</v>
      </c>
      <c r="F1338" t="s">
        <v>695</v>
      </c>
      <c r="G1338" t="s">
        <v>4097</v>
      </c>
      <c r="H1338" t="s">
        <v>1918</v>
      </c>
      <c r="I1338" t="s">
        <v>1040</v>
      </c>
      <c r="J1338" t="s">
        <v>4096</v>
      </c>
    </row>
    <row r="1339" spans="1:10" x14ac:dyDescent="0.2">
      <c r="A1339">
        <f>--ISNUMBER(IFERROR(SEARCH($C$5,Inputs!$D1339,1),""))</f>
        <v>0</v>
      </c>
      <c r="B1339" t="str">
        <f>IF(A1339=1,COUNTIF($A$6:A1339,1),"")</f>
        <v/>
      </c>
      <c r="C1339" t="str">
        <f>IFERROR(INDEX($D$6:$D$1750,MATCH(ROWS($B$6:B1339),$B$6:$B$1750,0)),"")</f>
        <v/>
      </c>
      <c r="D1339" t="str">
        <f t="shared" si="20"/>
        <v>Sherman Oaks Health &amp; Rehabilitation Center (22669)</v>
      </c>
      <c r="E1339">
        <v>22669</v>
      </c>
      <c r="F1339" t="s">
        <v>695</v>
      </c>
      <c r="G1339" t="s">
        <v>3489</v>
      </c>
      <c r="H1339" t="s">
        <v>3490</v>
      </c>
      <c r="I1339" t="s">
        <v>736</v>
      </c>
      <c r="J1339" t="s">
        <v>3488</v>
      </c>
    </row>
    <row r="1340" spans="1:10" x14ac:dyDescent="0.2">
      <c r="A1340">
        <f>--ISNUMBER(IFERROR(SEARCH($C$5,Inputs!$D1340,1),""))</f>
        <v>0</v>
      </c>
      <c r="B1340" t="str">
        <f>IF(A1340=1,COUNTIF($A$6:A1340,1),"")</f>
        <v/>
      </c>
      <c r="C1340" t="str">
        <f>IFERROR(INDEX($D$6:$D$1750,MATCH(ROWS($B$6:B1340),$B$6:$B$1750,0)),"")</f>
        <v/>
      </c>
      <c r="D1340" t="str">
        <f t="shared" si="20"/>
        <v>Windsor Gardens Convalescent Center Of Long Beach (22674)</v>
      </c>
      <c r="E1340">
        <v>22674</v>
      </c>
      <c r="F1340" t="s">
        <v>695</v>
      </c>
      <c r="G1340" t="s">
        <v>4149</v>
      </c>
      <c r="H1340" t="s">
        <v>815</v>
      </c>
      <c r="I1340" t="s">
        <v>736</v>
      </c>
      <c r="J1340" t="s">
        <v>4148</v>
      </c>
    </row>
    <row r="1341" spans="1:10" x14ac:dyDescent="0.2">
      <c r="A1341">
        <f>--ISNUMBER(IFERROR(SEARCH($C$5,Inputs!$D1341,1),""))</f>
        <v>0</v>
      </c>
      <c r="B1341" t="str">
        <f>IF(A1341=1,COUNTIF($A$6:A1341,1),"")</f>
        <v/>
      </c>
      <c r="C1341" t="str">
        <f>IFERROR(INDEX($D$6:$D$1750,MATCH(ROWS($B$6:B1341),$B$6:$B$1750,0)),"")</f>
        <v/>
      </c>
      <c r="D1341" t="str">
        <f t="shared" si="20"/>
        <v>Pacific Gardens Nursing and Rehabilitation Center (22681)</v>
      </c>
      <c r="E1341">
        <v>22681</v>
      </c>
      <c r="F1341" t="s">
        <v>695</v>
      </c>
      <c r="G1341" t="s">
        <v>2976</v>
      </c>
      <c r="H1341" t="s">
        <v>755</v>
      </c>
      <c r="I1341" t="s">
        <v>755</v>
      </c>
      <c r="J1341" t="s">
        <v>2975</v>
      </c>
    </row>
    <row r="1342" spans="1:10" x14ac:dyDescent="0.2">
      <c r="A1342">
        <f>--ISNUMBER(IFERROR(SEARCH($C$5,Inputs!$D1342,1),""))</f>
        <v>0</v>
      </c>
      <c r="B1342" t="str">
        <f>IF(A1342=1,COUNTIF($A$6:A1342,1),"")</f>
        <v/>
      </c>
      <c r="C1342" t="str">
        <f>IFERROR(INDEX($D$6:$D$1750,MATCH(ROWS($B$6:B1342),$B$6:$B$1750,0)),"")</f>
        <v/>
      </c>
      <c r="D1342" t="str">
        <f t="shared" si="20"/>
        <v>Westlake Convalescent Hospital (22682)</v>
      </c>
      <c r="E1342">
        <v>22682</v>
      </c>
      <c r="F1342" t="s">
        <v>695</v>
      </c>
      <c r="G1342" t="s">
        <v>4101</v>
      </c>
      <c r="H1342" t="s">
        <v>736</v>
      </c>
      <c r="I1342" t="s">
        <v>736</v>
      </c>
      <c r="J1342" t="s">
        <v>4100</v>
      </c>
    </row>
    <row r="1343" spans="1:10" x14ac:dyDescent="0.2">
      <c r="A1343">
        <f>--ISNUMBER(IFERROR(SEARCH($C$5,Inputs!$D1343,1),""))</f>
        <v>0</v>
      </c>
      <c r="B1343" t="str">
        <f>IF(A1343=1,COUNTIF($A$6:A1343,1),"")</f>
        <v/>
      </c>
      <c r="C1343" t="str">
        <f>IFERROR(INDEX($D$6:$D$1750,MATCH(ROWS($B$6:B1343),$B$6:$B$1750,0)),"")</f>
        <v/>
      </c>
      <c r="D1343" t="str">
        <f t="shared" si="20"/>
        <v>A Grace Sub Acute &amp; Skilled Care (22684)</v>
      </c>
      <c r="E1343">
        <v>22684</v>
      </c>
      <c r="F1343" t="s">
        <v>695</v>
      </c>
      <c r="G1343" t="s">
        <v>696</v>
      </c>
      <c r="H1343" t="s">
        <v>697</v>
      </c>
      <c r="I1343" t="s">
        <v>698</v>
      </c>
      <c r="J1343" t="s">
        <v>694</v>
      </c>
    </row>
    <row r="1344" spans="1:10" x14ac:dyDescent="0.2">
      <c r="A1344">
        <f>--ISNUMBER(IFERROR(SEARCH($C$5,Inputs!$D1344,1),""))</f>
        <v>0</v>
      </c>
      <c r="B1344" t="str">
        <f>IF(A1344=1,COUNTIF($A$6:A1344,1),"")</f>
        <v/>
      </c>
      <c r="C1344" t="str">
        <f>IFERROR(INDEX($D$6:$D$1750,MATCH(ROWS($B$6:B1344),$B$6:$B$1750,0)),"")</f>
        <v/>
      </c>
      <c r="D1344" t="str">
        <f t="shared" si="20"/>
        <v>Valley Convalescent Hospital (22686)</v>
      </c>
      <c r="E1344">
        <v>22686</v>
      </c>
      <c r="F1344" t="s">
        <v>695</v>
      </c>
      <c r="G1344" t="s">
        <v>3928</v>
      </c>
      <c r="H1344" t="s">
        <v>3929</v>
      </c>
      <c r="I1344" t="s">
        <v>1646</v>
      </c>
      <c r="J1344" t="s">
        <v>3926</v>
      </c>
    </row>
    <row r="1345" spans="1:10" x14ac:dyDescent="0.2">
      <c r="A1345">
        <f>--ISNUMBER(IFERROR(SEARCH($C$5,Inputs!$D1345,1),""))</f>
        <v>0</v>
      </c>
      <c r="B1345" t="str">
        <f>IF(A1345=1,COUNTIF($A$6:A1345,1),"")</f>
        <v/>
      </c>
      <c r="C1345" t="str">
        <f>IFERROR(INDEX($D$6:$D$1750,MATCH(ROWS($B$6:B1345),$B$6:$B$1750,0)),"")</f>
        <v/>
      </c>
      <c r="D1345" t="str">
        <f t="shared" si="20"/>
        <v>Height Street Skilled Care (22687)</v>
      </c>
      <c r="E1345">
        <v>22687</v>
      </c>
      <c r="F1345" t="s">
        <v>695</v>
      </c>
      <c r="G1345" t="s">
        <v>2049</v>
      </c>
      <c r="H1345" t="s">
        <v>720</v>
      </c>
      <c r="I1345" t="s">
        <v>721</v>
      </c>
      <c r="J1345" t="s">
        <v>2048</v>
      </c>
    </row>
    <row r="1346" spans="1:10" x14ac:dyDescent="0.2">
      <c r="A1346">
        <f>--ISNUMBER(IFERROR(SEARCH($C$5,Inputs!$D1346,1),""))</f>
        <v>0</v>
      </c>
      <c r="B1346" t="str">
        <f>IF(A1346=1,COUNTIF($A$6:A1346,1),"")</f>
        <v/>
      </c>
      <c r="C1346" t="str">
        <f>IFERROR(INDEX($D$6:$D$1750,MATCH(ROWS($B$6:B1346),$B$6:$B$1750,0)),"")</f>
        <v/>
      </c>
      <c r="D1346" t="str">
        <f t="shared" si="20"/>
        <v>Park Anaheim Healthcare Center (22688)</v>
      </c>
      <c r="E1346">
        <v>22688</v>
      </c>
      <c r="F1346" t="s">
        <v>695</v>
      </c>
      <c r="G1346" t="s">
        <v>3047</v>
      </c>
      <c r="H1346" t="s">
        <v>795</v>
      </c>
      <c r="I1346" t="s">
        <v>712</v>
      </c>
      <c r="J1346" t="s">
        <v>3046</v>
      </c>
    </row>
    <row r="1347" spans="1:10" x14ac:dyDescent="0.2">
      <c r="A1347">
        <f>--ISNUMBER(IFERROR(SEARCH($C$5,Inputs!$D1347,1),""))</f>
        <v>0</v>
      </c>
      <c r="B1347" t="str">
        <f>IF(A1347=1,COUNTIF($A$6:A1347,1),"")</f>
        <v/>
      </c>
      <c r="C1347" t="str">
        <f>IFERROR(INDEX($D$6:$D$1750,MATCH(ROWS($B$6:B1347),$B$6:$B$1750,0)),"")</f>
        <v/>
      </c>
      <c r="D1347" t="str">
        <f t="shared" si="20"/>
        <v>Glenoaks Conv. Hospital (22689)</v>
      </c>
      <c r="E1347">
        <v>22689</v>
      </c>
      <c r="F1347" t="s">
        <v>695</v>
      </c>
      <c r="G1347" t="s">
        <v>1910</v>
      </c>
      <c r="H1347" t="s">
        <v>735</v>
      </c>
      <c r="I1347" t="s">
        <v>736</v>
      </c>
      <c r="J1347" t="s">
        <v>1909</v>
      </c>
    </row>
    <row r="1348" spans="1:10" x14ac:dyDescent="0.2">
      <c r="A1348">
        <f>--ISNUMBER(IFERROR(SEARCH($C$5,Inputs!$D1348,1),""))</f>
        <v>0</v>
      </c>
      <c r="B1348" t="str">
        <f>IF(A1348=1,COUNTIF($A$6:A1348,1),"")</f>
        <v/>
      </c>
      <c r="C1348" t="str">
        <f>IFERROR(INDEX($D$6:$D$1750,MATCH(ROWS($B$6:B1348),$B$6:$B$1750,0)),"")</f>
        <v/>
      </c>
      <c r="D1348" t="str">
        <f t="shared" si="20"/>
        <v>Briarcrest Nursing Center (22691)</v>
      </c>
      <c r="E1348">
        <v>22691</v>
      </c>
      <c r="F1348" t="s">
        <v>695</v>
      </c>
      <c r="G1348" t="s">
        <v>1149</v>
      </c>
      <c r="H1348" t="s">
        <v>1150</v>
      </c>
      <c r="I1348" t="s">
        <v>736</v>
      </c>
      <c r="J1348" t="s">
        <v>1148</v>
      </c>
    </row>
    <row r="1349" spans="1:10" x14ac:dyDescent="0.2">
      <c r="A1349">
        <f>--ISNUMBER(IFERROR(SEARCH($C$5,Inputs!$D1349,1),""))</f>
        <v>0</v>
      </c>
      <c r="B1349" t="str">
        <f>IF(A1349=1,COUNTIF($A$6:A1349,1),"")</f>
        <v/>
      </c>
      <c r="C1349" t="str">
        <f>IFERROR(INDEX($D$6:$D$1750,MATCH(ROWS($B$6:B1349),$B$6:$B$1750,0)),"")</f>
        <v/>
      </c>
      <c r="D1349" t="str">
        <f t="shared" si="20"/>
        <v>Olympia Convalescent Hospital (22694)</v>
      </c>
      <c r="E1349">
        <v>22694</v>
      </c>
      <c r="F1349" t="s">
        <v>695</v>
      </c>
      <c r="G1349" t="s">
        <v>2939</v>
      </c>
      <c r="H1349" t="s">
        <v>736</v>
      </c>
      <c r="I1349" t="s">
        <v>736</v>
      </c>
      <c r="J1349" t="s">
        <v>2938</v>
      </c>
    </row>
    <row r="1350" spans="1:10" x14ac:dyDescent="0.2">
      <c r="A1350">
        <f>--ISNUMBER(IFERROR(SEARCH($C$5,Inputs!$D1350,1),""))</f>
        <v>0</v>
      </c>
      <c r="B1350" t="str">
        <f>IF(A1350=1,COUNTIF($A$6:A1350,1),"")</f>
        <v/>
      </c>
      <c r="C1350" t="str">
        <f>IFERROR(INDEX($D$6:$D$1750,MATCH(ROWS($B$6:B1350),$B$6:$B$1750,0)),"")</f>
        <v/>
      </c>
      <c r="D1350" t="str">
        <f t="shared" si="20"/>
        <v>Beachwood Post - Acute &amp; Rehab (22696)</v>
      </c>
      <c r="E1350">
        <v>22696</v>
      </c>
      <c r="F1350" t="s">
        <v>695</v>
      </c>
      <c r="G1350" t="s">
        <v>1073</v>
      </c>
      <c r="H1350" t="s">
        <v>1074</v>
      </c>
      <c r="I1350" t="s">
        <v>736</v>
      </c>
      <c r="J1350" t="s">
        <v>1072</v>
      </c>
    </row>
    <row r="1351" spans="1:10" x14ac:dyDescent="0.2">
      <c r="A1351">
        <f>--ISNUMBER(IFERROR(SEARCH($C$5,Inputs!$D1351,1),""))</f>
        <v>0</v>
      </c>
      <c r="B1351" t="str">
        <f>IF(A1351=1,COUNTIF($A$6:A1351,1),"")</f>
        <v/>
      </c>
      <c r="C1351" t="str">
        <f>IFERROR(INDEX($D$6:$D$1750,MATCH(ROWS($B$6:B1351),$B$6:$B$1750,0)),"")</f>
        <v/>
      </c>
      <c r="D1351" t="str">
        <f t="shared" ref="D1351:D1414" si="21">J1351&amp;" ("&amp;E1351&amp;")"</f>
        <v>Crestwood Manor (22699)</v>
      </c>
      <c r="E1351">
        <v>22699</v>
      </c>
      <c r="F1351" t="s">
        <v>695</v>
      </c>
      <c r="G1351" t="s">
        <v>1562</v>
      </c>
      <c r="H1351" t="s">
        <v>704</v>
      </c>
      <c r="I1351" t="s">
        <v>705</v>
      </c>
      <c r="J1351" t="s">
        <v>1560</v>
      </c>
    </row>
    <row r="1352" spans="1:10" x14ac:dyDescent="0.2">
      <c r="A1352">
        <f>--ISNUMBER(IFERROR(SEARCH($C$5,Inputs!$D1352,1),""))</f>
        <v>0</v>
      </c>
      <c r="B1352" t="str">
        <f>IF(A1352=1,COUNTIF($A$6:A1352,1),"")</f>
        <v/>
      </c>
      <c r="C1352" t="str">
        <f>IFERROR(INDEX($D$6:$D$1750,MATCH(ROWS($B$6:B1352),$B$6:$B$1750,0)),"")</f>
        <v/>
      </c>
      <c r="D1352" t="str">
        <f t="shared" si="21"/>
        <v>Mid-Wilshire Health Care Center (22706)</v>
      </c>
      <c r="E1352">
        <v>22706</v>
      </c>
      <c r="F1352" t="s">
        <v>695</v>
      </c>
      <c r="G1352" t="s">
        <v>2737</v>
      </c>
      <c r="H1352" t="s">
        <v>736</v>
      </c>
      <c r="I1352" t="s">
        <v>736</v>
      </c>
      <c r="J1352" t="s">
        <v>2736</v>
      </c>
    </row>
    <row r="1353" spans="1:10" x14ac:dyDescent="0.2">
      <c r="A1353">
        <f>--ISNUMBER(IFERROR(SEARCH($C$5,Inputs!$D1353,1),""))</f>
        <v>0</v>
      </c>
      <c r="B1353" t="str">
        <f>IF(A1353=1,COUNTIF($A$6:A1353,1),"")</f>
        <v/>
      </c>
      <c r="C1353" t="str">
        <f>IFERROR(INDEX($D$6:$D$1750,MATCH(ROWS($B$6:B1353),$B$6:$B$1750,0)),"")</f>
        <v/>
      </c>
      <c r="D1353" t="str">
        <f t="shared" si="21"/>
        <v>Inland Valley Care and Rehabilitation Center (22708)</v>
      </c>
      <c r="E1353">
        <v>22708</v>
      </c>
      <c r="F1353" t="s">
        <v>695</v>
      </c>
      <c r="G1353" t="s">
        <v>2171</v>
      </c>
      <c r="H1353" t="s">
        <v>1272</v>
      </c>
      <c r="I1353" t="s">
        <v>736</v>
      </c>
      <c r="J1353" t="s">
        <v>2170</v>
      </c>
    </row>
    <row r="1354" spans="1:10" x14ac:dyDescent="0.2">
      <c r="A1354">
        <f>--ISNUMBER(IFERROR(SEARCH($C$5,Inputs!$D1354,1),""))</f>
        <v>0</v>
      </c>
      <c r="B1354" t="str">
        <f>IF(A1354=1,COUNTIF($A$6:A1354,1),"")</f>
        <v/>
      </c>
      <c r="C1354" t="str">
        <f>IFERROR(INDEX($D$6:$D$1750,MATCH(ROWS($B$6:B1354),$B$6:$B$1750,0)),"")</f>
        <v/>
      </c>
      <c r="D1354" t="str">
        <f t="shared" si="21"/>
        <v>All Saints Healthcare (22709)</v>
      </c>
      <c r="E1354">
        <v>22709</v>
      </c>
      <c r="F1354" t="s">
        <v>695</v>
      </c>
      <c r="G1354" t="s">
        <v>841</v>
      </c>
      <c r="H1354" t="s">
        <v>842</v>
      </c>
      <c r="I1354" t="s">
        <v>736</v>
      </c>
      <c r="J1354" t="s">
        <v>840</v>
      </c>
    </row>
    <row r="1355" spans="1:10" x14ac:dyDescent="0.2">
      <c r="A1355">
        <f>--ISNUMBER(IFERROR(SEARCH($C$5,Inputs!$D1355,1),""))</f>
        <v>0</v>
      </c>
      <c r="B1355" t="str">
        <f>IF(A1355=1,COUNTIF($A$6:A1355,1),"")</f>
        <v/>
      </c>
      <c r="C1355" t="str">
        <f>IFERROR(INDEX($D$6:$D$1750,MATCH(ROWS($B$6:B1355),$B$6:$B$1750,0)),"")</f>
        <v/>
      </c>
      <c r="D1355" t="str">
        <f t="shared" si="21"/>
        <v>Manteca Care And Rehabilitation Center (22711)</v>
      </c>
      <c r="E1355">
        <v>22711</v>
      </c>
      <c r="F1355" t="s">
        <v>695</v>
      </c>
      <c r="G1355" t="s">
        <v>2615</v>
      </c>
      <c r="H1355" t="s">
        <v>1637</v>
      </c>
      <c r="I1355" t="s">
        <v>748</v>
      </c>
      <c r="J1355" t="s">
        <v>2614</v>
      </c>
    </row>
    <row r="1356" spans="1:10" x14ac:dyDescent="0.2">
      <c r="A1356">
        <f>--ISNUMBER(IFERROR(SEARCH($C$5,Inputs!$D1356,1),""))</f>
        <v>0</v>
      </c>
      <c r="B1356" t="str">
        <f>IF(A1356=1,COUNTIF($A$6:A1356,1),"")</f>
        <v/>
      </c>
      <c r="C1356" t="str">
        <f>IFERROR(INDEX($D$6:$D$1750,MATCH(ROWS($B$6:B1356),$B$6:$B$1750,0)),"")</f>
        <v/>
      </c>
      <c r="D1356" t="str">
        <f t="shared" si="21"/>
        <v>Arroyo Grande Care Center (22714)</v>
      </c>
      <c r="E1356">
        <v>22714</v>
      </c>
      <c r="F1356" t="s">
        <v>695</v>
      </c>
      <c r="G1356" t="s">
        <v>941</v>
      </c>
      <c r="H1356" t="s">
        <v>942</v>
      </c>
      <c r="I1356" t="s">
        <v>943</v>
      </c>
      <c r="J1356" t="s">
        <v>940</v>
      </c>
    </row>
    <row r="1357" spans="1:10" x14ac:dyDescent="0.2">
      <c r="A1357">
        <f>--ISNUMBER(IFERROR(SEARCH($C$5,Inputs!$D1357,1),""))</f>
        <v>0</v>
      </c>
      <c r="B1357" t="str">
        <f>IF(A1357=1,COUNTIF($A$6:A1357,1),"")</f>
        <v/>
      </c>
      <c r="C1357" t="str">
        <f>IFERROR(INDEX($D$6:$D$1750,MATCH(ROWS($B$6:B1357),$B$6:$B$1750,0)),"")</f>
        <v/>
      </c>
      <c r="D1357" t="str">
        <f t="shared" si="21"/>
        <v>The Pavilion At Sunny Hills (22715)</v>
      </c>
      <c r="E1357">
        <v>22715</v>
      </c>
      <c r="F1357" t="s">
        <v>695</v>
      </c>
      <c r="G1357" t="s">
        <v>3791</v>
      </c>
      <c r="H1357" t="s">
        <v>1941</v>
      </c>
      <c r="I1357" t="s">
        <v>712</v>
      </c>
      <c r="J1357" t="s">
        <v>3790</v>
      </c>
    </row>
    <row r="1358" spans="1:10" x14ac:dyDescent="0.2">
      <c r="A1358">
        <f>--ISNUMBER(IFERROR(SEARCH($C$5,Inputs!$D1358,1),""))</f>
        <v>0</v>
      </c>
      <c r="B1358" t="str">
        <f>IF(A1358=1,COUNTIF($A$6:A1358,1),"")</f>
        <v/>
      </c>
      <c r="C1358" t="str">
        <f>IFERROR(INDEX($D$6:$D$1750,MATCH(ROWS($B$6:B1358),$B$6:$B$1750,0)),"")</f>
        <v/>
      </c>
      <c r="D1358" t="str">
        <f t="shared" si="21"/>
        <v>Crescent City Skilled Nursing (22721)</v>
      </c>
      <c r="E1358">
        <v>22721</v>
      </c>
      <c r="F1358" t="s">
        <v>695</v>
      </c>
      <c r="G1358" t="s">
        <v>1555</v>
      </c>
      <c r="H1358" t="s">
        <v>1556</v>
      </c>
      <c r="I1358" t="s">
        <v>1557</v>
      </c>
      <c r="J1358" t="s">
        <v>1554</v>
      </c>
    </row>
    <row r="1359" spans="1:10" x14ac:dyDescent="0.2">
      <c r="A1359">
        <f>--ISNUMBER(IFERROR(SEARCH($C$5,Inputs!$D1359,1),""))</f>
        <v>0</v>
      </c>
      <c r="B1359" t="str">
        <f>IF(A1359=1,COUNTIF($A$6:A1359,1),"")</f>
        <v/>
      </c>
      <c r="C1359" t="str">
        <f>IFERROR(INDEX($D$6:$D$1750,MATCH(ROWS($B$6:B1359),$B$6:$B$1750,0)),"")</f>
        <v/>
      </c>
      <c r="D1359" t="str">
        <f t="shared" si="21"/>
        <v>Orchard Post Acute (22726)</v>
      </c>
      <c r="E1359">
        <v>22726</v>
      </c>
      <c r="F1359" t="s">
        <v>695</v>
      </c>
      <c r="G1359" t="s">
        <v>2954</v>
      </c>
      <c r="H1359" t="s">
        <v>755</v>
      </c>
      <c r="I1359" t="s">
        <v>755</v>
      </c>
      <c r="J1359" t="s">
        <v>2953</v>
      </c>
    </row>
    <row r="1360" spans="1:10" x14ac:dyDescent="0.2">
      <c r="A1360">
        <f>--ISNUMBER(IFERROR(SEARCH($C$5,Inputs!$D1360,1),""))</f>
        <v>0</v>
      </c>
      <c r="B1360" t="str">
        <f>IF(A1360=1,COUNTIF($A$6:A1360,1),"")</f>
        <v/>
      </c>
      <c r="C1360" t="str">
        <f>IFERROR(INDEX($D$6:$D$1750,MATCH(ROWS($B$6:B1360),$B$6:$B$1750,0)),"")</f>
        <v/>
      </c>
      <c r="D1360" t="str">
        <f t="shared" si="21"/>
        <v>Temple Park Convalescent Hospital (22729)</v>
      </c>
      <c r="E1360">
        <v>22729</v>
      </c>
      <c r="F1360" t="s">
        <v>695</v>
      </c>
      <c r="G1360" t="s">
        <v>3732</v>
      </c>
      <c r="H1360" t="s">
        <v>736</v>
      </c>
      <c r="I1360" t="s">
        <v>736</v>
      </c>
      <c r="J1360" t="s">
        <v>3731</v>
      </c>
    </row>
    <row r="1361" spans="1:10" x14ac:dyDescent="0.2">
      <c r="A1361">
        <f>--ISNUMBER(IFERROR(SEARCH($C$5,Inputs!$D1361,1),""))</f>
        <v>0</v>
      </c>
      <c r="B1361" t="str">
        <f>IF(A1361=1,COUNTIF($A$6:A1361,1),"")</f>
        <v/>
      </c>
      <c r="C1361" t="str">
        <f>IFERROR(INDEX($D$6:$D$1750,MATCH(ROWS($B$6:B1361),$B$6:$B$1750,0)),"")</f>
        <v/>
      </c>
      <c r="D1361" t="str">
        <f t="shared" si="21"/>
        <v>Greenfield Care Center Of South Gate (22732)</v>
      </c>
      <c r="E1361">
        <v>22732</v>
      </c>
      <c r="F1361" t="s">
        <v>695</v>
      </c>
      <c r="G1361" t="s">
        <v>1981</v>
      </c>
      <c r="H1361" t="s">
        <v>1982</v>
      </c>
      <c r="I1361" t="s">
        <v>736</v>
      </c>
      <c r="J1361" t="s">
        <v>1980</v>
      </c>
    </row>
    <row r="1362" spans="1:10" x14ac:dyDescent="0.2">
      <c r="A1362">
        <f>--ISNUMBER(IFERROR(SEARCH($C$5,Inputs!$D1362,1),""))</f>
        <v>0</v>
      </c>
      <c r="B1362" t="str">
        <f>IF(A1362=1,COUNTIF($A$6:A1362,1),"")</f>
        <v/>
      </c>
      <c r="C1362" t="str">
        <f>IFERROR(INDEX($D$6:$D$1750,MATCH(ROWS($B$6:B1362),$B$6:$B$1750,0)),"")</f>
        <v/>
      </c>
      <c r="D1362" t="str">
        <f t="shared" si="21"/>
        <v>St. Francis Convalescent Pavilion (22733)</v>
      </c>
      <c r="E1362">
        <v>22733</v>
      </c>
      <c r="F1362" t="s">
        <v>695</v>
      </c>
      <c r="G1362" t="s">
        <v>3611</v>
      </c>
      <c r="H1362" t="s">
        <v>798</v>
      </c>
      <c r="I1362" t="s">
        <v>799</v>
      </c>
      <c r="J1362" t="s">
        <v>3610</v>
      </c>
    </row>
    <row r="1363" spans="1:10" x14ac:dyDescent="0.2">
      <c r="A1363">
        <f>--ISNUMBER(IFERROR(SEARCH($C$5,Inputs!$D1363,1),""))</f>
        <v>0</v>
      </c>
      <c r="B1363" t="str">
        <f>IF(A1363=1,COUNTIF($A$6:A1363,1),"")</f>
        <v/>
      </c>
      <c r="C1363" t="str">
        <f>IFERROR(INDEX($D$6:$D$1750,MATCH(ROWS($B$6:B1363),$B$6:$B$1750,0)),"")</f>
        <v/>
      </c>
      <c r="D1363" t="str">
        <f t="shared" si="21"/>
        <v>Alden Terrace Convalescent Hospital (22743)</v>
      </c>
      <c r="E1363">
        <v>22743</v>
      </c>
      <c r="F1363" t="s">
        <v>695</v>
      </c>
      <c r="G1363" t="s">
        <v>822</v>
      </c>
      <c r="H1363" t="s">
        <v>736</v>
      </c>
      <c r="I1363" t="s">
        <v>736</v>
      </c>
      <c r="J1363" t="s">
        <v>821</v>
      </c>
    </row>
    <row r="1364" spans="1:10" x14ac:dyDescent="0.2">
      <c r="A1364">
        <f>--ISNUMBER(IFERROR(SEARCH($C$5,Inputs!$D1364,1),""))</f>
        <v>0</v>
      </c>
      <c r="B1364" t="str">
        <f>IF(A1364=1,COUNTIF($A$6:A1364,1),"")</f>
        <v/>
      </c>
      <c r="C1364" t="str">
        <f>IFERROR(INDEX($D$6:$D$1750,MATCH(ROWS($B$6:B1364),$B$6:$B$1750,0)),"")</f>
        <v/>
      </c>
      <c r="D1364" t="str">
        <f t="shared" si="21"/>
        <v>Fruitvale Healthcare Center (22745)</v>
      </c>
      <c r="E1364">
        <v>22745</v>
      </c>
      <c r="F1364" t="s">
        <v>695</v>
      </c>
      <c r="G1364" t="s">
        <v>1852</v>
      </c>
      <c r="H1364" t="s">
        <v>852</v>
      </c>
      <c r="I1364" t="s">
        <v>808</v>
      </c>
      <c r="J1364" t="s">
        <v>1851</v>
      </c>
    </row>
    <row r="1365" spans="1:10" x14ac:dyDescent="0.2">
      <c r="A1365">
        <f>--ISNUMBER(IFERROR(SEARCH($C$5,Inputs!$D1365,1),""))</f>
        <v>0</v>
      </c>
      <c r="B1365" t="str">
        <f>IF(A1365=1,COUNTIF($A$6:A1365,1),"")</f>
        <v/>
      </c>
      <c r="C1365" t="str">
        <f>IFERROR(INDEX($D$6:$D$1750,MATCH(ROWS($B$6:B1365),$B$6:$B$1750,0)),"")</f>
        <v/>
      </c>
      <c r="D1365" t="str">
        <f t="shared" si="21"/>
        <v>San Francisco Health Care (22750)</v>
      </c>
      <c r="E1365">
        <v>22750</v>
      </c>
      <c r="F1365" t="s">
        <v>695</v>
      </c>
      <c r="G1365" t="s">
        <v>3335</v>
      </c>
      <c r="H1365" t="s">
        <v>1212</v>
      </c>
      <c r="I1365" t="s">
        <v>1212</v>
      </c>
      <c r="J1365" t="s">
        <v>3334</v>
      </c>
    </row>
    <row r="1366" spans="1:10" x14ac:dyDescent="0.2">
      <c r="A1366">
        <f>--ISNUMBER(IFERROR(SEARCH($C$5,Inputs!$D1366,1),""))</f>
        <v>0</v>
      </c>
      <c r="B1366" t="str">
        <f>IF(A1366=1,COUNTIF($A$6:A1366,1),"")</f>
        <v/>
      </c>
      <c r="C1366" t="str">
        <f>IFERROR(INDEX($D$6:$D$1750,MATCH(ROWS($B$6:B1366),$B$6:$B$1750,0)),"")</f>
        <v/>
      </c>
      <c r="D1366" t="str">
        <f t="shared" si="21"/>
        <v>Fortuna Rehabilitation &amp; Wellness Center, LP (22756)</v>
      </c>
      <c r="E1366">
        <v>22756</v>
      </c>
      <c r="F1366" t="s">
        <v>695</v>
      </c>
      <c r="G1366" t="s">
        <v>1811</v>
      </c>
      <c r="H1366" t="s">
        <v>1812</v>
      </c>
      <c r="I1366" t="s">
        <v>1771</v>
      </c>
      <c r="J1366" t="s">
        <v>1810</v>
      </c>
    </row>
    <row r="1367" spans="1:10" x14ac:dyDescent="0.2">
      <c r="A1367">
        <f>--ISNUMBER(IFERROR(SEARCH($C$5,Inputs!$D1367,1),""))</f>
        <v>0</v>
      </c>
      <c r="B1367" t="str">
        <f>IF(A1367=1,COUNTIF($A$6:A1367,1),"")</f>
        <v/>
      </c>
      <c r="C1367" t="str">
        <f>IFERROR(INDEX($D$6:$D$1750,MATCH(ROWS($B$6:B1367),$B$6:$B$1750,0)),"")</f>
        <v/>
      </c>
      <c r="D1367" t="str">
        <f t="shared" si="21"/>
        <v>Camarillo Healthcare Center (22759)</v>
      </c>
      <c r="E1367">
        <v>22759</v>
      </c>
      <c r="F1367" t="s">
        <v>695</v>
      </c>
      <c r="G1367" t="s">
        <v>1231</v>
      </c>
      <c r="H1367" t="s">
        <v>1232</v>
      </c>
      <c r="I1367" t="s">
        <v>762</v>
      </c>
      <c r="J1367" t="s">
        <v>1230</v>
      </c>
    </row>
    <row r="1368" spans="1:10" x14ac:dyDescent="0.2">
      <c r="A1368">
        <f>--ISNUMBER(IFERROR(SEARCH($C$5,Inputs!$D1368,1),""))</f>
        <v>0</v>
      </c>
      <c r="B1368" t="str">
        <f>IF(A1368=1,COUNTIF($A$6:A1368,1),"")</f>
        <v/>
      </c>
      <c r="C1368" t="str">
        <f>IFERROR(INDEX($D$6:$D$1750,MATCH(ROWS($B$6:B1368),$B$6:$B$1750,0)),"")</f>
        <v/>
      </c>
      <c r="D1368" t="str">
        <f t="shared" si="21"/>
        <v>Casa De Vida (22764)</v>
      </c>
      <c r="E1368">
        <v>22764</v>
      </c>
      <c r="F1368" t="s">
        <v>695</v>
      </c>
      <c r="G1368" t="s">
        <v>1278</v>
      </c>
      <c r="H1368" t="s">
        <v>943</v>
      </c>
      <c r="I1368" t="s">
        <v>943</v>
      </c>
      <c r="J1368" t="s">
        <v>1277</v>
      </c>
    </row>
    <row r="1369" spans="1:10" x14ac:dyDescent="0.2">
      <c r="A1369">
        <f>--ISNUMBER(IFERROR(SEARCH($C$5,Inputs!$D1369,1),""))</f>
        <v>0</v>
      </c>
      <c r="B1369" t="str">
        <f>IF(A1369=1,COUNTIF($A$6:A1369,1),"")</f>
        <v/>
      </c>
      <c r="C1369" t="str">
        <f>IFERROR(INDEX($D$6:$D$1750,MATCH(ROWS($B$6:B1369),$B$6:$B$1750,0)),"")</f>
        <v/>
      </c>
      <c r="D1369" t="str">
        <f t="shared" si="21"/>
        <v>Bixby Knolls Towers Health Care &amp; Rehab Center (22768)</v>
      </c>
      <c r="E1369">
        <v>22768</v>
      </c>
      <c r="F1369" t="s">
        <v>695</v>
      </c>
      <c r="G1369" t="s">
        <v>1125</v>
      </c>
      <c r="H1369" t="s">
        <v>815</v>
      </c>
      <c r="I1369" t="s">
        <v>736</v>
      </c>
      <c r="J1369" t="s">
        <v>1124</v>
      </c>
    </row>
    <row r="1370" spans="1:10" x14ac:dyDescent="0.2">
      <c r="A1370">
        <f>--ISNUMBER(IFERROR(SEARCH($C$5,Inputs!$D1370,1),""))</f>
        <v>0</v>
      </c>
      <c r="B1370" t="str">
        <f>IF(A1370=1,COUNTIF($A$6:A1370,1),"")</f>
        <v/>
      </c>
      <c r="C1370" t="str">
        <f>IFERROR(INDEX($D$6:$D$1750,MATCH(ROWS($B$6:B1370),$B$6:$B$1750,0)),"")</f>
        <v/>
      </c>
      <c r="D1370" t="str">
        <f t="shared" si="21"/>
        <v>Park Central Care And Rehabilitation Center (22774)</v>
      </c>
      <c r="E1370">
        <v>22774</v>
      </c>
      <c r="F1370" t="s">
        <v>695</v>
      </c>
      <c r="G1370" t="s">
        <v>3053</v>
      </c>
      <c r="H1370" t="s">
        <v>1565</v>
      </c>
      <c r="I1370" t="s">
        <v>808</v>
      </c>
      <c r="J1370" t="s">
        <v>3052</v>
      </c>
    </row>
    <row r="1371" spans="1:10" x14ac:dyDescent="0.2">
      <c r="A1371">
        <f>--ISNUMBER(IFERROR(SEARCH($C$5,Inputs!$D1371,1),""))</f>
        <v>0</v>
      </c>
      <c r="B1371" t="str">
        <f>IF(A1371=1,COUNTIF($A$6:A1371,1),"")</f>
        <v/>
      </c>
      <c r="C1371" t="str">
        <f>IFERROR(INDEX($D$6:$D$1750,MATCH(ROWS($B$6:B1371),$B$6:$B$1750,0)),"")</f>
        <v/>
      </c>
      <c r="D1371" t="str">
        <f t="shared" si="21"/>
        <v>Imperial Care Center (22775)</v>
      </c>
      <c r="E1371">
        <v>22775</v>
      </c>
      <c r="F1371" t="s">
        <v>695</v>
      </c>
      <c r="G1371" t="s">
        <v>2148</v>
      </c>
      <c r="H1371" t="s">
        <v>2149</v>
      </c>
      <c r="I1371" t="s">
        <v>736</v>
      </c>
      <c r="J1371" t="s">
        <v>2147</v>
      </c>
    </row>
    <row r="1372" spans="1:10" x14ac:dyDescent="0.2">
      <c r="A1372">
        <f>--ISNUMBER(IFERROR(SEARCH($C$5,Inputs!$D1372,1),""))</f>
        <v>0</v>
      </c>
      <c r="B1372" t="str">
        <f>IF(A1372=1,COUNTIF($A$6:A1372,1),"")</f>
        <v/>
      </c>
      <c r="C1372" t="str">
        <f>IFERROR(INDEX($D$6:$D$1750,MATCH(ROWS($B$6:B1372),$B$6:$B$1750,0)),"")</f>
        <v/>
      </c>
      <c r="D1372" t="str">
        <f t="shared" si="21"/>
        <v>The Grove Care and Wellness (22781)</v>
      </c>
      <c r="E1372">
        <v>22781</v>
      </c>
      <c r="F1372" t="s">
        <v>695</v>
      </c>
      <c r="G1372" t="s">
        <v>3771</v>
      </c>
      <c r="H1372" t="s">
        <v>865</v>
      </c>
      <c r="I1372" t="s">
        <v>865</v>
      </c>
      <c r="J1372" t="s">
        <v>3770</v>
      </c>
    </row>
    <row r="1373" spans="1:10" x14ac:dyDescent="0.2">
      <c r="A1373">
        <f>--ISNUMBER(IFERROR(SEARCH($C$5,Inputs!$D1373,1),""))</f>
        <v>0</v>
      </c>
      <c r="B1373" t="str">
        <f>IF(A1373=1,COUNTIF($A$6:A1373,1),"")</f>
        <v/>
      </c>
      <c r="C1373" t="str">
        <f>IFERROR(INDEX($D$6:$D$1750,MATCH(ROWS($B$6:B1373),$B$6:$B$1750,0)),"")</f>
        <v/>
      </c>
      <c r="D1373" t="str">
        <f t="shared" si="21"/>
        <v>Reo Vista Healthcare Center (22783)</v>
      </c>
      <c r="E1373">
        <v>22783</v>
      </c>
      <c r="F1373" t="s">
        <v>695</v>
      </c>
      <c r="G1373" t="s">
        <v>3229</v>
      </c>
      <c r="H1373" t="s">
        <v>701</v>
      </c>
      <c r="I1373" t="s">
        <v>701</v>
      </c>
      <c r="J1373" t="s">
        <v>3228</v>
      </c>
    </row>
    <row r="1374" spans="1:10" x14ac:dyDescent="0.2">
      <c r="A1374">
        <f>--ISNUMBER(IFERROR(SEARCH($C$5,Inputs!$D1374,1),""))</f>
        <v>0</v>
      </c>
      <c r="B1374" t="str">
        <f>IF(A1374=1,COUNTIF($A$6:A1374,1),"")</f>
        <v/>
      </c>
      <c r="C1374" t="str">
        <f>IFERROR(INDEX($D$6:$D$1750,MATCH(ROWS($B$6:B1374),$B$6:$B$1750,0)),"")</f>
        <v/>
      </c>
      <c r="D1374" t="str">
        <f t="shared" si="21"/>
        <v>Mission Carmichael Healthcare Center (22785)</v>
      </c>
      <c r="E1374">
        <v>22785</v>
      </c>
      <c r="F1374" t="s">
        <v>695</v>
      </c>
      <c r="G1374" t="s">
        <v>4393</v>
      </c>
      <c r="H1374" t="s">
        <v>2724</v>
      </c>
      <c r="I1374" t="s">
        <v>708</v>
      </c>
      <c r="J1374" t="s">
        <v>4333</v>
      </c>
    </row>
    <row r="1375" spans="1:10" x14ac:dyDescent="0.2">
      <c r="A1375">
        <f>--ISNUMBER(IFERROR(SEARCH($C$5,Inputs!$D1375,1),""))</f>
        <v>0</v>
      </c>
      <c r="B1375" t="str">
        <f>IF(A1375=1,COUNTIF($A$6:A1375,1),"")</f>
        <v/>
      </c>
      <c r="C1375" t="str">
        <f>IFERROR(INDEX($D$6:$D$1750,MATCH(ROWS($B$6:B1375),$B$6:$B$1750,0)),"")</f>
        <v/>
      </c>
      <c r="D1375" t="str">
        <f t="shared" si="21"/>
        <v>Pacific Villa, Inc. (22788)</v>
      </c>
      <c r="E1375">
        <v>22788</v>
      </c>
      <c r="F1375" t="s">
        <v>695</v>
      </c>
      <c r="G1375" t="s">
        <v>2994</v>
      </c>
      <c r="H1375" t="s">
        <v>815</v>
      </c>
      <c r="I1375" t="s">
        <v>736</v>
      </c>
      <c r="J1375" t="s">
        <v>2993</v>
      </c>
    </row>
    <row r="1376" spans="1:10" x14ac:dyDescent="0.2">
      <c r="A1376">
        <f>--ISNUMBER(IFERROR(SEARCH($C$5,Inputs!$D1376,1),""))</f>
        <v>0</v>
      </c>
      <c r="B1376" t="str">
        <f>IF(A1376=1,COUNTIF($A$6:A1376,1),"")</f>
        <v/>
      </c>
      <c r="C1376" t="str">
        <f>IFERROR(INDEX($D$6:$D$1750,MATCH(ROWS($B$6:B1376),$B$6:$B$1750,0)),"")</f>
        <v/>
      </c>
      <c r="D1376" t="str">
        <f t="shared" si="21"/>
        <v>Miracle Mile Healthcare Center LLC (22792)</v>
      </c>
      <c r="E1376">
        <v>22792</v>
      </c>
      <c r="F1376" t="s">
        <v>695</v>
      </c>
      <c r="G1376" t="s">
        <v>2752</v>
      </c>
      <c r="H1376" t="s">
        <v>736</v>
      </c>
      <c r="I1376" t="s">
        <v>736</v>
      </c>
      <c r="J1376" t="s">
        <v>2751</v>
      </c>
    </row>
    <row r="1377" spans="1:10" x14ac:dyDescent="0.2">
      <c r="A1377">
        <f>--ISNUMBER(IFERROR(SEARCH($C$5,Inputs!$D1377,1),""))</f>
        <v>0</v>
      </c>
      <c r="B1377" t="str">
        <f>IF(A1377=1,COUNTIF($A$6:A1377,1),"")</f>
        <v/>
      </c>
      <c r="C1377" t="str">
        <f>IFERROR(INDEX($D$6:$D$1750,MATCH(ROWS($B$6:B1377),$B$6:$B$1750,0)),"")</f>
        <v/>
      </c>
      <c r="D1377" t="str">
        <f t="shared" si="21"/>
        <v>Atherton Park Post-Acute (22797)</v>
      </c>
      <c r="E1377">
        <v>22797</v>
      </c>
      <c r="F1377" t="s">
        <v>695</v>
      </c>
      <c r="G1377" t="s">
        <v>960</v>
      </c>
      <c r="H1377" t="s">
        <v>961</v>
      </c>
      <c r="I1377" t="s">
        <v>799</v>
      </c>
      <c r="J1377" t="s">
        <v>959</v>
      </c>
    </row>
    <row r="1378" spans="1:10" x14ac:dyDescent="0.2">
      <c r="A1378">
        <f>--ISNUMBER(IFERROR(SEARCH($C$5,Inputs!$D1378,1),""))</f>
        <v>0</v>
      </c>
      <c r="B1378" t="str">
        <f>IF(A1378=1,COUNTIF($A$6:A1378,1),"")</f>
        <v/>
      </c>
      <c r="C1378" t="str">
        <f>IFERROR(INDEX($D$6:$D$1750,MATCH(ROWS($B$6:B1378),$B$6:$B$1750,0)),"")</f>
        <v/>
      </c>
      <c r="D1378" t="str">
        <f t="shared" si="21"/>
        <v>Villa Las Palmas Healthcare Center (22799)</v>
      </c>
      <c r="E1378">
        <v>22799</v>
      </c>
      <c r="F1378" t="s">
        <v>695</v>
      </c>
      <c r="G1378" t="s">
        <v>4012</v>
      </c>
      <c r="H1378" t="s">
        <v>1004</v>
      </c>
      <c r="I1378" t="s">
        <v>701</v>
      </c>
      <c r="J1378" t="s">
        <v>4011</v>
      </c>
    </row>
    <row r="1379" spans="1:10" x14ac:dyDescent="0.2">
      <c r="A1379">
        <f>--ISNUMBER(IFERROR(SEARCH($C$5,Inputs!$D1379,1),""))</f>
        <v>0</v>
      </c>
      <c r="B1379" t="str">
        <f>IF(A1379=1,COUNTIF($A$6:A1379,1),"")</f>
        <v/>
      </c>
      <c r="C1379" t="str">
        <f>IFERROR(INDEX($D$6:$D$1750,MATCH(ROWS($B$6:B1379),$B$6:$B$1750,0)),"")</f>
        <v/>
      </c>
      <c r="D1379" t="str">
        <f t="shared" si="21"/>
        <v>Hy-Lond Health Care Center - Modesto (22800)</v>
      </c>
      <c r="E1379">
        <v>22800</v>
      </c>
      <c r="F1379" t="s">
        <v>695</v>
      </c>
      <c r="G1379" t="s">
        <v>2144</v>
      </c>
      <c r="H1379" t="s">
        <v>704</v>
      </c>
      <c r="I1379" t="s">
        <v>705</v>
      </c>
      <c r="J1379" t="s">
        <v>2143</v>
      </c>
    </row>
    <row r="1380" spans="1:10" x14ac:dyDescent="0.2">
      <c r="A1380">
        <f>--ISNUMBER(IFERROR(SEARCH($C$5,Inputs!$D1380,1),""))</f>
        <v>0</v>
      </c>
      <c r="B1380" t="str">
        <f>IF(A1380=1,COUNTIF($A$6:A1380,1),"")</f>
        <v/>
      </c>
      <c r="C1380" t="str">
        <f>IFERROR(INDEX($D$6:$D$1750,MATCH(ROWS($B$6:B1380),$B$6:$B$1750,0)),"")</f>
        <v/>
      </c>
      <c r="D1380" t="str">
        <f t="shared" si="21"/>
        <v>Granada Rehab &amp; Wellness Center, LP (22802)</v>
      </c>
      <c r="E1380">
        <v>22802</v>
      </c>
      <c r="F1380" t="s">
        <v>695</v>
      </c>
      <c r="G1380" t="s">
        <v>1952</v>
      </c>
      <c r="H1380" t="s">
        <v>1770</v>
      </c>
      <c r="I1380" t="s">
        <v>1771</v>
      </c>
      <c r="J1380" t="s">
        <v>1951</v>
      </c>
    </row>
    <row r="1381" spans="1:10" x14ac:dyDescent="0.2">
      <c r="A1381">
        <f>--ISNUMBER(IFERROR(SEARCH($C$5,Inputs!$D1381,1),""))</f>
        <v>0</v>
      </c>
      <c r="B1381" t="str">
        <f>IF(A1381=1,COUNTIF($A$6:A1381,1),"")</f>
        <v/>
      </c>
      <c r="C1381" t="str">
        <f>IFERROR(INDEX($D$6:$D$1750,MATCH(ROWS($B$6:B1381),$B$6:$B$1750,0)),"")</f>
        <v/>
      </c>
      <c r="D1381" t="str">
        <f t="shared" si="21"/>
        <v>Riverside Behavioral Healthcare Center (22810)</v>
      </c>
      <c r="E1381">
        <v>22810</v>
      </c>
      <c r="F1381" t="s">
        <v>695</v>
      </c>
      <c r="G1381" t="s">
        <v>3249</v>
      </c>
      <c r="H1381" t="s">
        <v>865</v>
      </c>
      <c r="I1381" t="s">
        <v>865</v>
      </c>
      <c r="J1381" t="s">
        <v>3248</v>
      </c>
    </row>
    <row r="1382" spans="1:10" x14ac:dyDescent="0.2">
      <c r="A1382">
        <f>--ISNUMBER(IFERROR(SEARCH($C$5,Inputs!$D1382,1),""))</f>
        <v>0</v>
      </c>
      <c r="B1382" t="str">
        <f>IF(A1382=1,COUNTIF($A$6:A1382,1),"")</f>
        <v/>
      </c>
      <c r="C1382" t="str">
        <f>IFERROR(INDEX($D$6:$D$1750,MATCH(ROWS($B$6:B1382),$B$6:$B$1750,0)),"")</f>
        <v/>
      </c>
      <c r="D1382" t="str">
        <f t="shared" si="21"/>
        <v>View Heights Convalescent Hospital (22818)</v>
      </c>
      <c r="E1382">
        <v>22818</v>
      </c>
      <c r="F1382" t="s">
        <v>695</v>
      </c>
      <c r="G1382" t="s">
        <v>3996</v>
      </c>
      <c r="H1382" t="s">
        <v>736</v>
      </c>
      <c r="I1382" t="s">
        <v>736</v>
      </c>
      <c r="J1382" t="s">
        <v>3995</v>
      </c>
    </row>
    <row r="1383" spans="1:10" x14ac:dyDescent="0.2">
      <c r="A1383">
        <f>--ISNUMBER(IFERROR(SEARCH($C$5,Inputs!$D1383,1),""))</f>
        <v>0</v>
      </c>
      <c r="B1383" t="str">
        <f>IF(A1383=1,COUNTIF($A$6:A1383,1),"")</f>
        <v/>
      </c>
      <c r="C1383" t="str">
        <f>IFERROR(INDEX($D$6:$D$1750,MATCH(ROWS($B$6:B1383),$B$6:$B$1750,0)),"")</f>
        <v/>
      </c>
      <c r="D1383" t="str">
        <f t="shared" si="21"/>
        <v>Providence Little Company Of Mary Subacute Care Center (22825)</v>
      </c>
      <c r="E1383">
        <v>22825</v>
      </c>
      <c r="F1383" t="s">
        <v>695</v>
      </c>
      <c r="G1383" t="s">
        <v>3162</v>
      </c>
      <c r="H1383" t="s">
        <v>2508</v>
      </c>
      <c r="I1383" t="s">
        <v>736</v>
      </c>
      <c r="J1383" t="s">
        <v>3161</v>
      </c>
    </row>
    <row r="1384" spans="1:10" x14ac:dyDescent="0.2">
      <c r="A1384">
        <f>--ISNUMBER(IFERROR(SEARCH($C$5,Inputs!$D1384,1),""))</f>
        <v>0</v>
      </c>
      <c r="B1384" t="str">
        <f>IF(A1384=1,COUNTIF($A$6:A1384,1),"")</f>
        <v/>
      </c>
      <c r="C1384" t="str">
        <f>IFERROR(INDEX($D$6:$D$1750,MATCH(ROWS($B$6:B1384),$B$6:$B$1750,0)),"")</f>
        <v/>
      </c>
      <c r="D1384" t="str">
        <f t="shared" si="21"/>
        <v>Sierra Vista Healthcare (22830)</v>
      </c>
      <c r="E1384">
        <v>22830</v>
      </c>
      <c r="F1384" t="s">
        <v>695</v>
      </c>
      <c r="G1384" t="s">
        <v>3523</v>
      </c>
      <c r="H1384" t="s">
        <v>755</v>
      </c>
      <c r="I1384" t="s">
        <v>755</v>
      </c>
      <c r="J1384" t="s">
        <v>3522</v>
      </c>
    </row>
    <row r="1385" spans="1:10" x14ac:dyDescent="0.2">
      <c r="A1385">
        <f>--ISNUMBER(IFERROR(SEARCH($C$5,Inputs!$D1385,1),""))</f>
        <v>0</v>
      </c>
      <c r="B1385" t="str">
        <f>IF(A1385=1,COUNTIF($A$6:A1385,1),"")</f>
        <v/>
      </c>
      <c r="C1385" t="str">
        <f>IFERROR(INDEX($D$6:$D$1750,MATCH(ROWS($B$6:B1385),$B$6:$B$1750,0)),"")</f>
        <v/>
      </c>
      <c r="D1385" t="str">
        <f t="shared" si="21"/>
        <v>The Hills Post Acute (22833)</v>
      </c>
      <c r="E1385">
        <v>22833</v>
      </c>
      <c r="F1385" t="s">
        <v>695</v>
      </c>
      <c r="G1385" t="s">
        <v>3777</v>
      </c>
      <c r="H1385" t="s">
        <v>711</v>
      </c>
      <c r="I1385" t="s">
        <v>712</v>
      </c>
      <c r="J1385" t="s">
        <v>3776</v>
      </c>
    </row>
    <row r="1386" spans="1:10" x14ac:dyDescent="0.2">
      <c r="A1386">
        <f>--ISNUMBER(IFERROR(SEARCH($C$5,Inputs!$D1386,1),""))</f>
        <v>0</v>
      </c>
      <c r="B1386" t="str">
        <f>IF(A1386=1,COUNTIF($A$6:A1386,1),"")</f>
        <v/>
      </c>
      <c r="C1386" t="str">
        <f>IFERROR(INDEX($D$6:$D$1750,MATCH(ROWS($B$6:B1386),$B$6:$B$1750,0)),"")</f>
        <v/>
      </c>
      <c r="D1386" t="str">
        <f t="shared" si="21"/>
        <v>Meadows Ridge Care Center (22837)</v>
      </c>
      <c r="E1386">
        <v>22837</v>
      </c>
      <c r="F1386" t="s">
        <v>695</v>
      </c>
      <c r="G1386" t="s">
        <v>2679</v>
      </c>
      <c r="H1386" t="s">
        <v>939</v>
      </c>
      <c r="I1386" t="s">
        <v>906</v>
      </c>
      <c r="J1386" t="s">
        <v>2678</v>
      </c>
    </row>
    <row r="1387" spans="1:10" x14ac:dyDescent="0.2">
      <c r="A1387">
        <f>--ISNUMBER(IFERROR(SEARCH($C$5,Inputs!$D1387,1),""))</f>
        <v>0</v>
      </c>
      <c r="B1387" t="str">
        <f>IF(A1387=1,COUNTIF($A$6:A1387,1),"")</f>
        <v/>
      </c>
      <c r="C1387" t="str">
        <f>IFERROR(INDEX($D$6:$D$1750,MATCH(ROWS($B$6:B1387),$B$6:$B$1750,0)),"")</f>
        <v/>
      </c>
      <c r="D1387" t="str">
        <f t="shared" si="21"/>
        <v>Camino Healthcare (22854)</v>
      </c>
      <c r="E1387">
        <v>22854</v>
      </c>
      <c r="F1387" t="s">
        <v>695</v>
      </c>
      <c r="G1387" t="s">
        <v>4147</v>
      </c>
      <c r="H1387" t="s">
        <v>1422</v>
      </c>
      <c r="I1387" t="s">
        <v>736</v>
      </c>
      <c r="J1387" t="s">
        <v>4334</v>
      </c>
    </row>
    <row r="1388" spans="1:10" x14ac:dyDescent="0.2">
      <c r="A1388">
        <f>--ISNUMBER(IFERROR(SEARCH($C$5,Inputs!$D1388,1),""))</f>
        <v>0</v>
      </c>
      <c r="B1388" t="str">
        <f>IF(A1388=1,COUNTIF($A$6:A1388,1),"")</f>
        <v/>
      </c>
      <c r="C1388" t="str">
        <f>IFERROR(INDEX($D$6:$D$1750,MATCH(ROWS($B$6:B1388),$B$6:$B$1750,0)),"")</f>
        <v/>
      </c>
      <c r="D1388" t="str">
        <f t="shared" si="21"/>
        <v>Windsor Care Center Of Cheviot Hills (22860)</v>
      </c>
      <c r="E1388">
        <v>22860</v>
      </c>
      <c r="F1388" t="s">
        <v>695</v>
      </c>
      <c r="G1388" t="s">
        <v>4127</v>
      </c>
      <c r="H1388" t="s">
        <v>736</v>
      </c>
      <c r="I1388" t="s">
        <v>736</v>
      </c>
      <c r="J1388" t="s">
        <v>4126</v>
      </c>
    </row>
    <row r="1389" spans="1:10" x14ac:dyDescent="0.2">
      <c r="A1389">
        <f>--ISNUMBER(IFERROR(SEARCH($C$5,Inputs!$D1389,1),""))</f>
        <v>0</v>
      </c>
      <c r="B1389" t="str">
        <f>IF(A1389=1,COUNTIF($A$6:A1389,1),"")</f>
        <v/>
      </c>
      <c r="C1389" t="str">
        <f>IFERROR(INDEX($D$6:$D$1750,MATCH(ROWS($B$6:B1389),$B$6:$B$1750,0)),"")</f>
        <v/>
      </c>
      <c r="D1389" t="str">
        <f t="shared" si="21"/>
        <v>Mount Miguel Covenant Village Health Facility (22862)</v>
      </c>
      <c r="E1389">
        <v>22862</v>
      </c>
      <c r="F1389" t="s">
        <v>695</v>
      </c>
      <c r="G1389" t="s">
        <v>2827</v>
      </c>
      <c r="H1389" t="s">
        <v>876</v>
      </c>
      <c r="I1389" t="s">
        <v>701</v>
      </c>
      <c r="J1389" t="s">
        <v>2826</v>
      </c>
    </row>
    <row r="1390" spans="1:10" x14ac:dyDescent="0.2">
      <c r="A1390">
        <f>--ISNUMBER(IFERROR(SEARCH($C$5,Inputs!$D1390,1),""))</f>
        <v>0</v>
      </c>
      <c r="B1390" t="str">
        <f>IF(A1390=1,COUNTIF($A$6:A1390,1),"")</f>
        <v/>
      </c>
      <c r="C1390" t="str">
        <f>IFERROR(INDEX($D$6:$D$1750,MATCH(ROWS($B$6:B1390),$B$6:$B$1750,0)),"")</f>
        <v/>
      </c>
      <c r="D1390" t="str">
        <f t="shared" si="21"/>
        <v>Premier Care Center for Palm Springs (22879)</v>
      </c>
      <c r="E1390">
        <v>22879</v>
      </c>
      <c r="F1390" t="s">
        <v>695</v>
      </c>
      <c r="G1390" t="s">
        <v>3143</v>
      </c>
      <c r="H1390" t="s">
        <v>1209</v>
      </c>
      <c r="I1390" t="s">
        <v>865</v>
      </c>
      <c r="J1390" t="s">
        <v>3142</v>
      </c>
    </row>
    <row r="1391" spans="1:10" x14ac:dyDescent="0.2">
      <c r="A1391">
        <f>--ISNUMBER(IFERROR(SEARCH($C$5,Inputs!$D1391,1),""))</f>
        <v>0</v>
      </c>
      <c r="B1391" t="str">
        <f>IF(A1391=1,COUNTIF($A$6:A1391,1),"")</f>
        <v/>
      </c>
      <c r="C1391" t="str">
        <f>IFERROR(INDEX($D$6:$D$1750,MATCH(ROWS($B$6:B1391),$B$6:$B$1750,0)),"")</f>
        <v/>
      </c>
      <c r="D1391" t="str">
        <f t="shared" si="21"/>
        <v>Golden Empire (22915)</v>
      </c>
      <c r="E1391">
        <v>22915</v>
      </c>
      <c r="F1391" t="s">
        <v>695</v>
      </c>
      <c r="G1391" t="s">
        <v>1922</v>
      </c>
      <c r="H1391" t="s">
        <v>1577</v>
      </c>
      <c r="I1391" t="s">
        <v>1578</v>
      </c>
      <c r="J1391" t="s">
        <v>1921</v>
      </c>
    </row>
    <row r="1392" spans="1:10" x14ac:dyDescent="0.2">
      <c r="A1392">
        <f>--ISNUMBER(IFERROR(SEARCH($C$5,Inputs!$D1392,1),""))</f>
        <v>0</v>
      </c>
      <c r="B1392" t="str">
        <f>IF(A1392=1,COUNTIF($A$6:A1392,1),"")</f>
        <v/>
      </c>
      <c r="C1392" t="str">
        <f>IFERROR(INDEX($D$6:$D$1750,MATCH(ROWS($B$6:B1392),$B$6:$B$1750,0)),"")</f>
        <v/>
      </c>
      <c r="D1392" t="str">
        <f t="shared" si="21"/>
        <v>Inspire Behavioral Health (22951)</v>
      </c>
      <c r="E1392">
        <v>22951</v>
      </c>
      <c r="F1392" t="s">
        <v>695</v>
      </c>
      <c r="G1392" t="s">
        <v>1670</v>
      </c>
      <c r="H1392" t="s">
        <v>697</v>
      </c>
      <c r="I1392" t="s">
        <v>698</v>
      </c>
      <c r="J1392" t="s">
        <v>4335</v>
      </c>
    </row>
    <row r="1393" spans="1:10" x14ac:dyDescent="0.2">
      <c r="A1393">
        <f>--ISNUMBER(IFERROR(SEARCH($C$5,Inputs!$D1393,1),""))</f>
        <v>0</v>
      </c>
      <c r="B1393" t="str">
        <f>IF(A1393=1,COUNTIF($A$6:A1393,1),"")</f>
        <v/>
      </c>
      <c r="C1393" t="str">
        <f>IFERROR(INDEX($D$6:$D$1750,MATCH(ROWS($B$6:B1393),$B$6:$B$1750,0)),"")</f>
        <v/>
      </c>
      <c r="D1393" t="str">
        <f t="shared" si="21"/>
        <v>San Joaquin Nursing Center (22953)</v>
      </c>
      <c r="E1393">
        <v>22953</v>
      </c>
      <c r="F1393" t="s">
        <v>695</v>
      </c>
      <c r="G1393" t="s">
        <v>3352</v>
      </c>
      <c r="H1393" t="s">
        <v>720</v>
      </c>
      <c r="I1393" t="s">
        <v>721</v>
      </c>
      <c r="J1393" t="s">
        <v>3351</v>
      </c>
    </row>
    <row r="1394" spans="1:10" x14ac:dyDescent="0.2">
      <c r="A1394">
        <f>--ISNUMBER(IFERROR(SEARCH($C$5,Inputs!$D1394,1),""))</f>
        <v>0</v>
      </c>
      <c r="B1394" t="str">
        <f>IF(A1394=1,COUNTIF($A$6:A1394,1),"")</f>
        <v/>
      </c>
      <c r="C1394" t="str">
        <f>IFERROR(INDEX($D$6:$D$1750,MATCH(ROWS($B$6:B1394),$B$6:$B$1750,0)),"")</f>
        <v/>
      </c>
      <c r="D1394" t="str">
        <f t="shared" si="21"/>
        <v>Westview Healthcare Center (22954)</v>
      </c>
      <c r="E1394">
        <v>22954</v>
      </c>
      <c r="F1394" t="s">
        <v>695</v>
      </c>
      <c r="G1394" t="s">
        <v>4105</v>
      </c>
      <c r="H1394" t="s">
        <v>970</v>
      </c>
      <c r="I1394" t="s">
        <v>971</v>
      </c>
      <c r="J1394" t="s">
        <v>4104</v>
      </c>
    </row>
    <row r="1395" spans="1:10" x14ac:dyDescent="0.2">
      <c r="A1395">
        <f>--ISNUMBER(IFERROR(SEARCH($C$5,Inputs!$D1395,1),""))</f>
        <v>0</v>
      </c>
      <c r="B1395" t="str">
        <f>IF(A1395=1,COUNTIF($A$6:A1395,1),"")</f>
        <v/>
      </c>
      <c r="C1395" t="str">
        <f>IFERROR(INDEX($D$6:$D$1750,MATCH(ROWS($B$6:B1395),$B$6:$B$1750,0)),"")</f>
        <v/>
      </c>
      <c r="D1395" t="str">
        <f t="shared" si="21"/>
        <v>Whitney Oaks Care Center (22962)</v>
      </c>
      <c r="E1395">
        <v>22962</v>
      </c>
      <c r="F1395" t="s">
        <v>695</v>
      </c>
      <c r="G1395" t="s">
        <v>4394</v>
      </c>
      <c r="H1395" t="s">
        <v>2724</v>
      </c>
      <c r="I1395" t="s">
        <v>708</v>
      </c>
      <c r="J1395" t="s">
        <v>4336</v>
      </c>
    </row>
    <row r="1396" spans="1:10" x14ac:dyDescent="0.2">
      <c r="A1396">
        <f>--ISNUMBER(IFERROR(SEARCH($C$5,Inputs!$D1396,1),""))</f>
        <v>0</v>
      </c>
      <c r="B1396" t="str">
        <f>IF(A1396=1,COUNTIF($A$6:A1396,1),"")</f>
        <v/>
      </c>
      <c r="C1396" t="str">
        <f>IFERROR(INDEX($D$6:$D$1750,MATCH(ROWS($B$6:B1396),$B$6:$B$1750,0)),"")</f>
        <v/>
      </c>
      <c r="D1396" t="str">
        <f t="shared" si="21"/>
        <v>Bayside Care Center (22963)</v>
      </c>
      <c r="E1396">
        <v>22963</v>
      </c>
      <c r="F1396" t="s">
        <v>695</v>
      </c>
      <c r="G1396" t="s">
        <v>1061</v>
      </c>
      <c r="H1396" t="s">
        <v>1062</v>
      </c>
      <c r="I1396" t="s">
        <v>943</v>
      </c>
      <c r="J1396" t="s">
        <v>1060</v>
      </c>
    </row>
    <row r="1397" spans="1:10" x14ac:dyDescent="0.2">
      <c r="A1397">
        <f>--ISNUMBER(IFERROR(SEARCH($C$5,Inputs!$D1397,1),""))</f>
        <v>0</v>
      </c>
      <c r="B1397" t="str">
        <f>IF(A1397=1,COUNTIF($A$6:A1397,1),"")</f>
        <v/>
      </c>
      <c r="C1397" t="str">
        <f>IFERROR(INDEX($D$6:$D$1750,MATCH(ROWS($B$6:B1397),$B$6:$B$1750,0)),"")</f>
        <v/>
      </c>
      <c r="D1397" t="str">
        <f t="shared" si="21"/>
        <v>Bethesda Home (22965)</v>
      </c>
      <c r="E1397">
        <v>22965</v>
      </c>
      <c r="F1397" t="s">
        <v>695</v>
      </c>
      <c r="G1397" t="s">
        <v>1113</v>
      </c>
      <c r="H1397" t="s">
        <v>1053</v>
      </c>
      <c r="I1397" t="s">
        <v>808</v>
      </c>
      <c r="J1397" t="s">
        <v>1112</v>
      </c>
    </row>
    <row r="1398" spans="1:10" x14ac:dyDescent="0.2">
      <c r="A1398">
        <f>--ISNUMBER(IFERROR(SEARCH($C$5,Inputs!$D1398,1),""))</f>
        <v>0</v>
      </c>
      <c r="B1398" t="str">
        <f>IF(A1398=1,COUNTIF($A$6:A1398,1),"")</f>
        <v/>
      </c>
      <c r="C1398" t="str">
        <f>IFERROR(INDEX($D$6:$D$1750,MATCH(ROWS($B$6:B1398),$B$6:$B$1750,0)),"")</f>
        <v/>
      </c>
      <c r="D1398" t="str">
        <f t="shared" si="21"/>
        <v>Atterdag Care Center (22973)</v>
      </c>
      <c r="E1398">
        <v>22973</v>
      </c>
      <c r="F1398" t="s">
        <v>695</v>
      </c>
      <c r="G1398" t="s">
        <v>965</v>
      </c>
      <c r="H1398" t="s">
        <v>966</v>
      </c>
      <c r="I1398" t="s">
        <v>967</v>
      </c>
      <c r="J1398" t="s">
        <v>964</v>
      </c>
    </row>
    <row r="1399" spans="1:10" x14ac:dyDescent="0.2">
      <c r="A1399">
        <f>--ISNUMBER(IFERROR(SEARCH($C$5,Inputs!$D1399,1),""))</f>
        <v>0</v>
      </c>
      <c r="B1399" t="str">
        <f>IF(A1399=1,COUNTIF($A$6:A1399,1),"")</f>
        <v/>
      </c>
      <c r="C1399" t="str">
        <f>IFERROR(INDEX($D$6:$D$1750,MATCH(ROWS($B$6:B1399),$B$6:$B$1750,0)),"")</f>
        <v/>
      </c>
      <c r="D1399" t="str">
        <f t="shared" si="21"/>
        <v>Windsor Hampton Care Center (22988)</v>
      </c>
      <c r="E1399">
        <v>22988</v>
      </c>
      <c r="F1399" t="s">
        <v>695</v>
      </c>
      <c r="G1399" t="s">
        <v>4157</v>
      </c>
      <c r="H1399" t="s">
        <v>1387</v>
      </c>
      <c r="I1399" t="s">
        <v>748</v>
      </c>
      <c r="J1399" t="s">
        <v>4156</v>
      </c>
    </row>
    <row r="1400" spans="1:10" x14ac:dyDescent="0.2">
      <c r="A1400">
        <f>--ISNUMBER(IFERROR(SEARCH($C$5,Inputs!$D1400,1),""))</f>
        <v>0</v>
      </c>
      <c r="B1400" t="str">
        <f>IF(A1400=1,COUNTIF($A$6:A1400,1),"")</f>
        <v/>
      </c>
      <c r="C1400" t="str">
        <f>IFERROR(INDEX($D$6:$D$1750,MATCH(ROWS($B$6:B1400),$B$6:$B$1750,0)),"")</f>
        <v/>
      </c>
      <c r="D1400" t="str">
        <f t="shared" si="21"/>
        <v>California Park Rehabilitation Hospital (23020)</v>
      </c>
      <c r="E1400">
        <v>23020</v>
      </c>
      <c r="F1400" t="s">
        <v>695</v>
      </c>
      <c r="G1400" t="s">
        <v>1220</v>
      </c>
      <c r="H1400" t="s">
        <v>927</v>
      </c>
      <c r="I1400" t="s">
        <v>732</v>
      </c>
      <c r="J1400" t="s">
        <v>1219</v>
      </c>
    </row>
    <row r="1401" spans="1:10" x14ac:dyDescent="0.2">
      <c r="A1401">
        <f>--ISNUMBER(IFERROR(SEARCH($C$5,Inputs!$D1401,1),""))</f>
        <v>0</v>
      </c>
      <c r="B1401" t="str">
        <f>IF(A1401=1,COUNTIF($A$6:A1401,1),"")</f>
        <v/>
      </c>
      <c r="C1401" t="str">
        <f>IFERROR(INDEX($D$6:$D$1750,MATCH(ROWS($B$6:B1401),$B$6:$B$1750,0)),"")</f>
        <v/>
      </c>
      <c r="D1401" t="str">
        <f t="shared" si="21"/>
        <v>Riverwalk Post Acute (23021)</v>
      </c>
      <c r="E1401">
        <v>23021</v>
      </c>
      <c r="F1401" t="s">
        <v>695</v>
      </c>
      <c r="G1401" t="s">
        <v>3265</v>
      </c>
      <c r="H1401" t="s">
        <v>865</v>
      </c>
      <c r="I1401" t="s">
        <v>865</v>
      </c>
      <c r="J1401" t="s">
        <v>3264</v>
      </c>
    </row>
    <row r="1402" spans="1:10" x14ac:dyDescent="0.2">
      <c r="A1402">
        <f>--ISNUMBER(IFERROR(SEARCH($C$5,Inputs!$D1402,1),""))</f>
        <v>0</v>
      </c>
      <c r="B1402" t="str">
        <f>IF(A1402=1,COUNTIF($A$6:A1402,1),"")</f>
        <v/>
      </c>
      <c r="C1402" t="str">
        <f>IFERROR(INDEX($D$6:$D$1750,MATCH(ROWS($B$6:B1402),$B$6:$B$1750,0)),"")</f>
        <v/>
      </c>
      <c r="D1402" t="str">
        <f t="shared" si="21"/>
        <v>Camellia Gardens Care Center (23029)</v>
      </c>
      <c r="E1402">
        <v>23029</v>
      </c>
      <c r="F1402" t="s">
        <v>695</v>
      </c>
      <c r="G1402" t="s">
        <v>1239</v>
      </c>
      <c r="H1402" t="s">
        <v>981</v>
      </c>
      <c r="I1402" t="s">
        <v>736</v>
      </c>
      <c r="J1402" t="s">
        <v>1238</v>
      </c>
    </row>
    <row r="1403" spans="1:10" x14ac:dyDescent="0.2">
      <c r="A1403">
        <f>--ISNUMBER(IFERROR(SEARCH($C$5,Inputs!$D1403,1),""))</f>
        <v>0</v>
      </c>
      <c r="B1403" t="str">
        <f>IF(A1403=1,COUNTIF($A$6:A1403,1),"")</f>
        <v/>
      </c>
      <c r="C1403" t="str">
        <f>IFERROR(INDEX($D$6:$D$1750,MATCH(ROWS($B$6:B1403),$B$6:$B$1750,0)),"")</f>
        <v/>
      </c>
      <c r="D1403" t="str">
        <f t="shared" si="21"/>
        <v>Promenade Care Center (23034)</v>
      </c>
      <c r="E1403">
        <v>23034</v>
      </c>
      <c r="F1403" t="s">
        <v>695</v>
      </c>
      <c r="G1403" t="s">
        <v>1664</v>
      </c>
      <c r="H1403" t="s">
        <v>755</v>
      </c>
      <c r="I1403" t="s">
        <v>755</v>
      </c>
      <c r="J1403" t="s">
        <v>4337</v>
      </c>
    </row>
    <row r="1404" spans="1:10" x14ac:dyDescent="0.2">
      <c r="A1404">
        <f>--ISNUMBER(IFERROR(SEARCH($C$5,Inputs!$D1404,1),""))</f>
        <v>0</v>
      </c>
      <c r="B1404" t="str">
        <f>IF(A1404=1,COUNTIF($A$6:A1404,1),"")</f>
        <v/>
      </c>
      <c r="C1404" t="str">
        <f>IFERROR(INDEX($D$6:$D$1750,MATCH(ROWS($B$6:B1404),$B$6:$B$1750,0)),"")</f>
        <v/>
      </c>
      <c r="D1404" t="str">
        <f t="shared" si="21"/>
        <v>Crestwood Manor - Fremont (23038)</v>
      </c>
      <c r="E1404">
        <v>23038</v>
      </c>
      <c r="F1404" t="s">
        <v>695</v>
      </c>
      <c r="G1404" t="s">
        <v>1564</v>
      </c>
      <c r="H1404" t="s">
        <v>1565</v>
      </c>
      <c r="I1404" t="s">
        <v>808</v>
      </c>
      <c r="J1404" t="s">
        <v>1563</v>
      </c>
    </row>
    <row r="1405" spans="1:10" x14ac:dyDescent="0.2">
      <c r="A1405">
        <f>--ISNUMBER(IFERROR(SEARCH($C$5,Inputs!$D1405,1),""))</f>
        <v>0</v>
      </c>
      <c r="B1405" t="str">
        <f>IF(A1405=1,COUNTIF($A$6:A1405,1),"")</f>
        <v/>
      </c>
      <c r="C1405" t="str">
        <f>IFERROR(INDEX($D$6:$D$1750,MATCH(ROWS($B$6:B1405),$B$6:$B$1750,0)),"")</f>
        <v/>
      </c>
      <c r="D1405" t="str">
        <f t="shared" si="21"/>
        <v>Vineyard Post Acute (23089)</v>
      </c>
      <c r="E1405">
        <v>23089</v>
      </c>
      <c r="F1405" t="s">
        <v>695</v>
      </c>
      <c r="G1405" t="s">
        <v>4034</v>
      </c>
      <c r="H1405" t="s">
        <v>1739</v>
      </c>
      <c r="I1405" t="s">
        <v>910</v>
      </c>
      <c r="J1405" t="s">
        <v>4033</v>
      </c>
    </row>
    <row r="1406" spans="1:10" x14ac:dyDescent="0.2">
      <c r="A1406">
        <f>--ISNUMBER(IFERROR(SEARCH($C$5,Inputs!$D1406,1),""))</f>
        <v>0</v>
      </c>
      <c r="B1406" t="str">
        <f>IF(A1406=1,COUNTIF($A$6:A1406,1),"")</f>
        <v/>
      </c>
      <c r="C1406" t="str">
        <f>IFERROR(INDEX($D$6:$D$1750,MATCH(ROWS($B$6:B1406),$B$6:$B$1750,0)),"")</f>
        <v/>
      </c>
      <c r="D1406" t="str">
        <f t="shared" si="21"/>
        <v>Mountain Manor Senior Residence (23097)</v>
      </c>
      <c r="E1406">
        <v>23097</v>
      </c>
      <c r="F1406" t="s">
        <v>695</v>
      </c>
      <c r="G1406" t="s">
        <v>4395</v>
      </c>
      <c r="H1406" t="s">
        <v>2724</v>
      </c>
      <c r="I1406" t="s">
        <v>708</v>
      </c>
      <c r="J1406" t="s">
        <v>4338</v>
      </c>
    </row>
    <row r="1407" spans="1:10" x14ac:dyDescent="0.2">
      <c r="A1407">
        <f>--ISNUMBER(IFERROR(SEARCH($C$5,Inputs!$D1407,1),""))</f>
        <v>0</v>
      </c>
      <c r="B1407" t="str">
        <f>IF(A1407=1,COUNTIF($A$6:A1407,1),"")</f>
        <v/>
      </c>
      <c r="C1407" t="str">
        <f>IFERROR(INDEX($D$6:$D$1750,MATCH(ROWS($B$6:B1407),$B$6:$B$1750,0)),"")</f>
        <v/>
      </c>
      <c r="D1407" t="str">
        <f t="shared" si="21"/>
        <v>Pleasanton Nursing and Rehabilitation Center (23177)</v>
      </c>
      <c r="E1407">
        <v>23177</v>
      </c>
      <c r="F1407" t="s">
        <v>695</v>
      </c>
      <c r="G1407" t="s">
        <v>3124</v>
      </c>
      <c r="H1407" t="s">
        <v>1551</v>
      </c>
      <c r="I1407" t="s">
        <v>808</v>
      </c>
      <c r="J1407" t="s">
        <v>3123</v>
      </c>
    </row>
    <row r="1408" spans="1:10" x14ac:dyDescent="0.2">
      <c r="A1408">
        <f>--ISNUMBER(IFERROR(SEARCH($C$5,Inputs!$D1408,1),""))</f>
        <v>0</v>
      </c>
      <c r="B1408" t="str">
        <f>IF(A1408=1,COUNTIF($A$6:A1408,1),"")</f>
        <v/>
      </c>
      <c r="C1408" t="str">
        <f>IFERROR(INDEX($D$6:$D$1750,MATCH(ROWS($B$6:B1408),$B$6:$B$1750,0)),"")</f>
        <v/>
      </c>
      <c r="D1408" t="str">
        <f t="shared" si="21"/>
        <v>The Meadows Of Napa Valley Care Center (23264)</v>
      </c>
      <c r="E1408">
        <v>23264</v>
      </c>
      <c r="F1408" t="s">
        <v>695</v>
      </c>
      <c r="G1408" t="s">
        <v>3779</v>
      </c>
      <c r="H1408" t="s">
        <v>773</v>
      </c>
      <c r="I1408" t="s">
        <v>773</v>
      </c>
      <c r="J1408" t="s">
        <v>3778</v>
      </c>
    </row>
    <row r="1409" spans="1:10" x14ac:dyDescent="0.2">
      <c r="A1409">
        <f>--ISNUMBER(IFERROR(SEARCH($C$5,Inputs!$D1409,1),""))</f>
        <v>0</v>
      </c>
      <c r="B1409" t="str">
        <f>IF(A1409=1,COUNTIF($A$6:A1409,1),"")</f>
        <v/>
      </c>
      <c r="C1409" t="str">
        <f>IFERROR(INDEX($D$6:$D$1750,MATCH(ROWS($B$6:B1409),$B$6:$B$1750,0)),"")</f>
        <v/>
      </c>
      <c r="D1409" t="str">
        <f t="shared" si="21"/>
        <v>Indio Nursing and Rehabilitation Center (23276)</v>
      </c>
      <c r="E1409">
        <v>23276</v>
      </c>
      <c r="F1409" t="s">
        <v>695</v>
      </c>
      <c r="G1409" t="s">
        <v>2163</v>
      </c>
      <c r="H1409" t="s">
        <v>1398</v>
      </c>
      <c r="I1409" t="s">
        <v>865</v>
      </c>
      <c r="J1409" t="s">
        <v>2162</v>
      </c>
    </row>
    <row r="1410" spans="1:10" x14ac:dyDescent="0.2">
      <c r="A1410">
        <f>--ISNUMBER(IFERROR(SEARCH($C$5,Inputs!$D1410,1),""))</f>
        <v>0</v>
      </c>
      <c r="B1410" t="str">
        <f>IF(A1410=1,COUNTIF($A$6:A1410,1),"")</f>
        <v/>
      </c>
      <c r="C1410" t="str">
        <f>IFERROR(INDEX($D$6:$D$1750,MATCH(ROWS($B$6:B1410),$B$6:$B$1750,0)),"")</f>
        <v/>
      </c>
      <c r="D1410" t="str">
        <f t="shared" si="21"/>
        <v>Victoria Post Acute Care (23300)</v>
      </c>
      <c r="E1410">
        <v>23300</v>
      </c>
      <c r="F1410" t="s">
        <v>695</v>
      </c>
      <c r="G1410" t="s">
        <v>3990</v>
      </c>
      <c r="H1410" t="s">
        <v>1004</v>
      </c>
      <c r="I1410" t="s">
        <v>701</v>
      </c>
      <c r="J1410" t="s">
        <v>3989</v>
      </c>
    </row>
    <row r="1411" spans="1:10" x14ac:dyDescent="0.2">
      <c r="A1411">
        <f>--ISNUMBER(IFERROR(SEARCH($C$5,Inputs!$D1411,1),""))</f>
        <v>0</v>
      </c>
      <c r="B1411" t="str">
        <f>IF(A1411=1,COUNTIF($A$6:A1411,1),"")</f>
        <v/>
      </c>
      <c r="C1411" t="str">
        <f>IFERROR(INDEX($D$6:$D$1750,MATCH(ROWS($B$6:B1411),$B$6:$B$1750,0)),"")</f>
        <v/>
      </c>
      <c r="D1411" t="str">
        <f t="shared" si="21"/>
        <v>Merced Behavioral Center (23338)</v>
      </c>
      <c r="E1411">
        <v>23338</v>
      </c>
      <c r="F1411" t="s">
        <v>695</v>
      </c>
      <c r="G1411" t="s">
        <v>2703</v>
      </c>
      <c r="H1411" t="s">
        <v>893</v>
      </c>
      <c r="I1411" t="s">
        <v>893</v>
      </c>
      <c r="J1411" t="s">
        <v>2702</v>
      </c>
    </row>
    <row r="1412" spans="1:10" x14ac:dyDescent="0.2">
      <c r="A1412">
        <f>--ISNUMBER(IFERROR(SEARCH($C$5,Inputs!$D1412,1),""))</f>
        <v>0</v>
      </c>
      <c r="B1412" t="str">
        <f>IF(A1412=1,COUNTIF($A$6:A1412,1),"")</f>
        <v/>
      </c>
      <c r="C1412" t="str">
        <f>IFERROR(INDEX($D$6:$D$1750,MATCH(ROWS($B$6:B1412),$B$6:$B$1750,0)),"")</f>
        <v/>
      </c>
      <c r="D1412" t="str">
        <f t="shared" si="21"/>
        <v>Casa Dorinda (23343)</v>
      </c>
      <c r="E1412">
        <v>23343</v>
      </c>
      <c r="F1412" t="s">
        <v>695</v>
      </c>
      <c r="G1412" t="s">
        <v>1280</v>
      </c>
      <c r="H1412" t="s">
        <v>967</v>
      </c>
      <c r="I1412" t="s">
        <v>967</v>
      </c>
      <c r="J1412" t="s">
        <v>1279</v>
      </c>
    </row>
    <row r="1413" spans="1:10" x14ac:dyDescent="0.2">
      <c r="A1413">
        <f>--ISNUMBER(IFERROR(SEARCH($C$5,Inputs!$D1413,1),""))</f>
        <v>0</v>
      </c>
      <c r="B1413" t="str">
        <f>IF(A1413=1,COUNTIF($A$6:A1413,1),"")</f>
        <v/>
      </c>
      <c r="C1413" t="str">
        <f>IFERROR(INDEX($D$6:$D$1750,MATCH(ROWS($B$6:B1413),$B$6:$B$1750,0)),"")</f>
        <v/>
      </c>
      <c r="D1413" t="str">
        <f t="shared" si="21"/>
        <v>Town &amp; Country (23345)</v>
      </c>
      <c r="E1413">
        <v>23345</v>
      </c>
      <c r="F1413" t="s">
        <v>695</v>
      </c>
      <c r="G1413" t="s">
        <v>3856</v>
      </c>
      <c r="H1413" t="s">
        <v>711</v>
      </c>
      <c r="I1413" t="s">
        <v>712</v>
      </c>
      <c r="J1413" t="s">
        <v>3855</v>
      </c>
    </row>
    <row r="1414" spans="1:10" x14ac:dyDescent="0.2">
      <c r="A1414">
        <f>--ISNUMBER(IFERROR(SEARCH($C$5,Inputs!$D1414,1),""))</f>
        <v>0</v>
      </c>
      <c r="B1414" t="str">
        <f>IF(A1414=1,COUNTIF($A$6:A1414,1),"")</f>
        <v/>
      </c>
      <c r="C1414" t="str">
        <f>IFERROR(INDEX($D$6:$D$1750,MATCH(ROWS($B$6:B1414),$B$6:$B$1750,0)),"")</f>
        <v/>
      </c>
      <c r="D1414" t="str">
        <f t="shared" si="21"/>
        <v>Arrowhead Healthcare Center, LLC (23346)</v>
      </c>
      <c r="E1414">
        <v>23346</v>
      </c>
      <c r="F1414" t="s">
        <v>695</v>
      </c>
      <c r="G1414" t="s">
        <v>936</v>
      </c>
      <c r="H1414" t="s">
        <v>906</v>
      </c>
      <c r="I1414" t="s">
        <v>906</v>
      </c>
      <c r="J1414" t="s">
        <v>935</v>
      </c>
    </row>
    <row r="1415" spans="1:10" x14ac:dyDescent="0.2">
      <c r="A1415">
        <f>--ISNUMBER(IFERROR(SEARCH($C$5,Inputs!$D1415,1),""))</f>
        <v>0</v>
      </c>
      <c r="B1415" t="str">
        <f>IF(A1415=1,COUNTIF($A$6:A1415,1),"")</f>
        <v/>
      </c>
      <c r="C1415" t="str">
        <f>IFERROR(INDEX($D$6:$D$1750,MATCH(ROWS($B$6:B1415),$B$6:$B$1750,0)),"")</f>
        <v/>
      </c>
      <c r="D1415" t="str">
        <f t="shared" ref="D1415:D1478" si="22">J1415&amp;" ("&amp;E1415&amp;")"</f>
        <v>Windsor Care Center Of Sacramento (23352)</v>
      </c>
      <c r="E1415">
        <v>23352</v>
      </c>
      <c r="F1415" t="s">
        <v>695</v>
      </c>
      <c r="G1415" t="s">
        <v>4396</v>
      </c>
      <c r="H1415" t="s">
        <v>708</v>
      </c>
      <c r="I1415" t="s">
        <v>708</v>
      </c>
      <c r="J1415" t="s">
        <v>4339</v>
      </c>
    </row>
    <row r="1416" spans="1:10" x14ac:dyDescent="0.2">
      <c r="A1416">
        <f>--ISNUMBER(IFERROR(SEARCH($C$5,Inputs!$D1416,1),""))</f>
        <v>0</v>
      </c>
      <c r="B1416" t="str">
        <f>IF(A1416=1,COUNTIF($A$6:A1416,1),"")</f>
        <v/>
      </c>
      <c r="C1416" t="str">
        <f>IFERROR(INDEX($D$6:$D$1750,MATCH(ROWS($B$6:B1416),$B$6:$B$1750,0)),"")</f>
        <v/>
      </c>
      <c r="D1416" t="str">
        <f t="shared" si="22"/>
        <v>Lompoc Valley Medical Center Comprehensive Care Center D/P SNF (23353)</v>
      </c>
      <c r="E1416">
        <v>23353</v>
      </c>
      <c r="F1416" t="s">
        <v>695</v>
      </c>
      <c r="G1416" t="s">
        <v>2536</v>
      </c>
      <c r="H1416" t="s">
        <v>2532</v>
      </c>
      <c r="I1416" t="s">
        <v>967</v>
      </c>
      <c r="J1416" t="s">
        <v>2535</v>
      </c>
    </row>
    <row r="1417" spans="1:10" x14ac:dyDescent="0.2">
      <c r="A1417">
        <f>--ISNUMBER(IFERROR(SEARCH($C$5,Inputs!$D1417,1),""))</f>
        <v>0</v>
      </c>
      <c r="B1417" t="str">
        <f>IF(A1417=1,COUNTIF($A$6:A1417,1),"")</f>
        <v/>
      </c>
      <c r="C1417" t="str">
        <f>IFERROR(INDEX($D$6:$D$1750,MATCH(ROWS($B$6:B1417),$B$6:$B$1750,0)),"")</f>
        <v/>
      </c>
      <c r="D1417" t="str">
        <f t="shared" si="22"/>
        <v>The Redwoods, A Community Of Seniors (23354)</v>
      </c>
      <c r="E1417">
        <v>23354</v>
      </c>
      <c r="F1417" t="s">
        <v>695</v>
      </c>
      <c r="G1417" t="s">
        <v>3797</v>
      </c>
      <c r="H1417" t="s">
        <v>3798</v>
      </c>
      <c r="I1417" t="s">
        <v>826</v>
      </c>
      <c r="J1417" t="s">
        <v>3796</v>
      </c>
    </row>
    <row r="1418" spans="1:10" x14ac:dyDescent="0.2">
      <c r="A1418">
        <f>--ISNUMBER(IFERROR(SEARCH($C$5,Inputs!$D1418,1),""))</f>
        <v>0</v>
      </c>
      <c r="B1418" t="str">
        <f>IF(A1418=1,COUNTIF($A$6:A1418,1),"")</f>
        <v/>
      </c>
      <c r="C1418" t="str">
        <f>IFERROR(INDEX($D$6:$D$1750,MATCH(ROWS($B$6:B1418),$B$6:$B$1750,0)),"")</f>
        <v/>
      </c>
      <c r="D1418" t="str">
        <f t="shared" si="22"/>
        <v>Sherwood Oaks Healthcare Center (23355)</v>
      </c>
      <c r="E1418">
        <v>23355</v>
      </c>
      <c r="F1418" t="s">
        <v>695</v>
      </c>
      <c r="G1418" t="s">
        <v>3496</v>
      </c>
      <c r="H1418" t="s">
        <v>751</v>
      </c>
      <c r="I1418" t="s">
        <v>744</v>
      </c>
      <c r="J1418" t="s">
        <v>3495</v>
      </c>
    </row>
    <row r="1419" spans="1:10" x14ac:dyDescent="0.2">
      <c r="A1419">
        <f>--ISNUMBER(IFERROR(SEARCH($C$5,Inputs!$D1419,1),""))</f>
        <v>0</v>
      </c>
      <c r="B1419" t="str">
        <f>IF(A1419=1,COUNTIF($A$6:A1419,1),"")</f>
        <v/>
      </c>
      <c r="C1419" t="str">
        <f>IFERROR(INDEX($D$6:$D$1750,MATCH(ROWS($B$6:B1419),$B$6:$B$1750,0)),"")</f>
        <v/>
      </c>
      <c r="D1419" t="str">
        <f t="shared" si="22"/>
        <v>South Bay Post Acute Care (23357)</v>
      </c>
      <c r="E1419">
        <v>23357</v>
      </c>
      <c r="F1419" t="s">
        <v>695</v>
      </c>
      <c r="G1419" t="s">
        <v>3550</v>
      </c>
      <c r="H1419" t="s">
        <v>1827</v>
      </c>
      <c r="I1419" t="s">
        <v>701</v>
      </c>
      <c r="J1419" t="s">
        <v>3549</v>
      </c>
    </row>
    <row r="1420" spans="1:10" x14ac:dyDescent="0.2">
      <c r="A1420">
        <f>--ISNUMBER(IFERROR(SEARCH($C$5,Inputs!$D1420,1),""))</f>
        <v>0</v>
      </c>
      <c r="B1420" t="str">
        <f>IF(A1420=1,COUNTIF($A$6:A1420,1),"")</f>
        <v/>
      </c>
      <c r="C1420" t="str">
        <f>IFERROR(INDEX($D$6:$D$1750,MATCH(ROWS($B$6:B1420),$B$6:$B$1750,0)),"")</f>
        <v/>
      </c>
      <c r="D1420" t="str">
        <f t="shared" si="22"/>
        <v>Maclay Healthcare Center (23360)</v>
      </c>
      <c r="E1420">
        <v>23360</v>
      </c>
      <c r="F1420" t="s">
        <v>695</v>
      </c>
      <c r="G1420" t="s">
        <v>2573</v>
      </c>
      <c r="H1420" t="s">
        <v>1492</v>
      </c>
      <c r="I1420" t="s">
        <v>736</v>
      </c>
      <c r="J1420" t="s">
        <v>2572</v>
      </c>
    </row>
    <row r="1421" spans="1:10" x14ac:dyDescent="0.2">
      <c r="A1421">
        <f>--ISNUMBER(IFERROR(SEARCH($C$5,Inputs!$D1421,1),""))</f>
        <v>0</v>
      </c>
      <c r="B1421" t="str">
        <f>IF(A1421=1,COUNTIF($A$6:A1421,1),"")</f>
        <v/>
      </c>
      <c r="C1421" t="str">
        <f>IFERROR(INDEX($D$6:$D$1750,MATCH(ROWS($B$6:B1421),$B$6:$B$1750,0)),"")</f>
        <v/>
      </c>
      <c r="D1421" t="str">
        <f t="shared" si="22"/>
        <v>Porterville Convalescent Hospital (23661)</v>
      </c>
      <c r="E1421">
        <v>23661</v>
      </c>
      <c r="F1421" t="s">
        <v>695</v>
      </c>
      <c r="G1421" t="s">
        <v>3139</v>
      </c>
      <c r="H1421" t="s">
        <v>1876</v>
      </c>
      <c r="I1421" t="s">
        <v>779</v>
      </c>
      <c r="J1421" t="s">
        <v>3138</v>
      </c>
    </row>
    <row r="1422" spans="1:10" x14ac:dyDescent="0.2">
      <c r="A1422">
        <f>--ISNUMBER(IFERROR(SEARCH($C$5,Inputs!$D1422,1),""))</f>
        <v>0</v>
      </c>
      <c r="B1422" t="str">
        <f>IF(A1422=1,COUNTIF($A$6:A1422,1),"")</f>
        <v/>
      </c>
      <c r="C1422" t="str">
        <f>IFERROR(INDEX($D$6:$D$1750,MATCH(ROWS($B$6:B1422),$B$6:$B$1750,0)),"")</f>
        <v/>
      </c>
      <c r="D1422" t="str">
        <f t="shared" si="22"/>
        <v>Willow Creek Healthcare Center (23720)</v>
      </c>
      <c r="E1422">
        <v>23720</v>
      </c>
      <c r="F1422" t="s">
        <v>695</v>
      </c>
      <c r="G1422" t="s">
        <v>4121</v>
      </c>
      <c r="H1422" t="s">
        <v>1393</v>
      </c>
      <c r="I1422" t="s">
        <v>755</v>
      </c>
      <c r="J1422" t="s">
        <v>4120</v>
      </c>
    </row>
    <row r="1423" spans="1:10" x14ac:dyDescent="0.2">
      <c r="A1423">
        <f>--ISNUMBER(IFERROR(SEARCH($C$5,Inputs!$D1423,1),""))</f>
        <v>0</v>
      </c>
      <c r="B1423" t="str">
        <f>IF(A1423=1,COUNTIF($A$6:A1423,1),"")</f>
        <v/>
      </c>
      <c r="C1423" t="str">
        <f>IFERROR(INDEX($D$6:$D$1750,MATCH(ROWS($B$6:B1423),$B$6:$B$1750,0)),"")</f>
        <v/>
      </c>
      <c r="D1423" t="str">
        <f t="shared" si="22"/>
        <v>Lindsay Gardens Nursing &amp; Rehabilitation (23815)</v>
      </c>
      <c r="E1423">
        <v>23815</v>
      </c>
      <c r="F1423" t="s">
        <v>695</v>
      </c>
      <c r="G1423" t="s">
        <v>2502</v>
      </c>
      <c r="H1423" t="s">
        <v>2503</v>
      </c>
      <c r="I1423" t="s">
        <v>779</v>
      </c>
      <c r="J1423" t="s">
        <v>2501</v>
      </c>
    </row>
    <row r="1424" spans="1:10" x14ac:dyDescent="0.2">
      <c r="A1424">
        <f>--ISNUMBER(IFERROR(SEARCH($C$5,Inputs!$D1424,1),""))</f>
        <v>0</v>
      </c>
      <c r="B1424" t="str">
        <f>IF(A1424=1,COUNTIF($A$6:A1424,1),"")</f>
        <v/>
      </c>
      <c r="C1424" t="str">
        <f>IFERROR(INDEX($D$6:$D$1750,MATCH(ROWS($B$6:B1424),$B$6:$B$1750,0)),"")</f>
        <v/>
      </c>
      <c r="D1424" t="str">
        <f t="shared" si="22"/>
        <v>Lodi Nursing &amp; Rehabilitation (23998)</v>
      </c>
      <c r="E1424">
        <v>23998</v>
      </c>
      <c r="F1424" t="s">
        <v>695</v>
      </c>
      <c r="G1424" t="s">
        <v>2514</v>
      </c>
      <c r="H1424" t="s">
        <v>747</v>
      </c>
      <c r="I1424" t="s">
        <v>748</v>
      </c>
      <c r="J1424" t="s">
        <v>2513</v>
      </c>
    </row>
    <row r="1425" spans="1:10" x14ac:dyDescent="0.2">
      <c r="A1425">
        <f>--ISNUMBER(IFERROR(SEARCH($C$5,Inputs!$D1425,1),""))</f>
        <v>0</v>
      </c>
      <c r="B1425" t="str">
        <f>IF(A1425=1,COUNTIF($A$6:A1425,1),"")</f>
        <v/>
      </c>
      <c r="C1425" t="str">
        <f>IFERROR(INDEX($D$6:$D$1750,MATCH(ROWS($B$6:B1425),$B$6:$B$1750,0)),"")</f>
        <v/>
      </c>
      <c r="D1425" t="str">
        <f t="shared" si="22"/>
        <v>White Blossom Care Center (24167)</v>
      </c>
      <c r="E1425">
        <v>24167</v>
      </c>
      <c r="F1425" t="s">
        <v>695</v>
      </c>
      <c r="G1425" t="s">
        <v>4109</v>
      </c>
      <c r="H1425" t="s">
        <v>697</v>
      </c>
      <c r="I1425" t="s">
        <v>698</v>
      </c>
      <c r="J1425" t="s">
        <v>4108</v>
      </c>
    </row>
    <row r="1426" spans="1:10" x14ac:dyDescent="0.2">
      <c r="A1426">
        <f>--ISNUMBER(IFERROR(SEARCH($C$5,Inputs!$D1426,1),""))</f>
        <v>0</v>
      </c>
      <c r="B1426" t="str">
        <f>IF(A1426=1,COUNTIF($A$6:A1426,1),"")</f>
        <v/>
      </c>
      <c r="C1426" t="str">
        <f>IFERROR(INDEX($D$6:$D$1750,MATCH(ROWS($B$6:B1426),$B$6:$B$1750,0)),"")</f>
        <v/>
      </c>
      <c r="D1426" t="str">
        <f t="shared" si="22"/>
        <v>Greenfield Care Center of Fillmore, LLC (24168)</v>
      </c>
      <c r="E1426">
        <v>24168</v>
      </c>
      <c r="F1426" t="s">
        <v>695</v>
      </c>
      <c r="G1426" t="s">
        <v>1976</v>
      </c>
      <c r="H1426" t="s">
        <v>1977</v>
      </c>
      <c r="I1426" t="s">
        <v>762</v>
      </c>
      <c r="J1426" t="s">
        <v>1975</v>
      </c>
    </row>
    <row r="1427" spans="1:10" x14ac:dyDescent="0.2">
      <c r="A1427">
        <f>--ISNUMBER(IFERROR(SEARCH($C$5,Inputs!$D1427,1),""))</f>
        <v>0</v>
      </c>
      <c r="B1427" t="str">
        <f>IF(A1427=1,COUNTIF($A$6:A1427,1),"")</f>
        <v/>
      </c>
      <c r="C1427" t="str">
        <f>IFERROR(INDEX($D$6:$D$1750,MATCH(ROWS($B$6:B1427),$B$6:$B$1750,0)),"")</f>
        <v/>
      </c>
      <c r="D1427" t="str">
        <f t="shared" si="22"/>
        <v>Oakhurst Healthcare Center (24182)</v>
      </c>
      <c r="E1427">
        <v>24182</v>
      </c>
      <c r="F1427" t="s">
        <v>695</v>
      </c>
      <c r="G1427" t="s">
        <v>2911</v>
      </c>
      <c r="H1427" t="s">
        <v>2912</v>
      </c>
      <c r="I1427" t="s">
        <v>992</v>
      </c>
      <c r="J1427" t="s">
        <v>2910</v>
      </c>
    </row>
    <row r="1428" spans="1:10" x14ac:dyDescent="0.2">
      <c r="A1428">
        <f>--ISNUMBER(IFERROR(SEARCH($C$5,Inputs!$D1428,1),""))</f>
        <v>0</v>
      </c>
      <c r="B1428" t="str">
        <f>IF(A1428=1,COUNTIF($A$6:A1428,1),"")</f>
        <v/>
      </c>
      <c r="C1428" t="str">
        <f>IFERROR(INDEX($D$6:$D$1750,MATCH(ROWS($B$6:B1428),$B$6:$B$1750,0)),"")</f>
        <v/>
      </c>
      <c r="D1428" t="str">
        <f t="shared" si="22"/>
        <v>Eskaton Care Center Manzanita (24184)</v>
      </c>
      <c r="E1428">
        <v>24184</v>
      </c>
      <c r="F1428" t="s">
        <v>695</v>
      </c>
      <c r="G1428" t="s">
        <v>4397</v>
      </c>
      <c r="H1428" t="s">
        <v>2724</v>
      </c>
      <c r="I1428" t="s">
        <v>708</v>
      </c>
      <c r="J1428" t="s">
        <v>4340</v>
      </c>
    </row>
    <row r="1429" spans="1:10" x14ac:dyDescent="0.2">
      <c r="A1429">
        <f>--ISNUMBER(IFERROR(SEARCH($C$5,Inputs!$D1429,1),""))</f>
        <v>0</v>
      </c>
      <c r="B1429" t="str">
        <f>IF(A1429=1,COUNTIF($A$6:A1429,1),"")</f>
        <v/>
      </c>
      <c r="C1429" t="str">
        <f>IFERROR(INDEX($D$6:$D$1750,MATCH(ROWS($B$6:B1429),$B$6:$B$1750,0)),"")</f>
        <v/>
      </c>
      <c r="D1429" t="str">
        <f t="shared" si="22"/>
        <v>Lincoln Glen Skilled Nursing (24185)</v>
      </c>
      <c r="E1429">
        <v>24185</v>
      </c>
      <c r="F1429" t="s">
        <v>695</v>
      </c>
      <c r="G1429" t="s">
        <v>2490</v>
      </c>
      <c r="H1429" t="s">
        <v>697</v>
      </c>
      <c r="I1429" t="s">
        <v>698</v>
      </c>
      <c r="J1429" t="s">
        <v>2489</v>
      </c>
    </row>
    <row r="1430" spans="1:10" x14ac:dyDescent="0.2">
      <c r="A1430">
        <f>--ISNUMBER(IFERROR(SEARCH($C$5,Inputs!$D1430,1),""))</f>
        <v>0</v>
      </c>
      <c r="B1430" t="str">
        <f>IF(A1430=1,COUNTIF($A$6:A1430,1),"")</f>
        <v/>
      </c>
      <c r="C1430" t="str">
        <f>IFERROR(INDEX($D$6:$D$1750,MATCH(ROWS($B$6:B1430),$B$6:$B$1750,0)),"")</f>
        <v/>
      </c>
      <c r="D1430" t="str">
        <f t="shared" si="22"/>
        <v>Pacific Coast Post Acute (24188)</v>
      </c>
      <c r="E1430">
        <v>24188</v>
      </c>
      <c r="F1430" t="s">
        <v>695</v>
      </c>
      <c r="G1430" t="s">
        <v>2974</v>
      </c>
      <c r="H1430" t="s">
        <v>2293</v>
      </c>
      <c r="I1430" t="s">
        <v>1243</v>
      </c>
      <c r="J1430" t="s">
        <v>2973</v>
      </c>
    </row>
    <row r="1431" spans="1:10" x14ac:dyDescent="0.2">
      <c r="A1431">
        <f>--ISNUMBER(IFERROR(SEARCH($C$5,Inputs!$D1431,1),""))</f>
        <v>0</v>
      </c>
      <c r="B1431" t="str">
        <f>IF(A1431=1,COUNTIF($A$6:A1431,1),"")</f>
        <v/>
      </c>
      <c r="C1431" t="str">
        <f>IFERROR(INDEX($D$6:$D$1750,MATCH(ROWS($B$6:B1431),$B$6:$B$1750,0)),"")</f>
        <v/>
      </c>
      <c r="D1431" t="str">
        <f t="shared" si="22"/>
        <v>Rosewood Health Facility (24194)</v>
      </c>
      <c r="E1431">
        <v>24194</v>
      </c>
      <c r="F1431" t="s">
        <v>695</v>
      </c>
      <c r="G1431" t="s">
        <v>3289</v>
      </c>
      <c r="H1431" t="s">
        <v>720</v>
      </c>
      <c r="I1431" t="s">
        <v>721</v>
      </c>
      <c r="J1431" t="s">
        <v>3288</v>
      </c>
    </row>
    <row r="1432" spans="1:10" x14ac:dyDescent="0.2">
      <c r="A1432">
        <f>--ISNUMBER(IFERROR(SEARCH($C$5,Inputs!$D1432,1),""))</f>
        <v>0</v>
      </c>
      <c r="B1432" t="str">
        <f>IF(A1432=1,COUNTIF($A$6:A1432,1),"")</f>
        <v/>
      </c>
      <c r="C1432" t="str">
        <f>IFERROR(INDEX($D$6:$D$1750,MATCH(ROWS($B$6:B1432),$B$6:$B$1750,0)),"")</f>
        <v/>
      </c>
      <c r="D1432" t="str">
        <f t="shared" si="22"/>
        <v>Eskaton Care Center Greenhaven (24292)</v>
      </c>
      <c r="E1432">
        <v>24292</v>
      </c>
      <c r="F1432" t="s">
        <v>695</v>
      </c>
      <c r="G1432" t="s">
        <v>4398</v>
      </c>
      <c r="H1432" t="s">
        <v>708</v>
      </c>
      <c r="I1432" t="s">
        <v>708</v>
      </c>
      <c r="J1432" t="s">
        <v>4341</v>
      </c>
    </row>
    <row r="1433" spans="1:10" x14ac:dyDescent="0.2">
      <c r="A1433">
        <f>--ISNUMBER(IFERROR(SEARCH($C$5,Inputs!$D1433,1),""))</f>
        <v>0</v>
      </c>
      <c r="B1433" t="str">
        <f>IF(A1433=1,COUNTIF($A$6:A1433,1),"")</f>
        <v/>
      </c>
      <c r="C1433" t="str">
        <f>IFERROR(INDEX($D$6:$D$1750,MATCH(ROWS($B$6:B1433),$B$6:$B$1750,0)),"")</f>
        <v/>
      </c>
      <c r="D1433" t="str">
        <f t="shared" si="22"/>
        <v>Inland Christian Home (24293)</v>
      </c>
      <c r="E1433">
        <v>24293</v>
      </c>
      <c r="F1433" t="s">
        <v>695</v>
      </c>
      <c r="G1433" t="s">
        <v>2169</v>
      </c>
      <c r="H1433" t="s">
        <v>2039</v>
      </c>
      <c r="I1433" t="s">
        <v>906</v>
      </c>
      <c r="J1433" t="s">
        <v>2168</v>
      </c>
    </row>
    <row r="1434" spans="1:10" x14ac:dyDescent="0.2">
      <c r="A1434">
        <f>--ISNUMBER(IFERROR(SEARCH($C$5,Inputs!$D1434,1),""))</f>
        <v>0</v>
      </c>
      <c r="B1434" t="str">
        <f>IF(A1434=1,COUNTIF($A$6:A1434,1),"")</f>
        <v/>
      </c>
      <c r="C1434" t="str">
        <f>IFERROR(INDEX($D$6:$D$1750,MATCH(ROWS($B$6:B1434),$B$6:$B$1750,0)),"")</f>
        <v/>
      </c>
      <c r="D1434" t="str">
        <f t="shared" si="22"/>
        <v>Chaparral House (24297)</v>
      </c>
      <c r="E1434">
        <v>24297</v>
      </c>
      <c r="F1434" t="s">
        <v>695</v>
      </c>
      <c r="G1434" t="s">
        <v>1331</v>
      </c>
      <c r="H1434" t="s">
        <v>857</v>
      </c>
      <c r="I1434" t="s">
        <v>808</v>
      </c>
      <c r="J1434" t="s">
        <v>1330</v>
      </c>
    </row>
    <row r="1435" spans="1:10" x14ac:dyDescent="0.2">
      <c r="A1435">
        <f>--ISNUMBER(IFERROR(SEARCH($C$5,Inputs!$D1435,1),""))</f>
        <v>0</v>
      </c>
      <c r="B1435" t="str">
        <f>IF(A1435=1,COUNTIF($A$6:A1435,1),"")</f>
        <v/>
      </c>
      <c r="C1435" t="str">
        <f>IFERROR(INDEX($D$6:$D$1750,MATCH(ROWS($B$6:B1435),$B$6:$B$1750,0)),"")</f>
        <v/>
      </c>
      <c r="D1435" t="str">
        <f t="shared" si="22"/>
        <v>French Park Care Center (24299)</v>
      </c>
      <c r="E1435">
        <v>24299</v>
      </c>
      <c r="F1435" t="s">
        <v>695</v>
      </c>
      <c r="G1435" t="s">
        <v>1838</v>
      </c>
      <c r="H1435" t="s">
        <v>711</v>
      </c>
      <c r="I1435" t="s">
        <v>712</v>
      </c>
      <c r="J1435" t="s">
        <v>1837</v>
      </c>
    </row>
    <row r="1436" spans="1:10" x14ac:dyDescent="0.2">
      <c r="A1436">
        <f>--ISNUMBER(IFERROR(SEARCH($C$5,Inputs!$D1436,1),""))</f>
        <v>0</v>
      </c>
      <c r="B1436" t="str">
        <f>IF(A1436=1,COUNTIF($A$6:A1436,1),"")</f>
        <v/>
      </c>
      <c r="C1436" t="str">
        <f>IFERROR(INDEX($D$6:$D$1750,MATCH(ROWS($B$6:B1436),$B$6:$B$1750,0)),"")</f>
        <v/>
      </c>
      <c r="D1436" t="str">
        <f t="shared" si="22"/>
        <v>Redwood Terrace Health Center (24336)</v>
      </c>
      <c r="E1436">
        <v>24336</v>
      </c>
      <c r="F1436" t="s">
        <v>695</v>
      </c>
      <c r="G1436" t="s">
        <v>3219</v>
      </c>
      <c r="H1436" t="s">
        <v>1767</v>
      </c>
      <c r="I1436" t="s">
        <v>701</v>
      </c>
      <c r="J1436" t="s">
        <v>3218</v>
      </c>
    </row>
    <row r="1437" spans="1:10" x14ac:dyDescent="0.2">
      <c r="A1437">
        <f>--ISNUMBER(IFERROR(SEARCH($C$5,Inputs!$D1437,1),""))</f>
        <v>0</v>
      </c>
      <c r="B1437" t="str">
        <f>IF(A1437=1,COUNTIF($A$6:A1437,1),"")</f>
        <v/>
      </c>
      <c r="C1437" t="str">
        <f>IFERROR(INDEX($D$6:$D$1750,MATCH(ROWS($B$6:B1437),$B$6:$B$1750,0)),"")</f>
        <v/>
      </c>
      <c r="D1437" t="str">
        <f t="shared" si="22"/>
        <v>Paradise Valley Health Care Center (24384)</v>
      </c>
      <c r="E1437">
        <v>24384</v>
      </c>
      <c r="F1437" t="s">
        <v>695</v>
      </c>
      <c r="G1437" t="s">
        <v>3039</v>
      </c>
      <c r="H1437" t="s">
        <v>1286</v>
      </c>
      <c r="I1437" t="s">
        <v>701</v>
      </c>
      <c r="J1437" t="s">
        <v>3038</v>
      </c>
    </row>
    <row r="1438" spans="1:10" x14ac:dyDescent="0.2">
      <c r="A1438">
        <f>--ISNUMBER(IFERROR(SEARCH($C$5,Inputs!$D1438,1),""))</f>
        <v>0</v>
      </c>
      <c r="B1438" t="str">
        <f>IF(A1438=1,COUNTIF($A$6:A1438,1),"")</f>
        <v/>
      </c>
      <c r="C1438" t="str">
        <f>IFERROR(INDEX($D$6:$D$1750,MATCH(ROWS($B$6:B1438),$B$6:$B$1750,0)),"")</f>
        <v/>
      </c>
      <c r="D1438" t="str">
        <f t="shared" si="22"/>
        <v>San Miguel Villa (24412)</v>
      </c>
      <c r="E1438">
        <v>24412</v>
      </c>
      <c r="F1438" t="s">
        <v>695</v>
      </c>
      <c r="G1438" t="s">
        <v>3377</v>
      </c>
      <c r="H1438" t="s">
        <v>1050</v>
      </c>
      <c r="I1438" t="s">
        <v>832</v>
      </c>
      <c r="J1438" t="s">
        <v>3376</v>
      </c>
    </row>
    <row r="1439" spans="1:10" x14ac:dyDescent="0.2">
      <c r="A1439">
        <f>--ISNUMBER(IFERROR(SEARCH($C$5,Inputs!$D1439,1),""))</f>
        <v>0</v>
      </c>
      <c r="B1439" t="str">
        <f>IF(A1439=1,COUNTIF($A$6:A1439,1),"")</f>
        <v/>
      </c>
      <c r="C1439" t="str">
        <f>IFERROR(INDEX($D$6:$D$1750,MATCH(ROWS($B$6:B1439),$B$6:$B$1750,0)),"")</f>
        <v/>
      </c>
      <c r="D1439" t="str">
        <f t="shared" si="22"/>
        <v>Beverly Hills Rehabilitation Centre (24519)</v>
      </c>
      <c r="E1439">
        <v>24519</v>
      </c>
      <c r="F1439" t="s">
        <v>695</v>
      </c>
      <c r="G1439" t="s">
        <v>3805</v>
      </c>
      <c r="H1439" t="s">
        <v>736</v>
      </c>
      <c r="I1439" t="s">
        <v>736</v>
      </c>
      <c r="J1439" t="s">
        <v>4342</v>
      </c>
    </row>
    <row r="1440" spans="1:10" x14ac:dyDescent="0.2">
      <c r="A1440">
        <f>--ISNUMBER(IFERROR(SEARCH($C$5,Inputs!$D1440,1),""))</f>
        <v>0</v>
      </c>
      <c r="B1440" t="str">
        <f>IF(A1440=1,COUNTIF($A$6:A1440,1),"")</f>
        <v/>
      </c>
      <c r="C1440" t="str">
        <f>IFERROR(INDEX($D$6:$D$1750,MATCH(ROWS($B$6:B1440),$B$6:$B$1750,0)),"")</f>
        <v/>
      </c>
      <c r="D1440" t="str">
        <f t="shared" si="22"/>
        <v>Little Sisters Of The Poor (24542)</v>
      </c>
      <c r="E1440">
        <v>24542</v>
      </c>
      <c r="F1440" t="s">
        <v>695</v>
      </c>
      <c r="G1440" t="s">
        <v>2507</v>
      </c>
      <c r="H1440" t="s">
        <v>2508</v>
      </c>
      <c r="I1440" t="s">
        <v>736</v>
      </c>
      <c r="J1440" t="s">
        <v>2506</v>
      </c>
    </row>
    <row r="1441" spans="1:10" x14ac:dyDescent="0.2">
      <c r="A1441">
        <f>--ISNUMBER(IFERROR(SEARCH($C$5,Inputs!$D1441,1),""))</f>
        <v>0</v>
      </c>
      <c r="B1441" t="str">
        <f>IF(A1441=1,COUNTIF($A$6:A1441,1),"")</f>
        <v/>
      </c>
      <c r="C1441" t="str">
        <f>IFERROR(INDEX($D$6:$D$1750,MATCH(ROWS($B$6:B1441),$B$6:$B$1750,0)),"")</f>
        <v/>
      </c>
      <c r="D1441" t="str">
        <f t="shared" si="22"/>
        <v>Westland House (24561)</v>
      </c>
      <c r="E1441">
        <v>24561</v>
      </c>
      <c r="F1441" t="s">
        <v>695</v>
      </c>
      <c r="G1441" t="s">
        <v>4103</v>
      </c>
      <c r="H1441" t="s">
        <v>1243</v>
      </c>
      <c r="I1441" t="s">
        <v>1243</v>
      </c>
      <c r="J1441" t="s">
        <v>4102</v>
      </c>
    </row>
    <row r="1442" spans="1:10" x14ac:dyDescent="0.2">
      <c r="A1442">
        <f>--ISNUMBER(IFERROR(SEARCH($C$5,Inputs!$D1442,1),""))</f>
        <v>0</v>
      </c>
      <c r="B1442" t="str">
        <f>IF(A1442=1,COUNTIF($A$6:A1442,1),"")</f>
        <v/>
      </c>
      <c r="C1442" t="str">
        <f>IFERROR(INDEX($D$6:$D$1750,MATCH(ROWS($B$6:B1442),$B$6:$B$1750,0)),"")</f>
        <v/>
      </c>
      <c r="D1442" t="str">
        <f t="shared" si="22"/>
        <v>Villa Siena (24567)</v>
      </c>
      <c r="E1442">
        <v>24567</v>
      </c>
      <c r="F1442" t="s">
        <v>695</v>
      </c>
      <c r="G1442" t="s">
        <v>4026</v>
      </c>
      <c r="H1442" t="s">
        <v>1710</v>
      </c>
      <c r="I1442" t="s">
        <v>698</v>
      </c>
      <c r="J1442" t="s">
        <v>4025</v>
      </c>
    </row>
    <row r="1443" spans="1:10" x14ac:dyDescent="0.2">
      <c r="A1443">
        <f>--ISNUMBER(IFERROR(SEARCH($C$5,Inputs!$D1443,1),""))</f>
        <v>0</v>
      </c>
      <c r="B1443" t="str">
        <f>IF(A1443=1,COUNTIF($A$6:A1443,1),"")</f>
        <v/>
      </c>
      <c r="C1443" t="str">
        <f>IFERROR(INDEX($D$6:$D$1750,MATCH(ROWS($B$6:B1443),$B$6:$B$1750,0)),"")</f>
        <v/>
      </c>
      <c r="D1443" t="str">
        <f t="shared" si="22"/>
        <v>Linwood Meadows Care Center (24596)</v>
      </c>
      <c r="E1443">
        <v>24596</v>
      </c>
      <c r="F1443" t="s">
        <v>695</v>
      </c>
      <c r="G1443" t="s">
        <v>2505</v>
      </c>
      <c r="H1443" t="s">
        <v>1606</v>
      </c>
      <c r="I1443" t="s">
        <v>779</v>
      </c>
      <c r="J1443" t="s">
        <v>2504</v>
      </c>
    </row>
    <row r="1444" spans="1:10" x14ac:dyDescent="0.2">
      <c r="A1444">
        <f>--ISNUMBER(IFERROR(SEARCH($C$5,Inputs!$D1444,1),""))</f>
        <v>0</v>
      </c>
      <c r="B1444" t="str">
        <f>IF(A1444=1,COUNTIF($A$6:A1444,1),"")</f>
        <v/>
      </c>
      <c r="C1444" t="str">
        <f>IFERROR(INDEX($D$6:$D$1750,MATCH(ROWS($B$6:B1444),$B$6:$B$1750,0)),"")</f>
        <v/>
      </c>
      <c r="D1444" t="str">
        <f t="shared" si="22"/>
        <v>Downey Community Health Center (24597)</v>
      </c>
      <c r="E1444">
        <v>24597</v>
      </c>
      <c r="F1444" t="s">
        <v>695</v>
      </c>
      <c r="G1444" t="s">
        <v>1650</v>
      </c>
      <c r="H1444" t="s">
        <v>1179</v>
      </c>
      <c r="I1444" t="s">
        <v>736</v>
      </c>
      <c r="J1444" t="s">
        <v>1649</v>
      </c>
    </row>
    <row r="1445" spans="1:10" x14ac:dyDescent="0.2">
      <c r="A1445">
        <f>--ISNUMBER(IFERROR(SEARCH($C$5,Inputs!$D1445,1),""))</f>
        <v>0</v>
      </c>
      <c r="B1445" t="str">
        <f>IF(A1445=1,COUNTIF($A$6:A1445,1),"")</f>
        <v/>
      </c>
      <c r="C1445" t="str">
        <f>IFERROR(INDEX($D$6:$D$1750,MATCH(ROWS($B$6:B1445),$B$6:$B$1750,0)),"")</f>
        <v/>
      </c>
      <c r="D1445" t="str">
        <f t="shared" si="22"/>
        <v>Eureka Rehab &amp; Wellness Center, LP (24600)</v>
      </c>
      <c r="E1445">
        <v>24600</v>
      </c>
      <c r="F1445" t="s">
        <v>695</v>
      </c>
      <c r="G1445" t="s">
        <v>1769</v>
      </c>
      <c r="H1445" t="s">
        <v>1770</v>
      </c>
      <c r="I1445" t="s">
        <v>1771</v>
      </c>
      <c r="J1445" t="s">
        <v>1768</v>
      </c>
    </row>
    <row r="1446" spans="1:10" x14ac:dyDescent="0.2">
      <c r="A1446">
        <f>--ISNUMBER(IFERROR(SEARCH($C$5,Inputs!$D1446,1),""))</f>
        <v>0</v>
      </c>
      <c r="B1446" t="str">
        <f>IF(A1446=1,COUNTIF($A$6:A1446,1),"")</f>
        <v/>
      </c>
      <c r="C1446" t="str">
        <f>IFERROR(INDEX($D$6:$D$1750,MATCH(ROWS($B$6:B1446),$B$6:$B$1750,0)),"")</f>
        <v/>
      </c>
      <c r="D1446" t="str">
        <f t="shared" si="22"/>
        <v>Hillcrest Post Acute (24646)</v>
      </c>
      <c r="E1446">
        <v>24646</v>
      </c>
      <c r="F1446" t="s">
        <v>695</v>
      </c>
      <c r="G1446" t="s">
        <v>2101</v>
      </c>
      <c r="H1446" t="s">
        <v>1739</v>
      </c>
      <c r="I1446" t="s">
        <v>910</v>
      </c>
      <c r="J1446" t="s">
        <v>2100</v>
      </c>
    </row>
    <row r="1447" spans="1:10" x14ac:dyDescent="0.2">
      <c r="A1447">
        <f>--ISNUMBER(IFERROR(SEARCH($C$5,Inputs!$D1447,1),""))</f>
        <v>0</v>
      </c>
      <c r="B1447" t="str">
        <f>IF(A1447=1,COUNTIF($A$6:A1447,1),"")</f>
        <v/>
      </c>
      <c r="C1447" t="str">
        <f>IFERROR(INDEX($D$6:$D$1750,MATCH(ROWS($B$6:B1447),$B$6:$B$1750,0)),"")</f>
        <v/>
      </c>
      <c r="D1447" t="str">
        <f t="shared" si="22"/>
        <v>Auburn Ravine Terrace (24655)</v>
      </c>
      <c r="E1447">
        <v>24655</v>
      </c>
      <c r="F1447" t="s">
        <v>695</v>
      </c>
      <c r="G1447" t="s">
        <v>973</v>
      </c>
      <c r="H1447" t="s">
        <v>970</v>
      </c>
      <c r="I1447" t="s">
        <v>971</v>
      </c>
      <c r="J1447" t="s">
        <v>972</v>
      </c>
    </row>
    <row r="1448" spans="1:10" x14ac:dyDescent="0.2">
      <c r="A1448">
        <f>--ISNUMBER(IFERROR(SEARCH($C$5,Inputs!$D1448,1),""))</f>
        <v>0</v>
      </c>
      <c r="B1448" t="str">
        <f>IF(A1448=1,COUNTIF($A$6:A1448,1),"")</f>
        <v/>
      </c>
      <c r="C1448" t="str">
        <f>IFERROR(INDEX($D$6:$D$1750,MATCH(ROWS($B$6:B1448),$B$6:$B$1750,0)),"")</f>
        <v/>
      </c>
      <c r="D1448" t="str">
        <f t="shared" si="22"/>
        <v>Manorcare Health Services - Tice Valley (24714)</v>
      </c>
      <c r="E1448">
        <v>24714</v>
      </c>
      <c r="F1448" t="s">
        <v>695</v>
      </c>
      <c r="G1448" t="s">
        <v>2604</v>
      </c>
      <c r="H1448" t="s">
        <v>1965</v>
      </c>
      <c r="I1448" t="s">
        <v>832</v>
      </c>
      <c r="J1448" t="s">
        <v>2603</v>
      </c>
    </row>
    <row r="1449" spans="1:10" x14ac:dyDescent="0.2">
      <c r="A1449">
        <f>--ISNUMBER(IFERROR(SEARCH($C$5,Inputs!$D1449,1),""))</f>
        <v>0</v>
      </c>
      <c r="B1449" t="str">
        <f>IF(A1449=1,COUNTIF($A$6:A1449,1),"")</f>
        <v/>
      </c>
      <c r="C1449" t="str">
        <f>IFERROR(INDEX($D$6:$D$1750,MATCH(ROWS($B$6:B1449),$B$6:$B$1750,0)),"")</f>
        <v/>
      </c>
      <c r="D1449" t="str">
        <f t="shared" si="22"/>
        <v>Del Rosa Villa (24740)</v>
      </c>
      <c r="E1449">
        <v>24740</v>
      </c>
      <c r="F1449" t="s">
        <v>695</v>
      </c>
      <c r="G1449" t="s">
        <v>1601</v>
      </c>
      <c r="H1449" t="s">
        <v>906</v>
      </c>
      <c r="I1449" t="s">
        <v>906</v>
      </c>
      <c r="J1449" t="s">
        <v>1600</v>
      </c>
    </row>
    <row r="1450" spans="1:10" x14ac:dyDescent="0.2">
      <c r="A1450">
        <f>--ISNUMBER(IFERROR(SEARCH($C$5,Inputs!$D1450,1),""))</f>
        <v>0</v>
      </c>
      <c r="B1450" t="str">
        <f>IF(A1450=1,COUNTIF($A$6:A1450,1),"")</f>
        <v/>
      </c>
      <c r="C1450" t="str">
        <f>IFERROR(INDEX($D$6:$D$1750,MATCH(ROWS($B$6:B1450),$B$6:$B$1750,0)),"")</f>
        <v/>
      </c>
      <c r="D1450" t="str">
        <f t="shared" si="22"/>
        <v>Poway Healthcare Center (24741)</v>
      </c>
      <c r="E1450">
        <v>24741</v>
      </c>
      <c r="F1450" t="s">
        <v>695</v>
      </c>
      <c r="G1450" t="s">
        <v>3141</v>
      </c>
      <c r="H1450" t="s">
        <v>1136</v>
      </c>
      <c r="I1450" t="s">
        <v>701</v>
      </c>
      <c r="J1450" t="s">
        <v>3140</v>
      </c>
    </row>
    <row r="1451" spans="1:10" x14ac:dyDescent="0.2">
      <c r="A1451">
        <f>--ISNUMBER(IFERROR(SEARCH($C$5,Inputs!$D1451,1),""))</f>
        <v>0</v>
      </c>
      <c r="B1451" t="str">
        <f>IF(A1451=1,COUNTIF($A$6:A1451,1),"")</f>
        <v/>
      </c>
      <c r="C1451" t="str">
        <f>IFERROR(INDEX($D$6:$D$1750,MATCH(ROWS($B$6:B1451),$B$6:$B$1750,0)),"")</f>
        <v/>
      </c>
      <c r="D1451" t="str">
        <f t="shared" si="22"/>
        <v>St. Paul's Health Care Center (24766)</v>
      </c>
      <c r="E1451">
        <v>24766</v>
      </c>
      <c r="F1451" t="s">
        <v>695</v>
      </c>
      <c r="G1451" t="s">
        <v>3632</v>
      </c>
      <c r="H1451" t="s">
        <v>701</v>
      </c>
      <c r="I1451" t="s">
        <v>701</v>
      </c>
      <c r="J1451" t="s">
        <v>3631</v>
      </c>
    </row>
    <row r="1452" spans="1:10" x14ac:dyDescent="0.2">
      <c r="A1452">
        <f>--ISNUMBER(IFERROR(SEARCH($C$5,Inputs!$D1452,1),""))</f>
        <v>0</v>
      </c>
      <c r="B1452" t="str">
        <f>IF(A1452=1,COUNTIF($A$6:A1452,1),"")</f>
        <v/>
      </c>
      <c r="C1452" t="str">
        <f>IFERROR(INDEX($D$6:$D$1750,MATCH(ROWS($B$6:B1452),$B$6:$B$1750,0)),"")</f>
        <v/>
      </c>
      <c r="D1452" t="str">
        <f t="shared" si="22"/>
        <v>Oak River Rehab (24791)</v>
      </c>
      <c r="E1452">
        <v>24791</v>
      </c>
      <c r="F1452" t="s">
        <v>695</v>
      </c>
      <c r="G1452" t="s">
        <v>2903</v>
      </c>
      <c r="H1452" t="s">
        <v>2904</v>
      </c>
      <c r="I1452" t="s">
        <v>1472</v>
      </c>
      <c r="J1452" t="s">
        <v>2902</v>
      </c>
    </row>
    <row r="1453" spans="1:10" x14ac:dyDescent="0.2">
      <c r="A1453">
        <f>--ISNUMBER(IFERROR(SEARCH($C$5,Inputs!$D1453,1),""))</f>
        <v>0</v>
      </c>
      <c r="B1453" t="str">
        <f>IF(A1453=1,COUNTIF($A$6:A1453,1),"")</f>
        <v/>
      </c>
      <c r="C1453" t="str">
        <f>IFERROR(INDEX($D$6:$D$1750,MATCH(ROWS($B$6:B1453),$B$6:$B$1750,0)),"")</f>
        <v/>
      </c>
      <c r="D1453" t="str">
        <f t="shared" si="22"/>
        <v>Walnut Creek Skilled Nursing &amp; Rehabilitation Center (24830)</v>
      </c>
      <c r="E1453">
        <v>24830</v>
      </c>
      <c r="F1453" t="s">
        <v>695</v>
      </c>
      <c r="G1453" t="s">
        <v>4056</v>
      </c>
      <c r="H1453" t="s">
        <v>1965</v>
      </c>
      <c r="I1453" t="s">
        <v>832</v>
      </c>
      <c r="J1453" t="s">
        <v>4055</v>
      </c>
    </row>
    <row r="1454" spans="1:10" x14ac:dyDescent="0.2">
      <c r="A1454">
        <f>--ISNUMBER(IFERROR(SEARCH($C$5,Inputs!$D1454,1),""))</f>
        <v>0</v>
      </c>
      <c r="B1454" t="str">
        <f>IF(A1454=1,COUNTIF($A$6:A1454,1),"")</f>
        <v/>
      </c>
      <c r="C1454" t="str">
        <f>IFERROR(INDEX($D$6:$D$1750,MATCH(ROWS($B$6:B1454),$B$6:$B$1750,0)),"")</f>
        <v/>
      </c>
      <c r="D1454" t="str">
        <f t="shared" si="22"/>
        <v>Eskaton Care Center Fair Oaks (24847)</v>
      </c>
      <c r="E1454">
        <v>24847</v>
      </c>
      <c r="F1454" t="s">
        <v>695</v>
      </c>
      <c r="G1454" t="s">
        <v>4399</v>
      </c>
      <c r="H1454" t="s">
        <v>4411</v>
      </c>
      <c r="I1454" t="s">
        <v>708</v>
      </c>
      <c r="J1454" t="s">
        <v>4343</v>
      </c>
    </row>
    <row r="1455" spans="1:10" x14ac:dyDescent="0.2">
      <c r="A1455">
        <f>--ISNUMBER(IFERROR(SEARCH($C$5,Inputs!$D1455,1),""))</f>
        <v>0</v>
      </c>
      <c r="B1455" t="str">
        <f>IF(A1455=1,COUNTIF($A$6:A1455,1),"")</f>
        <v/>
      </c>
      <c r="C1455" t="str">
        <f>IFERROR(INDEX($D$6:$D$1750,MATCH(ROWS($B$6:B1455),$B$6:$B$1750,0)),"")</f>
        <v/>
      </c>
      <c r="D1455" t="str">
        <f t="shared" si="22"/>
        <v>Meadowood A Health &amp; Rehabilitation Center (24961)</v>
      </c>
      <c r="E1455">
        <v>24961</v>
      </c>
      <c r="F1455" t="s">
        <v>695</v>
      </c>
      <c r="G1455" t="s">
        <v>2675</v>
      </c>
      <c r="H1455" t="s">
        <v>1387</v>
      </c>
      <c r="I1455" t="s">
        <v>748</v>
      </c>
      <c r="J1455" t="s">
        <v>2674</v>
      </c>
    </row>
    <row r="1456" spans="1:10" x14ac:dyDescent="0.2">
      <c r="A1456">
        <f>--ISNUMBER(IFERROR(SEARCH($C$5,Inputs!$D1456,1),""))</f>
        <v>0</v>
      </c>
      <c r="B1456" t="str">
        <f>IF(A1456=1,COUNTIF($A$6:A1456,1),"")</f>
        <v/>
      </c>
      <c r="C1456" t="str">
        <f>IFERROR(INDEX($D$6:$D$1750,MATCH(ROWS($B$6:B1456),$B$6:$B$1750,0)),"")</f>
        <v/>
      </c>
      <c r="D1456" t="str">
        <f t="shared" si="22"/>
        <v>San Francisco Towers (25017)</v>
      </c>
      <c r="E1456">
        <v>25017</v>
      </c>
      <c r="F1456" t="s">
        <v>695</v>
      </c>
      <c r="G1456" t="s">
        <v>3339</v>
      </c>
      <c r="H1456" t="s">
        <v>1212</v>
      </c>
      <c r="I1456" t="s">
        <v>1212</v>
      </c>
      <c r="J1456" t="s">
        <v>3338</v>
      </c>
    </row>
    <row r="1457" spans="1:10" x14ac:dyDescent="0.2">
      <c r="A1457">
        <f>--ISNUMBER(IFERROR(SEARCH($C$5,Inputs!$D1457,1),""))</f>
        <v>0</v>
      </c>
      <c r="B1457" t="str">
        <f>IF(A1457=1,COUNTIF($A$6:A1457,1),"")</f>
        <v/>
      </c>
      <c r="C1457" t="str">
        <f>IFERROR(INDEX($D$6:$D$1750,MATCH(ROWS($B$6:B1457),$B$6:$B$1750,0)),"")</f>
        <v/>
      </c>
      <c r="D1457" t="str">
        <f t="shared" si="22"/>
        <v>City Creek Post Acute (25164)</v>
      </c>
      <c r="E1457">
        <v>25164</v>
      </c>
      <c r="F1457" t="s">
        <v>695</v>
      </c>
      <c r="G1457" t="s">
        <v>4400</v>
      </c>
      <c r="H1457" t="s">
        <v>708</v>
      </c>
      <c r="I1457" t="s">
        <v>708</v>
      </c>
      <c r="J1457" t="s">
        <v>4344</v>
      </c>
    </row>
    <row r="1458" spans="1:10" x14ac:dyDescent="0.2">
      <c r="A1458">
        <f>--ISNUMBER(IFERROR(SEARCH($C$5,Inputs!$D1458,1),""))</f>
        <v>0</v>
      </c>
      <c r="B1458" t="str">
        <f>IF(A1458=1,COUNTIF($A$6:A1458,1),"")</f>
        <v/>
      </c>
      <c r="C1458" t="str">
        <f>IFERROR(INDEX($D$6:$D$1750,MATCH(ROWS($B$6:B1458),$B$6:$B$1750,0)),"")</f>
        <v/>
      </c>
      <c r="D1458" t="str">
        <f t="shared" si="22"/>
        <v>Napa Valley Care Center (25194)</v>
      </c>
      <c r="E1458">
        <v>25194</v>
      </c>
      <c r="F1458" t="s">
        <v>695</v>
      </c>
      <c r="G1458" t="s">
        <v>2842</v>
      </c>
      <c r="H1458" t="s">
        <v>773</v>
      </c>
      <c r="I1458" t="s">
        <v>773</v>
      </c>
      <c r="J1458" t="s">
        <v>2841</v>
      </c>
    </row>
    <row r="1459" spans="1:10" x14ac:dyDescent="0.2">
      <c r="A1459">
        <f>--ISNUMBER(IFERROR(SEARCH($C$5,Inputs!$D1459,1),""))</f>
        <v>0</v>
      </c>
      <c r="B1459" t="str">
        <f>IF(A1459=1,COUNTIF($A$6:A1459,1),"")</f>
        <v/>
      </c>
      <c r="C1459" t="str">
        <f>IFERROR(INDEX($D$6:$D$1750,MATCH(ROWS($B$6:B1459),$B$6:$B$1750,0)),"")</f>
        <v/>
      </c>
      <c r="D1459" t="str">
        <f t="shared" si="22"/>
        <v>Arbor Rehabilitation &amp; Nursing Center (25217)</v>
      </c>
      <c r="E1459">
        <v>25217</v>
      </c>
      <c r="F1459" t="s">
        <v>695</v>
      </c>
      <c r="G1459" t="s">
        <v>929</v>
      </c>
      <c r="H1459" t="s">
        <v>747</v>
      </c>
      <c r="I1459" t="s">
        <v>748</v>
      </c>
      <c r="J1459" t="s">
        <v>928</v>
      </c>
    </row>
    <row r="1460" spans="1:10" x14ac:dyDescent="0.2">
      <c r="A1460">
        <f>--ISNUMBER(IFERROR(SEARCH($C$5,Inputs!$D1460,1),""))</f>
        <v>0</v>
      </c>
      <c r="B1460" t="str">
        <f>IF(A1460=1,COUNTIF($A$6:A1460,1),"")</f>
        <v/>
      </c>
      <c r="C1460" t="str">
        <f>IFERROR(INDEX($D$6:$D$1750,MATCH(ROWS($B$6:B1460),$B$6:$B$1750,0)),"")</f>
        <v/>
      </c>
      <c r="D1460" t="str">
        <f t="shared" si="22"/>
        <v>Webster House (25218)</v>
      </c>
      <c r="E1460">
        <v>25218</v>
      </c>
      <c r="F1460" t="s">
        <v>695</v>
      </c>
      <c r="G1460" t="s">
        <v>4072</v>
      </c>
      <c r="H1460" t="s">
        <v>1329</v>
      </c>
      <c r="I1460" t="s">
        <v>698</v>
      </c>
      <c r="J1460" t="s">
        <v>4071</v>
      </c>
    </row>
    <row r="1461" spans="1:10" x14ac:dyDescent="0.2">
      <c r="A1461">
        <f>--ISNUMBER(IFERROR(SEARCH($C$5,Inputs!$D1461,1),""))</f>
        <v>0</v>
      </c>
      <c r="B1461" t="str">
        <f>IF(A1461=1,COUNTIF($A$6:A1461,1),"")</f>
        <v/>
      </c>
      <c r="C1461" t="str">
        <f>IFERROR(INDEX($D$6:$D$1750,MATCH(ROWS($B$6:B1461),$B$6:$B$1750,0)),"")</f>
        <v/>
      </c>
      <c r="D1461" t="str">
        <f t="shared" si="22"/>
        <v>The Canterbury (25219)</v>
      </c>
      <c r="E1461">
        <v>25219</v>
      </c>
      <c r="F1461" t="s">
        <v>695</v>
      </c>
      <c r="G1461" t="s">
        <v>3750</v>
      </c>
      <c r="H1461" t="s">
        <v>3751</v>
      </c>
      <c r="I1461" t="s">
        <v>736</v>
      </c>
      <c r="J1461" t="s">
        <v>3749</v>
      </c>
    </row>
    <row r="1462" spans="1:10" x14ac:dyDescent="0.2">
      <c r="A1462">
        <f>--ISNUMBER(IFERROR(SEARCH($C$5,Inputs!$D1462,1),""))</f>
        <v>0</v>
      </c>
      <c r="B1462" t="str">
        <f>IF(A1462=1,COUNTIF($A$6:A1462,1),"")</f>
        <v/>
      </c>
      <c r="C1462" t="str">
        <f>IFERROR(INDEX($D$6:$D$1750,MATCH(ROWS($B$6:B1462),$B$6:$B$1750,0)),"")</f>
        <v/>
      </c>
      <c r="D1462" t="str">
        <f t="shared" si="22"/>
        <v>The Care Center On Hazeltine, LLC (25296)</v>
      </c>
      <c r="E1462">
        <v>25296</v>
      </c>
      <c r="F1462" t="s">
        <v>695</v>
      </c>
      <c r="G1462" t="s">
        <v>3753</v>
      </c>
      <c r="H1462" t="s">
        <v>1105</v>
      </c>
      <c r="I1462" t="s">
        <v>736</v>
      </c>
      <c r="J1462" t="s">
        <v>3752</v>
      </c>
    </row>
    <row r="1463" spans="1:10" x14ac:dyDescent="0.2">
      <c r="A1463">
        <f>--ISNUMBER(IFERROR(SEARCH($C$5,Inputs!$D1463,1),""))</f>
        <v>0</v>
      </c>
      <c r="B1463" t="str">
        <f>IF(A1463=1,COUNTIF($A$6:A1463,1),"")</f>
        <v/>
      </c>
      <c r="C1463" t="str">
        <f>IFERROR(INDEX($D$6:$D$1750,MATCH(ROWS($B$6:B1463),$B$6:$B$1750,0)),"")</f>
        <v/>
      </c>
      <c r="D1463" t="str">
        <f t="shared" si="22"/>
        <v>Mercy Retirement &amp; Care Center (25383)</v>
      </c>
      <c r="E1463">
        <v>25383</v>
      </c>
      <c r="F1463" t="s">
        <v>695</v>
      </c>
      <c r="G1463" t="s">
        <v>2721</v>
      </c>
      <c r="H1463" t="s">
        <v>852</v>
      </c>
      <c r="I1463" t="s">
        <v>808</v>
      </c>
      <c r="J1463" t="s">
        <v>2720</v>
      </c>
    </row>
    <row r="1464" spans="1:10" x14ac:dyDescent="0.2">
      <c r="A1464">
        <f>--ISNUMBER(IFERROR(SEARCH($C$5,Inputs!$D1464,1),""))</f>
        <v>0</v>
      </c>
      <c r="B1464" t="str">
        <f>IF(A1464=1,COUNTIF($A$6:A1464,1),"")</f>
        <v/>
      </c>
      <c r="C1464" t="str">
        <f>IFERROR(INDEX($D$6:$D$1750,MATCH(ROWS($B$6:B1464),$B$6:$B$1750,0)),"")</f>
        <v/>
      </c>
      <c r="D1464" t="str">
        <f t="shared" si="22"/>
        <v>English Oaks Convalescent &amp; Rehabilitation Hospital (25394)</v>
      </c>
      <c r="E1464">
        <v>25394</v>
      </c>
      <c r="F1464" t="s">
        <v>695</v>
      </c>
      <c r="G1464" t="s">
        <v>1758</v>
      </c>
      <c r="H1464" t="s">
        <v>704</v>
      </c>
      <c r="I1464" t="s">
        <v>705</v>
      </c>
      <c r="J1464" t="s">
        <v>1757</v>
      </c>
    </row>
    <row r="1465" spans="1:10" x14ac:dyDescent="0.2">
      <c r="A1465">
        <f>--ISNUMBER(IFERROR(SEARCH($C$5,Inputs!$D1465,1),""))</f>
        <v>0</v>
      </c>
      <c r="B1465" t="str">
        <f>IF(A1465=1,COUNTIF($A$6:A1465,1),"")</f>
        <v/>
      </c>
      <c r="C1465" t="str">
        <f>IFERROR(INDEX($D$6:$D$1750,MATCH(ROWS($B$6:B1465),$B$6:$B$1750,0)),"")</f>
        <v/>
      </c>
      <c r="D1465" t="str">
        <f t="shared" si="22"/>
        <v>Regents Point - Windcrest (25408)</v>
      </c>
      <c r="E1465">
        <v>25408</v>
      </c>
      <c r="F1465" t="s">
        <v>695</v>
      </c>
      <c r="G1465" t="s">
        <v>3223</v>
      </c>
      <c r="H1465" t="s">
        <v>1370</v>
      </c>
      <c r="I1465" t="s">
        <v>712</v>
      </c>
      <c r="J1465" t="s">
        <v>3222</v>
      </c>
    </row>
    <row r="1466" spans="1:10" x14ac:dyDescent="0.2">
      <c r="A1466">
        <f>--ISNUMBER(IFERROR(SEARCH($C$5,Inputs!$D1466,1),""))</f>
        <v>0</v>
      </c>
      <c r="B1466" t="str">
        <f>IF(A1466=1,COUNTIF($A$6:A1466,1),"")</f>
        <v/>
      </c>
      <c r="C1466" t="str">
        <f>IFERROR(INDEX($D$6:$D$1750,MATCH(ROWS($B$6:B1466),$B$6:$B$1750,0)),"")</f>
        <v/>
      </c>
      <c r="D1466" t="str">
        <f t="shared" si="22"/>
        <v>Gold Country Health Center (25415)</v>
      </c>
      <c r="E1466">
        <v>25415</v>
      </c>
      <c r="F1466" t="s">
        <v>695</v>
      </c>
      <c r="G1466" t="s">
        <v>1917</v>
      </c>
      <c r="H1466" t="s">
        <v>1918</v>
      </c>
      <c r="I1466" t="s">
        <v>1040</v>
      </c>
      <c r="J1466" t="s">
        <v>1916</v>
      </c>
    </row>
    <row r="1467" spans="1:10" x14ac:dyDescent="0.2">
      <c r="A1467">
        <f>--ISNUMBER(IFERROR(SEARCH($C$5,Inputs!$D1467,1),""))</f>
        <v>0</v>
      </c>
      <c r="B1467" t="str">
        <f>IF(A1467=1,COUNTIF($A$6:A1467,1),"")</f>
        <v/>
      </c>
      <c r="C1467" t="str">
        <f>IFERROR(INDEX($D$6:$D$1750,MATCH(ROWS($B$6:B1467),$B$6:$B$1750,0)),"")</f>
        <v/>
      </c>
      <c r="D1467" t="str">
        <f t="shared" si="22"/>
        <v>Villa Marin Retirement Residences (25429)</v>
      </c>
      <c r="E1467">
        <v>25429</v>
      </c>
      <c r="F1467" t="s">
        <v>695</v>
      </c>
      <c r="G1467" t="s">
        <v>4016</v>
      </c>
      <c r="H1467" t="s">
        <v>825</v>
      </c>
      <c r="I1467" t="s">
        <v>826</v>
      </c>
      <c r="J1467" t="s">
        <v>4015</v>
      </c>
    </row>
    <row r="1468" spans="1:10" x14ac:dyDescent="0.2">
      <c r="A1468">
        <f>--ISNUMBER(IFERROR(SEARCH($C$5,Inputs!$D1468,1),""))</f>
        <v>0</v>
      </c>
      <c r="B1468" t="str">
        <f>IF(A1468=1,COUNTIF($A$6:A1468,1),"")</f>
        <v/>
      </c>
      <c r="C1468" t="str">
        <f>IFERROR(INDEX($D$6:$D$1750,MATCH(ROWS($B$6:B1468),$B$6:$B$1750,0)),"")</f>
        <v/>
      </c>
      <c r="D1468" t="str">
        <f t="shared" si="22"/>
        <v>Windsor Post-Acute Center Of Arvin (25493)</v>
      </c>
      <c r="E1468">
        <v>25493</v>
      </c>
      <c r="F1468" t="s">
        <v>695</v>
      </c>
      <c r="G1468" t="s">
        <v>4173</v>
      </c>
      <c r="H1468" t="s">
        <v>4174</v>
      </c>
      <c r="I1468" t="s">
        <v>721</v>
      </c>
      <c r="J1468" t="s">
        <v>4172</v>
      </c>
    </row>
    <row r="1469" spans="1:10" x14ac:dyDescent="0.2">
      <c r="A1469">
        <f>--ISNUMBER(IFERROR(SEARCH($C$5,Inputs!$D1469,1),""))</f>
        <v>0</v>
      </c>
      <c r="B1469" t="str">
        <f>IF(A1469=1,COUNTIF($A$6:A1469,1),"")</f>
        <v/>
      </c>
      <c r="C1469" t="str">
        <f>IFERROR(INDEX($D$6:$D$1750,MATCH(ROWS($B$6:B1469),$B$6:$B$1750,0)),"")</f>
        <v/>
      </c>
      <c r="D1469" t="str">
        <f t="shared" si="22"/>
        <v>Valley Care Center (25517)</v>
      </c>
      <c r="E1469">
        <v>25517</v>
      </c>
      <c r="F1469" t="s">
        <v>695</v>
      </c>
      <c r="G1469" t="s">
        <v>3922</v>
      </c>
      <c r="H1469" t="s">
        <v>3923</v>
      </c>
      <c r="I1469" t="s">
        <v>906</v>
      </c>
      <c r="J1469" t="s">
        <v>3921</v>
      </c>
    </row>
    <row r="1470" spans="1:10" x14ac:dyDescent="0.2">
      <c r="A1470">
        <f>--ISNUMBER(IFERROR(SEARCH($C$5,Inputs!$D1470,1),""))</f>
        <v>0</v>
      </c>
      <c r="B1470" t="str">
        <f>IF(A1470=1,COUNTIF($A$6:A1470,1),"")</f>
        <v/>
      </c>
      <c r="C1470" t="str">
        <f>IFERROR(INDEX($D$6:$D$1750,MATCH(ROWS($B$6:B1470),$B$6:$B$1750,0)),"")</f>
        <v/>
      </c>
      <c r="D1470" t="str">
        <f t="shared" si="22"/>
        <v>Westgate Gardens Care Center (25519)</v>
      </c>
      <c r="E1470">
        <v>25519</v>
      </c>
      <c r="F1470" t="s">
        <v>695</v>
      </c>
      <c r="G1470" t="s">
        <v>4099</v>
      </c>
      <c r="H1470" t="s">
        <v>1606</v>
      </c>
      <c r="I1470" t="s">
        <v>779</v>
      </c>
      <c r="J1470" t="s">
        <v>4098</v>
      </c>
    </row>
    <row r="1471" spans="1:10" x14ac:dyDescent="0.2">
      <c r="A1471">
        <f>--ISNUMBER(IFERROR(SEARCH($C$5,Inputs!$D1471,1),""))</f>
        <v>0</v>
      </c>
      <c r="B1471" t="str">
        <f>IF(A1471=1,COUNTIF($A$6:A1471,1),"")</f>
        <v/>
      </c>
      <c r="C1471" t="str">
        <f>IFERROR(INDEX($D$6:$D$1750,MATCH(ROWS($B$6:B1471),$B$6:$B$1750,0)),"")</f>
        <v/>
      </c>
      <c r="D1471" t="str">
        <f t="shared" si="22"/>
        <v>Boulder Creek Post Acute (25561)</v>
      </c>
      <c r="E1471">
        <v>25561</v>
      </c>
      <c r="F1471" t="s">
        <v>695</v>
      </c>
      <c r="G1471" t="s">
        <v>1135</v>
      </c>
      <c r="H1471" t="s">
        <v>1136</v>
      </c>
      <c r="I1471" t="s">
        <v>701</v>
      </c>
      <c r="J1471" t="s">
        <v>1134</v>
      </c>
    </row>
    <row r="1472" spans="1:10" x14ac:dyDescent="0.2">
      <c r="A1472">
        <f>--ISNUMBER(IFERROR(SEARCH($C$5,Inputs!$D1472,1),""))</f>
        <v>0</v>
      </c>
      <c r="B1472" t="str">
        <f>IF(A1472=1,COUNTIF($A$6:A1472,1),"")</f>
        <v/>
      </c>
      <c r="C1472" t="str">
        <f>IFERROR(INDEX($D$6:$D$1750,MATCH(ROWS($B$6:B1472),$B$6:$B$1750,0)),"")</f>
        <v/>
      </c>
      <c r="D1472" t="str">
        <f t="shared" si="22"/>
        <v>Extended Care Hospital Of Westminster (25580)</v>
      </c>
      <c r="E1472">
        <v>25580</v>
      </c>
      <c r="F1472" t="s">
        <v>695</v>
      </c>
      <c r="G1472" t="s">
        <v>1779</v>
      </c>
      <c r="H1472" t="s">
        <v>1780</v>
      </c>
      <c r="I1472" t="s">
        <v>712</v>
      </c>
      <c r="J1472" t="s">
        <v>1778</v>
      </c>
    </row>
    <row r="1473" spans="1:10" x14ac:dyDescent="0.2">
      <c r="A1473">
        <f>--ISNUMBER(IFERROR(SEARCH($C$5,Inputs!$D1473,1),""))</f>
        <v>0</v>
      </c>
      <c r="B1473" t="str">
        <f>IF(A1473=1,COUNTIF($A$6:A1473,1),"")</f>
        <v/>
      </c>
      <c r="C1473" t="str">
        <f>IFERROR(INDEX($D$6:$D$1750,MATCH(ROWS($B$6:B1473),$B$6:$B$1750,0)),"")</f>
        <v/>
      </c>
      <c r="D1473" t="str">
        <f t="shared" si="22"/>
        <v>Aviara Healthcare Center (25605)</v>
      </c>
      <c r="E1473">
        <v>25605</v>
      </c>
      <c r="F1473" t="s">
        <v>695</v>
      </c>
      <c r="G1473" t="s">
        <v>1000</v>
      </c>
      <c r="H1473" t="s">
        <v>1001</v>
      </c>
      <c r="I1473" t="s">
        <v>701</v>
      </c>
      <c r="J1473" t="s">
        <v>999</v>
      </c>
    </row>
    <row r="1474" spans="1:10" x14ac:dyDescent="0.2">
      <c r="A1474">
        <f>--ISNUMBER(IFERROR(SEARCH($C$5,Inputs!$D1474,1),""))</f>
        <v>0</v>
      </c>
      <c r="B1474" t="str">
        <f>IF(A1474=1,COUNTIF($A$6:A1474,1),"")</f>
        <v/>
      </c>
      <c r="C1474" t="str">
        <f>IFERROR(INDEX($D$6:$D$1750,MATCH(ROWS($B$6:B1474),$B$6:$B$1750,0)),"")</f>
        <v/>
      </c>
      <c r="D1474" t="str">
        <f t="shared" si="22"/>
        <v>Corona Post Acute Center (25623)</v>
      </c>
      <c r="E1474">
        <v>25623</v>
      </c>
      <c r="F1474" t="s">
        <v>695</v>
      </c>
      <c r="G1474" t="s">
        <v>1477</v>
      </c>
      <c r="H1474" t="s">
        <v>1475</v>
      </c>
      <c r="I1474" t="s">
        <v>865</v>
      </c>
      <c r="J1474" t="s">
        <v>1476</v>
      </c>
    </row>
    <row r="1475" spans="1:10" x14ac:dyDescent="0.2">
      <c r="A1475">
        <f>--ISNUMBER(IFERROR(SEARCH($C$5,Inputs!$D1475,1),""))</f>
        <v>0</v>
      </c>
      <c r="B1475" t="str">
        <f>IF(A1475=1,COUNTIF($A$6:A1475,1),"")</f>
        <v/>
      </c>
      <c r="C1475" t="str">
        <f>IFERROR(INDEX($D$6:$D$1750,MATCH(ROWS($B$6:B1475),$B$6:$B$1750,0)),"")</f>
        <v/>
      </c>
      <c r="D1475" t="str">
        <f t="shared" si="22"/>
        <v>Lakeport Post Acute (25635)</v>
      </c>
      <c r="E1475">
        <v>25635</v>
      </c>
      <c r="F1475" t="s">
        <v>695</v>
      </c>
      <c r="G1475" t="s">
        <v>2433</v>
      </c>
      <c r="H1475" t="s">
        <v>2434</v>
      </c>
      <c r="I1475" t="s">
        <v>725</v>
      </c>
      <c r="J1475" t="s">
        <v>2432</v>
      </c>
    </row>
    <row r="1476" spans="1:10" x14ac:dyDescent="0.2">
      <c r="A1476">
        <f>--ISNUMBER(IFERROR(SEARCH($C$5,Inputs!$D1476,1),""))</f>
        <v>0</v>
      </c>
      <c r="B1476" t="str">
        <f>IF(A1476=1,COUNTIF($A$6:A1476,1),"")</f>
        <v/>
      </c>
      <c r="C1476" t="str">
        <f>IFERROR(INDEX($D$6:$D$1750,MATCH(ROWS($B$6:B1476),$B$6:$B$1750,0)),"")</f>
        <v/>
      </c>
      <c r="D1476" t="str">
        <f t="shared" si="22"/>
        <v>Life Care Center Of Escondido (25636)</v>
      </c>
      <c r="E1476">
        <v>25636</v>
      </c>
      <c r="F1476" t="s">
        <v>695</v>
      </c>
      <c r="G1476" t="s">
        <v>2481</v>
      </c>
      <c r="H1476" t="s">
        <v>1767</v>
      </c>
      <c r="I1476" t="s">
        <v>701</v>
      </c>
      <c r="J1476" t="s">
        <v>2480</v>
      </c>
    </row>
    <row r="1477" spans="1:10" x14ac:dyDescent="0.2">
      <c r="A1477">
        <f>--ISNUMBER(IFERROR(SEARCH($C$5,Inputs!$D1477,1),""))</f>
        <v>0</v>
      </c>
      <c r="B1477" t="str">
        <f>IF(A1477=1,COUNTIF($A$6:A1477,1),"")</f>
        <v/>
      </c>
      <c r="C1477" t="str">
        <f>IFERROR(INDEX($D$6:$D$1750,MATCH(ROWS($B$6:B1477),$B$6:$B$1750,0)),"")</f>
        <v/>
      </c>
      <c r="D1477" t="str">
        <f t="shared" si="22"/>
        <v>Auburn Oaks Care Center (25670)</v>
      </c>
      <c r="E1477">
        <v>25670</v>
      </c>
      <c r="F1477" t="s">
        <v>695</v>
      </c>
      <c r="G1477" t="s">
        <v>969</v>
      </c>
      <c r="H1477" t="s">
        <v>970</v>
      </c>
      <c r="I1477" t="s">
        <v>971</v>
      </c>
      <c r="J1477" t="s">
        <v>968</v>
      </c>
    </row>
    <row r="1478" spans="1:10" x14ac:dyDescent="0.2">
      <c r="A1478">
        <f>--ISNUMBER(IFERROR(SEARCH($C$5,Inputs!$D1478,1),""))</f>
        <v>0</v>
      </c>
      <c r="B1478" t="str">
        <f>IF(A1478=1,COUNTIF($A$6:A1478,1),"")</f>
        <v/>
      </c>
      <c r="C1478" t="str">
        <f>IFERROR(INDEX($D$6:$D$1750,MATCH(ROWS($B$6:B1478),$B$6:$B$1750,0)),"")</f>
        <v/>
      </c>
      <c r="D1478" t="str">
        <f t="shared" si="22"/>
        <v>Vineyard Hills Health Center (25675)</v>
      </c>
      <c r="E1478">
        <v>25675</v>
      </c>
      <c r="F1478" t="s">
        <v>695</v>
      </c>
      <c r="G1478" t="s">
        <v>4032</v>
      </c>
      <c r="H1478" t="s">
        <v>3735</v>
      </c>
      <c r="I1478" t="s">
        <v>943</v>
      </c>
      <c r="J1478" t="s">
        <v>4031</v>
      </c>
    </row>
    <row r="1479" spans="1:10" x14ac:dyDescent="0.2">
      <c r="A1479">
        <f>--ISNUMBER(IFERROR(SEARCH($C$5,Inputs!$D1479,1),""))</f>
        <v>0</v>
      </c>
      <c r="B1479" t="str">
        <f>IF(A1479=1,COUNTIF($A$6:A1479,1),"")</f>
        <v/>
      </c>
      <c r="C1479" t="str">
        <f>IFERROR(INDEX($D$6:$D$1750,MATCH(ROWS($B$6:B1479),$B$6:$B$1750,0)),"")</f>
        <v/>
      </c>
      <c r="D1479" t="str">
        <f t="shared" ref="D1479:D1542" si="23">J1479&amp;" ("&amp;E1479&amp;")"</f>
        <v>The Springs at the Carlotta (25696)</v>
      </c>
      <c r="E1479">
        <v>25696</v>
      </c>
      <c r="F1479" t="s">
        <v>695</v>
      </c>
      <c r="G1479" t="s">
        <v>3822</v>
      </c>
      <c r="H1479" t="s">
        <v>2613</v>
      </c>
      <c r="I1479" t="s">
        <v>865</v>
      </c>
      <c r="J1479" t="s">
        <v>3821</v>
      </c>
    </row>
    <row r="1480" spans="1:10" x14ac:dyDescent="0.2">
      <c r="A1480">
        <f>--ISNUMBER(IFERROR(SEARCH($C$5,Inputs!$D1480,1),""))</f>
        <v>0</v>
      </c>
      <c r="B1480" t="str">
        <f>IF(A1480=1,COUNTIF($A$6:A1480,1),"")</f>
        <v/>
      </c>
      <c r="C1480" t="str">
        <f>IFERROR(INDEX($D$6:$D$1750,MATCH(ROWS($B$6:B1480),$B$6:$B$1750,0)),"")</f>
        <v/>
      </c>
      <c r="D1480" t="str">
        <f t="shared" si="23"/>
        <v>Riverwood Health Care (25718)</v>
      </c>
      <c r="E1480">
        <v>25718</v>
      </c>
      <c r="F1480" t="s">
        <v>695</v>
      </c>
      <c r="G1480" t="s">
        <v>3267</v>
      </c>
      <c r="H1480" t="s">
        <v>1387</v>
      </c>
      <c r="I1480" t="s">
        <v>748</v>
      </c>
      <c r="J1480" t="s">
        <v>3266</v>
      </c>
    </row>
    <row r="1481" spans="1:10" x14ac:dyDescent="0.2">
      <c r="A1481">
        <f>--ISNUMBER(IFERROR(SEARCH($C$5,Inputs!$D1481,1),""))</f>
        <v>0</v>
      </c>
      <c r="B1481" t="str">
        <f>IF(A1481=1,COUNTIF($A$6:A1481,1),"")</f>
        <v/>
      </c>
      <c r="C1481" t="str">
        <f>IFERROR(INDEX($D$6:$D$1750,MATCH(ROWS($B$6:B1481),$B$6:$B$1750,0)),"")</f>
        <v/>
      </c>
      <c r="D1481" t="str">
        <f t="shared" si="23"/>
        <v>Rancho Mirage Health And Rehabilitation Center (25724)</v>
      </c>
      <c r="E1481">
        <v>25724</v>
      </c>
      <c r="F1481" t="s">
        <v>695</v>
      </c>
      <c r="G1481" t="s">
        <v>3199</v>
      </c>
      <c r="H1481" t="s">
        <v>1059</v>
      </c>
      <c r="I1481" t="s">
        <v>865</v>
      </c>
      <c r="J1481" t="s">
        <v>3198</v>
      </c>
    </row>
    <row r="1482" spans="1:10" x14ac:dyDescent="0.2">
      <c r="A1482">
        <f>--ISNUMBER(IFERROR(SEARCH($C$5,Inputs!$D1482,1),""))</f>
        <v>0</v>
      </c>
      <c r="B1482" t="str">
        <f>IF(A1482=1,COUNTIF($A$6:A1482,1),"")</f>
        <v/>
      </c>
      <c r="C1482" t="str">
        <f>IFERROR(INDEX($D$6:$D$1750,MATCH(ROWS($B$6:B1482),$B$6:$B$1750,0)),"")</f>
        <v/>
      </c>
      <c r="D1482" t="str">
        <f t="shared" si="23"/>
        <v>Anberry Nursing And Rehabilitation Center (25728)</v>
      </c>
      <c r="E1482">
        <v>25728</v>
      </c>
      <c r="F1482" t="s">
        <v>695</v>
      </c>
      <c r="G1482" t="s">
        <v>891</v>
      </c>
      <c r="H1482" t="s">
        <v>892</v>
      </c>
      <c r="I1482" t="s">
        <v>893</v>
      </c>
      <c r="J1482" t="s">
        <v>890</v>
      </c>
    </row>
    <row r="1483" spans="1:10" x14ac:dyDescent="0.2">
      <c r="A1483">
        <f>--ISNUMBER(IFERROR(SEARCH($C$5,Inputs!$D1483,1),""))</f>
        <v>0</v>
      </c>
      <c r="B1483" t="str">
        <f>IF(A1483=1,COUNTIF($A$6:A1483,1),"")</f>
        <v/>
      </c>
      <c r="C1483" t="str">
        <f>IFERROR(INDEX($D$6:$D$1750,MATCH(ROWS($B$6:B1483),$B$6:$B$1750,0)),"")</f>
        <v/>
      </c>
      <c r="D1483" t="str">
        <f t="shared" si="23"/>
        <v>Bella Sera (25729)</v>
      </c>
      <c r="E1483">
        <v>25729</v>
      </c>
      <c r="F1483" t="s">
        <v>695</v>
      </c>
      <c r="G1483" t="s">
        <v>1090</v>
      </c>
      <c r="H1483" t="s">
        <v>1091</v>
      </c>
      <c r="I1483" t="s">
        <v>721</v>
      </c>
      <c r="J1483" t="s">
        <v>1089</v>
      </c>
    </row>
    <row r="1484" spans="1:10" x14ac:dyDescent="0.2">
      <c r="A1484">
        <f>--ISNUMBER(IFERROR(SEARCH($C$5,Inputs!$D1484,1),""))</f>
        <v>0</v>
      </c>
      <c r="B1484" t="str">
        <f>IF(A1484=1,COUNTIF($A$6:A1484,1),"")</f>
        <v/>
      </c>
      <c r="C1484" t="str">
        <f>IFERROR(INDEX($D$6:$D$1750,MATCH(ROWS($B$6:B1484),$B$6:$B$1750,0)),"")</f>
        <v/>
      </c>
      <c r="D1484" t="str">
        <f t="shared" si="23"/>
        <v>Spring Lake Village (25733)</v>
      </c>
      <c r="E1484">
        <v>25733</v>
      </c>
      <c r="F1484" t="s">
        <v>695</v>
      </c>
      <c r="G1484" t="s">
        <v>3581</v>
      </c>
      <c r="H1484" t="s">
        <v>919</v>
      </c>
      <c r="I1484" t="s">
        <v>910</v>
      </c>
      <c r="J1484" t="s">
        <v>3580</v>
      </c>
    </row>
    <row r="1485" spans="1:10" x14ac:dyDescent="0.2">
      <c r="A1485">
        <f>--ISNUMBER(IFERROR(SEARCH($C$5,Inputs!$D1485,1),""))</f>
        <v>0</v>
      </c>
      <c r="B1485" t="str">
        <f>IF(A1485=1,COUNTIF($A$6:A1485,1),"")</f>
        <v/>
      </c>
      <c r="C1485" t="str">
        <f>IFERROR(INDEX($D$6:$D$1750,MATCH(ROWS($B$6:B1485),$B$6:$B$1750,0)),"")</f>
        <v/>
      </c>
      <c r="D1485" t="str">
        <f t="shared" si="23"/>
        <v>Knolls West Post Acute LLC (25744)</v>
      </c>
      <c r="E1485">
        <v>25744</v>
      </c>
      <c r="F1485" t="s">
        <v>695</v>
      </c>
      <c r="G1485" t="s">
        <v>2371</v>
      </c>
      <c r="H1485" t="s">
        <v>1616</v>
      </c>
      <c r="I1485" t="s">
        <v>906</v>
      </c>
      <c r="J1485" t="s">
        <v>2370</v>
      </c>
    </row>
    <row r="1486" spans="1:10" x14ac:dyDescent="0.2">
      <c r="A1486">
        <f>--ISNUMBER(IFERROR(SEARCH($C$5,Inputs!$D1486,1),""))</f>
        <v>0</v>
      </c>
      <c r="B1486" t="str">
        <f>IF(A1486=1,COUNTIF($A$6:A1486,1),"")</f>
        <v/>
      </c>
      <c r="C1486" t="str">
        <f>IFERROR(INDEX($D$6:$D$1750,MATCH(ROWS($B$6:B1486),$B$6:$B$1750,0)),"")</f>
        <v/>
      </c>
      <c r="D1486" t="str">
        <f t="shared" si="23"/>
        <v>The Rehabilitation Center Of Bakersfield (25750)</v>
      </c>
      <c r="E1486">
        <v>25750</v>
      </c>
      <c r="F1486" t="s">
        <v>695</v>
      </c>
      <c r="G1486" t="s">
        <v>3800</v>
      </c>
      <c r="H1486" t="s">
        <v>720</v>
      </c>
      <c r="I1486" t="s">
        <v>721</v>
      </c>
      <c r="J1486" t="s">
        <v>3799</v>
      </c>
    </row>
    <row r="1487" spans="1:10" x14ac:dyDescent="0.2">
      <c r="A1487">
        <f>--ISNUMBER(IFERROR(SEARCH($C$5,Inputs!$D1487,1),""))</f>
        <v>0</v>
      </c>
      <c r="B1487" t="str">
        <f>IF(A1487=1,COUNTIF($A$6:A1487,1),"")</f>
        <v/>
      </c>
      <c r="C1487" t="str">
        <f>IFERROR(INDEX($D$6:$D$1750,MATCH(ROWS($B$6:B1487),$B$6:$B$1750,0)),"")</f>
        <v/>
      </c>
      <c r="D1487" t="str">
        <f t="shared" si="23"/>
        <v>Pacific Hills Manor (25751)</v>
      </c>
      <c r="E1487">
        <v>25751</v>
      </c>
      <c r="F1487" t="s">
        <v>695</v>
      </c>
      <c r="G1487" t="s">
        <v>2986</v>
      </c>
      <c r="H1487" t="s">
        <v>2108</v>
      </c>
      <c r="I1487" t="s">
        <v>698</v>
      </c>
      <c r="J1487" t="s">
        <v>2985</v>
      </c>
    </row>
    <row r="1488" spans="1:10" x14ac:dyDescent="0.2">
      <c r="A1488">
        <f>--ISNUMBER(IFERROR(SEARCH($C$5,Inputs!$D1488,1),""))</f>
        <v>0</v>
      </c>
      <c r="B1488" t="str">
        <f>IF(A1488=1,COUNTIF($A$6:A1488,1),"")</f>
        <v/>
      </c>
      <c r="C1488" t="str">
        <f>IFERROR(INDEX($D$6:$D$1750,MATCH(ROWS($B$6:B1488),$B$6:$B$1750,0)),"")</f>
        <v/>
      </c>
      <c r="D1488" t="str">
        <f t="shared" si="23"/>
        <v>Turlock Nursing And Rehabilitation Center (25780)</v>
      </c>
      <c r="E1488">
        <v>25780</v>
      </c>
      <c r="F1488" t="s">
        <v>695</v>
      </c>
      <c r="G1488" t="s">
        <v>3870</v>
      </c>
      <c r="H1488" t="s">
        <v>1141</v>
      </c>
      <c r="I1488" t="s">
        <v>705</v>
      </c>
      <c r="J1488" t="s">
        <v>3869</v>
      </c>
    </row>
    <row r="1489" spans="1:10" x14ac:dyDescent="0.2">
      <c r="A1489">
        <f>--ISNUMBER(IFERROR(SEARCH($C$5,Inputs!$D1489,1),""))</f>
        <v>0</v>
      </c>
      <c r="B1489" t="str">
        <f>IF(A1489=1,COUNTIF($A$6:A1489,1),"")</f>
        <v/>
      </c>
      <c r="C1489" t="str">
        <f>IFERROR(INDEX($D$6:$D$1750,MATCH(ROWS($B$6:B1489),$B$6:$B$1750,0)),"")</f>
        <v/>
      </c>
      <c r="D1489" t="str">
        <f t="shared" si="23"/>
        <v>Palm Terrace Healthcare &amp; Rehabilitation Center (25787)</v>
      </c>
      <c r="E1489">
        <v>25787</v>
      </c>
      <c r="F1489" t="s">
        <v>695</v>
      </c>
      <c r="G1489" t="s">
        <v>3009</v>
      </c>
      <c r="H1489" t="s">
        <v>3010</v>
      </c>
      <c r="I1489" t="s">
        <v>712</v>
      </c>
      <c r="J1489" t="s">
        <v>3008</v>
      </c>
    </row>
    <row r="1490" spans="1:10" x14ac:dyDescent="0.2">
      <c r="A1490">
        <f>--ISNUMBER(IFERROR(SEARCH($C$5,Inputs!$D1490,1),""))</f>
        <v>0</v>
      </c>
      <c r="B1490" t="str">
        <f>IF(A1490=1,COUNTIF($A$6:A1490,1),"")</f>
        <v/>
      </c>
      <c r="C1490" t="str">
        <f>IFERROR(INDEX($D$6:$D$1750,MATCH(ROWS($B$6:B1490),$B$6:$B$1750,0)),"")</f>
        <v/>
      </c>
      <c r="D1490" t="str">
        <f t="shared" si="23"/>
        <v>Lake Forest Nursing Center (25805)</v>
      </c>
      <c r="E1490">
        <v>25805</v>
      </c>
      <c r="F1490" t="s">
        <v>695</v>
      </c>
      <c r="G1490" t="s">
        <v>2426</v>
      </c>
      <c r="H1490" t="s">
        <v>2427</v>
      </c>
      <c r="I1490" t="s">
        <v>712</v>
      </c>
      <c r="J1490" t="s">
        <v>2425</v>
      </c>
    </row>
    <row r="1491" spans="1:10" x14ac:dyDescent="0.2">
      <c r="A1491">
        <f>--ISNUMBER(IFERROR(SEARCH($C$5,Inputs!$D1491,1),""))</f>
        <v>0</v>
      </c>
      <c r="B1491" t="str">
        <f>IF(A1491=1,COUNTIF($A$6:A1491,1),"")</f>
        <v/>
      </c>
      <c r="C1491" t="str">
        <f>IFERROR(INDEX($D$6:$D$1750,MATCH(ROWS($B$6:B1491),$B$6:$B$1750,0)),"")</f>
        <v/>
      </c>
      <c r="D1491" t="str">
        <f t="shared" si="23"/>
        <v>North Park Post-Acute (25811)</v>
      </c>
      <c r="E1491">
        <v>25811</v>
      </c>
      <c r="F1491" t="s">
        <v>695</v>
      </c>
      <c r="G1491" t="s">
        <v>2862</v>
      </c>
      <c r="H1491" t="s">
        <v>2863</v>
      </c>
      <c r="I1491" t="s">
        <v>748</v>
      </c>
      <c r="J1491" t="s">
        <v>2861</v>
      </c>
    </row>
    <row r="1492" spans="1:10" x14ac:dyDescent="0.2">
      <c r="A1492">
        <f>--ISNUMBER(IFERROR(SEARCH($C$5,Inputs!$D1492,1),""))</f>
        <v>0</v>
      </c>
      <c r="B1492" t="str">
        <f>IF(A1492=1,COUNTIF($A$6:A1492,1),"")</f>
        <v/>
      </c>
      <c r="C1492" t="str">
        <f>IFERROR(INDEX($D$6:$D$1750,MATCH(ROWS($B$6:B1492),$B$6:$B$1750,0)),"")</f>
        <v/>
      </c>
      <c r="D1492" t="str">
        <f t="shared" si="23"/>
        <v>Acc Care Center (25812)</v>
      </c>
      <c r="E1492">
        <v>25812</v>
      </c>
      <c r="F1492" t="s">
        <v>695</v>
      </c>
      <c r="G1492" t="s">
        <v>707</v>
      </c>
      <c r="H1492" t="s">
        <v>708</v>
      </c>
      <c r="I1492" t="s">
        <v>708</v>
      </c>
      <c r="J1492" t="s">
        <v>706</v>
      </c>
    </row>
    <row r="1493" spans="1:10" x14ac:dyDescent="0.2">
      <c r="A1493">
        <f>--ISNUMBER(IFERROR(SEARCH($C$5,Inputs!$D1493,1),""))</f>
        <v>0</v>
      </c>
      <c r="B1493" t="str">
        <f>IF(A1493=1,COUNTIF($A$6:A1493,1),"")</f>
        <v/>
      </c>
      <c r="C1493" t="str">
        <f>IFERROR(INDEX($D$6:$D$1750,MATCH(ROWS($B$6:B1493),$B$6:$B$1750,0)),"")</f>
        <v/>
      </c>
      <c r="D1493" t="str">
        <f t="shared" si="23"/>
        <v>Windsor Post-Acute Center Of Bakersfield (25813)</v>
      </c>
      <c r="E1493">
        <v>25813</v>
      </c>
      <c r="F1493" t="s">
        <v>695</v>
      </c>
      <c r="G1493" t="s">
        <v>4176</v>
      </c>
      <c r="H1493" t="s">
        <v>720</v>
      </c>
      <c r="I1493" t="s">
        <v>721</v>
      </c>
      <c r="J1493" t="s">
        <v>4175</v>
      </c>
    </row>
    <row r="1494" spans="1:10" x14ac:dyDescent="0.2">
      <c r="A1494">
        <f>--ISNUMBER(IFERROR(SEARCH($C$5,Inputs!$D1494,1),""))</f>
        <v>0</v>
      </c>
      <c r="B1494" t="str">
        <f>IF(A1494=1,COUNTIF($A$6:A1494,1),"")</f>
        <v/>
      </c>
      <c r="C1494" t="str">
        <f>IFERROR(INDEX($D$6:$D$1750,MATCH(ROWS($B$6:B1494),$B$6:$B$1750,0)),"")</f>
        <v/>
      </c>
      <c r="D1494" t="str">
        <f t="shared" si="23"/>
        <v>Castle Manor Nursing &amp; Rehabilitation Center (25822)</v>
      </c>
      <c r="E1494">
        <v>25822</v>
      </c>
      <c r="F1494" t="s">
        <v>695</v>
      </c>
      <c r="G1494" t="s">
        <v>1285</v>
      </c>
      <c r="H1494" t="s">
        <v>1286</v>
      </c>
      <c r="I1494" t="s">
        <v>701</v>
      </c>
      <c r="J1494" t="s">
        <v>1284</v>
      </c>
    </row>
    <row r="1495" spans="1:10" x14ac:dyDescent="0.2">
      <c r="A1495">
        <f>--ISNUMBER(IFERROR(SEARCH($C$5,Inputs!$D1495,1),""))</f>
        <v>0</v>
      </c>
      <c r="B1495" t="str">
        <f>IF(A1495=1,COUNTIF($A$6:A1495,1),"")</f>
        <v/>
      </c>
      <c r="C1495" t="str">
        <f>IFERROR(INDEX($D$6:$D$1750,MATCH(ROWS($B$6:B1495),$B$6:$B$1750,0)),"")</f>
        <v/>
      </c>
      <c r="D1495" t="str">
        <f t="shared" si="23"/>
        <v>Crystal Ridge Care Center (25839)</v>
      </c>
      <c r="E1495">
        <v>25839</v>
      </c>
      <c r="F1495" t="s">
        <v>695</v>
      </c>
      <c r="G1495" t="s">
        <v>1576</v>
      </c>
      <c r="H1495" t="s">
        <v>1577</v>
      </c>
      <c r="I1495" t="s">
        <v>1578</v>
      </c>
      <c r="J1495" t="s">
        <v>1575</v>
      </c>
    </row>
    <row r="1496" spans="1:10" x14ac:dyDescent="0.2">
      <c r="A1496">
        <f>--ISNUMBER(IFERROR(SEARCH($C$5,Inputs!$D1496,1),""))</f>
        <v>0</v>
      </c>
      <c r="B1496" t="str">
        <f>IF(A1496=1,COUNTIF($A$6:A1496,1),"")</f>
        <v/>
      </c>
      <c r="C1496" t="str">
        <f>IFERROR(INDEX($D$6:$D$1750,MATCH(ROWS($B$6:B1496),$B$6:$B$1750,0)),"")</f>
        <v/>
      </c>
      <c r="D1496" t="str">
        <f t="shared" si="23"/>
        <v>Oroville Hospital Post-Acute Center (25855)</v>
      </c>
      <c r="E1496">
        <v>25855</v>
      </c>
      <c r="F1496" t="s">
        <v>695</v>
      </c>
      <c r="G1496" t="s">
        <v>2963</v>
      </c>
      <c r="H1496" t="s">
        <v>1487</v>
      </c>
      <c r="I1496" t="s">
        <v>732</v>
      </c>
      <c r="J1496" t="s">
        <v>2962</v>
      </c>
    </row>
    <row r="1497" spans="1:10" x14ac:dyDescent="0.2">
      <c r="A1497">
        <f>--ISNUMBER(IFERROR(SEARCH($C$5,Inputs!$D1497,1),""))</f>
        <v>0</v>
      </c>
      <c r="B1497" t="str">
        <f>IF(A1497=1,COUNTIF($A$6:A1497,1),"")</f>
        <v/>
      </c>
      <c r="C1497" t="str">
        <f>IFERROR(INDEX($D$6:$D$1750,MATCH(ROWS($B$6:B1497),$B$6:$B$1750,0)),"")</f>
        <v/>
      </c>
      <c r="D1497" t="str">
        <f t="shared" si="23"/>
        <v>Diamond Ridge Healthcare Center (25857)</v>
      </c>
      <c r="E1497">
        <v>25857</v>
      </c>
      <c r="F1497" t="s">
        <v>695</v>
      </c>
      <c r="G1497" t="s">
        <v>1628</v>
      </c>
      <c r="H1497" t="s">
        <v>1629</v>
      </c>
      <c r="I1497" t="s">
        <v>832</v>
      </c>
      <c r="J1497" t="s">
        <v>1627</v>
      </c>
    </row>
    <row r="1498" spans="1:10" x14ac:dyDescent="0.2">
      <c r="A1498">
        <f>--ISNUMBER(IFERROR(SEARCH($C$5,Inputs!$D1498,1),""))</f>
        <v>0</v>
      </c>
      <c r="B1498" t="str">
        <f>IF(A1498=1,COUNTIF($A$6:A1498,1),"")</f>
        <v/>
      </c>
      <c r="C1498" t="str">
        <f>IFERROR(INDEX($D$6:$D$1750,MATCH(ROWS($B$6:B1498),$B$6:$B$1750,0)),"")</f>
        <v/>
      </c>
      <c r="D1498" t="str">
        <f t="shared" si="23"/>
        <v>Pine Creek Care Center (25861)</v>
      </c>
      <c r="E1498">
        <v>25861</v>
      </c>
      <c r="F1498" t="s">
        <v>695</v>
      </c>
      <c r="G1498" t="s">
        <v>3103</v>
      </c>
      <c r="H1498" t="s">
        <v>2243</v>
      </c>
      <c r="I1498" t="s">
        <v>971</v>
      </c>
      <c r="J1498" t="s">
        <v>3102</v>
      </c>
    </row>
    <row r="1499" spans="1:10" x14ac:dyDescent="0.2">
      <c r="A1499">
        <f>--ISNUMBER(IFERROR(SEARCH($C$5,Inputs!$D1499,1),""))</f>
        <v>0</v>
      </c>
      <c r="B1499" t="str">
        <f>IF(A1499=1,COUNTIF($A$6:A1499,1),"")</f>
        <v/>
      </c>
      <c r="C1499" t="str">
        <f>IFERROR(INDEX($D$6:$D$1750,MATCH(ROWS($B$6:B1499),$B$6:$B$1750,0)),"")</f>
        <v/>
      </c>
      <c r="D1499" t="str">
        <f t="shared" si="23"/>
        <v>Lincoln Meadows Care Center (25864)</v>
      </c>
      <c r="E1499">
        <v>25864</v>
      </c>
      <c r="F1499" t="s">
        <v>695</v>
      </c>
      <c r="G1499" t="s">
        <v>2492</v>
      </c>
      <c r="H1499" t="s">
        <v>2493</v>
      </c>
      <c r="I1499" t="s">
        <v>971</v>
      </c>
      <c r="J1499" t="s">
        <v>2491</v>
      </c>
    </row>
    <row r="1500" spans="1:10" x14ac:dyDescent="0.2">
      <c r="A1500">
        <f>--ISNUMBER(IFERROR(SEARCH($C$5,Inputs!$D1500,1),""))</f>
        <v>0</v>
      </c>
      <c r="B1500" t="str">
        <f>IF(A1500=1,COUNTIF($A$6:A1500,1),"")</f>
        <v/>
      </c>
      <c r="C1500" t="str">
        <f>IFERROR(INDEX($D$6:$D$1750,MATCH(ROWS($B$6:B1500),$B$6:$B$1750,0)),"")</f>
        <v/>
      </c>
      <c r="D1500" t="str">
        <f t="shared" si="23"/>
        <v>New Orange Hills (25865)</v>
      </c>
      <c r="E1500">
        <v>25865</v>
      </c>
      <c r="F1500" t="s">
        <v>695</v>
      </c>
      <c r="G1500" t="s">
        <v>2848</v>
      </c>
      <c r="H1500" t="s">
        <v>712</v>
      </c>
      <c r="I1500" t="s">
        <v>712</v>
      </c>
      <c r="J1500" t="s">
        <v>2847</v>
      </c>
    </row>
    <row r="1501" spans="1:10" x14ac:dyDescent="0.2">
      <c r="A1501">
        <f>--ISNUMBER(IFERROR(SEARCH($C$5,Inputs!$D1501,1),""))</f>
        <v>0</v>
      </c>
      <c r="B1501" t="str">
        <f>IF(A1501=1,COUNTIF($A$6:A1501,1),"")</f>
        <v/>
      </c>
      <c r="C1501" t="str">
        <f>IFERROR(INDEX($D$6:$D$1750,MATCH(ROWS($B$6:B1501),$B$6:$B$1750,0)),"")</f>
        <v/>
      </c>
      <c r="D1501" t="str">
        <f t="shared" si="23"/>
        <v>Clearwater Healthcare Center (25872)</v>
      </c>
      <c r="E1501">
        <v>25872</v>
      </c>
      <c r="F1501" t="s">
        <v>695</v>
      </c>
      <c r="G1501" t="s">
        <v>1386</v>
      </c>
      <c r="H1501" t="s">
        <v>1387</v>
      </c>
      <c r="I1501" t="s">
        <v>748</v>
      </c>
      <c r="J1501" t="s">
        <v>1385</v>
      </c>
    </row>
    <row r="1502" spans="1:10" x14ac:dyDescent="0.2">
      <c r="A1502">
        <f>--ISNUMBER(IFERROR(SEARCH($C$5,Inputs!$D1502,1),""))</f>
        <v>0</v>
      </c>
      <c r="B1502" t="str">
        <f>IF(A1502=1,COUNTIF($A$6:A1502,1),"")</f>
        <v/>
      </c>
      <c r="C1502" t="str">
        <f>IFERROR(INDEX($D$6:$D$1750,MATCH(ROWS($B$6:B1502),$B$6:$B$1750,0)),"")</f>
        <v/>
      </c>
      <c r="D1502" t="str">
        <f t="shared" si="23"/>
        <v>Stanford Court Skilled Nursing &amp; Rehab Center (25876)</v>
      </c>
      <c r="E1502">
        <v>25876</v>
      </c>
      <c r="F1502" t="s">
        <v>695</v>
      </c>
      <c r="G1502" t="s">
        <v>3634</v>
      </c>
      <c r="H1502" t="s">
        <v>1697</v>
      </c>
      <c r="I1502" t="s">
        <v>701</v>
      </c>
      <c r="J1502" t="s">
        <v>3633</v>
      </c>
    </row>
    <row r="1503" spans="1:10" x14ac:dyDescent="0.2">
      <c r="A1503">
        <f>--ISNUMBER(IFERROR(SEARCH($C$5,Inputs!$D1503,1),""))</f>
        <v>0</v>
      </c>
      <c r="B1503" t="str">
        <f>IF(A1503=1,COUNTIF($A$6:A1503,1),"")</f>
        <v/>
      </c>
      <c r="C1503" t="str">
        <f>IFERROR(INDEX($D$6:$D$1750,MATCH(ROWS($B$6:B1503),$B$6:$B$1750,0)),"")</f>
        <v/>
      </c>
      <c r="D1503" t="str">
        <f t="shared" si="23"/>
        <v>Arbor Post Acute (25909)</v>
      </c>
      <c r="E1503">
        <v>25909</v>
      </c>
      <c r="F1503" t="s">
        <v>695</v>
      </c>
      <c r="G1503" t="s">
        <v>926</v>
      </c>
      <c r="H1503" t="s">
        <v>927</v>
      </c>
      <c r="I1503" t="s">
        <v>732</v>
      </c>
      <c r="J1503" t="s">
        <v>925</v>
      </c>
    </row>
    <row r="1504" spans="1:10" x14ac:dyDescent="0.2">
      <c r="A1504">
        <f>--ISNUMBER(IFERROR(SEARCH($C$5,Inputs!$D1504,1),""))</f>
        <v>0</v>
      </c>
      <c r="B1504" t="str">
        <f>IF(A1504=1,COUNTIF($A$6:A1504,1),"")</f>
        <v/>
      </c>
      <c r="C1504" t="str">
        <f>IFERROR(INDEX($D$6:$D$1750,MATCH(ROWS($B$6:B1504),$B$6:$B$1750,0)),"")</f>
        <v/>
      </c>
      <c r="D1504" t="str">
        <f t="shared" si="23"/>
        <v>Remington Club Health Center (25920)</v>
      </c>
      <c r="E1504">
        <v>25920</v>
      </c>
      <c r="F1504" t="s">
        <v>695</v>
      </c>
      <c r="G1504" t="s">
        <v>3227</v>
      </c>
      <c r="H1504" t="s">
        <v>701</v>
      </c>
      <c r="I1504" t="s">
        <v>701</v>
      </c>
      <c r="J1504" t="s">
        <v>3226</v>
      </c>
    </row>
    <row r="1505" spans="1:10" x14ac:dyDescent="0.2">
      <c r="A1505">
        <f>--ISNUMBER(IFERROR(SEARCH($C$5,Inputs!$D1505,1),""))</f>
        <v>0</v>
      </c>
      <c r="B1505" t="str">
        <f>IF(A1505=1,COUNTIF($A$6:A1505,1),"")</f>
        <v/>
      </c>
      <c r="C1505" t="str">
        <f>IFERROR(INDEX($D$6:$D$1750,MATCH(ROWS($B$6:B1505),$B$6:$B$1750,0)),"")</f>
        <v/>
      </c>
      <c r="D1505" t="str">
        <f t="shared" si="23"/>
        <v>Manorcare Health Services-Hemet (25927)</v>
      </c>
      <c r="E1505">
        <v>25927</v>
      </c>
      <c r="F1505" t="s">
        <v>695</v>
      </c>
      <c r="G1505" t="s">
        <v>2610</v>
      </c>
      <c r="H1505" t="s">
        <v>1623</v>
      </c>
      <c r="I1505" t="s">
        <v>865</v>
      </c>
      <c r="J1505" t="s">
        <v>2609</v>
      </c>
    </row>
    <row r="1506" spans="1:10" x14ac:dyDescent="0.2">
      <c r="A1506">
        <f>--ISNUMBER(IFERROR(SEARCH($C$5,Inputs!$D1506,1),""))</f>
        <v>0</v>
      </c>
      <c r="B1506" t="str">
        <f>IF(A1506=1,COUNTIF($A$6:A1506,1),"")</f>
        <v/>
      </c>
      <c r="C1506" t="str">
        <f>IFERROR(INDEX($D$6:$D$1750,MATCH(ROWS($B$6:B1506),$B$6:$B$1750,0)),"")</f>
        <v/>
      </c>
      <c r="D1506" t="str">
        <f t="shared" si="23"/>
        <v>Crestwood Wellness And Recovery Center (25940)</v>
      </c>
      <c r="E1506">
        <v>25940</v>
      </c>
      <c r="F1506" t="s">
        <v>695</v>
      </c>
      <c r="G1506" t="s">
        <v>1569</v>
      </c>
      <c r="H1506" t="s">
        <v>1471</v>
      </c>
      <c r="I1506" t="s">
        <v>1472</v>
      </c>
      <c r="J1506" t="s">
        <v>1568</v>
      </c>
    </row>
    <row r="1507" spans="1:10" x14ac:dyDescent="0.2">
      <c r="A1507">
        <f>--ISNUMBER(IFERROR(SEARCH($C$5,Inputs!$D1507,1),""))</f>
        <v>0</v>
      </c>
      <c r="B1507" t="str">
        <f>IF(A1507=1,COUNTIF($A$6:A1507,1),"")</f>
        <v/>
      </c>
      <c r="C1507" t="str">
        <f>IFERROR(INDEX($D$6:$D$1750,MATCH(ROWS($B$6:B1507),$B$6:$B$1750,0)),"")</f>
        <v/>
      </c>
      <c r="D1507" t="str">
        <f t="shared" si="23"/>
        <v>Emanate Health Hospice (25945)</v>
      </c>
      <c r="E1507">
        <v>25945</v>
      </c>
      <c r="F1507" t="s">
        <v>695</v>
      </c>
      <c r="G1507" t="s">
        <v>1731</v>
      </c>
      <c r="H1507" t="s">
        <v>1077</v>
      </c>
      <c r="I1507" t="s">
        <v>736</v>
      </c>
      <c r="J1507" t="s">
        <v>1730</v>
      </c>
    </row>
    <row r="1508" spans="1:10" x14ac:dyDescent="0.2">
      <c r="A1508">
        <f>--ISNUMBER(IFERROR(SEARCH($C$5,Inputs!$D1508,1),""))</f>
        <v>0</v>
      </c>
      <c r="B1508" t="str">
        <f>IF(A1508=1,COUNTIF($A$6:A1508,1),"")</f>
        <v/>
      </c>
      <c r="C1508" t="str">
        <f>IFERROR(INDEX($D$6:$D$1750,MATCH(ROWS($B$6:B1508),$B$6:$B$1750,0)),"")</f>
        <v/>
      </c>
      <c r="D1508" t="str">
        <f t="shared" si="23"/>
        <v>Cherry Valley Healthcare (25952)</v>
      </c>
      <c r="E1508">
        <v>25952</v>
      </c>
      <c r="F1508" t="s">
        <v>695</v>
      </c>
      <c r="G1508" t="s">
        <v>1340</v>
      </c>
      <c r="H1508" t="s">
        <v>1031</v>
      </c>
      <c r="I1508" t="s">
        <v>865</v>
      </c>
      <c r="J1508" t="s">
        <v>1339</v>
      </c>
    </row>
    <row r="1509" spans="1:10" x14ac:dyDescent="0.2">
      <c r="A1509">
        <f>--ISNUMBER(IFERROR(SEARCH($C$5,Inputs!$D1509,1),""))</f>
        <v>0</v>
      </c>
      <c r="B1509" t="str">
        <f>IF(A1509=1,COUNTIF($A$6:A1509,1),"")</f>
        <v/>
      </c>
      <c r="C1509" t="str">
        <f>IFERROR(INDEX($D$6:$D$1750,MATCH(ROWS($B$6:B1509),$B$6:$B$1750,0)),"")</f>
        <v/>
      </c>
      <c r="D1509" t="str">
        <f t="shared" si="23"/>
        <v>Freedom Village Healthcare Center (25972)</v>
      </c>
      <c r="E1509">
        <v>25972</v>
      </c>
      <c r="F1509" t="s">
        <v>695</v>
      </c>
      <c r="G1509" t="s">
        <v>1829</v>
      </c>
      <c r="H1509" t="s">
        <v>1830</v>
      </c>
      <c r="I1509" t="s">
        <v>712</v>
      </c>
      <c r="J1509" t="s">
        <v>1828</v>
      </c>
    </row>
    <row r="1510" spans="1:10" x14ac:dyDescent="0.2">
      <c r="A1510">
        <f>--ISNUMBER(IFERROR(SEARCH($C$5,Inputs!$D1510,1),""))</f>
        <v>0</v>
      </c>
      <c r="B1510" t="str">
        <f>IF(A1510=1,COUNTIF($A$6:A1510,1),"")</f>
        <v/>
      </c>
      <c r="C1510" t="str">
        <f>IFERROR(INDEX($D$6:$D$1750,MATCH(ROWS($B$6:B1510),$B$6:$B$1750,0)),"")</f>
        <v/>
      </c>
      <c r="D1510" t="str">
        <f t="shared" si="23"/>
        <v>Copper Ridge Care Center (25974)</v>
      </c>
      <c r="E1510">
        <v>25974</v>
      </c>
      <c r="F1510" t="s">
        <v>695</v>
      </c>
      <c r="G1510" t="s">
        <v>1470</v>
      </c>
      <c r="H1510" t="s">
        <v>1471</v>
      </c>
      <c r="I1510" t="s">
        <v>1472</v>
      </c>
      <c r="J1510" t="s">
        <v>1469</v>
      </c>
    </row>
    <row r="1511" spans="1:10" x14ac:dyDescent="0.2">
      <c r="A1511">
        <f>--ISNUMBER(IFERROR(SEARCH($C$5,Inputs!$D1511,1),""))</f>
        <v>0</v>
      </c>
      <c r="B1511" t="str">
        <f>IF(A1511=1,COUNTIF($A$6:A1511,1),"")</f>
        <v/>
      </c>
      <c r="C1511" t="str">
        <f>IFERROR(INDEX($D$6:$D$1750,MATCH(ROWS($B$6:B1511),$B$6:$B$1750,0)),"")</f>
        <v/>
      </c>
      <c r="D1511" t="str">
        <f t="shared" si="23"/>
        <v>Carmel Mountain Rehabilitation &amp; Healthcare Center (25978)</v>
      </c>
      <c r="E1511">
        <v>25978</v>
      </c>
      <c r="F1511" t="s">
        <v>695</v>
      </c>
      <c r="G1511" t="s">
        <v>1263</v>
      </c>
      <c r="H1511" t="s">
        <v>701</v>
      </c>
      <c r="I1511" t="s">
        <v>701</v>
      </c>
      <c r="J1511" t="s">
        <v>1262</v>
      </c>
    </row>
    <row r="1512" spans="1:10" x14ac:dyDescent="0.2">
      <c r="A1512">
        <f>--ISNUMBER(IFERROR(SEARCH($C$5,Inputs!$D1512,1),""))</f>
        <v>0</v>
      </c>
      <c r="B1512" t="str">
        <f>IF(A1512=1,COUNTIF($A$6:A1512,1),"")</f>
        <v/>
      </c>
      <c r="C1512" t="str">
        <f>IFERROR(INDEX($D$6:$D$1750,MATCH(ROWS($B$6:B1512),$B$6:$B$1750,0)),"")</f>
        <v/>
      </c>
      <c r="D1512" t="str">
        <f t="shared" si="23"/>
        <v>Villa Rancho Bernardo Care Center (25979)</v>
      </c>
      <c r="E1512">
        <v>25979</v>
      </c>
      <c r="F1512" t="s">
        <v>695</v>
      </c>
      <c r="G1512" t="s">
        <v>4020</v>
      </c>
      <c r="H1512" t="s">
        <v>701</v>
      </c>
      <c r="I1512" t="s">
        <v>701</v>
      </c>
      <c r="J1512" t="s">
        <v>4019</v>
      </c>
    </row>
    <row r="1513" spans="1:10" x14ac:dyDescent="0.2">
      <c r="A1513">
        <f>--ISNUMBER(IFERROR(SEARCH($C$5,Inputs!$D1513,1),""))</f>
        <v>0</v>
      </c>
      <c r="B1513" t="str">
        <f>IF(A1513=1,COUNTIF($A$6:A1513,1),"")</f>
        <v/>
      </c>
      <c r="C1513" t="str">
        <f>IFERROR(INDEX($D$6:$D$1750,MATCH(ROWS($B$6:B1513),$B$6:$B$1750,0)),"")</f>
        <v/>
      </c>
      <c r="D1513" t="str">
        <f t="shared" si="23"/>
        <v>Manorcare Health Services (Fountain Valley) (26066)</v>
      </c>
      <c r="E1513">
        <v>26066</v>
      </c>
      <c r="F1513" t="s">
        <v>695</v>
      </c>
      <c r="G1513" t="s">
        <v>2606</v>
      </c>
      <c r="H1513" t="s">
        <v>1815</v>
      </c>
      <c r="I1513" t="s">
        <v>712</v>
      </c>
      <c r="J1513" t="s">
        <v>2605</v>
      </c>
    </row>
    <row r="1514" spans="1:10" x14ac:dyDescent="0.2">
      <c r="A1514">
        <f>--ISNUMBER(IFERROR(SEARCH($C$5,Inputs!$D1514,1),""))</f>
        <v>0</v>
      </c>
      <c r="B1514" t="str">
        <f>IF(A1514=1,COUNTIF($A$6:A1514,1),"")</f>
        <v/>
      </c>
      <c r="C1514" t="str">
        <f>IFERROR(INDEX($D$6:$D$1750,MATCH(ROWS($B$6:B1514),$B$6:$B$1750,0)),"")</f>
        <v/>
      </c>
      <c r="D1514" t="str">
        <f t="shared" si="23"/>
        <v>Manorcare Health Services (Citrus Heights) (26074)</v>
      </c>
      <c r="E1514">
        <v>26074</v>
      </c>
      <c r="F1514" t="s">
        <v>695</v>
      </c>
      <c r="G1514" t="s">
        <v>4401</v>
      </c>
      <c r="H1514" t="s">
        <v>4412</v>
      </c>
      <c r="I1514" t="s">
        <v>708</v>
      </c>
      <c r="J1514" t="s">
        <v>4345</v>
      </c>
    </row>
    <row r="1515" spans="1:10" x14ac:dyDescent="0.2">
      <c r="A1515">
        <f>--ISNUMBER(IFERROR(SEARCH($C$5,Inputs!$D1515,1),""))</f>
        <v>0</v>
      </c>
      <c r="B1515" t="str">
        <f>IF(A1515=1,COUNTIF($A$6:A1515,1),"")</f>
        <v/>
      </c>
      <c r="C1515" t="str">
        <f>IFERROR(INDEX($D$6:$D$1750,MATCH(ROWS($B$6:B1515),$B$6:$B$1750,0)),"")</f>
        <v/>
      </c>
      <c r="D1515" t="str">
        <f t="shared" si="23"/>
        <v>Manorcare Health Services-Palm Desert (26077)</v>
      </c>
      <c r="E1515">
        <v>26077</v>
      </c>
      <c r="F1515" t="s">
        <v>695</v>
      </c>
      <c r="G1515" t="s">
        <v>2612</v>
      </c>
      <c r="H1515" t="s">
        <v>2613</v>
      </c>
      <c r="I1515" t="s">
        <v>865</v>
      </c>
      <c r="J1515" t="s">
        <v>2611</v>
      </c>
    </row>
    <row r="1516" spans="1:10" x14ac:dyDescent="0.2">
      <c r="A1516">
        <f>--ISNUMBER(IFERROR(SEARCH($C$5,Inputs!$D1516,1),""))</f>
        <v>0</v>
      </c>
      <c r="B1516" t="str">
        <f>IF(A1516=1,COUNTIF($A$6:A1516,1),"")</f>
        <v/>
      </c>
      <c r="C1516" t="str">
        <f>IFERROR(INDEX($D$6:$D$1750,MATCH(ROWS($B$6:B1516),$B$6:$B$1750,0)),"")</f>
        <v/>
      </c>
      <c r="D1516" t="str">
        <f t="shared" si="23"/>
        <v>Casa De Las Campanas (26080)</v>
      </c>
      <c r="E1516">
        <v>26080</v>
      </c>
      <c r="F1516" t="s">
        <v>695</v>
      </c>
      <c r="G1516" t="s">
        <v>1274</v>
      </c>
      <c r="H1516" t="s">
        <v>701</v>
      </c>
      <c r="I1516" t="s">
        <v>701</v>
      </c>
      <c r="J1516" t="s">
        <v>1273</v>
      </c>
    </row>
    <row r="1517" spans="1:10" x14ac:dyDescent="0.2">
      <c r="A1517">
        <f>--ISNUMBER(IFERROR(SEARCH($C$5,Inputs!$D1517,1),""))</f>
        <v>0</v>
      </c>
      <c r="B1517" t="str">
        <f>IF(A1517=1,COUNTIF($A$6:A1517,1),"")</f>
        <v/>
      </c>
      <c r="C1517" t="str">
        <f>IFERROR(INDEX($D$6:$D$1750,MATCH(ROWS($B$6:B1517),$B$6:$B$1750,0)),"")</f>
        <v/>
      </c>
      <c r="D1517" t="str">
        <f t="shared" si="23"/>
        <v>Wagner Heights Nursing And Rehabilitation Center (26084)</v>
      </c>
      <c r="E1517">
        <v>26084</v>
      </c>
      <c r="F1517" t="s">
        <v>695</v>
      </c>
      <c r="G1517" t="s">
        <v>4054</v>
      </c>
      <c r="H1517" t="s">
        <v>1387</v>
      </c>
      <c r="I1517" t="s">
        <v>748</v>
      </c>
      <c r="J1517" t="s">
        <v>4053</v>
      </c>
    </row>
    <row r="1518" spans="1:10" x14ac:dyDescent="0.2">
      <c r="A1518">
        <f>--ISNUMBER(IFERROR(SEARCH($C$5,Inputs!$D1518,1),""))</f>
        <v>0</v>
      </c>
      <c r="B1518" t="str">
        <f>IF(A1518=1,COUNTIF($A$6:A1518,1),"")</f>
        <v/>
      </c>
      <c r="C1518" t="str">
        <f>IFERROR(INDEX($D$6:$D$1750,MATCH(ROWS($B$6:B1518),$B$6:$B$1750,0)),"")</f>
        <v/>
      </c>
      <c r="D1518" t="str">
        <f t="shared" si="23"/>
        <v>Vacaville Convalescent And Rehabilitation Center (26089)</v>
      </c>
      <c r="E1518">
        <v>26089</v>
      </c>
      <c r="F1518" t="s">
        <v>695</v>
      </c>
      <c r="G1518" t="s">
        <v>3912</v>
      </c>
      <c r="H1518" t="s">
        <v>2266</v>
      </c>
      <c r="I1518" t="s">
        <v>787</v>
      </c>
      <c r="J1518" t="s">
        <v>3911</v>
      </c>
    </row>
    <row r="1519" spans="1:10" x14ac:dyDescent="0.2">
      <c r="A1519">
        <f>--ISNUMBER(IFERROR(SEARCH($C$5,Inputs!$D1519,1),""))</f>
        <v>0</v>
      </c>
      <c r="B1519" t="str">
        <f>IF(A1519=1,COUNTIF($A$6:A1519,1),"")</f>
        <v/>
      </c>
      <c r="C1519" t="str">
        <f>IFERROR(INDEX($D$6:$D$1750,MATCH(ROWS($B$6:B1519),$B$6:$B$1750,0)),"")</f>
        <v/>
      </c>
      <c r="D1519" t="str">
        <f t="shared" si="23"/>
        <v>Yucca Valley Nursing (26090)</v>
      </c>
      <c r="E1519">
        <v>26090</v>
      </c>
      <c r="F1519" t="s">
        <v>695</v>
      </c>
      <c r="G1519" t="s">
        <v>4208</v>
      </c>
      <c r="H1519" t="s">
        <v>3923</v>
      </c>
      <c r="I1519" t="s">
        <v>906</v>
      </c>
      <c r="J1519" t="s">
        <v>4207</v>
      </c>
    </row>
    <row r="1520" spans="1:10" x14ac:dyDescent="0.2">
      <c r="A1520">
        <f>--ISNUMBER(IFERROR(SEARCH($C$5,Inputs!$D1520,1),""))</f>
        <v>0</v>
      </c>
      <c r="B1520" t="str">
        <f>IF(A1520=1,COUNTIF($A$6:A1520,1),"")</f>
        <v/>
      </c>
      <c r="C1520" t="str">
        <f>IFERROR(INDEX($D$6:$D$1750,MATCH(ROWS($B$6:B1520),$B$6:$B$1750,0)),"")</f>
        <v/>
      </c>
      <c r="D1520" t="str">
        <f t="shared" si="23"/>
        <v>La Fuente Post Acute (26099)</v>
      </c>
      <c r="E1520">
        <v>26099</v>
      </c>
      <c r="F1520" t="s">
        <v>695</v>
      </c>
      <c r="G1520" t="s">
        <v>2386</v>
      </c>
      <c r="H1520" t="s">
        <v>2387</v>
      </c>
      <c r="I1520" t="s">
        <v>701</v>
      </c>
      <c r="J1520" t="s">
        <v>2385</v>
      </c>
    </row>
    <row r="1521" spans="1:10" x14ac:dyDescent="0.2">
      <c r="A1521">
        <f>--ISNUMBER(IFERROR(SEARCH($C$5,Inputs!$D1521,1),""))</f>
        <v>0</v>
      </c>
      <c r="B1521" t="str">
        <f>IF(A1521=1,COUNTIF($A$6:A1521,1),"")</f>
        <v/>
      </c>
      <c r="C1521" t="str">
        <f>IFERROR(INDEX($D$6:$D$1750,MATCH(ROWS($B$6:B1521),$B$6:$B$1750,0)),"")</f>
        <v/>
      </c>
      <c r="D1521" t="str">
        <f t="shared" si="23"/>
        <v>Terracina Post Acute (26106)</v>
      </c>
      <c r="E1521">
        <v>26106</v>
      </c>
      <c r="F1521" t="s">
        <v>695</v>
      </c>
      <c r="G1521" t="s">
        <v>3739</v>
      </c>
      <c r="H1521" t="s">
        <v>953</v>
      </c>
      <c r="I1521" t="s">
        <v>906</v>
      </c>
      <c r="J1521" t="s">
        <v>3738</v>
      </c>
    </row>
    <row r="1522" spans="1:10" x14ac:dyDescent="0.2">
      <c r="A1522">
        <f>--ISNUMBER(IFERROR(SEARCH($C$5,Inputs!$D1522,1),""))</f>
        <v>0</v>
      </c>
      <c r="B1522" t="str">
        <f>IF(A1522=1,COUNTIF($A$6:A1522,1),"")</f>
        <v/>
      </c>
      <c r="C1522" t="str">
        <f>IFERROR(INDEX($D$6:$D$1750,MATCH(ROWS($B$6:B1522),$B$6:$B$1750,0)),"")</f>
        <v/>
      </c>
      <c r="D1522" t="str">
        <f t="shared" si="23"/>
        <v>Vintage Faire Nursing &amp; Rehabilitation Center (26107)</v>
      </c>
      <c r="E1522">
        <v>26107</v>
      </c>
      <c r="F1522" t="s">
        <v>695</v>
      </c>
      <c r="G1522" t="s">
        <v>4036</v>
      </c>
      <c r="H1522" t="s">
        <v>704</v>
      </c>
      <c r="I1522" t="s">
        <v>705</v>
      </c>
      <c r="J1522" t="s">
        <v>4035</v>
      </c>
    </row>
    <row r="1523" spans="1:10" x14ac:dyDescent="0.2">
      <c r="A1523">
        <f>--ISNUMBER(IFERROR(SEARCH($C$5,Inputs!$D1523,1),""))</f>
        <v>0</v>
      </c>
      <c r="B1523" t="str">
        <f>IF(A1523=1,COUNTIF($A$6:A1523,1),"")</f>
        <v/>
      </c>
      <c r="C1523" t="str">
        <f>IFERROR(INDEX($D$6:$D$1750,MATCH(ROWS($B$6:B1523),$B$6:$B$1750,0)),"")</f>
        <v/>
      </c>
      <c r="D1523" t="str">
        <f t="shared" si="23"/>
        <v>Mission De La Casa Nursing &amp; Rehabilitation Center (26123)</v>
      </c>
      <c r="E1523">
        <v>26123</v>
      </c>
      <c r="F1523" t="s">
        <v>695</v>
      </c>
      <c r="G1523" t="s">
        <v>2764</v>
      </c>
      <c r="H1523" t="s">
        <v>697</v>
      </c>
      <c r="I1523" t="s">
        <v>698</v>
      </c>
      <c r="J1523" t="s">
        <v>2763</v>
      </c>
    </row>
    <row r="1524" spans="1:10" x14ac:dyDescent="0.2">
      <c r="A1524">
        <f>--ISNUMBER(IFERROR(SEARCH($C$5,Inputs!$D1524,1),""))</f>
        <v>0</v>
      </c>
      <c r="B1524" t="str">
        <f>IF(A1524=1,COUNTIF($A$6:A1524,1),"")</f>
        <v/>
      </c>
      <c r="C1524" t="str">
        <f>IFERROR(INDEX($D$6:$D$1750,MATCH(ROWS($B$6:B1524),$B$6:$B$1750,0)),"")</f>
        <v/>
      </c>
      <c r="D1524" t="str">
        <f t="shared" si="23"/>
        <v>Mayflower Care Center (26126)</v>
      </c>
      <c r="E1524">
        <v>26126</v>
      </c>
      <c r="F1524" t="s">
        <v>695</v>
      </c>
      <c r="G1524" t="s">
        <v>2659</v>
      </c>
      <c r="H1524" t="s">
        <v>1689</v>
      </c>
      <c r="I1524" t="s">
        <v>736</v>
      </c>
      <c r="J1524" t="s">
        <v>2658</v>
      </c>
    </row>
    <row r="1525" spans="1:10" x14ac:dyDescent="0.2">
      <c r="A1525">
        <f>--ISNUMBER(IFERROR(SEARCH($C$5,Inputs!$D1525,1),""))</f>
        <v>0</v>
      </c>
      <c r="B1525" t="str">
        <f>IF(A1525=1,COUNTIF($A$6:A1525,1),"")</f>
        <v/>
      </c>
      <c r="C1525" t="str">
        <f>IFERROR(INDEX($D$6:$D$1750,MATCH(ROWS($B$6:B1525),$B$6:$B$1750,0)),"")</f>
        <v/>
      </c>
      <c r="D1525" t="str">
        <f t="shared" si="23"/>
        <v>Quartz Hill Post Acute (26127)</v>
      </c>
      <c r="E1525">
        <v>26127</v>
      </c>
      <c r="F1525" t="s">
        <v>695</v>
      </c>
      <c r="G1525" t="s">
        <v>3187</v>
      </c>
      <c r="H1525" t="s">
        <v>1471</v>
      </c>
      <c r="I1525" t="s">
        <v>1472</v>
      </c>
      <c r="J1525" t="s">
        <v>3186</v>
      </c>
    </row>
    <row r="1526" spans="1:10" x14ac:dyDescent="0.2">
      <c r="A1526">
        <f>--ISNUMBER(IFERROR(SEARCH($C$5,Inputs!$D1526,1),""))</f>
        <v>0</v>
      </c>
      <c r="B1526" t="str">
        <f>IF(A1526=1,COUNTIF($A$6:A1526,1),"")</f>
        <v/>
      </c>
      <c r="C1526" t="str">
        <f>IFERROR(INDEX($D$6:$D$1750,MATCH(ROWS($B$6:B1526),$B$6:$B$1750,0)),"")</f>
        <v/>
      </c>
      <c r="D1526" t="str">
        <f t="shared" si="23"/>
        <v>Asistencia Villa Rehabilitation And Care Center (26149)</v>
      </c>
      <c r="E1526">
        <v>26149</v>
      </c>
      <c r="F1526" t="s">
        <v>695</v>
      </c>
      <c r="G1526" t="s">
        <v>952</v>
      </c>
      <c r="H1526" t="s">
        <v>953</v>
      </c>
      <c r="I1526" t="s">
        <v>906</v>
      </c>
      <c r="J1526" t="s">
        <v>951</v>
      </c>
    </row>
    <row r="1527" spans="1:10" x14ac:dyDescent="0.2">
      <c r="A1527">
        <f>--ISNUMBER(IFERROR(SEARCH($C$5,Inputs!$D1527,1),""))</f>
        <v>0</v>
      </c>
      <c r="B1527" t="str">
        <f>IF(A1527=1,COUNTIF($A$6:A1527,1),"")</f>
        <v/>
      </c>
      <c r="C1527" t="str">
        <f>IFERROR(INDEX($D$6:$D$1750,MATCH(ROWS($B$6:B1527),$B$6:$B$1750,0)),"")</f>
        <v/>
      </c>
      <c r="D1527" t="str">
        <f t="shared" si="23"/>
        <v>Villa Scalabrini Special Care Unit (26154)</v>
      </c>
      <c r="E1527">
        <v>26154</v>
      </c>
      <c r="F1527" t="s">
        <v>695</v>
      </c>
      <c r="G1527" t="s">
        <v>4022</v>
      </c>
      <c r="H1527" t="s">
        <v>2997</v>
      </c>
      <c r="I1527" t="s">
        <v>736</v>
      </c>
      <c r="J1527" t="s">
        <v>4021</v>
      </c>
    </row>
    <row r="1528" spans="1:10" x14ac:dyDescent="0.2">
      <c r="A1528">
        <f>--ISNUMBER(IFERROR(SEARCH($C$5,Inputs!$D1528,1),""))</f>
        <v>0</v>
      </c>
      <c r="B1528" t="str">
        <f>IF(A1528=1,COUNTIF($A$6:A1528,1),"")</f>
        <v/>
      </c>
      <c r="C1528" t="str">
        <f>IFERROR(INDEX($D$6:$D$1750,MATCH(ROWS($B$6:B1528),$B$6:$B$1750,0)),"")</f>
        <v/>
      </c>
      <c r="D1528" t="str">
        <f t="shared" si="23"/>
        <v>West Anaheim Extended Care (26165)</v>
      </c>
      <c r="E1528">
        <v>26165</v>
      </c>
      <c r="F1528" t="s">
        <v>695</v>
      </c>
      <c r="G1528" t="s">
        <v>4076</v>
      </c>
      <c r="H1528" t="s">
        <v>795</v>
      </c>
      <c r="I1528" t="s">
        <v>712</v>
      </c>
      <c r="J1528" t="s">
        <v>4075</v>
      </c>
    </row>
    <row r="1529" spans="1:10" x14ac:dyDescent="0.2">
      <c r="A1529">
        <f>--ISNUMBER(IFERROR(SEARCH($C$5,Inputs!$D1529,1),""))</f>
        <v>0</v>
      </c>
      <c r="B1529" t="str">
        <f>IF(A1529=1,COUNTIF($A$6:A1529,1),"")</f>
        <v/>
      </c>
      <c r="C1529" t="str">
        <f>IFERROR(INDEX($D$6:$D$1750,MATCH(ROWS($B$6:B1529),$B$6:$B$1750,0)),"")</f>
        <v/>
      </c>
      <c r="D1529" t="str">
        <f t="shared" si="23"/>
        <v>Creekside Center (26170)</v>
      </c>
      <c r="E1529">
        <v>26170</v>
      </c>
      <c r="F1529" t="s">
        <v>695</v>
      </c>
      <c r="G1529" t="s">
        <v>1543</v>
      </c>
      <c r="H1529" t="s">
        <v>1387</v>
      </c>
      <c r="I1529" t="s">
        <v>748</v>
      </c>
      <c r="J1529" t="s">
        <v>1542</v>
      </c>
    </row>
    <row r="1530" spans="1:10" x14ac:dyDescent="0.2">
      <c r="A1530">
        <f>--ISNUMBER(IFERROR(SEARCH($C$5,Inputs!$D1530,1),""))</f>
        <v>0</v>
      </c>
      <c r="B1530" t="str">
        <f>IF(A1530=1,COUNTIF($A$6:A1530,1),"")</f>
        <v/>
      </c>
      <c r="C1530" t="str">
        <f>IFERROR(INDEX($D$6:$D$1750,MATCH(ROWS($B$6:B1530),$B$6:$B$1750,0)),"")</f>
        <v/>
      </c>
      <c r="D1530" t="str">
        <f t="shared" si="23"/>
        <v>Grossmont Gardens (26180)</v>
      </c>
      <c r="E1530">
        <v>26180</v>
      </c>
      <c r="F1530" t="s">
        <v>695</v>
      </c>
      <c r="G1530" t="s">
        <v>1991</v>
      </c>
      <c r="H1530" t="s">
        <v>873</v>
      </c>
      <c r="I1530" t="s">
        <v>701</v>
      </c>
      <c r="J1530" t="s">
        <v>1990</v>
      </c>
    </row>
    <row r="1531" spans="1:10" x14ac:dyDescent="0.2">
      <c r="A1531">
        <f>--ISNUMBER(IFERROR(SEARCH($C$5,Inputs!$D1531,1),""))</f>
        <v>0</v>
      </c>
      <c r="B1531" t="str">
        <f>IF(A1531=1,COUNTIF($A$6:A1531,1),"")</f>
        <v/>
      </c>
      <c r="C1531" t="str">
        <f>IFERROR(INDEX($D$6:$D$1750,MATCH(ROWS($B$6:B1531),$B$6:$B$1750,0)),"")</f>
        <v/>
      </c>
      <c r="D1531" t="str">
        <f t="shared" si="23"/>
        <v>Monterey Palms Health Care Center (26193)</v>
      </c>
      <c r="E1531">
        <v>26193</v>
      </c>
      <c r="F1531" t="s">
        <v>695</v>
      </c>
      <c r="G1531" t="s">
        <v>2807</v>
      </c>
      <c r="H1531" t="s">
        <v>2613</v>
      </c>
      <c r="I1531" t="s">
        <v>865</v>
      </c>
      <c r="J1531" t="s">
        <v>2806</v>
      </c>
    </row>
    <row r="1532" spans="1:10" x14ac:dyDescent="0.2">
      <c r="A1532">
        <f>--ISNUMBER(IFERROR(SEARCH($C$5,Inputs!$D1532,1),""))</f>
        <v>0</v>
      </c>
      <c r="B1532" t="str">
        <f>IF(A1532=1,COUNTIF($A$6:A1532,1),"")</f>
        <v/>
      </c>
      <c r="C1532" t="str">
        <f>IFERROR(INDEX($D$6:$D$1750,MATCH(ROWS($B$6:B1532),$B$6:$B$1750,0)),"")</f>
        <v/>
      </c>
      <c r="D1532" t="str">
        <f t="shared" si="23"/>
        <v>Riverside Village Healthcare Center (26210)</v>
      </c>
      <c r="E1532">
        <v>26210</v>
      </c>
      <c r="F1532" t="s">
        <v>695</v>
      </c>
      <c r="G1532" t="s">
        <v>3263</v>
      </c>
      <c r="H1532" t="s">
        <v>865</v>
      </c>
      <c r="I1532" t="s">
        <v>865</v>
      </c>
      <c r="J1532" t="s">
        <v>3262</v>
      </c>
    </row>
    <row r="1533" spans="1:10" x14ac:dyDescent="0.2">
      <c r="A1533">
        <f>--ISNUMBER(IFERROR(SEARCH($C$5,Inputs!$D1533,1),""))</f>
        <v>0</v>
      </c>
      <c r="B1533" t="str">
        <f>IF(A1533=1,COUNTIF($A$6:A1533,1),"")</f>
        <v/>
      </c>
      <c r="C1533" t="str">
        <f>IFERROR(INDEX($D$6:$D$1750,MATCH(ROWS($B$6:B1533),$B$6:$B$1750,0)),"")</f>
        <v/>
      </c>
      <c r="D1533" t="str">
        <f t="shared" si="23"/>
        <v>Hemet Valley Healthcare Center D/P SNF (26211)</v>
      </c>
      <c r="E1533">
        <v>26211</v>
      </c>
      <c r="F1533" t="s">
        <v>695</v>
      </c>
      <c r="G1533" t="s">
        <v>2056</v>
      </c>
      <c r="H1533" t="s">
        <v>1623</v>
      </c>
      <c r="I1533" t="s">
        <v>865</v>
      </c>
      <c r="J1533" t="s">
        <v>2055</v>
      </c>
    </row>
    <row r="1534" spans="1:10" x14ac:dyDescent="0.2">
      <c r="A1534">
        <f>--ISNUMBER(IFERROR(SEARCH($C$5,Inputs!$D1534,1),""))</f>
        <v>0</v>
      </c>
      <c r="B1534" t="str">
        <f>IF(A1534=1,COUNTIF($A$6:A1534,1),"")</f>
        <v/>
      </c>
      <c r="C1534" t="str">
        <f>IFERROR(INDEX($D$6:$D$1750,MATCH(ROWS($B$6:B1534),$B$6:$B$1750,0)),"")</f>
        <v/>
      </c>
      <c r="D1534" t="str">
        <f t="shared" si="23"/>
        <v>Vista Knoll Specialized Care Facility (26223)</v>
      </c>
      <c r="E1534">
        <v>26223</v>
      </c>
      <c r="F1534" t="s">
        <v>695</v>
      </c>
      <c r="G1534" t="s">
        <v>4042</v>
      </c>
      <c r="H1534" t="s">
        <v>2387</v>
      </c>
      <c r="I1534" t="s">
        <v>701</v>
      </c>
      <c r="J1534" t="s">
        <v>4041</v>
      </c>
    </row>
    <row r="1535" spans="1:10" x14ac:dyDescent="0.2">
      <c r="A1535">
        <f>--ISNUMBER(IFERROR(SEARCH($C$5,Inputs!$D1535,1),""))</f>
        <v>0</v>
      </c>
      <c r="B1535" t="str">
        <f>IF(A1535=1,COUNTIF($A$6:A1535,1),"")</f>
        <v/>
      </c>
      <c r="C1535" t="str">
        <f>IFERROR(INDEX($D$6:$D$1750,MATCH(ROWS($B$6:B1535),$B$6:$B$1750,0)),"")</f>
        <v/>
      </c>
      <c r="D1535" t="str">
        <f t="shared" si="23"/>
        <v>Village Square Healthcare Center (26235)</v>
      </c>
      <c r="E1535">
        <v>26235</v>
      </c>
      <c r="F1535" t="s">
        <v>695</v>
      </c>
      <c r="G1535" t="s">
        <v>4030</v>
      </c>
      <c r="H1535" t="s">
        <v>2290</v>
      </c>
      <c r="I1535" t="s">
        <v>701</v>
      </c>
      <c r="J1535" t="s">
        <v>4029</v>
      </c>
    </row>
    <row r="1536" spans="1:10" x14ac:dyDescent="0.2">
      <c r="A1536">
        <f>--ISNUMBER(IFERROR(SEARCH($C$5,Inputs!$D1536,1),""))</f>
        <v>0</v>
      </c>
      <c r="B1536" t="str">
        <f>IF(A1536=1,COUNTIF($A$6:A1536,1),"")</f>
        <v/>
      </c>
      <c r="C1536" t="str">
        <f>IFERROR(INDEX($D$6:$D$1750,MATCH(ROWS($B$6:B1536),$B$6:$B$1750,0)),"")</f>
        <v/>
      </c>
      <c r="D1536" t="str">
        <f t="shared" si="23"/>
        <v>Glendora Canyon Transitional Care Unit (26241)</v>
      </c>
      <c r="E1536">
        <v>26241</v>
      </c>
      <c r="F1536" t="s">
        <v>695</v>
      </c>
      <c r="G1536" t="s">
        <v>1898</v>
      </c>
      <c r="H1536" t="s">
        <v>922</v>
      </c>
      <c r="I1536" t="s">
        <v>736</v>
      </c>
      <c r="J1536" t="s">
        <v>1897</v>
      </c>
    </row>
    <row r="1537" spans="1:10" x14ac:dyDescent="0.2">
      <c r="A1537">
        <f>--ISNUMBER(IFERROR(SEARCH($C$5,Inputs!$D1537,1),""))</f>
        <v>0</v>
      </c>
      <c r="B1537" t="str">
        <f>IF(A1537=1,COUNTIF($A$6:A1537,1),"")</f>
        <v/>
      </c>
      <c r="C1537" t="str">
        <f>IFERROR(INDEX($D$6:$D$1750,MATCH(ROWS($B$6:B1537),$B$6:$B$1750,0)),"")</f>
        <v/>
      </c>
      <c r="D1537" t="str">
        <f t="shared" si="23"/>
        <v>Park Regency Care Center (26264)</v>
      </c>
      <c r="E1537">
        <v>26264</v>
      </c>
      <c r="F1537" t="s">
        <v>695</v>
      </c>
      <c r="G1537" t="s">
        <v>3057</v>
      </c>
      <c r="H1537" t="s">
        <v>2390</v>
      </c>
      <c r="I1537" t="s">
        <v>712</v>
      </c>
      <c r="J1537" t="s">
        <v>3056</v>
      </c>
    </row>
    <row r="1538" spans="1:10" x14ac:dyDescent="0.2">
      <c r="A1538">
        <f>--ISNUMBER(IFERROR(SEARCH($C$5,Inputs!$D1538,1),""))</f>
        <v>0</v>
      </c>
      <c r="B1538" t="str">
        <f>IF(A1538=1,COUNTIF($A$6:A1538,1),"")</f>
        <v/>
      </c>
      <c r="C1538" t="str">
        <f>IFERROR(INDEX($D$6:$D$1750,MATCH(ROWS($B$6:B1538),$B$6:$B$1750,0)),"")</f>
        <v/>
      </c>
      <c r="D1538" t="str">
        <f t="shared" si="23"/>
        <v>The Dorothy and Joseph Goldberg Healthcare Center (26265)</v>
      </c>
      <c r="E1538">
        <v>26265</v>
      </c>
      <c r="F1538" t="s">
        <v>695</v>
      </c>
      <c r="G1538" t="s">
        <v>3759</v>
      </c>
      <c r="H1538" t="s">
        <v>1001</v>
      </c>
      <c r="I1538" t="s">
        <v>701</v>
      </c>
      <c r="J1538" t="s">
        <v>3758</v>
      </c>
    </row>
    <row r="1539" spans="1:10" x14ac:dyDescent="0.2">
      <c r="A1539">
        <f>--ISNUMBER(IFERROR(SEARCH($C$5,Inputs!$D1539,1),""))</f>
        <v>0</v>
      </c>
      <c r="B1539" t="str">
        <f>IF(A1539=1,COUNTIF($A$6:A1539,1),"")</f>
        <v/>
      </c>
      <c r="C1539" t="str">
        <f>IFERROR(INDEX($D$6:$D$1750,MATCH(ROWS($B$6:B1539),$B$6:$B$1750,0)),"")</f>
        <v/>
      </c>
      <c r="D1539" t="str">
        <f t="shared" si="23"/>
        <v>Country Hills Post Acute (26310)</v>
      </c>
      <c r="E1539">
        <v>26310</v>
      </c>
      <c r="F1539" t="s">
        <v>695</v>
      </c>
      <c r="G1539" t="s">
        <v>1489</v>
      </c>
      <c r="H1539" t="s">
        <v>1004</v>
      </c>
      <c r="I1539" t="s">
        <v>701</v>
      </c>
      <c r="J1539" t="s">
        <v>1488</v>
      </c>
    </row>
    <row r="1540" spans="1:10" x14ac:dyDescent="0.2">
      <c r="A1540">
        <f>--ISNUMBER(IFERROR(SEARCH($C$5,Inputs!$D1540,1),""))</f>
        <v>0</v>
      </c>
      <c r="B1540" t="str">
        <f>IF(A1540=1,COUNTIF($A$6:A1540,1),"")</f>
        <v/>
      </c>
      <c r="C1540" t="str">
        <f>IFERROR(INDEX($D$6:$D$1750,MATCH(ROWS($B$6:B1540),$B$6:$B$1750,0)),"")</f>
        <v/>
      </c>
      <c r="D1540" t="str">
        <f t="shared" si="23"/>
        <v>Reche Canyon Regional Rehab Center (26326)</v>
      </c>
      <c r="E1540">
        <v>26326</v>
      </c>
      <c r="F1540" t="s">
        <v>695</v>
      </c>
      <c r="G1540" t="s">
        <v>3201</v>
      </c>
      <c r="H1540" t="s">
        <v>939</v>
      </c>
      <c r="I1540" t="s">
        <v>906</v>
      </c>
      <c r="J1540" t="s">
        <v>3200</v>
      </c>
    </row>
    <row r="1541" spans="1:10" x14ac:dyDescent="0.2">
      <c r="A1541">
        <f>--ISNUMBER(IFERROR(SEARCH($C$5,Inputs!$D1541,1),""))</f>
        <v>0</v>
      </c>
      <c r="B1541" t="str">
        <f>IF(A1541=1,COUNTIF($A$6:A1541,1),"")</f>
        <v/>
      </c>
      <c r="C1541" t="str">
        <f>IFERROR(INDEX($D$6:$D$1750,MATCH(ROWS($B$6:B1541),$B$6:$B$1750,0)),"")</f>
        <v/>
      </c>
      <c r="D1541" t="str">
        <f t="shared" si="23"/>
        <v>Manorcare Health Services (Sunnyvale) (26337)</v>
      </c>
      <c r="E1541">
        <v>26337</v>
      </c>
      <c r="F1541" t="s">
        <v>695</v>
      </c>
      <c r="G1541" t="s">
        <v>2608</v>
      </c>
      <c r="H1541" t="s">
        <v>1294</v>
      </c>
      <c r="I1541" t="s">
        <v>698</v>
      </c>
      <c r="J1541" t="s">
        <v>2607</v>
      </c>
    </row>
    <row r="1542" spans="1:10" x14ac:dyDescent="0.2">
      <c r="A1542">
        <f>--ISNUMBER(IFERROR(SEARCH($C$5,Inputs!$D1542,1),""))</f>
        <v>0</v>
      </c>
      <c r="B1542" t="str">
        <f>IF(A1542=1,COUNTIF($A$6:A1542,1),"")</f>
        <v/>
      </c>
      <c r="C1542" t="str">
        <f>IFERROR(INDEX($D$6:$D$1750,MATCH(ROWS($B$6:B1542),$B$6:$B$1750,0)),"")</f>
        <v/>
      </c>
      <c r="D1542" t="str">
        <f t="shared" si="23"/>
        <v>The Fountains (26342)</v>
      </c>
      <c r="E1542">
        <v>26342</v>
      </c>
      <c r="F1542" t="s">
        <v>695</v>
      </c>
      <c r="G1542" t="s">
        <v>3765</v>
      </c>
      <c r="H1542" t="s">
        <v>1153</v>
      </c>
      <c r="I1542" t="s">
        <v>1154</v>
      </c>
      <c r="J1542" t="s">
        <v>3764</v>
      </c>
    </row>
    <row r="1543" spans="1:10" x14ac:dyDescent="0.2">
      <c r="A1543">
        <f>--ISNUMBER(IFERROR(SEARCH($C$5,Inputs!$D1543,1),""))</f>
        <v>0</v>
      </c>
      <c r="B1543" t="str">
        <f>IF(A1543=1,COUNTIF($A$6:A1543,1),"")</f>
        <v/>
      </c>
      <c r="C1543" t="str">
        <f>IFERROR(INDEX($D$6:$D$1750,MATCH(ROWS($B$6:B1543),$B$6:$B$1750,0)),"")</f>
        <v/>
      </c>
      <c r="D1543" t="str">
        <f t="shared" ref="D1543:D1606" si="24">J1543&amp;" ("&amp;E1543&amp;")"</f>
        <v>Stonebrook Healthcare Center (26351)</v>
      </c>
      <c r="E1543">
        <v>26351</v>
      </c>
      <c r="F1543" t="s">
        <v>695</v>
      </c>
      <c r="G1543" t="s">
        <v>3653</v>
      </c>
      <c r="H1543" t="s">
        <v>1050</v>
      </c>
      <c r="I1543" t="s">
        <v>832</v>
      </c>
      <c r="J1543" t="s">
        <v>3652</v>
      </c>
    </row>
    <row r="1544" spans="1:10" x14ac:dyDescent="0.2">
      <c r="A1544">
        <f>--ISNUMBER(IFERROR(SEARCH($C$5,Inputs!$D1544,1),""))</f>
        <v>0</v>
      </c>
      <c r="B1544" t="str">
        <f>IF(A1544=1,COUNTIF($A$6:A1544,1),"")</f>
        <v/>
      </c>
      <c r="C1544" t="str">
        <f>IFERROR(INDEX($D$6:$D$1750,MATCH(ROWS($B$6:B1544),$B$6:$B$1750,0)),"")</f>
        <v/>
      </c>
      <c r="D1544" t="str">
        <f t="shared" si="24"/>
        <v>Manorcare Health Services - Rossmoor (26352)</v>
      </c>
      <c r="E1544">
        <v>26352</v>
      </c>
      <c r="F1544" t="s">
        <v>695</v>
      </c>
      <c r="G1544" t="s">
        <v>2602</v>
      </c>
      <c r="H1544" t="s">
        <v>1965</v>
      </c>
      <c r="I1544" t="s">
        <v>832</v>
      </c>
      <c r="J1544" t="s">
        <v>2601</v>
      </c>
    </row>
    <row r="1545" spans="1:10" x14ac:dyDescent="0.2">
      <c r="A1545">
        <f>--ISNUMBER(IFERROR(SEARCH($C$5,Inputs!$D1545,1),""))</f>
        <v>0</v>
      </c>
      <c r="B1545" t="str">
        <f>IF(A1545=1,COUNTIF($A$6:A1545,1),"")</f>
        <v/>
      </c>
      <c r="C1545" t="str">
        <f>IFERROR(INDEX($D$6:$D$1750,MATCH(ROWS($B$6:B1545),$B$6:$B$1750,0)),"")</f>
        <v/>
      </c>
      <c r="D1545" t="str">
        <f t="shared" si="24"/>
        <v>The Village Healthcare Center (26392)</v>
      </c>
      <c r="E1545">
        <v>26392</v>
      </c>
      <c r="F1545" t="s">
        <v>695</v>
      </c>
      <c r="G1545" t="s">
        <v>3834</v>
      </c>
      <c r="H1545" t="s">
        <v>1623</v>
      </c>
      <c r="I1545" t="s">
        <v>865</v>
      </c>
      <c r="J1545" t="s">
        <v>3833</v>
      </c>
    </row>
    <row r="1546" spans="1:10" x14ac:dyDescent="0.2">
      <c r="A1546">
        <f>--ISNUMBER(IFERROR(SEARCH($C$5,Inputs!$D1546,1),""))</f>
        <v>0</v>
      </c>
      <c r="B1546" t="str">
        <f>IF(A1546=1,COUNTIF($A$6:A1546,1),"")</f>
        <v/>
      </c>
      <c r="C1546" t="str">
        <f>IFERROR(INDEX($D$6:$D$1750,MATCH(ROWS($B$6:B1546),$B$6:$B$1750,0)),"")</f>
        <v/>
      </c>
      <c r="D1546" t="str">
        <f t="shared" si="24"/>
        <v>Kei-Ai Los Angeles Healthcare Center (26421)</v>
      </c>
      <c r="E1546">
        <v>26421</v>
      </c>
      <c r="F1546" t="s">
        <v>695</v>
      </c>
      <c r="G1546" t="s">
        <v>2310</v>
      </c>
      <c r="H1546" t="s">
        <v>736</v>
      </c>
      <c r="I1546" t="s">
        <v>736</v>
      </c>
      <c r="J1546" t="s">
        <v>2309</v>
      </c>
    </row>
    <row r="1547" spans="1:10" x14ac:dyDescent="0.2">
      <c r="A1547">
        <f>--ISNUMBER(IFERROR(SEARCH($C$5,Inputs!$D1547,1),""))</f>
        <v>0</v>
      </c>
      <c r="B1547" t="str">
        <f>IF(A1547=1,COUNTIF($A$6:A1547,1),"")</f>
        <v/>
      </c>
      <c r="C1547" t="str">
        <f>IFERROR(INDEX($D$6:$D$1750,MATCH(ROWS($B$6:B1547),$B$6:$B$1750,0)),"")</f>
        <v/>
      </c>
      <c r="D1547" t="str">
        <f t="shared" si="24"/>
        <v>Antelope Valley Care Center (26435)</v>
      </c>
      <c r="E1547">
        <v>26435</v>
      </c>
      <c r="F1547" t="s">
        <v>695</v>
      </c>
      <c r="G1547" t="s">
        <v>899</v>
      </c>
      <c r="H1547" t="s">
        <v>900</v>
      </c>
      <c r="I1547" t="s">
        <v>736</v>
      </c>
      <c r="J1547" t="s">
        <v>898</v>
      </c>
    </row>
    <row r="1548" spans="1:10" x14ac:dyDescent="0.2">
      <c r="A1548">
        <f>--ISNUMBER(IFERROR(SEARCH($C$5,Inputs!$D1548,1),""))</f>
        <v>0</v>
      </c>
      <c r="B1548" t="str">
        <f>IF(A1548=1,COUNTIF($A$6:A1548,1),"")</f>
        <v/>
      </c>
      <c r="C1548" t="str">
        <f>IFERROR(INDEX($D$6:$D$1750,MATCH(ROWS($B$6:B1548),$B$6:$B$1750,0)),"")</f>
        <v/>
      </c>
      <c r="D1548" t="str">
        <f t="shared" si="24"/>
        <v>Gramercy Court (26465)</v>
      </c>
      <c r="E1548">
        <v>26465</v>
      </c>
      <c r="F1548" t="s">
        <v>695</v>
      </c>
      <c r="G1548" t="s">
        <v>1946</v>
      </c>
      <c r="H1548" t="s">
        <v>708</v>
      </c>
      <c r="I1548" t="s">
        <v>708</v>
      </c>
      <c r="J1548" t="s">
        <v>1945</v>
      </c>
    </row>
    <row r="1549" spans="1:10" x14ac:dyDescent="0.2">
      <c r="A1549">
        <f>--ISNUMBER(IFERROR(SEARCH($C$5,Inputs!$D1549,1),""))</f>
        <v>0</v>
      </c>
      <c r="B1549" t="str">
        <f>IF(A1549=1,COUNTIF($A$6:A1549,1),"")</f>
        <v/>
      </c>
      <c r="C1549" t="str">
        <f>IFERROR(INDEX($D$6:$D$1750,MATCH(ROWS($B$6:B1549),$B$6:$B$1750,0)),"")</f>
        <v/>
      </c>
      <c r="D1549" t="str">
        <f t="shared" si="24"/>
        <v>American River Center (26466)</v>
      </c>
      <c r="E1549">
        <v>26466</v>
      </c>
      <c r="F1549" t="s">
        <v>695</v>
      </c>
      <c r="G1549" t="s">
        <v>4402</v>
      </c>
      <c r="H1549" t="s">
        <v>2724</v>
      </c>
      <c r="I1549" t="s">
        <v>708</v>
      </c>
      <c r="J1549" t="s">
        <v>4346</v>
      </c>
    </row>
    <row r="1550" spans="1:10" x14ac:dyDescent="0.2">
      <c r="A1550">
        <f>--ISNUMBER(IFERROR(SEARCH($C$5,Inputs!$D1550,1),""))</f>
        <v>0</v>
      </c>
      <c r="B1550" t="str">
        <f>IF(A1550=1,COUNTIF($A$6:A1550,1),"")</f>
        <v/>
      </c>
      <c r="C1550" t="str">
        <f>IFERROR(INDEX($D$6:$D$1750,MATCH(ROWS($B$6:B1550),$B$6:$B$1750,0)),"")</f>
        <v/>
      </c>
      <c r="D1550" t="str">
        <f t="shared" si="24"/>
        <v>Villa Valencia Healthcare Center (26478)</v>
      </c>
      <c r="E1550">
        <v>26478</v>
      </c>
      <c r="F1550" t="s">
        <v>695</v>
      </c>
      <c r="G1550" t="s">
        <v>4028</v>
      </c>
      <c r="H1550" t="s">
        <v>2420</v>
      </c>
      <c r="I1550" t="s">
        <v>712</v>
      </c>
      <c r="J1550" t="s">
        <v>4027</v>
      </c>
    </row>
    <row r="1551" spans="1:10" x14ac:dyDescent="0.2">
      <c r="A1551">
        <f>--ISNUMBER(IFERROR(SEARCH($C$5,Inputs!$D1551,1),""))</f>
        <v>0</v>
      </c>
      <c r="B1551" t="str">
        <f>IF(A1551=1,COUNTIF($A$6:A1551,1),"")</f>
        <v/>
      </c>
      <c r="C1551" t="str">
        <f>IFERROR(INDEX($D$6:$D$1750,MATCH(ROWS($B$6:B1551),$B$6:$B$1750,0)),"")</f>
        <v/>
      </c>
      <c r="D1551" t="str">
        <f t="shared" si="24"/>
        <v>Victoria Care Center (26534)</v>
      </c>
      <c r="E1551">
        <v>26534</v>
      </c>
      <c r="F1551" t="s">
        <v>695</v>
      </c>
      <c r="G1551" t="s">
        <v>3986</v>
      </c>
      <c r="H1551" t="s">
        <v>762</v>
      </c>
      <c r="I1551" t="s">
        <v>762</v>
      </c>
      <c r="J1551" t="s">
        <v>3984</v>
      </c>
    </row>
    <row r="1552" spans="1:10" x14ac:dyDescent="0.2">
      <c r="A1552">
        <f>--ISNUMBER(IFERROR(SEARCH($C$5,Inputs!$D1552,1),""))</f>
        <v>0</v>
      </c>
      <c r="B1552" t="str">
        <f>IF(A1552=1,COUNTIF($A$6:A1552,1),"")</f>
        <v/>
      </c>
      <c r="C1552" t="str">
        <f>IFERROR(INDEX($D$6:$D$1750,MATCH(ROWS($B$6:B1552),$B$6:$B$1750,0)),"")</f>
        <v/>
      </c>
      <c r="D1552" t="str">
        <f t="shared" si="24"/>
        <v>Apple Valley Care Center (26564)</v>
      </c>
      <c r="E1552">
        <v>26564</v>
      </c>
      <c r="F1552" t="s">
        <v>695</v>
      </c>
      <c r="G1552" t="s">
        <v>904</v>
      </c>
      <c r="H1552" t="s">
        <v>905</v>
      </c>
      <c r="I1552" t="s">
        <v>906</v>
      </c>
      <c r="J1552" t="s">
        <v>903</v>
      </c>
    </row>
    <row r="1553" spans="1:10" x14ac:dyDescent="0.2">
      <c r="A1553">
        <f>--ISNUMBER(IFERROR(SEARCH($C$5,Inputs!$D1553,1),""))</f>
        <v>0</v>
      </c>
      <c r="B1553" t="str">
        <f>IF(A1553=1,COUNTIF($A$6:A1553,1),"")</f>
        <v/>
      </c>
      <c r="C1553" t="str">
        <f>IFERROR(INDEX($D$6:$D$1750,MATCH(ROWS($B$6:B1553),$B$6:$B$1750,0)),"")</f>
        <v/>
      </c>
      <c r="D1553" t="str">
        <f t="shared" si="24"/>
        <v>Delano District Skilled Nursing Facility (26603)</v>
      </c>
      <c r="E1553">
        <v>26603</v>
      </c>
      <c r="F1553" t="s">
        <v>695</v>
      </c>
      <c r="G1553" t="s">
        <v>1603</v>
      </c>
      <c r="H1553" t="s">
        <v>728</v>
      </c>
      <c r="I1553" t="s">
        <v>721</v>
      </c>
      <c r="J1553" t="s">
        <v>1602</v>
      </c>
    </row>
    <row r="1554" spans="1:10" x14ac:dyDescent="0.2">
      <c r="A1554">
        <f>--ISNUMBER(IFERROR(SEARCH($C$5,Inputs!$D1554,1),""))</f>
        <v>0</v>
      </c>
      <c r="B1554" t="str">
        <f>IF(A1554=1,COUNTIF($A$6:A1554,1),"")</f>
        <v/>
      </c>
      <c r="C1554" t="str">
        <f>IFERROR(INDEX($D$6:$D$1750,MATCH(ROWS($B$6:B1554),$B$6:$B$1750,0)),"")</f>
        <v/>
      </c>
      <c r="D1554" t="str">
        <f t="shared" si="24"/>
        <v>Cedar Mountain Post Acute (26661)</v>
      </c>
      <c r="E1554">
        <v>26661</v>
      </c>
      <c r="F1554" t="s">
        <v>695</v>
      </c>
      <c r="G1554" t="s">
        <v>1296</v>
      </c>
      <c r="H1554" t="s">
        <v>1229</v>
      </c>
      <c r="I1554" t="s">
        <v>906</v>
      </c>
      <c r="J1554" t="s">
        <v>1295</v>
      </c>
    </row>
    <row r="1555" spans="1:10" x14ac:dyDescent="0.2">
      <c r="A1555">
        <f>--ISNUMBER(IFERROR(SEARCH($C$5,Inputs!$D1555,1),""))</f>
        <v>0</v>
      </c>
      <c r="B1555" t="str">
        <f>IF(A1555=1,COUNTIF($A$6:A1555,1),"")</f>
        <v/>
      </c>
      <c r="C1555" t="str">
        <f>IFERROR(INDEX($D$6:$D$1750,MATCH(ROWS($B$6:B1555),$B$6:$B$1750,0)),"")</f>
        <v/>
      </c>
      <c r="D1555" t="str">
        <f t="shared" si="24"/>
        <v>The Springs At Pacific Regent (26667)</v>
      </c>
      <c r="E1555">
        <v>26667</v>
      </c>
      <c r="F1555" t="s">
        <v>695</v>
      </c>
      <c r="G1555" t="s">
        <v>3820</v>
      </c>
      <c r="H1555" t="s">
        <v>701</v>
      </c>
      <c r="I1555" t="s">
        <v>701</v>
      </c>
      <c r="J1555" t="s">
        <v>3819</v>
      </c>
    </row>
    <row r="1556" spans="1:10" x14ac:dyDescent="0.2">
      <c r="A1556">
        <f>--ISNUMBER(IFERROR(SEARCH($C$5,Inputs!$D1556,1),""))</f>
        <v>0</v>
      </c>
      <c r="B1556" t="str">
        <f>IF(A1556=1,COUNTIF($A$6:A1556,1),"")</f>
        <v/>
      </c>
      <c r="C1556" t="str">
        <f>IFERROR(INDEX($D$6:$D$1750,MATCH(ROWS($B$6:B1556),$B$6:$B$1750,0)),"")</f>
        <v/>
      </c>
      <c r="D1556" t="str">
        <f t="shared" si="24"/>
        <v>Morton Bakar Center (26684)</v>
      </c>
      <c r="E1556">
        <v>26684</v>
      </c>
      <c r="F1556" t="s">
        <v>695</v>
      </c>
      <c r="G1556" t="s">
        <v>2823</v>
      </c>
      <c r="H1556" t="s">
        <v>1053</v>
      </c>
      <c r="I1556" t="s">
        <v>808</v>
      </c>
      <c r="J1556" t="s">
        <v>2822</v>
      </c>
    </row>
    <row r="1557" spans="1:10" x14ac:dyDescent="0.2">
      <c r="A1557">
        <f>--ISNUMBER(IFERROR(SEARCH($C$5,Inputs!$D1557,1),""))</f>
        <v>0</v>
      </c>
      <c r="B1557" t="str">
        <f>IF(A1557=1,COUNTIF($A$6:A1557,1),"")</f>
        <v/>
      </c>
      <c r="C1557" t="str">
        <f>IFERROR(INDEX($D$6:$D$1750,MATCH(ROWS($B$6:B1557),$B$6:$B$1750,0)),"")</f>
        <v/>
      </c>
      <c r="D1557" t="str">
        <f t="shared" si="24"/>
        <v>Meadowood Nursing Center (26687)</v>
      </c>
      <c r="E1557">
        <v>26687</v>
      </c>
      <c r="F1557" t="s">
        <v>695</v>
      </c>
      <c r="G1557" t="s">
        <v>2677</v>
      </c>
      <c r="H1557" t="s">
        <v>724</v>
      </c>
      <c r="I1557" t="s">
        <v>725</v>
      </c>
      <c r="J1557" t="s">
        <v>2676</v>
      </c>
    </row>
    <row r="1558" spans="1:10" x14ac:dyDescent="0.2">
      <c r="A1558">
        <f>--ISNUMBER(IFERROR(SEARCH($C$5,Inputs!$D1558,1),""))</f>
        <v>0</v>
      </c>
      <c r="B1558" t="str">
        <f>IF(A1558=1,COUNTIF($A$6:A1558,1),"")</f>
        <v/>
      </c>
      <c r="C1558" t="str">
        <f>IFERROR(INDEX($D$6:$D$1750,MATCH(ROWS($B$6:B1558),$B$6:$B$1750,0)),"")</f>
        <v/>
      </c>
      <c r="D1558" t="str">
        <f t="shared" si="24"/>
        <v>Royal Oaks Manor - Bradbury Oaks (26699)</v>
      </c>
      <c r="E1558">
        <v>26699</v>
      </c>
      <c r="F1558" t="s">
        <v>695</v>
      </c>
      <c r="G1558" t="s">
        <v>3298</v>
      </c>
      <c r="H1558" t="s">
        <v>1367</v>
      </c>
      <c r="I1558" t="s">
        <v>736</v>
      </c>
      <c r="J1558" t="s">
        <v>3297</v>
      </c>
    </row>
    <row r="1559" spans="1:10" x14ac:dyDescent="0.2">
      <c r="A1559">
        <f>--ISNUMBER(IFERROR(SEARCH($C$5,Inputs!$D1559,1),""))</f>
        <v>0</v>
      </c>
      <c r="B1559" t="str">
        <f>IF(A1559=1,COUNTIF($A$6:A1559,1),"")</f>
        <v/>
      </c>
      <c r="C1559" t="str">
        <f>IFERROR(INDEX($D$6:$D$1750,MATCH(ROWS($B$6:B1559),$B$6:$B$1750,0)),"")</f>
        <v/>
      </c>
      <c r="D1559" t="str">
        <f t="shared" si="24"/>
        <v>Park Vista At Morningside (26754)</v>
      </c>
      <c r="E1559">
        <v>26754</v>
      </c>
      <c r="F1559" t="s">
        <v>695</v>
      </c>
      <c r="G1559" t="s">
        <v>3061</v>
      </c>
      <c r="H1559" t="s">
        <v>1941</v>
      </c>
      <c r="I1559" t="s">
        <v>712</v>
      </c>
      <c r="J1559" t="s">
        <v>3060</v>
      </c>
    </row>
    <row r="1560" spans="1:10" x14ac:dyDescent="0.2">
      <c r="A1560">
        <f>--ISNUMBER(IFERROR(SEARCH($C$5,Inputs!$D1560,1),""))</f>
        <v>0</v>
      </c>
      <c r="B1560" t="str">
        <f>IF(A1560=1,COUNTIF($A$6:A1560,1),"")</f>
        <v/>
      </c>
      <c r="C1560" t="str">
        <f>IFERROR(INDEX($D$6:$D$1750,MATCH(ROWS($B$6:B1560),$B$6:$B$1750,0)),"")</f>
        <v/>
      </c>
      <c r="D1560" t="str">
        <f t="shared" si="24"/>
        <v>Heritage Park Nursing Center (26768)</v>
      </c>
      <c r="E1560">
        <v>26768</v>
      </c>
      <c r="F1560" t="s">
        <v>695</v>
      </c>
      <c r="G1560" t="s">
        <v>2070</v>
      </c>
      <c r="H1560" t="s">
        <v>2071</v>
      </c>
      <c r="I1560" t="s">
        <v>906</v>
      </c>
      <c r="J1560" t="s">
        <v>2069</v>
      </c>
    </row>
    <row r="1561" spans="1:10" x14ac:dyDescent="0.2">
      <c r="A1561">
        <f>--ISNUMBER(IFERROR(SEARCH($C$5,Inputs!$D1561,1),""))</f>
        <v>0</v>
      </c>
      <c r="B1561" t="str">
        <f>IF(A1561=1,COUNTIF($A$6:A1561,1),"")</f>
        <v/>
      </c>
      <c r="C1561" t="str">
        <f>IFERROR(INDEX($D$6:$D$1750,MATCH(ROWS($B$6:B1561),$B$6:$B$1750,0)),"")</f>
        <v/>
      </c>
      <c r="D1561" t="str">
        <f t="shared" si="24"/>
        <v>Health Care Ctr At The Forum At Rancho San Antonio (26772)</v>
      </c>
      <c r="E1561">
        <v>26772</v>
      </c>
      <c r="F1561" t="s">
        <v>695</v>
      </c>
      <c r="G1561" t="s">
        <v>2034</v>
      </c>
      <c r="H1561" t="s">
        <v>1583</v>
      </c>
      <c r="I1561" t="s">
        <v>698</v>
      </c>
      <c r="J1561" t="s">
        <v>2033</v>
      </c>
    </row>
    <row r="1562" spans="1:10" x14ac:dyDescent="0.2">
      <c r="A1562">
        <f>--ISNUMBER(IFERROR(SEARCH($C$5,Inputs!$D1562,1),""))</f>
        <v>0</v>
      </c>
      <c r="B1562" t="str">
        <f>IF(A1562=1,COUNTIF($A$6:A1562,1),"")</f>
        <v/>
      </c>
      <c r="C1562" t="str">
        <f>IFERROR(INDEX($D$6:$D$1750,MATCH(ROWS($B$6:B1562),$B$6:$B$1750,0)),"")</f>
        <v/>
      </c>
      <c r="D1562" t="str">
        <f t="shared" si="24"/>
        <v>Eden Valley Care Center (26819)</v>
      </c>
      <c r="E1562">
        <v>26819</v>
      </c>
      <c r="F1562" t="s">
        <v>695</v>
      </c>
      <c r="G1562" t="s">
        <v>1693</v>
      </c>
      <c r="H1562" t="s">
        <v>1694</v>
      </c>
      <c r="I1562" t="s">
        <v>1243</v>
      </c>
      <c r="J1562" t="s">
        <v>1692</v>
      </c>
    </row>
    <row r="1563" spans="1:10" x14ac:dyDescent="0.2">
      <c r="A1563">
        <f>--ISNUMBER(IFERROR(SEARCH($C$5,Inputs!$D1563,1),""))</f>
        <v>0</v>
      </c>
      <c r="B1563" t="str">
        <f>IF(A1563=1,COUNTIF($A$6:A1563,1),"")</f>
        <v/>
      </c>
      <c r="C1563" t="str">
        <f>IFERROR(INDEX($D$6:$D$1750,MATCH(ROWS($B$6:B1563),$B$6:$B$1750,0)),"")</f>
        <v/>
      </c>
      <c r="D1563" t="str">
        <f t="shared" si="24"/>
        <v>River Valley Care Center (26854)</v>
      </c>
      <c r="E1563">
        <v>26854</v>
      </c>
      <c r="F1563" t="s">
        <v>695</v>
      </c>
      <c r="G1563" t="s">
        <v>3246</v>
      </c>
      <c r="H1563" t="s">
        <v>3247</v>
      </c>
      <c r="I1563" t="s">
        <v>1154</v>
      </c>
      <c r="J1563" t="s">
        <v>3245</v>
      </c>
    </row>
    <row r="1564" spans="1:10" x14ac:dyDescent="0.2">
      <c r="A1564">
        <f>--ISNUMBER(IFERROR(SEARCH($C$5,Inputs!$D1564,1),""))</f>
        <v>0</v>
      </c>
      <c r="B1564" t="str">
        <f>IF(A1564=1,COUNTIF($A$6:A1564,1),"")</f>
        <v/>
      </c>
      <c r="C1564" t="str">
        <f>IFERROR(INDEX($D$6:$D$1750,MATCH(ROWS($B$6:B1564),$B$6:$B$1750,0)),"")</f>
        <v/>
      </c>
      <c r="D1564" t="str">
        <f t="shared" si="24"/>
        <v>The Terraces Of Los Gatos (26855)</v>
      </c>
      <c r="E1564">
        <v>26855</v>
      </c>
      <c r="F1564" t="s">
        <v>695</v>
      </c>
      <c r="G1564" t="s">
        <v>3832</v>
      </c>
      <c r="H1564" t="s">
        <v>1713</v>
      </c>
      <c r="I1564" t="s">
        <v>698</v>
      </c>
      <c r="J1564" t="s">
        <v>3831</v>
      </c>
    </row>
    <row r="1565" spans="1:10" x14ac:dyDescent="0.2">
      <c r="A1565">
        <f>--ISNUMBER(IFERROR(SEARCH($C$5,Inputs!$D1565,1),""))</f>
        <v>0</v>
      </c>
      <c r="B1565" t="str">
        <f>IF(A1565=1,COUNTIF($A$6:A1565,1),"")</f>
        <v/>
      </c>
      <c r="C1565" t="str">
        <f>IFERROR(INDEX($D$6:$D$1750,MATCH(ROWS($B$6:B1565),$B$6:$B$1750,0)),"")</f>
        <v/>
      </c>
      <c r="D1565" t="str">
        <f t="shared" si="24"/>
        <v>Helen Evans Home (27068)</v>
      </c>
      <c r="E1565">
        <v>27068</v>
      </c>
      <c r="F1565" t="s">
        <v>695</v>
      </c>
      <c r="G1565" t="s">
        <v>2051</v>
      </c>
      <c r="H1565" t="s">
        <v>2052</v>
      </c>
      <c r="I1565" t="s">
        <v>736</v>
      </c>
      <c r="J1565" t="s">
        <v>2050</v>
      </c>
    </row>
    <row r="1566" spans="1:10" x14ac:dyDescent="0.2">
      <c r="A1566">
        <f>--ISNUMBER(IFERROR(SEARCH($C$5,Inputs!$D1566,1),""))</f>
        <v>0</v>
      </c>
      <c r="B1566" t="str">
        <f>IF(A1566=1,COUNTIF($A$6:A1566,1),"")</f>
        <v/>
      </c>
      <c r="C1566" t="str">
        <f>IFERROR(INDEX($D$6:$D$1750,MATCH(ROWS($B$6:B1566),$B$6:$B$1750,0)),"")</f>
        <v/>
      </c>
      <c r="D1566" t="str">
        <f t="shared" si="24"/>
        <v>Laurel Creek Health Center (27096)</v>
      </c>
      <c r="E1566">
        <v>27096</v>
      </c>
      <c r="F1566" t="s">
        <v>695</v>
      </c>
      <c r="G1566" t="s">
        <v>2458</v>
      </c>
      <c r="H1566" t="s">
        <v>1787</v>
      </c>
      <c r="I1566" t="s">
        <v>787</v>
      </c>
      <c r="J1566" t="s">
        <v>2457</v>
      </c>
    </row>
    <row r="1567" spans="1:10" x14ac:dyDescent="0.2">
      <c r="A1567">
        <f>--ISNUMBER(IFERROR(SEARCH($C$5,Inputs!$D1567,1),""))</f>
        <v>0</v>
      </c>
      <c r="B1567" t="str">
        <f>IF(A1567=1,COUNTIF($A$6:A1567,1),"")</f>
        <v/>
      </c>
      <c r="C1567" t="str">
        <f>IFERROR(INDEX($D$6:$D$1750,MATCH(ROWS($B$6:B1567),$B$6:$B$1750,0)),"")</f>
        <v/>
      </c>
      <c r="D1567" t="str">
        <f t="shared" si="24"/>
        <v>Royal Care Skilled Nursing Center (27105)</v>
      </c>
      <c r="E1567">
        <v>27105</v>
      </c>
      <c r="F1567" t="s">
        <v>695</v>
      </c>
      <c r="G1567" t="s">
        <v>3294</v>
      </c>
      <c r="H1567" t="s">
        <v>815</v>
      </c>
      <c r="I1567" t="s">
        <v>736</v>
      </c>
      <c r="J1567" t="s">
        <v>3293</v>
      </c>
    </row>
    <row r="1568" spans="1:10" x14ac:dyDescent="0.2">
      <c r="A1568">
        <f>--ISNUMBER(IFERROR(SEARCH($C$5,Inputs!$D1568,1),""))</f>
        <v>0</v>
      </c>
      <c r="B1568" t="str">
        <f>IF(A1568=1,COUNTIF($A$6:A1568,1),"")</f>
        <v/>
      </c>
      <c r="C1568" t="str">
        <f>IFERROR(INDEX($D$6:$D$1750,MATCH(ROWS($B$6:B1568),$B$6:$B$1750,0)),"")</f>
        <v/>
      </c>
      <c r="D1568" t="str">
        <f t="shared" si="24"/>
        <v>Carlsbad by the Sea (27177)</v>
      </c>
      <c r="E1568">
        <v>27177</v>
      </c>
      <c r="F1568" t="s">
        <v>695</v>
      </c>
      <c r="G1568" t="s">
        <v>1259</v>
      </c>
      <c r="H1568" t="s">
        <v>1056</v>
      </c>
      <c r="I1568" t="s">
        <v>701</v>
      </c>
      <c r="J1568" t="s">
        <v>1258</v>
      </c>
    </row>
    <row r="1569" spans="1:10" x14ac:dyDescent="0.2">
      <c r="A1569">
        <f>--ISNUMBER(IFERROR(SEARCH($C$5,Inputs!$D1569,1),""))</f>
        <v>0</v>
      </c>
      <c r="B1569" t="str">
        <f>IF(A1569=1,COUNTIF($A$6:A1569,1),"")</f>
        <v/>
      </c>
      <c r="C1569" t="str">
        <f>IFERROR(INDEX($D$6:$D$1750,MATCH(ROWS($B$6:B1569),$B$6:$B$1750,0)),"")</f>
        <v/>
      </c>
      <c r="D1569" t="str">
        <f t="shared" si="24"/>
        <v>Siena Skilled Nursing &amp; Rehabilitation Center (27212)</v>
      </c>
      <c r="E1569">
        <v>27212</v>
      </c>
      <c r="F1569" t="s">
        <v>695</v>
      </c>
      <c r="G1569" t="s">
        <v>3509</v>
      </c>
      <c r="H1569" t="s">
        <v>970</v>
      </c>
      <c r="I1569" t="s">
        <v>971</v>
      </c>
      <c r="J1569" t="s">
        <v>3508</v>
      </c>
    </row>
    <row r="1570" spans="1:10" x14ac:dyDescent="0.2">
      <c r="A1570">
        <f>--ISNUMBER(IFERROR(SEARCH($C$5,Inputs!$D1570,1),""))</f>
        <v>0</v>
      </c>
      <c r="B1570" t="str">
        <f>IF(A1570=1,COUNTIF($A$6:A1570,1),"")</f>
        <v/>
      </c>
      <c r="C1570" t="str">
        <f>IFERROR(INDEX($D$6:$D$1750,MATCH(ROWS($B$6:B1570),$B$6:$B$1750,0)),"")</f>
        <v/>
      </c>
      <c r="D1570" t="str">
        <f t="shared" si="24"/>
        <v>Serento Casa (27267)</v>
      </c>
      <c r="E1570">
        <v>27267</v>
      </c>
      <c r="F1570" t="s">
        <v>695</v>
      </c>
      <c r="G1570" t="s">
        <v>3459</v>
      </c>
      <c r="H1570" t="s">
        <v>1269</v>
      </c>
      <c r="I1570" t="s">
        <v>736</v>
      </c>
      <c r="J1570" t="s">
        <v>3458</v>
      </c>
    </row>
    <row r="1571" spans="1:10" x14ac:dyDescent="0.2">
      <c r="A1571">
        <f>--ISNUMBER(IFERROR(SEARCH($C$5,Inputs!$D1571,1),""))</f>
        <v>0</v>
      </c>
      <c r="B1571" t="str">
        <f>IF(A1571=1,COUNTIF($A$6:A1571,1),"")</f>
        <v/>
      </c>
      <c r="C1571" t="str">
        <f>IFERROR(INDEX($D$6:$D$1750,MATCH(ROWS($B$6:B1571),$B$6:$B$1750,0)),"")</f>
        <v/>
      </c>
      <c r="D1571" t="str">
        <f t="shared" si="24"/>
        <v>Avalon Care Center - Sonora (27290)</v>
      </c>
      <c r="E1571">
        <v>27290</v>
      </c>
      <c r="F1571" t="s">
        <v>695</v>
      </c>
      <c r="G1571" t="s">
        <v>989</v>
      </c>
      <c r="H1571" t="s">
        <v>765</v>
      </c>
      <c r="I1571" t="s">
        <v>766</v>
      </c>
      <c r="J1571" t="s">
        <v>988</v>
      </c>
    </row>
    <row r="1572" spans="1:10" x14ac:dyDescent="0.2">
      <c r="A1572">
        <f>--ISNUMBER(IFERROR(SEARCH($C$5,Inputs!$D1572,1),""))</f>
        <v>0</v>
      </c>
      <c r="B1572" t="str">
        <f>IF(A1572=1,COUNTIF($A$6:A1572,1),"")</f>
        <v/>
      </c>
      <c r="C1572" t="str">
        <f>IFERROR(INDEX($D$6:$D$1750,MATCH(ROWS($B$6:B1572),$B$6:$B$1750,0)),"")</f>
        <v/>
      </c>
      <c r="D1572" t="str">
        <f t="shared" si="24"/>
        <v>Windsor Terrace Healthcare Center (27294)</v>
      </c>
      <c r="E1572">
        <v>27294</v>
      </c>
      <c r="F1572" t="s">
        <v>695</v>
      </c>
      <c r="G1572" t="s">
        <v>4185</v>
      </c>
      <c r="H1572" t="s">
        <v>1105</v>
      </c>
      <c r="I1572" t="s">
        <v>736</v>
      </c>
      <c r="J1572" t="s">
        <v>4184</v>
      </c>
    </row>
    <row r="1573" spans="1:10" x14ac:dyDescent="0.2">
      <c r="A1573">
        <f>--ISNUMBER(IFERROR(SEARCH($C$5,Inputs!$D1573,1),""))</f>
        <v>0</v>
      </c>
      <c r="B1573" t="str">
        <f>IF(A1573=1,COUNTIF($A$6:A1573,1),"")</f>
        <v/>
      </c>
      <c r="C1573" t="str">
        <f>IFERROR(INDEX($D$6:$D$1750,MATCH(ROWS($B$6:B1573),$B$6:$B$1750,0)),"")</f>
        <v/>
      </c>
      <c r="D1573" t="str">
        <f t="shared" si="24"/>
        <v>New Bethany (27354)</v>
      </c>
      <c r="E1573">
        <v>27354</v>
      </c>
      <c r="F1573" t="s">
        <v>695</v>
      </c>
      <c r="G1573" t="s">
        <v>2846</v>
      </c>
      <c r="H1573" t="s">
        <v>2557</v>
      </c>
      <c r="I1573" t="s">
        <v>893</v>
      </c>
      <c r="J1573" t="s">
        <v>2845</v>
      </c>
    </row>
    <row r="1574" spans="1:10" x14ac:dyDescent="0.2">
      <c r="A1574">
        <f>--ISNUMBER(IFERROR(SEARCH($C$5,Inputs!$D1574,1),""))</f>
        <v>0</v>
      </c>
      <c r="B1574" t="str">
        <f>IF(A1574=1,COUNTIF($A$6:A1574,1),"")</f>
        <v/>
      </c>
      <c r="C1574" t="str">
        <f>IFERROR(INDEX($D$6:$D$1750,MATCH(ROWS($B$6:B1574),$B$6:$B$1750,0)),"")</f>
        <v/>
      </c>
      <c r="D1574" t="str">
        <f t="shared" si="24"/>
        <v>Bayshire Carlsbad (27355)</v>
      </c>
      <c r="E1574">
        <v>27355</v>
      </c>
      <c r="F1574" t="s">
        <v>695</v>
      </c>
      <c r="G1574" t="s">
        <v>1055</v>
      </c>
      <c r="H1574" t="s">
        <v>1056</v>
      </c>
      <c r="I1574" t="s">
        <v>701</v>
      </c>
      <c r="J1574" t="s">
        <v>1054</v>
      </c>
    </row>
    <row r="1575" spans="1:10" x14ac:dyDescent="0.2">
      <c r="A1575">
        <f>--ISNUMBER(IFERROR(SEARCH($C$5,Inputs!$D1575,1),""))</f>
        <v>0</v>
      </c>
      <c r="B1575" t="str">
        <f>IF(A1575=1,COUNTIF($A$6:A1575,1),"")</f>
        <v/>
      </c>
      <c r="C1575" t="str">
        <f>IFERROR(INDEX($D$6:$D$1750,MATCH(ROWS($B$6:B1575),$B$6:$B$1750,0)),"")</f>
        <v/>
      </c>
      <c r="D1575" t="str">
        <f t="shared" si="24"/>
        <v>Torrey Pines Senior Living (27356)</v>
      </c>
      <c r="E1575">
        <v>27356</v>
      </c>
      <c r="F1575" t="s">
        <v>695</v>
      </c>
      <c r="G1575" t="s">
        <v>3850</v>
      </c>
      <c r="H1575" t="s">
        <v>701</v>
      </c>
      <c r="I1575" t="s">
        <v>701</v>
      </c>
      <c r="J1575" t="s">
        <v>3849</v>
      </c>
    </row>
    <row r="1576" spans="1:10" x14ac:dyDescent="0.2">
      <c r="A1576">
        <f>--ISNUMBER(IFERROR(SEARCH($C$5,Inputs!$D1576,1),""))</f>
        <v>0</v>
      </c>
      <c r="B1576" t="str">
        <f>IF(A1576=1,COUNTIF($A$6:A1576,1),"")</f>
        <v/>
      </c>
      <c r="C1576" t="str">
        <f>IFERROR(INDEX($D$6:$D$1750,MATCH(ROWS($B$6:B1576),$B$6:$B$1750,0)),"")</f>
        <v/>
      </c>
      <c r="D1576" t="str">
        <f t="shared" si="24"/>
        <v>Covenant Village Care Center (27357)</v>
      </c>
      <c r="E1576">
        <v>27357</v>
      </c>
      <c r="F1576" t="s">
        <v>695</v>
      </c>
      <c r="G1576" t="s">
        <v>1535</v>
      </c>
      <c r="H1576" t="s">
        <v>1141</v>
      </c>
      <c r="I1576" t="s">
        <v>705</v>
      </c>
      <c r="J1576" t="s">
        <v>1534</v>
      </c>
    </row>
    <row r="1577" spans="1:10" x14ac:dyDescent="0.2">
      <c r="A1577">
        <f>--ISNUMBER(IFERROR(SEARCH($C$5,Inputs!$D1577,1),""))</f>
        <v>0</v>
      </c>
      <c r="B1577" t="str">
        <f>IF(A1577=1,COUNTIF($A$6:A1577,1),"")</f>
        <v/>
      </c>
      <c r="C1577" t="str">
        <f>IFERROR(INDEX($D$6:$D$1750,MATCH(ROWS($B$6:B1577),$B$6:$B$1750,0)),"")</f>
        <v/>
      </c>
      <c r="D1577" t="str">
        <f t="shared" si="24"/>
        <v>The Reutlinger Community (27370)</v>
      </c>
      <c r="E1577">
        <v>27370</v>
      </c>
      <c r="F1577" t="s">
        <v>695</v>
      </c>
      <c r="G1577" t="s">
        <v>3807</v>
      </c>
      <c r="H1577" t="s">
        <v>1593</v>
      </c>
      <c r="I1577" t="s">
        <v>832</v>
      </c>
      <c r="J1577" t="s">
        <v>3806</v>
      </c>
    </row>
    <row r="1578" spans="1:10" x14ac:dyDescent="0.2">
      <c r="A1578">
        <f>--ISNUMBER(IFERROR(SEARCH($C$5,Inputs!$D1578,1),""))</f>
        <v>0</v>
      </c>
      <c r="B1578" t="str">
        <f>IF(A1578=1,COUNTIF($A$6:A1578,1),"")</f>
        <v/>
      </c>
      <c r="C1578" t="str">
        <f>IFERROR(INDEX($D$6:$D$1750,MATCH(ROWS($B$6:B1578),$B$6:$B$1750,0)),"")</f>
        <v/>
      </c>
      <c r="D1578" t="str">
        <f t="shared" si="24"/>
        <v>Murrieta Health And Rehabilitation Center (27411)</v>
      </c>
      <c r="E1578">
        <v>27411</v>
      </c>
      <c r="F1578" t="s">
        <v>695</v>
      </c>
      <c r="G1578" t="s">
        <v>2838</v>
      </c>
      <c r="H1578" t="s">
        <v>1753</v>
      </c>
      <c r="I1578" t="s">
        <v>865</v>
      </c>
      <c r="J1578" t="s">
        <v>2837</v>
      </c>
    </row>
    <row r="1579" spans="1:10" x14ac:dyDescent="0.2">
      <c r="A1579">
        <f>--ISNUMBER(IFERROR(SEARCH($C$5,Inputs!$D1579,1),""))</f>
        <v>0</v>
      </c>
      <c r="B1579" t="str">
        <f>IF(A1579=1,COUNTIF($A$6:A1579,1),"")</f>
        <v/>
      </c>
      <c r="C1579" t="str">
        <f>IFERROR(INDEX($D$6:$D$1750,MATCH(ROWS($B$6:B1579),$B$6:$B$1750,0)),"")</f>
        <v/>
      </c>
      <c r="D1579" t="str">
        <f t="shared" si="24"/>
        <v>Mission Capistrano Healthcare Center (27439)</v>
      </c>
      <c r="E1579">
        <v>27439</v>
      </c>
      <c r="F1579" t="s">
        <v>695</v>
      </c>
      <c r="G1579" t="s">
        <v>3359</v>
      </c>
      <c r="H1579" t="s">
        <v>3360</v>
      </c>
      <c r="I1579" t="s">
        <v>712</v>
      </c>
      <c r="J1579" t="s">
        <v>4347</v>
      </c>
    </row>
    <row r="1580" spans="1:10" x14ac:dyDescent="0.2">
      <c r="A1580">
        <f>--ISNUMBER(IFERROR(SEARCH($C$5,Inputs!$D1580,1),""))</f>
        <v>0</v>
      </c>
      <c r="B1580" t="str">
        <f>IF(A1580=1,COUNTIF($A$6:A1580,1),"")</f>
        <v/>
      </c>
      <c r="C1580" t="str">
        <f>IFERROR(INDEX($D$6:$D$1750,MATCH(ROWS($B$6:B1580),$B$6:$B$1750,0)),"")</f>
        <v/>
      </c>
      <c r="D1580" t="str">
        <f t="shared" si="24"/>
        <v>University Retirement Community at Davis (27494)</v>
      </c>
      <c r="E1580">
        <v>27494</v>
      </c>
      <c r="F1580" t="s">
        <v>695</v>
      </c>
      <c r="G1580" t="s">
        <v>4403</v>
      </c>
      <c r="H1580" t="s">
        <v>3693</v>
      </c>
      <c r="I1580" t="s">
        <v>3694</v>
      </c>
      <c r="J1580" t="s">
        <v>4348</v>
      </c>
    </row>
    <row r="1581" spans="1:10" x14ac:dyDescent="0.2">
      <c r="A1581">
        <f>--ISNUMBER(IFERROR(SEARCH($C$5,Inputs!$D1581,1),""))</f>
        <v>0</v>
      </c>
      <c r="B1581" t="str">
        <f>IF(A1581=1,COUNTIF($A$6:A1581,1),"")</f>
        <v/>
      </c>
      <c r="C1581" t="str">
        <f>IFERROR(INDEX($D$6:$D$1750,MATCH(ROWS($B$6:B1581),$B$6:$B$1750,0)),"")</f>
        <v/>
      </c>
      <c r="D1581" t="str">
        <f t="shared" si="24"/>
        <v>San Luis Transitional Care (27522)</v>
      </c>
      <c r="E1581">
        <v>27522</v>
      </c>
      <c r="F1581" t="s">
        <v>695</v>
      </c>
      <c r="G1581" t="s">
        <v>3371</v>
      </c>
      <c r="H1581" t="s">
        <v>943</v>
      </c>
      <c r="I1581" t="s">
        <v>943</v>
      </c>
      <c r="J1581" t="s">
        <v>3370</v>
      </c>
    </row>
    <row r="1582" spans="1:10" x14ac:dyDescent="0.2">
      <c r="A1582">
        <f>--ISNUMBER(IFERROR(SEARCH($C$5,Inputs!$D1582,1),""))</f>
        <v>0</v>
      </c>
      <c r="B1582" t="str">
        <f>IF(A1582=1,COUNTIF($A$6:A1582,1),"")</f>
        <v/>
      </c>
      <c r="C1582" t="str">
        <f>IFERROR(INDEX($D$6:$D$1750,MATCH(ROWS($B$6:B1582),$B$6:$B$1750,0)),"")</f>
        <v/>
      </c>
      <c r="D1582" t="str">
        <f t="shared" si="24"/>
        <v>Camarillo Senior Living (27570)</v>
      </c>
      <c r="E1582">
        <v>27570</v>
      </c>
      <c r="F1582" t="s">
        <v>695</v>
      </c>
      <c r="G1582" t="s">
        <v>1234</v>
      </c>
      <c r="H1582" t="s">
        <v>1232</v>
      </c>
      <c r="I1582" t="s">
        <v>762</v>
      </c>
      <c r="J1582" t="s">
        <v>1233</v>
      </c>
    </row>
    <row r="1583" spans="1:10" x14ac:dyDescent="0.2">
      <c r="A1583">
        <f>--ISNUMBER(IFERROR(SEARCH($C$5,Inputs!$D1583,1),""))</f>
        <v>0</v>
      </c>
      <c r="B1583" t="str">
        <f>IF(A1583=1,COUNTIF($A$6:A1583,1),"")</f>
        <v/>
      </c>
      <c r="C1583" t="str">
        <f>IFERROR(INDEX($D$6:$D$1750,MATCH(ROWS($B$6:B1583),$B$6:$B$1750,0)),"")</f>
        <v/>
      </c>
      <c r="D1583" t="str">
        <f t="shared" si="24"/>
        <v>Serento Rosa (27571)</v>
      </c>
      <c r="E1583">
        <v>27571</v>
      </c>
      <c r="F1583" t="s">
        <v>695</v>
      </c>
      <c r="G1583" t="s">
        <v>3461</v>
      </c>
      <c r="H1583" t="s">
        <v>3462</v>
      </c>
      <c r="I1583" t="s">
        <v>712</v>
      </c>
      <c r="J1583" t="s">
        <v>3460</v>
      </c>
    </row>
    <row r="1584" spans="1:10" x14ac:dyDescent="0.2">
      <c r="A1584">
        <f>--ISNUMBER(IFERROR(SEARCH($C$5,Inputs!$D1584,1),""))</f>
        <v>0</v>
      </c>
      <c r="B1584" t="str">
        <f>IF(A1584=1,COUNTIF($A$6:A1584,1),"")</f>
        <v/>
      </c>
      <c r="C1584" t="str">
        <f>IFERROR(INDEX($D$6:$D$1750,MATCH(ROWS($B$6:B1584),$B$6:$B$1750,0)),"")</f>
        <v/>
      </c>
      <c r="D1584" t="str">
        <f t="shared" si="24"/>
        <v>Bayshire Rancho Mirage (27594)</v>
      </c>
      <c r="E1584">
        <v>27594</v>
      </c>
      <c r="F1584" t="s">
        <v>695</v>
      </c>
      <c r="G1584" t="s">
        <v>1058</v>
      </c>
      <c r="H1584" t="s">
        <v>1059</v>
      </c>
      <c r="I1584" t="s">
        <v>865</v>
      </c>
      <c r="J1584" t="s">
        <v>1057</v>
      </c>
    </row>
    <row r="1585" spans="1:10" x14ac:dyDescent="0.2">
      <c r="A1585">
        <f>--ISNUMBER(IFERROR(SEARCH($C$5,Inputs!$D1585,1),""))</f>
        <v>0</v>
      </c>
      <c r="B1585" t="str">
        <f>IF(A1585=1,COUNTIF($A$6:A1585,1),"")</f>
        <v/>
      </c>
      <c r="C1585" t="str">
        <f>IFERROR(INDEX($D$6:$D$1750,MATCH(ROWS($B$6:B1585),$B$6:$B$1750,0)),"")</f>
        <v/>
      </c>
      <c r="D1585" t="str">
        <f t="shared" si="24"/>
        <v>Brookdale Riverwalk SNF (CA) (27644)</v>
      </c>
      <c r="E1585">
        <v>27644</v>
      </c>
      <c r="F1585" t="s">
        <v>695</v>
      </c>
      <c r="G1585" t="s">
        <v>1176</v>
      </c>
      <c r="H1585" t="s">
        <v>720</v>
      </c>
      <c r="I1585" t="s">
        <v>721</v>
      </c>
      <c r="J1585" t="s">
        <v>1175</v>
      </c>
    </row>
    <row r="1586" spans="1:10" x14ac:dyDescent="0.2">
      <c r="A1586">
        <f>--ISNUMBER(IFERROR(SEARCH($C$5,Inputs!$D1586,1),""))</f>
        <v>0</v>
      </c>
      <c r="B1586" t="str">
        <f>IF(A1586=1,COUNTIF($A$6:A1586,1),"")</f>
        <v/>
      </c>
      <c r="C1586" t="str">
        <f>IFERROR(INDEX($D$6:$D$1750,MATCH(ROWS($B$6:B1586),$B$6:$B$1750,0)),"")</f>
        <v/>
      </c>
      <c r="D1586" t="str">
        <f t="shared" si="24"/>
        <v>Arbol Residences Of Santa Rosa (27677)</v>
      </c>
      <c r="E1586">
        <v>27677</v>
      </c>
      <c r="F1586" t="s">
        <v>695</v>
      </c>
      <c r="G1586" t="s">
        <v>918</v>
      </c>
      <c r="H1586" t="s">
        <v>919</v>
      </c>
      <c r="I1586" t="s">
        <v>910</v>
      </c>
      <c r="J1586" t="s">
        <v>917</v>
      </c>
    </row>
    <row r="1587" spans="1:10" x14ac:dyDescent="0.2">
      <c r="A1587">
        <f>--ISNUMBER(IFERROR(SEARCH($C$5,Inputs!$D1587,1),""))</f>
        <v>0</v>
      </c>
      <c r="B1587" t="str">
        <f>IF(A1587=1,COUNTIF($A$6:A1587,1),"")</f>
        <v/>
      </c>
      <c r="C1587" t="str">
        <f>IFERROR(INDEX($D$6:$D$1750,MATCH(ROWS($B$6:B1587),$B$6:$B$1750,0)),"")</f>
        <v/>
      </c>
      <c r="D1587" t="str">
        <f t="shared" si="24"/>
        <v>Claremont Manor Care Center (27708)</v>
      </c>
      <c r="E1587">
        <v>27708</v>
      </c>
      <c r="F1587" t="s">
        <v>695</v>
      </c>
      <c r="G1587" t="s">
        <v>1378</v>
      </c>
      <c r="H1587" t="s">
        <v>1379</v>
      </c>
      <c r="I1587" t="s">
        <v>736</v>
      </c>
      <c r="J1587" t="s">
        <v>1377</v>
      </c>
    </row>
    <row r="1588" spans="1:10" x14ac:dyDescent="0.2">
      <c r="A1588">
        <f>--ISNUMBER(IFERROR(SEARCH($C$5,Inputs!$D1588,1),""))</f>
        <v>0</v>
      </c>
      <c r="B1588" t="str">
        <f>IF(A1588=1,COUNTIF($A$6:A1588,1),"")</f>
        <v/>
      </c>
      <c r="C1588" t="str">
        <f>IFERROR(INDEX($D$6:$D$1750,MATCH(ROWS($B$6:B1588),$B$6:$B$1750,0)),"")</f>
        <v/>
      </c>
      <c r="D1588" t="str">
        <f t="shared" si="24"/>
        <v>Horizon Health And Subacute Center (27718)</v>
      </c>
      <c r="E1588">
        <v>27718</v>
      </c>
      <c r="F1588" t="s">
        <v>695</v>
      </c>
      <c r="G1588" t="s">
        <v>2125</v>
      </c>
      <c r="H1588" t="s">
        <v>755</v>
      </c>
      <c r="I1588" t="s">
        <v>755</v>
      </c>
      <c r="J1588" t="s">
        <v>2124</v>
      </c>
    </row>
    <row r="1589" spans="1:10" x14ac:dyDescent="0.2">
      <c r="A1589">
        <f>--ISNUMBER(IFERROR(SEARCH($C$5,Inputs!$D1589,1),""))</f>
        <v>0</v>
      </c>
      <c r="B1589" t="str">
        <f>IF(A1589=1,COUNTIF($A$6:A1589,1),"")</f>
        <v/>
      </c>
      <c r="C1589" t="str">
        <f>IFERROR(INDEX($D$6:$D$1750,MATCH(ROWS($B$6:B1589),$B$6:$B$1750,0)),"")</f>
        <v/>
      </c>
      <c r="D1589" t="str">
        <f t="shared" si="24"/>
        <v>Villa Coronado D/P SNF (27747)</v>
      </c>
      <c r="E1589">
        <v>27747</v>
      </c>
      <c r="F1589" t="s">
        <v>695</v>
      </c>
      <c r="G1589" t="s">
        <v>4000</v>
      </c>
      <c r="H1589" t="s">
        <v>3476</v>
      </c>
      <c r="I1589" t="s">
        <v>701</v>
      </c>
      <c r="J1589" t="s">
        <v>3999</v>
      </c>
    </row>
    <row r="1590" spans="1:10" x14ac:dyDescent="0.2">
      <c r="A1590">
        <f>--ISNUMBER(IFERROR(SEARCH($C$5,Inputs!$D1590,1),""))</f>
        <v>0</v>
      </c>
      <c r="B1590" t="str">
        <f>IF(A1590=1,COUNTIF($A$6:A1590,1),"")</f>
        <v/>
      </c>
      <c r="C1590" t="str">
        <f>IFERROR(INDEX($D$6:$D$1750,MATCH(ROWS($B$6:B1590),$B$6:$B$1750,0)),"")</f>
        <v/>
      </c>
      <c r="D1590" t="str">
        <f t="shared" si="24"/>
        <v>Sherwood Oaks Post Acute (27753)</v>
      </c>
      <c r="E1590">
        <v>27753</v>
      </c>
      <c r="F1590" t="s">
        <v>695</v>
      </c>
      <c r="G1590" t="s">
        <v>4186</v>
      </c>
      <c r="H1590" t="s">
        <v>2562</v>
      </c>
      <c r="I1590" t="s">
        <v>762</v>
      </c>
      <c r="J1590" t="s">
        <v>4349</v>
      </c>
    </row>
    <row r="1591" spans="1:10" x14ac:dyDescent="0.2">
      <c r="A1591">
        <f>--ISNUMBER(IFERROR(SEARCH($C$5,Inputs!$D1591,1),""))</f>
        <v>0</v>
      </c>
      <c r="B1591" t="str">
        <f>IF(A1591=1,COUNTIF($A$6:A1591,1),"")</f>
        <v/>
      </c>
      <c r="C1591" t="str">
        <f>IFERROR(INDEX($D$6:$D$1750,MATCH(ROWS($B$6:B1591),$B$6:$B$1750,0)),"")</f>
        <v/>
      </c>
      <c r="D1591" t="str">
        <f t="shared" si="24"/>
        <v>Bishop Care Center (27767)</v>
      </c>
      <c r="E1591">
        <v>27767</v>
      </c>
      <c r="F1591" t="s">
        <v>695</v>
      </c>
      <c r="G1591" t="s">
        <v>1121</v>
      </c>
      <c r="H1591" t="s">
        <v>1122</v>
      </c>
      <c r="I1591" t="s">
        <v>1123</v>
      </c>
      <c r="J1591" t="s">
        <v>1120</v>
      </c>
    </row>
    <row r="1592" spans="1:10" x14ac:dyDescent="0.2">
      <c r="A1592">
        <f>--ISNUMBER(IFERROR(SEARCH($C$5,Inputs!$D1592,1),""))</f>
        <v>0</v>
      </c>
      <c r="B1592" t="str">
        <f>IF(A1592=1,COUNTIF($A$6:A1592,1),"")</f>
        <v/>
      </c>
      <c r="C1592" t="str">
        <f>IFERROR(INDEX($D$6:$D$1750,MATCH(ROWS($B$6:B1592),$B$6:$B$1750,0)),"")</f>
        <v/>
      </c>
      <c r="D1592" t="str">
        <f t="shared" si="24"/>
        <v>Brookdale Northridge (27775)</v>
      </c>
      <c r="E1592">
        <v>27775</v>
      </c>
      <c r="F1592" t="s">
        <v>695</v>
      </c>
      <c r="G1592" t="s">
        <v>1173</v>
      </c>
      <c r="H1592" t="s">
        <v>1174</v>
      </c>
      <c r="I1592" t="s">
        <v>736</v>
      </c>
      <c r="J1592" t="s">
        <v>1172</v>
      </c>
    </row>
    <row r="1593" spans="1:10" x14ac:dyDescent="0.2">
      <c r="A1593">
        <f>--ISNUMBER(IFERROR(SEARCH($C$5,Inputs!$D1593,1),""))</f>
        <v>0</v>
      </c>
      <c r="B1593" t="str">
        <f>IF(A1593=1,COUNTIF($A$6:A1593,1),"")</f>
        <v/>
      </c>
      <c r="C1593" t="str">
        <f>IFERROR(INDEX($D$6:$D$1750,MATCH(ROWS($B$6:B1593),$B$6:$B$1750,0)),"")</f>
        <v/>
      </c>
      <c r="D1593" t="str">
        <f t="shared" si="24"/>
        <v>Country Crest Post Acute (27779)</v>
      </c>
      <c r="E1593">
        <v>27779</v>
      </c>
      <c r="F1593" t="s">
        <v>695</v>
      </c>
      <c r="G1593" t="s">
        <v>1486</v>
      </c>
      <c r="H1593" t="s">
        <v>1487</v>
      </c>
      <c r="I1593" t="s">
        <v>732</v>
      </c>
      <c r="J1593" t="s">
        <v>1485</v>
      </c>
    </row>
    <row r="1594" spans="1:10" x14ac:dyDescent="0.2">
      <c r="A1594">
        <f>--ISNUMBER(IFERROR(SEARCH($C$5,Inputs!$D1594,1),""))</f>
        <v>0</v>
      </c>
      <c r="B1594" t="str">
        <f>IF(A1594=1,COUNTIF($A$6:A1594,1),"")</f>
        <v/>
      </c>
      <c r="C1594" t="str">
        <f>IFERROR(INDEX($D$6:$D$1750,MATCH(ROWS($B$6:B1594),$B$6:$B$1750,0)),"")</f>
        <v/>
      </c>
      <c r="D1594" t="str">
        <f t="shared" si="24"/>
        <v>VI At La Jolla Village (27786)</v>
      </c>
      <c r="E1594">
        <v>27786</v>
      </c>
      <c r="F1594" t="s">
        <v>695</v>
      </c>
      <c r="G1594" t="s">
        <v>3970</v>
      </c>
      <c r="H1594" t="s">
        <v>701</v>
      </c>
      <c r="I1594" t="s">
        <v>701</v>
      </c>
      <c r="J1594" t="s">
        <v>3969</v>
      </c>
    </row>
    <row r="1595" spans="1:10" x14ac:dyDescent="0.2">
      <c r="A1595">
        <f>--ISNUMBER(IFERROR(SEARCH($C$5,Inputs!$D1595,1),""))</f>
        <v>0</v>
      </c>
      <c r="B1595" t="str">
        <f>IF(A1595=1,COUNTIF($A$6:A1595,1),"")</f>
        <v/>
      </c>
      <c r="C1595" t="str">
        <f>IFERROR(INDEX($D$6:$D$1750,MATCH(ROWS($B$6:B1595),$B$6:$B$1750,0)),"")</f>
        <v/>
      </c>
      <c r="D1595" t="str">
        <f t="shared" si="24"/>
        <v>The Covington Care Center (27815)</v>
      </c>
      <c r="E1595">
        <v>27815</v>
      </c>
      <c r="F1595" t="s">
        <v>695</v>
      </c>
      <c r="G1595" t="s">
        <v>3757</v>
      </c>
      <c r="H1595" t="s">
        <v>839</v>
      </c>
      <c r="I1595" t="s">
        <v>712</v>
      </c>
      <c r="J1595" t="s">
        <v>3756</v>
      </c>
    </row>
    <row r="1596" spans="1:10" x14ac:dyDescent="0.2">
      <c r="A1596">
        <f>--ISNUMBER(IFERROR(SEARCH($C$5,Inputs!$D1596,1),""))</f>
        <v>0</v>
      </c>
      <c r="B1596" t="str">
        <f>IF(A1596=1,COUNTIF($A$6:A1596,1),"")</f>
        <v/>
      </c>
      <c r="C1596" t="str">
        <f>IFERROR(INDEX($D$6:$D$1750,MATCH(ROWS($B$6:B1596),$B$6:$B$1750,0)),"")</f>
        <v/>
      </c>
      <c r="D1596" t="str">
        <f t="shared" si="24"/>
        <v>Lompoc Skilled Nursing &amp; Rehabilitation Center (27878)</v>
      </c>
      <c r="E1596">
        <v>27878</v>
      </c>
      <c r="F1596" t="s">
        <v>695</v>
      </c>
      <c r="G1596" t="s">
        <v>2531</v>
      </c>
      <c r="H1596" t="s">
        <v>2532</v>
      </c>
      <c r="I1596" t="s">
        <v>967</v>
      </c>
      <c r="J1596" t="s">
        <v>2530</v>
      </c>
    </row>
    <row r="1597" spans="1:10" x14ac:dyDescent="0.2">
      <c r="A1597">
        <f>--ISNUMBER(IFERROR(SEARCH($C$5,Inputs!$D1597,1),""))</f>
        <v>0</v>
      </c>
      <c r="B1597" t="str">
        <f>IF(A1597=1,COUNTIF($A$6:A1597,1),"")</f>
        <v/>
      </c>
      <c r="C1597" t="str">
        <f>IFERROR(INDEX($D$6:$D$1750,MATCH(ROWS($B$6:B1597),$B$6:$B$1750,0)),"")</f>
        <v/>
      </c>
      <c r="D1597" t="str">
        <f t="shared" si="24"/>
        <v>Palm Village Retirement Community Health Care Ctr. (27886)</v>
      </c>
      <c r="E1597">
        <v>27886</v>
      </c>
      <c r="F1597" t="s">
        <v>695</v>
      </c>
      <c r="G1597" t="s">
        <v>3012</v>
      </c>
      <c r="H1597" t="s">
        <v>754</v>
      </c>
      <c r="I1597" t="s">
        <v>755</v>
      </c>
      <c r="J1597" t="s">
        <v>3011</v>
      </c>
    </row>
    <row r="1598" spans="1:10" x14ac:dyDescent="0.2">
      <c r="A1598">
        <f>--ISNUMBER(IFERROR(SEARCH($C$5,Inputs!$D1598,1),""))</f>
        <v>0</v>
      </c>
      <c r="B1598" t="str">
        <f>IF(A1598=1,COUNTIF($A$6:A1598,1),"")</f>
        <v/>
      </c>
      <c r="C1598" t="str">
        <f>IFERROR(INDEX($D$6:$D$1750,MATCH(ROWS($B$6:B1598),$B$6:$B$1750,0)),"")</f>
        <v/>
      </c>
      <c r="D1598" t="str">
        <f t="shared" si="24"/>
        <v>VI At Palo Alto (27935)</v>
      </c>
      <c r="E1598">
        <v>27935</v>
      </c>
      <c r="F1598" t="s">
        <v>695</v>
      </c>
      <c r="G1598" t="s">
        <v>3972</v>
      </c>
      <c r="H1598" t="s">
        <v>1329</v>
      </c>
      <c r="I1598" t="s">
        <v>698</v>
      </c>
      <c r="J1598" t="s">
        <v>3971</v>
      </c>
    </row>
    <row r="1599" spans="1:10" x14ac:dyDescent="0.2">
      <c r="A1599">
        <f>--ISNUMBER(IFERROR(SEARCH($C$5,Inputs!$D1599,1),""))</f>
        <v>0</v>
      </c>
      <c r="B1599" t="str">
        <f>IF(A1599=1,COUNTIF($A$6:A1599,1),"")</f>
        <v/>
      </c>
      <c r="C1599" t="str">
        <f>IFERROR(INDEX($D$6:$D$1750,MATCH(ROWS($B$6:B1599),$B$6:$B$1750,0)),"")</f>
        <v/>
      </c>
      <c r="D1599" t="str">
        <f t="shared" si="24"/>
        <v>Forest Hill Manor Health Center (28149)</v>
      </c>
      <c r="E1599">
        <v>28149</v>
      </c>
      <c r="F1599" t="s">
        <v>695</v>
      </c>
      <c r="G1599" t="s">
        <v>1809</v>
      </c>
      <c r="H1599" t="s">
        <v>1242</v>
      </c>
      <c r="I1599" t="s">
        <v>1243</v>
      </c>
      <c r="J1599" t="s">
        <v>1808</v>
      </c>
    </row>
    <row r="1600" spans="1:10" x14ac:dyDescent="0.2">
      <c r="A1600">
        <f>--ISNUMBER(IFERROR(SEARCH($C$5,Inputs!$D1600,1),""))</f>
        <v>0</v>
      </c>
      <c r="B1600" t="str">
        <f>IF(A1600=1,COUNTIF($A$6:A1600,1),"")</f>
        <v/>
      </c>
      <c r="C1600" t="str">
        <f>IFERROR(INDEX($D$6:$D$1750,MATCH(ROWS($B$6:B1600),$B$6:$B$1750,0)),"")</f>
        <v/>
      </c>
      <c r="D1600" t="str">
        <f t="shared" si="24"/>
        <v>Glenbrook (28161)</v>
      </c>
      <c r="E1600">
        <v>28161</v>
      </c>
      <c r="F1600" t="s">
        <v>695</v>
      </c>
      <c r="G1600" t="s">
        <v>1890</v>
      </c>
      <c r="H1600" t="s">
        <v>1056</v>
      </c>
      <c r="I1600" t="s">
        <v>701</v>
      </c>
      <c r="J1600" t="s">
        <v>1889</v>
      </c>
    </row>
    <row r="1601" spans="1:10" x14ac:dyDescent="0.2">
      <c r="A1601">
        <f>--ISNUMBER(IFERROR(SEARCH($C$5,Inputs!$D1601,1),""))</f>
        <v>0</v>
      </c>
      <c r="B1601" t="str">
        <f>IF(A1601=1,COUNTIF($A$6:A1601,1),"")</f>
        <v/>
      </c>
      <c r="C1601" t="str">
        <f>IFERROR(INDEX($D$6:$D$1750,MATCH(ROWS($B$6:B1601),$B$6:$B$1750,0)),"")</f>
        <v/>
      </c>
      <c r="D1601" t="str">
        <f t="shared" si="24"/>
        <v>Oakview Skilled Nursing (28166)</v>
      </c>
      <c r="E1601">
        <v>28166</v>
      </c>
      <c r="F1601" t="s">
        <v>695</v>
      </c>
      <c r="G1601" t="s">
        <v>2920</v>
      </c>
      <c r="H1601" t="s">
        <v>2562</v>
      </c>
      <c r="I1601" t="s">
        <v>762</v>
      </c>
      <c r="J1601" t="s">
        <v>2919</v>
      </c>
    </row>
    <row r="1602" spans="1:10" x14ac:dyDescent="0.2">
      <c r="A1602">
        <f>--ISNUMBER(IFERROR(SEARCH($C$5,Inputs!$D1602,1),""))</f>
        <v>0</v>
      </c>
      <c r="B1602" t="str">
        <f>IF(A1602=1,COUNTIF($A$6:A1602,1),"")</f>
        <v/>
      </c>
      <c r="C1602" t="str">
        <f>IFERROR(INDEX($D$6:$D$1750,MATCH(ROWS($B$6:B1602),$B$6:$B$1750,0)),"")</f>
        <v/>
      </c>
      <c r="D1602" t="str">
        <f t="shared" si="24"/>
        <v>Santa Teresita Manor (28167)</v>
      </c>
      <c r="E1602">
        <v>28167</v>
      </c>
      <c r="F1602" t="s">
        <v>695</v>
      </c>
      <c r="G1602" t="s">
        <v>3423</v>
      </c>
      <c r="H1602" t="s">
        <v>1367</v>
      </c>
      <c r="I1602" t="s">
        <v>736</v>
      </c>
      <c r="J1602" t="s">
        <v>3422</v>
      </c>
    </row>
    <row r="1603" spans="1:10" x14ac:dyDescent="0.2">
      <c r="A1603">
        <f>--ISNUMBER(IFERROR(SEARCH($C$5,Inputs!$D1603,1),""))</f>
        <v>0</v>
      </c>
      <c r="B1603" t="str">
        <f>IF(A1603=1,COUNTIF($A$6:A1603,1),"")</f>
        <v/>
      </c>
      <c r="C1603" t="str">
        <f>IFERROR(INDEX($D$6:$D$1750,MATCH(ROWS($B$6:B1603),$B$6:$B$1750,0)),"")</f>
        <v/>
      </c>
      <c r="D1603" t="str">
        <f t="shared" si="24"/>
        <v>The Rehabilitation Center Of Santa Monica (28172)</v>
      </c>
      <c r="E1603">
        <v>28172</v>
      </c>
      <c r="F1603" t="s">
        <v>695</v>
      </c>
      <c r="G1603" t="s">
        <v>3804</v>
      </c>
      <c r="H1603" t="s">
        <v>1074</v>
      </c>
      <c r="I1603" t="s">
        <v>736</v>
      </c>
      <c r="J1603" t="s">
        <v>3803</v>
      </c>
    </row>
    <row r="1604" spans="1:10" x14ac:dyDescent="0.2">
      <c r="A1604">
        <f>--ISNUMBER(IFERROR(SEARCH($C$5,Inputs!$D1604,1),""))</f>
        <v>0</v>
      </c>
      <c r="B1604" t="str">
        <f>IF(A1604=1,COUNTIF($A$6:A1604,1),"")</f>
        <v/>
      </c>
      <c r="C1604" t="str">
        <f>IFERROR(INDEX($D$6:$D$1750,MATCH(ROWS($B$6:B1604),$B$6:$B$1750,0)),"")</f>
        <v/>
      </c>
      <c r="D1604" t="str">
        <f t="shared" si="24"/>
        <v>Arlington Gardens Care Center (28173)</v>
      </c>
      <c r="E1604">
        <v>28173</v>
      </c>
      <c r="F1604" t="s">
        <v>695</v>
      </c>
      <c r="G1604" t="s">
        <v>934</v>
      </c>
      <c r="H1604" t="s">
        <v>865</v>
      </c>
      <c r="I1604" t="s">
        <v>865</v>
      </c>
      <c r="J1604" t="s">
        <v>933</v>
      </c>
    </row>
    <row r="1605" spans="1:10" x14ac:dyDescent="0.2">
      <c r="A1605">
        <f>--ISNUMBER(IFERROR(SEARCH($C$5,Inputs!$D1605,1),""))</f>
        <v>0</v>
      </c>
      <c r="B1605" t="str">
        <f>IF(A1605=1,COUNTIF($A$6:A1605,1),"")</f>
        <v/>
      </c>
      <c r="C1605" t="str">
        <f>IFERROR(INDEX($D$6:$D$1750,MATCH(ROWS($B$6:B1605),$B$6:$B$1750,0)),"")</f>
        <v/>
      </c>
      <c r="D1605" t="str">
        <f t="shared" si="24"/>
        <v>Totally Kids Specialty Healthcare-Sun Valley (28174)</v>
      </c>
      <c r="E1605">
        <v>28174</v>
      </c>
      <c r="F1605" t="s">
        <v>695</v>
      </c>
      <c r="G1605" t="s">
        <v>3854</v>
      </c>
      <c r="H1605" t="s">
        <v>2997</v>
      </c>
      <c r="I1605" t="s">
        <v>736</v>
      </c>
      <c r="J1605" t="s">
        <v>3853</v>
      </c>
    </row>
    <row r="1606" spans="1:10" x14ac:dyDescent="0.2">
      <c r="A1606">
        <f>--ISNUMBER(IFERROR(SEARCH($C$5,Inputs!$D1606,1),""))</f>
        <v>0</v>
      </c>
      <c r="B1606" t="str">
        <f>IF(A1606=1,COUNTIF($A$6:A1606,1),"")</f>
        <v/>
      </c>
      <c r="C1606" t="str">
        <f>IFERROR(INDEX($D$6:$D$1750,MATCH(ROWS($B$6:B1606),$B$6:$B$1750,0)),"")</f>
        <v/>
      </c>
      <c r="D1606" t="str">
        <f t="shared" si="24"/>
        <v>Bruceville Terrace (28182)</v>
      </c>
      <c r="E1606">
        <v>28182</v>
      </c>
      <c r="F1606" t="s">
        <v>695</v>
      </c>
      <c r="G1606" t="s">
        <v>4404</v>
      </c>
      <c r="H1606" t="s">
        <v>708</v>
      </c>
      <c r="I1606" t="s">
        <v>708</v>
      </c>
      <c r="J1606" t="s">
        <v>4350</v>
      </c>
    </row>
    <row r="1607" spans="1:10" x14ac:dyDescent="0.2">
      <c r="A1607">
        <f>--ISNUMBER(IFERROR(SEARCH($C$5,Inputs!$D1607,1),""))</f>
        <v>0</v>
      </c>
      <c r="B1607" t="str">
        <f>IF(A1607=1,COUNTIF($A$6:A1607,1),"")</f>
        <v/>
      </c>
      <c r="C1607" t="str">
        <f>IFERROR(INDEX($D$6:$D$1750,MATCH(ROWS($B$6:B1607),$B$6:$B$1750,0)),"")</f>
        <v/>
      </c>
      <c r="D1607" t="str">
        <f t="shared" ref="D1607:D1634" si="25">J1607&amp;" ("&amp;E1607&amp;")"</f>
        <v>Chowchilla Memorial Healthcare District (28185)</v>
      </c>
      <c r="E1607">
        <v>28185</v>
      </c>
      <c r="F1607" t="s">
        <v>695</v>
      </c>
      <c r="G1607" t="s">
        <v>1360</v>
      </c>
      <c r="H1607" t="s">
        <v>1361</v>
      </c>
      <c r="I1607" t="s">
        <v>992</v>
      </c>
      <c r="J1607" t="s">
        <v>1359</v>
      </c>
    </row>
    <row r="1608" spans="1:10" x14ac:dyDescent="0.2">
      <c r="A1608">
        <f>--ISNUMBER(IFERROR(SEARCH($C$5,Inputs!$D1608,1),""))</f>
        <v>0</v>
      </c>
      <c r="B1608" t="str">
        <f>IF(A1608=1,COUNTIF($A$6:A1608,1),"")</f>
        <v/>
      </c>
      <c r="C1608" t="str">
        <f>IFERROR(INDEX($D$6:$D$1750,MATCH(ROWS($B$6:B1608),$B$6:$B$1750,0)),"")</f>
        <v/>
      </c>
      <c r="D1608" t="str">
        <f t="shared" si="25"/>
        <v>Anberry Transitional Care (28187)</v>
      </c>
      <c r="E1608">
        <v>28187</v>
      </c>
      <c r="F1608" t="s">
        <v>695</v>
      </c>
      <c r="G1608" t="s">
        <v>895</v>
      </c>
      <c r="H1608" t="s">
        <v>893</v>
      </c>
      <c r="I1608" t="s">
        <v>893</v>
      </c>
      <c r="J1608" t="s">
        <v>894</v>
      </c>
    </row>
    <row r="1609" spans="1:10" x14ac:dyDescent="0.2">
      <c r="A1609">
        <f>--ISNUMBER(IFERROR(SEARCH($C$5,Inputs!$D1609,1),""))</f>
        <v>0</v>
      </c>
      <c r="B1609" t="str">
        <f>IF(A1609=1,COUNTIF($A$6:A1609,1),"")</f>
        <v/>
      </c>
      <c r="C1609" t="str">
        <f>IFERROR(INDEX($D$6:$D$1750,MATCH(ROWS($B$6:B1609),$B$6:$B$1750,0)),"")</f>
        <v/>
      </c>
      <c r="D1609" t="str">
        <f t="shared" si="25"/>
        <v>Baywood Court Health Center (28199)</v>
      </c>
      <c r="E1609">
        <v>28199</v>
      </c>
      <c r="F1609" t="s">
        <v>695</v>
      </c>
      <c r="G1609" t="s">
        <v>1064</v>
      </c>
      <c r="H1609" t="s">
        <v>1065</v>
      </c>
      <c r="I1609" t="s">
        <v>808</v>
      </c>
      <c r="J1609" t="s">
        <v>1063</v>
      </c>
    </row>
    <row r="1610" spans="1:10" x14ac:dyDescent="0.2">
      <c r="A1610">
        <f>--ISNUMBER(IFERROR(SEARCH($C$5,Inputs!$D1610,1),""))</f>
        <v>0</v>
      </c>
      <c r="B1610" t="str">
        <f>IF(A1610=1,COUNTIF($A$6:A1610,1),"")</f>
        <v/>
      </c>
      <c r="C1610" t="str">
        <f>IFERROR(INDEX($D$6:$D$1750,MATCH(ROWS($B$6:B1610),$B$6:$B$1750,0)),"")</f>
        <v/>
      </c>
      <c r="D1610" t="str">
        <f t="shared" si="25"/>
        <v>Twin Oaks Rehabilitation &amp; Nursing Center (28207)</v>
      </c>
      <c r="E1610">
        <v>28207</v>
      </c>
      <c r="F1610" t="s">
        <v>695</v>
      </c>
      <c r="G1610" t="s">
        <v>3874</v>
      </c>
      <c r="H1610" t="s">
        <v>779</v>
      </c>
      <c r="I1610" t="s">
        <v>779</v>
      </c>
      <c r="J1610" t="s">
        <v>3873</v>
      </c>
    </row>
    <row r="1611" spans="1:10" x14ac:dyDescent="0.2">
      <c r="A1611">
        <f>--ISNUMBER(IFERROR(SEARCH($C$5,Inputs!$D1611,1),""))</f>
        <v>0</v>
      </c>
      <c r="B1611" t="str">
        <f>IF(A1611=1,COUNTIF($A$6:A1611,1),"")</f>
        <v/>
      </c>
      <c r="C1611" t="str">
        <f>IFERROR(INDEX($D$6:$D$1750,MATCH(ROWS($B$6:B1611),$B$6:$B$1750,0)),"")</f>
        <v/>
      </c>
      <c r="D1611" t="str">
        <f t="shared" si="25"/>
        <v>Rancho Bellagio Post Acute (28208)</v>
      </c>
      <c r="E1611">
        <v>28208</v>
      </c>
      <c r="F1611" t="s">
        <v>695</v>
      </c>
      <c r="G1611" t="s">
        <v>3195</v>
      </c>
      <c r="H1611" t="s">
        <v>2222</v>
      </c>
      <c r="I1611" t="s">
        <v>865</v>
      </c>
      <c r="J1611" t="s">
        <v>3194</v>
      </c>
    </row>
    <row r="1612" spans="1:10" x14ac:dyDescent="0.2">
      <c r="A1612">
        <f>--ISNUMBER(IFERROR(SEARCH($C$5,Inputs!$D1612,1),""))</f>
        <v>0</v>
      </c>
      <c r="B1612" t="str">
        <f>IF(A1612=1,COUNTIF($A$6:A1612,1),"")</f>
        <v/>
      </c>
      <c r="C1612" t="str">
        <f>IFERROR(INDEX($D$6:$D$1750,MATCH(ROWS($B$6:B1612),$B$6:$B$1750,0)),"")</f>
        <v/>
      </c>
      <c r="D1612" t="str">
        <f t="shared" si="25"/>
        <v>Fontana Skilled Nursing Facility (28211)</v>
      </c>
      <c r="E1612">
        <v>28211</v>
      </c>
      <c r="F1612" t="s">
        <v>695</v>
      </c>
      <c r="G1612" t="s">
        <v>1803</v>
      </c>
      <c r="H1612" t="s">
        <v>1364</v>
      </c>
      <c r="I1612" t="s">
        <v>906</v>
      </c>
      <c r="J1612" t="s">
        <v>1802</v>
      </c>
    </row>
    <row r="1613" spans="1:10" x14ac:dyDescent="0.2">
      <c r="A1613">
        <f>--ISNUMBER(IFERROR(SEARCH($C$5,Inputs!$D1613,1),""))</f>
        <v>0</v>
      </c>
      <c r="B1613" t="str">
        <f>IF(A1613=1,COUNTIF($A$6:A1613,1),"")</f>
        <v/>
      </c>
      <c r="C1613" t="str">
        <f>IFERROR(INDEX($D$6:$D$1750,MATCH(ROWS($B$6:B1613),$B$6:$B$1750,0)),"")</f>
        <v/>
      </c>
      <c r="D1613" t="str">
        <f t="shared" si="25"/>
        <v>Meadowbrook Village Christian Retirement Community (28218)</v>
      </c>
      <c r="E1613">
        <v>28218</v>
      </c>
      <c r="F1613" t="s">
        <v>695</v>
      </c>
      <c r="G1613" t="s">
        <v>2673</v>
      </c>
      <c r="H1613" t="s">
        <v>1767</v>
      </c>
      <c r="I1613" t="s">
        <v>701</v>
      </c>
      <c r="J1613" t="s">
        <v>2672</v>
      </c>
    </row>
    <row r="1614" spans="1:10" x14ac:dyDescent="0.2">
      <c r="A1614">
        <f>--ISNUMBER(IFERROR(SEARCH($C$5,Inputs!$D1614,1),""))</f>
        <v>0</v>
      </c>
      <c r="B1614" t="str">
        <f>IF(A1614=1,COUNTIF($A$6:A1614,1),"")</f>
        <v/>
      </c>
      <c r="C1614" t="str">
        <f>IFERROR(INDEX($D$6:$D$1750,MATCH(ROWS($B$6:B1614),$B$6:$B$1750,0)),"")</f>
        <v/>
      </c>
      <c r="D1614" t="str">
        <f t="shared" si="25"/>
        <v>Stratford Villa Post-Acute (28223)</v>
      </c>
      <c r="E1614">
        <v>28223</v>
      </c>
      <c r="F1614" t="s">
        <v>695</v>
      </c>
      <c r="G1614" t="s">
        <v>3657</v>
      </c>
      <c r="H1614" t="s">
        <v>1007</v>
      </c>
      <c r="I1614" t="s">
        <v>808</v>
      </c>
      <c r="J1614" t="s">
        <v>3656</v>
      </c>
    </row>
    <row r="1615" spans="1:10" x14ac:dyDescent="0.2">
      <c r="A1615">
        <f>--ISNUMBER(IFERROR(SEARCH($C$5,Inputs!$D1615,1),""))</f>
        <v>0</v>
      </c>
      <c r="B1615" t="str">
        <f>IF(A1615=1,COUNTIF($A$6:A1615,1),"")</f>
        <v/>
      </c>
      <c r="C1615" t="str">
        <f>IFERROR(INDEX($D$6:$D$1750,MATCH(ROWS($B$6:B1615),$B$6:$B$1750,0)),"")</f>
        <v/>
      </c>
      <c r="D1615" t="str">
        <f t="shared" si="25"/>
        <v>The Ellison John Transitional Care Center (28224)</v>
      </c>
      <c r="E1615">
        <v>28224</v>
      </c>
      <c r="F1615" t="s">
        <v>695</v>
      </c>
      <c r="G1615" t="s">
        <v>3763</v>
      </c>
      <c r="H1615" t="s">
        <v>900</v>
      </c>
      <c r="I1615" t="s">
        <v>736</v>
      </c>
      <c r="J1615" t="s">
        <v>3762</v>
      </c>
    </row>
    <row r="1616" spans="1:10" x14ac:dyDescent="0.2">
      <c r="A1616">
        <f>--ISNUMBER(IFERROR(SEARCH($C$5,Inputs!$D1616,1),""))</f>
        <v>0</v>
      </c>
      <c r="B1616" t="str">
        <f>IF(A1616=1,COUNTIF($A$6:A1616,1),"")</f>
        <v/>
      </c>
      <c r="C1616" t="str">
        <f>IFERROR(INDEX($D$6:$D$1750,MATCH(ROWS($B$6:B1616),$B$6:$B$1750,0)),"")</f>
        <v/>
      </c>
      <c r="D1616" t="str">
        <f t="shared" si="25"/>
        <v>All Saint's Maubert (28231)</v>
      </c>
      <c r="E1616">
        <v>28231</v>
      </c>
      <c r="F1616" t="s">
        <v>695</v>
      </c>
      <c r="G1616" t="s">
        <v>844</v>
      </c>
      <c r="H1616" t="s">
        <v>845</v>
      </c>
      <c r="I1616" t="s">
        <v>808</v>
      </c>
      <c r="J1616" t="s">
        <v>843</v>
      </c>
    </row>
    <row r="1617" spans="1:10" x14ac:dyDescent="0.2">
      <c r="A1617">
        <f>--ISNUMBER(IFERROR(SEARCH($C$5,Inputs!$D1617,1),""))</f>
        <v>0</v>
      </c>
      <c r="B1617" t="str">
        <f>IF(A1617=1,COUNTIF($A$6:A1617,1),"")</f>
        <v/>
      </c>
      <c r="C1617" t="str">
        <f>IFERROR(INDEX($D$6:$D$1750,MATCH(ROWS($B$6:B1617),$B$6:$B$1750,0)),"")</f>
        <v/>
      </c>
      <c r="D1617" t="str">
        <f t="shared" si="25"/>
        <v>Desert Ridge Transitional Care Center (28237)</v>
      </c>
      <c r="E1617">
        <v>28237</v>
      </c>
      <c r="F1617" t="s">
        <v>695</v>
      </c>
      <c r="G1617" t="s">
        <v>1615</v>
      </c>
      <c r="H1617" t="s">
        <v>1616</v>
      </c>
      <c r="I1617" t="s">
        <v>906</v>
      </c>
      <c r="J1617" t="s">
        <v>1614</v>
      </c>
    </row>
    <row r="1618" spans="1:10" x14ac:dyDescent="0.2">
      <c r="A1618">
        <f>--ISNUMBER(IFERROR(SEARCH($C$5,Inputs!$D1618,1),""))</f>
        <v>0</v>
      </c>
      <c r="B1618" t="str">
        <f>IF(A1618=1,COUNTIF($A$6:A1618,1),"")</f>
        <v/>
      </c>
      <c r="C1618" t="str">
        <f>IFERROR(INDEX($D$6:$D$1750,MATCH(ROWS($B$6:B1618),$B$6:$B$1750,0)),"")</f>
        <v/>
      </c>
      <c r="D1618" t="str">
        <f t="shared" si="25"/>
        <v>Edgemoor Hospital DP/SNF (28241)</v>
      </c>
      <c r="E1618">
        <v>28241</v>
      </c>
      <c r="F1618" t="s">
        <v>695</v>
      </c>
      <c r="G1618" t="s">
        <v>1696</v>
      </c>
      <c r="H1618" t="s">
        <v>1697</v>
      </c>
      <c r="I1618" t="s">
        <v>701</v>
      </c>
      <c r="J1618" t="s">
        <v>1695</v>
      </c>
    </row>
    <row r="1619" spans="1:10" x14ac:dyDescent="0.2">
      <c r="A1619">
        <f>--ISNUMBER(IFERROR(SEARCH($C$5,Inputs!$D1619,1),""))</f>
        <v>0</v>
      </c>
      <c r="B1619" t="str">
        <f>IF(A1619=1,COUNTIF($A$6:A1619,1),"")</f>
        <v/>
      </c>
      <c r="C1619" t="str">
        <f>IFERROR(INDEX($D$6:$D$1750,MATCH(ROWS($B$6:B1619),$B$6:$B$1750,0)),"")</f>
        <v/>
      </c>
      <c r="D1619" t="str">
        <f t="shared" si="25"/>
        <v>Eastern Plumas Hospital - Loyalton Campus D/P SNF (28243)</v>
      </c>
      <c r="E1619">
        <v>28243</v>
      </c>
      <c r="F1619" t="s">
        <v>695</v>
      </c>
      <c r="G1619" t="s">
        <v>1680</v>
      </c>
      <c r="H1619" t="s">
        <v>1681</v>
      </c>
      <c r="I1619" t="s">
        <v>1682</v>
      </c>
      <c r="J1619" t="s">
        <v>1679</v>
      </c>
    </row>
    <row r="1620" spans="1:10" x14ac:dyDescent="0.2">
      <c r="A1620">
        <f>--ISNUMBER(IFERROR(SEARCH($C$5,Inputs!$D1620,1),""))</f>
        <v>0</v>
      </c>
      <c r="B1620" t="str">
        <f>IF(A1620=1,COUNTIF($A$6:A1620,1),"")</f>
        <v/>
      </c>
      <c r="C1620" t="str">
        <f>IFERROR(INDEX($D$6:$D$1750,MATCH(ROWS($B$6:B1620),$B$6:$B$1750,0)),"")</f>
        <v/>
      </c>
      <c r="D1620" t="str">
        <f t="shared" si="25"/>
        <v>The Springs Health And Rehabilitation Center (28260)</v>
      </c>
      <c r="E1620">
        <v>28260</v>
      </c>
      <c r="F1620" t="s">
        <v>695</v>
      </c>
      <c r="G1620" t="s">
        <v>3824</v>
      </c>
      <c r="H1620" t="s">
        <v>1753</v>
      </c>
      <c r="I1620" t="s">
        <v>865</v>
      </c>
      <c r="J1620" t="s">
        <v>3823</v>
      </c>
    </row>
    <row r="1621" spans="1:10" x14ac:dyDescent="0.2">
      <c r="A1621">
        <f>--ISNUMBER(IFERROR(SEARCH($C$5,Inputs!$D1621,1),""))</f>
        <v>0</v>
      </c>
      <c r="B1621" t="str">
        <f>IF(A1621=1,COUNTIF($A$6:A1621,1),"")</f>
        <v/>
      </c>
      <c r="C1621" t="str">
        <f>IFERROR(INDEX($D$6:$D$1750,MATCH(ROWS($B$6:B1621),$B$6:$B$1750,0)),"")</f>
        <v/>
      </c>
      <c r="D1621" t="str">
        <f t="shared" si="25"/>
        <v>Temecula Healthcare Center (28261)</v>
      </c>
      <c r="E1621">
        <v>28261</v>
      </c>
      <c r="F1621" t="s">
        <v>695</v>
      </c>
      <c r="G1621" t="s">
        <v>3725</v>
      </c>
      <c r="H1621" t="s">
        <v>3726</v>
      </c>
      <c r="I1621" t="s">
        <v>865</v>
      </c>
      <c r="J1621" t="s">
        <v>3724</v>
      </c>
    </row>
    <row r="1622" spans="1:10" x14ac:dyDescent="0.2">
      <c r="A1622">
        <f>--ISNUMBER(IFERROR(SEARCH($C$5,Inputs!$D1622,1),""))</f>
        <v>0</v>
      </c>
      <c r="B1622" t="str">
        <f>IF(A1622=1,COUNTIF($A$6:A1622,1),"")</f>
        <v/>
      </c>
      <c r="C1622" t="str">
        <f>IFERROR(INDEX($D$6:$D$1750,MATCH(ROWS($B$6:B1622),$B$6:$B$1750,0)),"")</f>
        <v/>
      </c>
      <c r="D1622" t="str">
        <f t="shared" si="25"/>
        <v>AHC Healthcare Of Sacramento (28265)</v>
      </c>
      <c r="E1622">
        <v>28265</v>
      </c>
      <c r="F1622" t="s">
        <v>695</v>
      </c>
      <c r="G1622" t="s">
        <v>4405</v>
      </c>
      <c r="H1622" t="s">
        <v>708</v>
      </c>
      <c r="I1622" t="s">
        <v>708</v>
      </c>
      <c r="J1622" t="s">
        <v>4351</v>
      </c>
    </row>
    <row r="1623" spans="1:10" x14ac:dyDescent="0.2">
      <c r="A1623">
        <f>--ISNUMBER(IFERROR(SEARCH($C$5,Inputs!$D1623,1),""))</f>
        <v>0</v>
      </c>
      <c r="B1623" t="str">
        <f>IF(A1623=1,COUNTIF($A$6:A1623,1),"")</f>
        <v/>
      </c>
      <c r="C1623" t="str">
        <f>IFERROR(INDEX($D$6:$D$1750,MATCH(ROWS($B$6:B1623),$B$6:$B$1750,0)),"")</f>
        <v/>
      </c>
      <c r="D1623" t="str">
        <f t="shared" si="25"/>
        <v>Coachella Valley Medical Center (28273)</v>
      </c>
      <c r="E1623">
        <v>28273</v>
      </c>
      <c r="F1623" t="s">
        <v>695</v>
      </c>
      <c r="G1623" t="s">
        <v>1397</v>
      </c>
      <c r="H1623" t="s">
        <v>1398</v>
      </c>
      <c r="I1623" t="s">
        <v>865</v>
      </c>
      <c r="J1623" t="s">
        <v>1396</v>
      </c>
    </row>
    <row r="1624" spans="1:10" x14ac:dyDescent="0.2">
      <c r="A1624">
        <f>--ISNUMBER(IFERROR(SEARCH($C$5,Inputs!$D1624,1),""))</f>
        <v>0</v>
      </c>
      <c r="B1624" t="str">
        <f>IF(A1624=1,COUNTIF($A$6:A1624,1),"")</f>
        <v/>
      </c>
      <c r="C1624" t="str">
        <f>IFERROR(INDEX($D$6:$D$1750,MATCH(ROWS($B$6:B1624),$B$6:$B$1750,0)),"")</f>
        <v/>
      </c>
      <c r="D1624" t="str">
        <f t="shared" si="25"/>
        <v>Trellis Chino (28279)</v>
      </c>
      <c r="E1624">
        <v>28279</v>
      </c>
      <c r="F1624" t="s">
        <v>695</v>
      </c>
      <c r="G1624" t="s">
        <v>3860</v>
      </c>
      <c r="H1624" t="s">
        <v>1249</v>
      </c>
      <c r="I1624" t="s">
        <v>906</v>
      </c>
      <c r="J1624" t="s">
        <v>3859</v>
      </c>
    </row>
    <row r="1625" spans="1:10" x14ac:dyDescent="0.2">
      <c r="A1625">
        <f>--ISNUMBER(IFERROR(SEARCH($C$5,Inputs!$D1625,1),""))</f>
        <v>0</v>
      </c>
      <c r="B1625" t="str">
        <f>IF(A1625=1,COUNTIF($A$6:A1625,1),"")</f>
        <v/>
      </c>
      <c r="C1625" t="str">
        <f>IFERROR(INDEX($D$6:$D$1750,MATCH(ROWS($B$6:B1625),$B$6:$B$1750,0)),"")</f>
        <v/>
      </c>
      <c r="D1625" t="str">
        <f t="shared" si="25"/>
        <v>Kern River Transitional Care (28283)</v>
      </c>
      <c r="E1625">
        <v>28283</v>
      </c>
      <c r="F1625" t="s">
        <v>695</v>
      </c>
      <c r="G1625" t="s">
        <v>2323</v>
      </c>
      <c r="H1625" t="s">
        <v>720</v>
      </c>
      <c r="I1625" t="s">
        <v>721</v>
      </c>
      <c r="J1625" t="s">
        <v>2322</v>
      </c>
    </row>
    <row r="1626" spans="1:10" x14ac:dyDescent="0.2">
      <c r="A1626">
        <f>--ISNUMBER(IFERROR(SEARCH($C$5,Inputs!$D1626,1),""))</f>
        <v>0</v>
      </c>
      <c r="B1626" t="str">
        <f>IF(A1626=1,COUNTIF($A$6:A1626,1),"")</f>
        <v/>
      </c>
      <c r="C1626" t="str">
        <f>IFERROR(INDEX($D$6:$D$1750,MATCH(ROWS($B$6:B1626),$B$6:$B$1750,0)),"")</f>
        <v/>
      </c>
      <c r="D1626" t="str">
        <f t="shared" si="25"/>
        <v>Creekview Skilled Nursing (28288)</v>
      </c>
      <c r="E1626">
        <v>28288</v>
      </c>
      <c r="F1626" t="s">
        <v>695</v>
      </c>
      <c r="G1626" t="s">
        <v>1550</v>
      </c>
      <c r="H1626" t="s">
        <v>1551</v>
      </c>
      <c r="I1626" t="s">
        <v>808</v>
      </c>
      <c r="J1626" t="s">
        <v>1549</v>
      </c>
    </row>
    <row r="1627" spans="1:10" x14ac:dyDescent="0.2">
      <c r="A1627">
        <f>--ISNUMBER(IFERROR(SEARCH($C$5,Inputs!$D1627,1),""))</f>
        <v>0</v>
      </c>
      <c r="B1627" t="str">
        <f>IF(A1627=1,COUNTIF($A$6:A1627,1),"")</f>
        <v/>
      </c>
      <c r="C1627" t="str">
        <f>IFERROR(INDEX($D$6:$D$1750,MATCH(ROWS($B$6:B1627),$B$6:$B$1750,0)),"")</f>
        <v/>
      </c>
      <c r="D1627" t="str">
        <f t="shared" si="25"/>
        <v>Masonic Homes of California - Covina (28301)</v>
      </c>
      <c r="E1627">
        <v>28301</v>
      </c>
      <c r="F1627" t="s">
        <v>695</v>
      </c>
      <c r="G1627" t="s">
        <v>2654</v>
      </c>
      <c r="H1627" t="s">
        <v>978</v>
      </c>
      <c r="I1627" t="s">
        <v>736</v>
      </c>
      <c r="J1627" t="s">
        <v>2653</v>
      </c>
    </row>
    <row r="1628" spans="1:10" x14ac:dyDescent="0.2">
      <c r="A1628">
        <f>--ISNUMBER(IFERROR(SEARCH($C$5,Inputs!$D1628,1),""))</f>
        <v>0</v>
      </c>
      <c r="B1628" t="str">
        <f>IF(A1628=1,COUNTIF($A$6:A1628,1),"")</f>
        <v/>
      </c>
      <c r="C1628" t="str">
        <f>IFERROR(INDEX($D$6:$D$1750,MATCH(ROWS($B$6:B1628),$B$6:$B$1750,0)),"")</f>
        <v/>
      </c>
      <c r="D1628" t="str">
        <f t="shared" si="25"/>
        <v>Oceanside Transitional Care (28319)</v>
      </c>
      <c r="E1628">
        <v>28319</v>
      </c>
      <c r="F1628" t="s">
        <v>695</v>
      </c>
      <c r="G1628" t="s">
        <v>2926</v>
      </c>
      <c r="H1628" t="s">
        <v>2405</v>
      </c>
      <c r="I1628" t="s">
        <v>701</v>
      </c>
      <c r="J1628" t="s">
        <v>2925</v>
      </c>
    </row>
    <row r="1629" spans="1:10" x14ac:dyDescent="0.2">
      <c r="A1629">
        <f>--ISNUMBER(IFERROR(SEARCH($C$5,Inputs!$D1629,1),""))</f>
        <v>0</v>
      </c>
      <c r="B1629" t="str">
        <f>IF(A1629=1,COUNTIF($A$6:A1629,1),"")</f>
        <v/>
      </c>
      <c r="C1629" t="str">
        <f>IFERROR(INDEX($D$6:$D$1750,MATCH(ROWS($B$6:B1629),$B$6:$B$1750,0)),"")</f>
        <v/>
      </c>
      <c r="D1629" t="str">
        <f t="shared" si="25"/>
        <v>Shadowbrook Gardens (28324)</v>
      </c>
      <c r="E1629">
        <v>28324</v>
      </c>
      <c r="F1629" t="s">
        <v>695</v>
      </c>
      <c r="G1629" t="s">
        <v>4406</v>
      </c>
      <c r="H1629" t="s">
        <v>4411</v>
      </c>
      <c r="I1629" t="s">
        <v>708</v>
      </c>
      <c r="J1629" t="s">
        <v>4352</v>
      </c>
    </row>
    <row r="1630" spans="1:10" x14ac:dyDescent="0.2">
      <c r="A1630">
        <f>--ISNUMBER(IFERROR(SEARCH($C$5,Inputs!$D1630,1),""))</f>
        <v>0</v>
      </c>
      <c r="B1630" t="str">
        <f>IF(A1630=1,COUNTIF($A$6:A1630,1),"")</f>
        <v/>
      </c>
      <c r="C1630" t="str">
        <f>IFERROR(INDEX($D$6:$D$1750,MATCH(ROWS($B$6:B1630),$B$6:$B$1750,0)),"")</f>
        <v/>
      </c>
      <c r="D1630" t="str">
        <f t="shared" si="25"/>
        <v>Orchards Skilled Nursing (28332)</v>
      </c>
      <c r="E1630">
        <v>28332</v>
      </c>
      <c r="F1630" t="s">
        <v>695</v>
      </c>
      <c r="G1630" t="s">
        <v>3784</v>
      </c>
      <c r="H1630" t="s">
        <v>3785</v>
      </c>
      <c r="I1630" t="s">
        <v>712</v>
      </c>
      <c r="J1630" t="s">
        <v>4353</v>
      </c>
    </row>
    <row r="1631" spans="1:10" x14ac:dyDescent="0.2">
      <c r="A1631">
        <f>--ISNUMBER(IFERROR(SEARCH($C$5,Inputs!$D1631,1),""))</f>
        <v>0</v>
      </c>
      <c r="B1631" t="str">
        <f>IF(A1631=1,COUNTIF($A$6:A1631,1),"")</f>
        <v/>
      </c>
      <c r="C1631" t="str">
        <f>IFERROR(INDEX($D$6:$D$1750,MATCH(ROWS($B$6:B1631),$B$6:$B$1750,0)),"")</f>
        <v/>
      </c>
      <c r="D1631" t="str">
        <f t="shared" si="25"/>
        <v>Shadelands Post Acute (28342)</v>
      </c>
      <c r="E1631">
        <v>28342</v>
      </c>
      <c r="F1631" t="s">
        <v>695</v>
      </c>
      <c r="G1631" t="s">
        <v>1964</v>
      </c>
      <c r="H1631" t="s">
        <v>1965</v>
      </c>
      <c r="I1631" t="s">
        <v>832</v>
      </c>
      <c r="J1631" t="s">
        <v>4354</v>
      </c>
    </row>
    <row r="1632" spans="1:10" x14ac:dyDescent="0.2">
      <c r="A1632">
        <f>--ISNUMBER(IFERROR(SEARCH($C$5,Inputs!$D1632,1),""))</f>
        <v>0</v>
      </c>
      <c r="B1632" t="str">
        <f>IF(A1632=1,COUNTIF($A$6:A1632,1),"")</f>
        <v/>
      </c>
      <c r="C1632" t="str">
        <f>IFERROR(INDEX($D$6:$D$1750,MATCH(ROWS($B$6:B1632),$B$6:$B$1750,0)),"")</f>
        <v/>
      </c>
      <c r="D1632" t="str">
        <f t="shared" si="25"/>
        <v>Santa Clarita Skilled Nursing Center (28350)</v>
      </c>
      <c r="E1632">
        <v>28350</v>
      </c>
      <c r="F1632" t="s">
        <v>695</v>
      </c>
      <c r="G1632" t="s">
        <v>3399</v>
      </c>
      <c r="H1632" t="s">
        <v>3400</v>
      </c>
      <c r="I1632" t="s">
        <v>736</v>
      </c>
      <c r="J1632" t="s">
        <v>3398</v>
      </c>
    </row>
    <row r="1633" spans="1:10" x14ac:dyDescent="0.2">
      <c r="A1633">
        <f>--ISNUMBER(IFERROR(SEARCH($C$5,Inputs!$D1633,1),""))</f>
        <v>0</v>
      </c>
      <c r="B1633" t="str">
        <f>IF(A1633=1,COUNTIF($A$6:A1633,1),"")</f>
        <v/>
      </c>
      <c r="C1633" t="str">
        <f>IFERROR(INDEX($D$6:$D$1750,MATCH(ROWS($B$6:B1633),$B$6:$B$1750,0)),"")</f>
        <v/>
      </c>
      <c r="D1633" t="str">
        <f t="shared" si="25"/>
        <v>American Post Acute Care Rehab Center (28383)</v>
      </c>
      <c r="E1633">
        <v>28383</v>
      </c>
      <c r="F1633" t="s">
        <v>695</v>
      </c>
      <c r="G1633" t="s">
        <v>878</v>
      </c>
      <c r="H1633" t="s">
        <v>879</v>
      </c>
      <c r="I1633" t="s">
        <v>705</v>
      </c>
      <c r="J1633" t="s">
        <v>877</v>
      </c>
    </row>
    <row r="1634" spans="1:10" x14ac:dyDescent="0.2">
      <c r="A1634">
        <f>--ISNUMBER(IFERROR(SEARCH($C$5,Inputs!$D1634,1),""))</f>
        <v>0</v>
      </c>
      <c r="B1634" t="str">
        <f>IF(A1634=1,COUNTIF($A$6:A1634,1),"")</f>
        <v/>
      </c>
      <c r="C1634" t="str">
        <f>IFERROR(INDEX($D$6:$D$1750,MATCH(ROWS($B$6:B1634),$B$6:$B$1750,0)),"")</f>
        <v/>
      </c>
      <c r="D1634" t="str">
        <f t="shared" si="25"/>
        <v>Crestview Health Center Skilled Nursing Facility (28387)</v>
      </c>
      <c r="E1634">
        <v>28387</v>
      </c>
      <c r="F1634" t="s">
        <v>695</v>
      </c>
      <c r="G1634" t="s">
        <v>1559</v>
      </c>
      <c r="H1634" t="s">
        <v>701</v>
      </c>
      <c r="I1634" t="s">
        <v>701</v>
      </c>
      <c r="J1634" t="s">
        <v>1558</v>
      </c>
    </row>
    <row r="1635" spans="1:10" x14ac:dyDescent="0.2">
      <c r="A1635">
        <f>--ISNUMBER(IFERROR(SEARCH($C$5,Inputs!$D1635,1),""))</f>
        <v>0</v>
      </c>
      <c r="B1635" t="str">
        <f>IF(A1635=1,COUNTIF($A$6:A1635,1),"")</f>
        <v/>
      </c>
      <c r="C1635" t="str">
        <f>IFERROR(INDEX($D$6:$D$1750,MATCH(ROWS($B$6:B1635),$B$6:$B$1750,0)),"")</f>
        <v/>
      </c>
    </row>
    <row r="1636" spans="1:10" x14ac:dyDescent="0.2">
      <c r="A1636">
        <f>--ISNUMBER(IFERROR(SEARCH($C$5,Inputs!$D1636,1),""))</f>
        <v>0</v>
      </c>
      <c r="B1636" t="str">
        <f>IF(A1636=1,COUNTIF($A$6:A1636,1),"")</f>
        <v/>
      </c>
      <c r="C1636" t="str">
        <f>IFERROR(INDEX($D$6:$D$1750,MATCH(ROWS($B$6:B1636),$B$6:$B$1750,0)),"")</f>
        <v/>
      </c>
    </row>
    <row r="1637" spans="1:10" x14ac:dyDescent="0.2">
      <c r="A1637">
        <f>--ISNUMBER(IFERROR(SEARCH($C$5,Inputs!$D1637,1),""))</f>
        <v>0</v>
      </c>
      <c r="B1637" t="str">
        <f>IF(A1637=1,COUNTIF($A$6:A1637,1),"")</f>
        <v/>
      </c>
      <c r="C1637" t="str">
        <f>IFERROR(INDEX($D$6:$D$1750,MATCH(ROWS($B$6:B1637),$B$6:$B$1750,0)),"")</f>
        <v/>
      </c>
    </row>
    <row r="1638" spans="1:10" x14ac:dyDescent="0.2">
      <c r="A1638">
        <f>--ISNUMBER(IFERROR(SEARCH($C$5,Inputs!$D1638,1),""))</f>
        <v>0</v>
      </c>
      <c r="B1638" t="str">
        <f>IF(A1638=1,COUNTIF($A$6:A1638,1),"")</f>
        <v/>
      </c>
      <c r="C1638" t="str">
        <f>IFERROR(INDEX($D$6:$D$1750,MATCH(ROWS($B$6:B1638),$B$6:$B$1750,0)),"")</f>
        <v/>
      </c>
    </row>
    <row r="1639" spans="1:10" x14ac:dyDescent="0.2">
      <c r="A1639">
        <f>--ISNUMBER(IFERROR(SEARCH($C$5,Inputs!$D1639,1),""))</f>
        <v>0</v>
      </c>
      <c r="B1639" t="str">
        <f>IF(A1639=1,COUNTIF($A$6:A1639,1),"")</f>
        <v/>
      </c>
      <c r="C1639" t="str">
        <f>IFERROR(INDEX($D$6:$D$1750,MATCH(ROWS($B$6:B1639),$B$6:$B$1750,0)),"")</f>
        <v/>
      </c>
    </row>
    <row r="1640" spans="1:10" x14ac:dyDescent="0.2">
      <c r="A1640">
        <f>--ISNUMBER(IFERROR(SEARCH($C$5,Inputs!$D1640,1),""))</f>
        <v>0</v>
      </c>
      <c r="B1640" t="str">
        <f>IF(A1640=1,COUNTIF($A$6:A1640,1),"")</f>
        <v/>
      </c>
      <c r="C1640" t="str">
        <f>IFERROR(INDEX($D$6:$D$1750,MATCH(ROWS($B$6:B1640),$B$6:$B$1750,0)),"")</f>
        <v/>
      </c>
    </row>
    <row r="1641" spans="1:10" x14ac:dyDescent="0.2">
      <c r="A1641">
        <f>--ISNUMBER(IFERROR(SEARCH($C$5,Inputs!$D1641,1),""))</f>
        <v>0</v>
      </c>
      <c r="B1641" t="str">
        <f>IF(A1641=1,COUNTIF($A$6:A1641,1),"")</f>
        <v/>
      </c>
      <c r="C1641" t="str">
        <f>IFERROR(INDEX($D$6:$D$1750,MATCH(ROWS($B$6:B1641),$B$6:$B$1750,0)),"")</f>
        <v/>
      </c>
    </row>
    <row r="1642" spans="1:10" x14ac:dyDescent="0.2">
      <c r="A1642">
        <f>--ISNUMBER(IFERROR(SEARCH($C$5,Inputs!$D1642,1),""))</f>
        <v>0</v>
      </c>
      <c r="B1642" t="str">
        <f>IF(A1642=1,COUNTIF($A$6:A1642,1),"")</f>
        <v/>
      </c>
      <c r="C1642" t="str">
        <f>IFERROR(INDEX($D$6:$D$1750,MATCH(ROWS($B$6:B1642),$B$6:$B$1750,0)),"")</f>
        <v/>
      </c>
    </row>
    <row r="1643" spans="1:10" x14ac:dyDescent="0.2">
      <c r="A1643">
        <f>--ISNUMBER(IFERROR(SEARCH($C$5,Inputs!$D1643,1),""))</f>
        <v>0</v>
      </c>
      <c r="B1643" t="str">
        <f>IF(A1643=1,COUNTIF($A$6:A1643,1),"")</f>
        <v/>
      </c>
      <c r="C1643" t="str">
        <f>IFERROR(INDEX($D$6:$D$1750,MATCH(ROWS($B$6:B1643),$B$6:$B$1750,0)),"")</f>
        <v/>
      </c>
    </row>
    <row r="1644" spans="1:10" x14ac:dyDescent="0.2">
      <c r="A1644">
        <f>--ISNUMBER(IFERROR(SEARCH($C$5,Inputs!$D1644,1),""))</f>
        <v>0</v>
      </c>
      <c r="B1644" t="str">
        <f>IF(A1644=1,COUNTIF($A$6:A1644,1),"")</f>
        <v/>
      </c>
      <c r="C1644" t="str">
        <f>IFERROR(INDEX($D$6:$D$1750,MATCH(ROWS($B$6:B1644),$B$6:$B$1750,0)),"")</f>
        <v/>
      </c>
    </row>
    <row r="1645" spans="1:10" x14ac:dyDescent="0.2">
      <c r="A1645">
        <f>--ISNUMBER(IFERROR(SEARCH($C$5,Inputs!$D1645,1),""))</f>
        <v>0</v>
      </c>
      <c r="B1645" t="str">
        <f>IF(A1645=1,COUNTIF($A$6:A1645,1),"")</f>
        <v/>
      </c>
      <c r="C1645" t="str">
        <f>IFERROR(INDEX($D$6:$D$1750,MATCH(ROWS($B$6:B1645),$B$6:$B$1750,0)),"")</f>
        <v/>
      </c>
    </row>
    <row r="1646" spans="1:10" x14ac:dyDescent="0.2">
      <c r="A1646">
        <f>--ISNUMBER(IFERROR(SEARCH($C$5,Inputs!$D1646,1),""))</f>
        <v>0</v>
      </c>
      <c r="B1646" t="str">
        <f>IF(A1646=1,COUNTIF($A$6:A1646,1),"")</f>
        <v/>
      </c>
      <c r="C1646" t="str">
        <f>IFERROR(INDEX($D$6:$D$1750,MATCH(ROWS($B$6:B1646),$B$6:$B$1750,0)),"")</f>
        <v/>
      </c>
    </row>
    <row r="1647" spans="1:10" x14ac:dyDescent="0.2">
      <c r="A1647">
        <f>--ISNUMBER(IFERROR(SEARCH($C$5,Inputs!$D1647,1),""))</f>
        <v>0</v>
      </c>
      <c r="B1647" t="str">
        <f>IF(A1647=1,COUNTIF($A$6:A1647,1),"")</f>
        <v/>
      </c>
      <c r="C1647" t="str">
        <f>IFERROR(INDEX($D$6:$D$1750,MATCH(ROWS($B$6:B1647),$B$6:$B$1750,0)),"")</f>
        <v/>
      </c>
    </row>
    <row r="1648" spans="1:10" x14ac:dyDescent="0.2">
      <c r="A1648">
        <f>--ISNUMBER(IFERROR(SEARCH($C$5,Inputs!$D1648,1),""))</f>
        <v>0</v>
      </c>
      <c r="B1648" t="str">
        <f>IF(A1648=1,COUNTIF($A$6:A1648,1),"")</f>
        <v/>
      </c>
      <c r="C1648" t="str">
        <f>IFERROR(INDEX($D$6:$D$1750,MATCH(ROWS($B$6:B1648),$B$6:$B$1750,0)),"")</f>
        <v/>
      </c>
    </row>
    <row r="1649" spans="1:3" x14ac:dyDescent="0.2">
      <c r="A1649">
        <f>--ISNUMBER(IFERROR(SEARCH($C$5,Inputs!$D1649,1),""))</f>
        <v>0</v>
      </c>
      <c r="B1649" t="str">
        <f>IF(A1649=1,COUNTIF($A$6:A1649,1),"")</f>
        <v/>
      </c>
      <c r="C1649" t="str">
        <f>IFERROR(INDEX($D$6:$D$1750,MATCH(ROWS($B$6:B1649),$B$6:$B$1750,0)),"")</f>
        <v/>
      </c>
    </row>
    <row r="1650" spans="1:3" x14ac:dyDescent="0.2">
      <c r="A1650">
        <f>--ISNUMBER(IFERROR(SEARCH($C$5,Inputs!$D1650,1),""))</f>
        <v>0</v>
      </c>
      <c r="B1650" t="str">
        <f>IF(A1650=1,COUNTIF($A$6:A1650,1),"")</f>
        <v/>
      </c>
      <c r="C1650" t="str">
        <f>IFERROR(INDEX($D$6:$D$1750,MATCH(ROWS($B$6:B1650),$B$6:$B$1750,0)),"")</f>
        <v/>
      </c>
    </row>
    <row r="1651" spans="1:3" x14ac:dyDescent="0.2">
      <c r="A1651">
        <f>--ISNUMBER(IFERROR(SEARCH($C$5,Inputs!$D1651,1),""))</f>
        <v>0</v>
      </c>
      <c r="B1651" t="str">
        <f>IF(A1651=1,COUNTIF($A$6:A1651,1),"")</f>
        <v/>
      </c>
      <c r="C1651" t="str">
        <f>IFERROR(INDEX($D$6:$D$1750,MATCH(ROWS($B$6:B1651),$B$6:$B$1750,0)),"")</f>
        <v/>
      </c>
    </row>
    <row r="1652" spans="1:3" x14ac:dyDescent="0.2">
      <c r="A1652">
        <f>--ISNUMBER(IFERROR(SEARCH($C$5,Inputs!$D1652,1),""))</f>
        <v>0</v>
      </c>
      <c r="B1652" t="str">
        <f>IF(A1652=1,COUNTIF($A$6:A1652,1),"")</f>
        <v/>
      </c>
      <c r="C1652" t="str">
        <f>IFERROR(INDEX($D$6:$D$1750,MATCH(ROWS($B$6:B1652),$B$6:$B$1750,0)),"")</f>
        <v/>
      </c>
    </row>
    <row r="1653" spans="1:3" x14ac:dyDescent="0.2">
      <c r="A1653">
        <f>--ISNUMBER(IFERROR(SEARCH($C$5,Inputs!$D1653,1),""))</f>
        <v>0</v>
      </c>
      <c r="B1653" t="str">
        <f>IF(A1653=1,COUNTIF($A$6:A1653,1),"")</f>
        <v/>
      </c>
      <c r="C1653" t="str">
        <f>IFERROR(INDEX($D$6:$D$1750,MATCH(ROWS($B$6:B1653),$B$6:$B$1750,0)),"")</f>
        <v/>
      </c>
    </row>
    <row r="1654" spans="1:3" x14ac:dyDescent="0.2">
      <c r="A1654">
        <f>--ISNUMBER(IFERROR(SEARCH($C$5,Inputs!$D1654,1),""))</f>
        <v>0</v>
      </c>
      <c r="B1654" t="str">
        <f>IF(A1654=1,COUNTIF($A$6:A1654,1),"")</f>
        <v/>
      </c>
      <c r="C1654" t="str">
        <f>IFERROR(INDEX($D$6:$D$1750,MATCH(ROWS($B$6:B1654),$B$6:$B$1750,0)),"")</f>
        <v/>
      </c>
    </row>
    <row r="1655" spans="1:3" x14ac:dyDescent="0.2">
      <c r="A1655">
        <f>--ISNUMBER(IFERROR(SEARCH($C$5,Inputs!$D1655,1),""))</f>
        <v>0</v>
      </c>
      <c r="B1655" t="str">
        <f>IF(A1655=1,COUNTIF($A$6:A1655,1),"")</f>
        <v/>
      </c>
      <c r="C1655" t="str">
        <f>IFERROR(INDEX($D$6:$D$1750,MATCH(ROWS($B$6:B1655),$B$6:$B$1750,0)),"")</f>
        <v/>
      </c>
    </row>
    <row r="1656" spans="1:3" x14ac:dyDescent="0.2">
      <c r="A1656">
        <f>--ISNUMBER(IFERROR(SEARCH($C$5,Inputs!$D1656,1),""))</f>
        <v>0</v>
      </c>
      <c r="B1656" t="str">
        <f>IF(A1656=1,COUNTIF($A$6:A1656,1),"")</f>
        <v/>
      </c>
      <c r="C1656" t="str">
        <f>IFERROR(INDEX($D$6:$D$1750,MATCH(ROWS($B$6:B1656),$B$6:$B$1750,0)),"")</f>
        <v/>
      </c>
    </row>
    <row r="1657" spans="1:3" x14ac:dyDescent="0.2">
      <c r="A1657">
        <f>--ISNUMBER(IFERROR(SEARCH($C$5,Inputs!$D1657,1),""))</f>
        <v>0</v>
      </c>
      <c r="B1657" t="str">
        <f>IF(A1657=1,COUNTIF($A$6:A1657,1),"")</f>
        <v/>
      </c>
      <c r="C1657" t="str">
        <f>IFERROR(INDEX($D$6:$D$1750,MATCH(ROWS($B$6:B1657),$B$6:$B$1750,0)),"")</f>
        <v/>
      </c>
    </row>
    <row r="1658" spans="1:3" x14ac:dyDescent="0.2">
      <c r="A1658">
        <f>--ISNUMBER(IFERROR(SEARCH($C$5,Inputs!$D1658,1),""))</f>
        <v>0</v>
      </c>
      <c r="B1658" t="str">
        <f>IF(A1658=1,COUNTIF($A$6:A1658,1),"")</f>
        <v/>
      </c>
      <c r="C1658" t="str">
        <f>IFERROR(INDEX($D$6:$D$1750,MATCH(ROWS($B$6:B1658),$B$6:$B$1750,0)),"")</f>
        <v/>
      </c>
    </row>
    <row r="1659" spans="1:3" x14ac:dyDescent="0.2">
      <c r="A1659">
        <f>--ISNUMBER(IFERROR(SEARCH($C$5,Inputs!$D1659,1),""))</f>
        <v>0</v>
      </c>
      <c r="B1659" t="str">
        <f>IF(A1659=1,COUNTIF($A$6:A1659,1),"")</f>
        <v/>
      </c>
      <c r="C1659" t="str">
        <f>IFERROR(INDEX($D$6:$D$1750,MATCH(ROWS($B$6:B1659),$B$6:$B$1750,0)),"")</f>
        <v/>
      </c>
    </row>
    <row r="1660" spans="1:3" x14ac:dyDescent="0.2">
      <c r="A1660">
        <f>--ISNUMBER(IFERROR(SEARCH($C$5,Inputs!$D1660,1),""))</f>
        <v>0</v>
      </c>
      <c r="B1660" t="str">
        <f>IF(A1660=1,COUNTIF($A$6:A1660,1),"")</f>
        <v/>
      </c>
      <c r="C1660" t="str">
        <f>IFERROR(INDEX($D$6:$D$1750,MATCH(ROWS($B$6:B1660),$B$6:$B$1750,0)),"")</f>
        <v/>
      </c>
    </row>
    <row r="1661" spans="1:3" x14ac:dyDescent="0.2">
      <c r="A1661">
        <f>--ISNUMBER(IFERROR(SEARCH($C$5,Inputs!$D1661,1),""))</f>
        <v>0</v>
      </c>
      <c r="B1661" t="str">
        <f>IF(A1661=1,COUNTIF($A$6:A1661,1),"")</f>
        <v/>
      </c>
      <c r="C1661" t="str">
        <f>IFERROR(INDEX($D$6:$D$1750,MATCH(ROWS($B$6:B1661),$B$6:$B$1750,0)),"")</f>
        <v/>
      </c>
    </row>
    <row r="1662" spans="1:3" x14ac:dyDescent="0.2">
      <c r="A1662">
        <f>--ISNUMBER(IFERROR(SEARCH($C$5,Inputs!$D1662,1),""))</f>
        <v>0</v>
      </c>
      <c r="B1662" t="str">
        <f>IF(A1662=1,COUNTIF($A$6:A1662,1),"")</f>
        <v/>
      </c>
      <c r="C1662" t="str">
        <f>IFERROR(INDEX($D$6:$D$1750,MATCH(ROWS($B$6:B1662),$B$6:$B$1750,0)),"")</f>
        <v/>
      </c>
    </row>
    <row r="1663" spans="1:3" x14ac:dyDescent="0.2">
      <c r="A1663">
        <f>--ISNUMBER(IFERROR(SEARCH($C$5,Inputs!$D1663,1),""))</f>
        <v>0</v>
      </c>
      <c r="B1663" t="str">
        <f>IF(A1663=1,COUNTIF($A$6:A1663,1),"")</f>
        <v/>
      </c>
      <c r="C1663" t="str">
        <f>IFERROR(INDEX($D$6:$D$1750,MATCH(ROWS($B$6:B1663),$B$6:$B$1750,0)),"")</f>
        <v/>
      </c>
    </row>
    <row r="1664" spans="1:3" x14ac:dyDescent="0.2">
      <c r="A1664">
        <f>--ISNUMBER(IFERROR(SEARCH($C$5,Inputs!$D1664,1),""))</f>
        <v>0</v>
      </c>
      <c r="B1664" t="str">
        <f>IF(A1664=1,COUNTIF($A$6:A1664,1),"")</f>
        <v/>
      </c>
      <c r="C1664" t="str">
        <f>IFERROR(INDEX($D$6:$D$1750,MATCH(ROWS($B$6:B1664),$B$6:$B$1750,0)),"")</f>
        <v/>
      </c>
    </row>
    <row r="1665" spans="1:3" x14ac:dyDescent="0.2">
      <c r="A1665">
        <f>--ISNUMBER(IFERROR(SEARCH($C$5,Inputs!$D1665,1),""))</f>
        <v>0</v>
      </c>
      <c r="B1665" t="str">
        <f>IF(A1665=1,COUNTIF($A$6:A1665,1),"")</f>
        <v/>
      </c>
      <c r="C1665" t="str">
        <f>IFERROR(INDEX($D$6:$D$1750,MATCH(ROWS($B$6:B1665),$B$6:$B$1750,0)),"")</f>
        <v/>
      </c>
    </row>
    <row r="1666" spans="1:3" x14ac:dyDescent="0.2">
      <c r="A1666">
        <f>--ISNUMBER(IFERROR(SEARCH($C$5,Inputs!$D1666,1),""))</f>
        <v>0</v>
      </c>
      <c r="B1666" t="str">
        <f>IF(A1666=1,COUNTIF($A$6:A1666,1),"")</f>
        <v/>
      </c>
      <c r="C1666" t="str">
        <f>IFERROR(INDEX($D$6:$D$1750,MATCH(ROWS($B$6:B1666),$B$6:$B$1750,0)),"")</f>
        <v/>
      </c>
    </row>
    <row r="1667" spans="1:3" x14ac:dyDescent="0.2">
      <c r="A1667">
        <f>--ISNUMBER(IFERROR(SEARCH($C$5,Inputs!$D1667,1),""))</f>
        <v>0</v>
      </c>
      <c r="B1667" t="str">
        <f>IF(A1667=1,COUNTIF($A$6:A1667,1),"")</f>
        <v/>
      </c>
      <c r="C1667" t="str">
        <f>IFERROR(INDEX($D$6:$D$1750,MATCH(ROWS($B$6:B1667),$B$6:$B$1750,0)),"")</f>
        <v/>
      </c>
    </row>
    <row r="1668" spans="1:3" x14ac:dyDescent="0.2">
      <c r="A1668">
        <f>--ISNUMBER(IFERROR(SEARCH($C$5,Inputs!$D1668,1),""))</f>
        <v>0</v>
      </c>
      <c r="B1668" t="str">
        <f>IF(A1668=1,COUNTIF($A$6:A1668,1),"")</f>
        <v/>
      </c>
      <c r="C1668" t="str">
        <f>IFERROR(INDEX($D$6:$D$1750,MATCH(ROWS($B$6:B1668),$B$6:$B$1750,0)),"")</f>
        <v/>
      </c>
    </row>
    <row r="1669" spans="1:3" x14ac:dyDescent="0.2">
      <c r="A1669">
        <f>--ISNUMBER(IFERROR(SEARCH($C$5,Inputs!$D1669,1),""))</f>
        <v>0</v>
      </c>
      <c r="B1669" t="str">
        <f>IF(A1669=1,COUNTIF($A$6:A1669,1),"")</f>
        <v/>
      </c>
      <c r="C1669" t="str">
        <f>IFERROR(INDEX($D$6:$D$1750,MATCH(ROWS($B$6:B1669),$B$6:$B$1750,0)),"")</f>
        <v/>
      </c>
    </row>
    <row r="1670" spans="1:3" x14ac:dyDescent="0.2">
      <c r="A1670">
        <f>--ISNUMBER(IFERROR(SEARCH($C$5,Inputs!$D1670,1),""))</f>
        <v>0</v>
      </c>
      <c r="B1670" t="str">
        <f>IF(A1670=1,COUNTIF($A$6:A1670,1),"")</f>
        <v/>
      </c>
      <c r="C1670" t="str">
        <f>IFERROR(INDEX($D$6:$D$1750,MATCH(ROWS($B$6:B1670),$B$6:$B$1750,0)),"")</f>
        <v/>
      </c>
    </row>
    <row r="1671" spans="1:3" x14ac:dyDescent="0.2">
      <c r="A1671">
        <f>--ISNUMBER(IFERROR(SEARCH($C$5,Inputs!$D1671,1),""))</f>
        <v>0</v>
      </c>
      <c r="B1671" t="str">
        <f>IF(A1671=1,COUNTIF($A$6:A1671,1),"")</f>
        <v/>
      </c>
      <c r="C1671" t="str">
        <f>IFERROR(INDEX($D$6:$D$1750,MATCH(ROWS($B$6:B1671),$B$6:$B$1750,0)),"")</f>
        <v/>
      </c>
    </row>
    <row r="1672" spans="1:3" x14ac:dyDescent="0.2">
      <c r="A1672">
        <f>--ISNUMBER(IFERROR(SEARCH($C$5,Inputs!$D1672,1),""))</f>
        <v>0</v>
      </c>
      <c r="B1672" t="str">
        <f>IF(A1672=1,COUNTIF($A$6:A1672,1),"")</f>
        <v/>
      </c>
      <c r="C1672" t="str">
        <f>IFERROR(INDEX($D$6:$D$1750,MATCH(ROWS($B$6:B1672),$B$6:$B$1750,0)),"")</f>
        <v/>
      </c>
    </row>
    <row r="1673" spans="1:3" x14ac:dyDescent="0.2">
      <c r="A1673">
        <f>--ISNUMBER(IFERROR(SEARCH($C$5,Inputs!$D1673,1),""))</f>
        <v>0</v>
      </c>
      <c r="B1673" t="str">
        <f>IF(A1673=1,COUNTIF($A$6:A1673,1),"")</f>
        <v/>
      </c>
      <c r="C1673" t="str">
        <f>IFERROR(INDEX($D$6:$D$1750,MATCH(ROWS($B$6:B1673),$B$6:$B$1750,0)),"")</f>
        <v/>
      </c>
    </row>
    <row r="1674" spans="1:3" x14ac:dyDescent="0.2">
      <c r="A1674">
        <f>--ISNUMBER(IFERROR(SEARCH($C$5,Inputs!$D1674,1),""))</f>
        <v>0</v>
      </c>
      <c r="B1674" t="str">
        <f>IF(A1674=1,COUNTIF($A$6:A1674,1),"")</f>
        <v/>
      </c>
      <c r="C1674" t="str">
        <f>IFERROR(INDEX($D$6:$D$1750,MATCH(ROWS($B$6:B1674),$B$6:$B$1750,0)),"")</f>
        <v/>
      </c>
    </row>
    <row r="1675" spans="1:3" x14ac:dyDescent="0.2">
      <c r="A1675">
        <f>--ISNUMBER(IFERROR(SEARCH($C$5,Inputs!$D1675,1),""))</f>
        <v>0</v>
      </c>
      <c r="B1675" t="str">
        <f>IF(A1675=1,COUNTIF($A$6:A1675,1),"")</f>
        <v/>
      </c>
      <c r="C1675" t="str">
        <f>IFERROR(INDEX($D$6:$D$1750,MATCH(ROWS($B$6:B1675),$B$6:$B$1750,0)),"")</f>
        <v/>
      </c>
    </row>
    <row r="1676" spans="1:3" x14ac:dyDescent="0.2">
      <c r="A1676">
        <f>--ISNUMBER(IFERROR(SEARCH($C$5,Inputs!$D1676,1),""))</f>
        <v>0</v>
      </c>
      <c r="B1676" t="str">
        <f>IF(A1676=1,COUNTIF($A$6:A1676,1),"")</f>
        <v/>
      </c>
      <c r="C1676" t="str">
        <f>IFERROR(INDEX($D$6:$D$1750,MATCH(ROWS($B$6:B1676),$B$6:$B$1750,0)),"")</f>
        <v/>
      </c>
    </row>
    <row r="1677" spans="1:3" x14ac:dyDescent="0.2">
      <c r="A1677">
        <f>--ISNUMBER(IFERROR(SEARCH($C$5,Inputs!$D1677,1),""))</f>
        <v>0</v>
      </c>
      <c r="B1677" t="str">
        <f>IF(A1677=1,COUNTIF($A$6:A1677,1),"")</f>
        <v/>
      </c>
      <c r="C1677" t="str">
        <f>IFERROR(INDEX($D$6:$D$1750,MATCH(ROWS($B$6:B1677),$B$6:$B$1750,0)),"")</f>
        <v/>
      </c>
    </row>
    <row r="1678" spans="1:3" x14ac:dyDescent="0.2">
      <c r="A1678">
        <f>--ISNUMBER(IFERROR(SEARCH($C$5,Inputs!$D1678,1),""))</f>
        <v>0</v>
      </c>
      <c r="B1678" t="str">
        <f>IF(A1678=1,COUNTIF($A$6:A1678,1),"")</f>
        <v/>
      </c>
      <c r="C1678" t="str">
        <f>IFERROR(INDEX($D$6:$D$1750,MATCH(ROWS($B$6:B1678),$B$6:$B$1750,0)),"")</f>
        <v/>
      </c>
    </row>
    <row r="1679" spans="1:3" x14ac:dyDescent="0.2">
      <c r="A1679">
        <f>--ISNUMBER(IFERROR(SEARCH($C$5,Inputs!$D1679,1),""))</f>
        <v>0</v>
      </c>
      <c r="B1679" t="str">
        <f>IF(A1679=1,COUNTIF($A$6:A1679,1),"")</f>
        <v/>
      </c>
      <c r="C1679" t="str">
        <f>IFERROR(INDEX($D$6:$D$1750,MATCH(ROWS($B$6:B1679),$B$6:$B$1750,0)),"")</f>
        <v/>
      </c>
    </row>
    <row r="1680" spans="1:3" x14ac:dyDescent="0.2">
      <c r="A1680">
        <f>--ISNUMBER(IFERROR(SEARCH($C$5,Inputs!$D1680,1),""))</f>
        <v>0</v>
      </c>
      <c r="B1680" t="str">
        <f>IF(A1680=1,COUNTIF($A$6:A1680,1),"")</f>
        <v/>
      </c>
      <c r="C1680" t="str">
        <f>IFERROR(INDEX($D$6:$D$1750,MATCH(ROWS($B$6:B1680),$B$6:$B$1750,0)),"")</f>
        <v/>
      </c>
    </row>
    <row r="1681" spans="1:3" x14ac:dyDescent="0.2">
      <c r="A1681">
        <f>--ISNUMBER(IFERROR(SEARCH($C$5,Inputs!$D1681,1),""))</f>
        <v>0</v>
      </c>
      <c r="B1681" t="str">
        <f>IF(A1681=1,COUNTIF($A$6:A1681,1),"")</f>
        <v/>
      </c>
      <c r="C1681" t="str">
        <f>IFERROR(INDEX($D$6:$D$1750,MATCH(ROWS($B$6:B1681),$B$6:$B$1750,0)),"")</f>
        <v/>
      </c>
    </row>
    <row r="1682" spans="1:3" x14ac:dyDescent="0.2">
      <c r="A1682">
        <f>--ISNUMBER(IFERROR(SEARCH($C$5,Inputs!$D1682,1),""))</f>
        <v>0</v>
      </c>
      <c r="B1682" t="str">
        <f>IF(A1682=1,COUNTIF($A$6:A1682,1),"")</f>
        <v/>
      </c>
      <c r="C1682" t="str">
        <f>IFERROR(INDEX($D$6:$D$1750,MATCH(ROWS($B$6:B1682),$B$6:$B$1750,0)),"")</f>
        <v/>
      </c>
    </row>
    <row r="1683" spans="1:3" x14ac:dyDescent="0.2">
      <c r="A1683">
        <f>--ISNUMBER(IFERROR(SEARCH($C$5,Inputs!$D1683,1),""))</f>
        <v>0</v>
      </c>
      <c r="B1683" t="str">
        <f>IF(A1683=1,COUNTIF($A$6:A1683,1),"")</f>
        <v/>
      </c>
      <c r="C1683" t="str">
        <f>IFERROR(INDEX($D$6:$D$1750,MATCH(ROWS($B$6:B1683),$B$6:$B$1750,0)),"")</f>
        <v/>
      </c>
    </row>
    <row r="1684" spans="1:3" x14ac:dyDescent="0.2">
      <c r="A1684">
        <f>--ISNUMBER(IFERROR(SEARCH($C$5,Inputs!$D1684,1),""))</f>
        <v>0</v>
      </c>
      <c r="B1684" t="str">
        <f>IF(A1684=1,COUNTIF($A$6:A1684,1),"")</f>
        <v/>
      </c>
      <c r="C1684" t="str">
        <f>IFERROR(INDEX($D$6:$D$1750,MATCH(ROWS($B$6:B1684),$B$6:$B$1750,0)),"")</f>
        <v/>
      </c>
    </row>
    <row r="1685" spans="1:3" x14ac:dyDescent="0.2">
      <c r="A1685">
        <f>--ISNUMBER(IFERROR(SEARCH($C$5,Inputs!$D1685,1),""))</f>
        <v>0</v>
      </c>
      <c r="B1685" t="str">
        <f>IF(A1685=1,COUNTIF($A$6:A1685,1),"")</f>
        <v/>
      </c>
      <c r="C1685" t="str">
        <f>IFERROR(INDEX($D$6:$D$1750,MATCH(ROWS($B$6:B1685),$B$6:$B$1750,0)),"")</f>
        <v/>
      </c>
    </row>
    <row r="1686" spans="1:3" x14ac:dyDescent="0.2">
      <c r="A1686">
        <f>--ISNUMBER(IFERROR(SEARCH($C$5,Inputs!$D1686,1),""))</f>
        <v>0</v>
      </c>
      <c r="B1686" t="str">
        <f>IF(A1686=1,COUNTIF($A$6:A1686,1),"")</f>
        <v/>
      </c>
      <c r="C1686" t="str">
        <f>IFERROR(INDEX($D$6:$D$1750,MATCH(ROWS($B$6:B1686),$B$6:$B$1750,0)),"")</f>
        <v/>
      </c>
    </row>
    <row r="1687" spans="1:3" x14ac:dyDescent="0.2">
      <c r="A1687">
        <f>--ISNUMBER(IFERROR(SEARCH($C$5,Inputs!$D1687,1),""))</f>
        <v>0</v>
      </c>
      <c r="B1687" t="str">
        <f>IF(A1687=1,COUNTIF($A$6:A1687,1),"")</f>
        <v/>
      </c>
      <c r="C1687" t="str">
        <f>IFERROR(INDEX($D$6:$D$1750,MATCH(ROWS($B$6:B1687),$B$6:$B$1750,0)),"")</f>
        <v/>
      </c>
    </row>
    <row r="1688" spans="1:3" x14ac:dyDescent="0.2">
      <c r="A1688">
        <f>--ISNUMBER(IFERROR(SEARCH($C$5,Inputs!$D1688,1),""))</f>
        <v>0</v>
      </c>
      <c r="B1688" t="str">
        <f>IF(A1688=1,COUNTIF($A$6:A1688,1),"")</f>
        <v/>
      </c>
      <c r="C1688" t="str">
        <f>IFERROR(INDEX($D$6:$D$1750,MATCH(ROWS($B$6:B1688),$B$6:$B$1750,0)),"")</f>
        <v/>
      </c>
    </row>
    <row r="1689" spans="1:3" x14ac:dyDescent="0.2">
      <c r="A1689">
        <f>--ISNUMBER(IFERROR(SEARCH($C$5,Inputs!$D1689,1),""))</f>
        <v>0</v>
      </c>
      <c r="B1689" t="str">
        <f>IF(A1689=1,COUNTIF($A$6:A1689,1),"")</f>
        <v/>
      </c>
      <c r="C1689" t="str">
        <f>IFERROR(INDEX($D$6:$D$1750,MATCH(ROWS($B$6:B1689),$B$6:$B$1750,0)),"")</f>
        <v/>
      </c>
    </row>
    <row r="1690" spans="1:3" x14ac:dyDescent="0.2">
      <c r="A1690">
        <f>--ISNUMBER(IFERROR(SEARCH($C$5,Inputs!$D1690,1),""))</f>
        <v>0</v>
      </c>
      <c r="B1690" t="str">
        <f>IF(A1690=1,COUNTIF($A$6:A1690,1),"")</f>
        <v/>
      </c>
      <c r="C1690" t="str">
        <f>IFERROR(INDEX($D$6:$D$1750,MATCH(ROWS($B$6:B1690),$B$6:$B$1750,0)),"")</f>
        <v/>
      </c>
    </row>
    <row r="1691" spans="1:3" x14ac:dyDescent="0.2">
      <c r="A1691">
        <f>--ISNUMBER(IFERROR(SEARCH($C$5,Inputs!$D1691,1),""))</f>
        <v>0</v>
      </c>
      <c r="B1691" t="str">
        <f>IF(A1691=1,COUNTIF($A$6:A1691,1),"")</f>
        <v/>
      </c>
      <c r="C1691" t="str">
        <f>IFERROR(INDEX($D$6:$D$1750,MATCH(ROWS($B$6:B1691),$B$6:$B$1750,0)),"")</f>
        <v/>
      </c>
    </row>
    <row r="1692" spans="1:3" x14ac:dyDescent="0.2">
      <c r="A1692">
        <f>--ISNUMBER(IFERROR(SEARCH($C$5,Inputs!$D1692,1),""))</f>
        <v>0</v>
      </c>
      <c r="B1692" t="str">
        <f>IF(A1692=1,COUNTIF($A$6:A1692,1),"")</f>
        <v/>
      </c>
      <c r="C1692" t="str">
        <f>IFERROR(INDEX($D$6:$D$1750,MATCH(ROWS($B$6:B1692),$B$6:$B$1750,0)),"")</f>
        <v/>
      </c>
    </row>
    <row r="1693" spans="1:3" x14ac:dyDescent="0.2">
      <c r="A1693">
        <f>--ISNUMBER(IFERROR(SEARCH($C$5,Inputs!$D1693,1),""))</f>
        <v>0</v>
      </c>
      <c r="B1693" t="str">
        <f>IF(A1693=1,COUNTIF($A$6:A1693,1),"")</f>
        <v/>
      </c>
      <c r="C1693" t="str">
        <f>IFERROR(INDEX($D$6:$D$1750,MATCH(ROWS($B$6:B1693),$B$6:$B$1750,0)),"")</f>
        <v/>
      </c>
    </row>
    <row r="1694" spans="1:3" x14ac:dyDescent="0.2">
      <c r="A1694">
        <f>--ISNUMBER(IFERROR(SEARCH($C$5,Inputs!$D1694,1),""))</f>
        <v>0</v>
      </c>
      <c r="B1694" t="str">
        <f>IF(A1694=1,COUNTIF($A$6:A1694,1),"")</f>
        <v/>
      </c>
      <c r="C1694" t="str">
        <f>IFERROR(INDEX($D$6:$D$1750,MATCH(ROWS($B$6:B1694),$B$6:$B$1750,0)),"")</f>
        <v/>
      </c>
    </row>
    <row r="1695" spans="1:3" x14ac:dyDescent="0.2">
      <c r="A1695">
        <f>--ISNUMBER(IFERROR(SEARCH($C$5,Inputs!$D1695,1),""))</f>
        <v>0</v>
      </c>
      <c r="B1695" t="str">
        <f>IF(A1695=1,COUNTIF($A$6:A1695,1),"")</f>
        <v/>
      </c>
      <c r="C1695" t="str">
        <f>IFERROR(INDEX($D$6:$D$1750,MATCH(ROWS($B$6:B1695),$B$6:$B$1750,0)),"")</f>
        <v/>
      </c>
    </row>
    <row r="1696" spans="1:3" x14ac:dyDescent="0.2">
      <c r="A1696">
        <f>--ISNUMBER(IFERROR(SEARCH($C$5,Inputs!$D1696,1),""))</f>
        <v>0</v>
      </c>
      <c r="B1696" t="str">
        <f>IF(A1696=1,COUNTIF($A$6:A1696,1),"")</f>
        <v/>
      </c>
      <c r="C1696" t="str">
        <f>IFERROR(INDEX($D$6:$D$1750,MATCH(ROWS($B$6:B1696),$B$6:$B$1750,0)),"")</f>
        <v/>
      </c>
    </row>
    <row r="1697" spans="1:3" x14ac:dyDescent="0.2">
      <c r="A1697">
        <f>--ISNUMBER(IFERROR(SEARCH($C$5,Inputs!$D1697,1),""))</f>
        <v>0</v>
      </c>
      <c r="B1697" t="str">
        <f>IF(A1697=1,COUNTIF($A$6:A1697,1),"")</f>
        <v/>
      </c>
      <c r="C1697" t="str">
        <f>IFERROR(INDEX($D$6:$D$1750,MATCH(ROWS($B$6:B1697),$B$6:$B$1750,0)),"")</f>
        <v/>
      </c>
    </row>
    <row r="1698" spans="1:3" x14ac:dyDescent="0.2">
      <c r="A1698">
        <f>--ISNUMBER(IFERROR(SEARCH($C$5,Inputs!$D1698,1),""))</f>
        <v>0</v>
      </c>
      <c r="B1698" t="str">
        <f>IF(A1698=1,COUNTIF($A$6:A1698,1),"")</f>
        <v/>
      </c>
      <c r="C1698" t="str">
        <f>IFERROR(INDEX($D$6:$D$1750,MATCH(ROWS($B$6:B1698),$B$6:$B$1750,0)),"")</f>
        <v/>
      </c>
    </row>
    <row r="1699" spans="1:3" x14ac:dyDescent="0.2">
      <c r="A1699">
        <f>--ISNUMBER(IFERROR(SEARCH($C$5,Inputs!$D1699,1),""))</f>
        <v>0</v>
      </c>
      <c r="B1699" t="str">
        <f>IF(A1699=1,COUNTIF($A$6:A1699,1),"")</f>
        <v/>
      </c>
      <c r="C1699" t="str">
        <f>IFERROR(INDEX($D$6:$D$1750,MATCH(ROWS($B$6:B1699),$B$6:$B$1750,0)),"")</f>
        <v/>
      </c>
    </row>
    <row r="1700" spans="1:3" x14ac:dyDescent="0.2">
      <c r="A1700">
        <f>--ISNUMBER(IFERROR(SEARCH($C$5,Inputs!$D1700,1),""))</f>
        <v>0</v>
      </c>
      <c r="B1700" t="str">
        <f>IF(A1700=1,COUNTIF($A$6:A1700,1),"")</f>
        <v/>
      </c>
      <c r="C1700" t="str">
        <f>IFERROR(INDEX($D$6:$D$1750,MATCH(ROWS($B$6:B1700),$B$6:$B$1750,0)),"")</f>
        <v/>
      </c>
    </row>
    <row r="1701" spans="1:3" x14ac:dyDescent="0.2">
      <c r="A1701">
        <f>--ISNUMBER(IFERROR(SEARCH($C$5,Inputs!$D1701,1),""))</f>
        <v>0</v>
      </c>
      <c r="B1701" t="str">
        <f>IF(A1701=1,COUNTIF($A$6:A1701,1),"")</f>
        <v/>
      </c>
      <c r="C1701" t="str">
        <f>IFERROR(INDEX($D$6:$D$1750,MATCH(ROWS($B$6:B1701),$B$6:$B$1750,0)),"")</f>
        <v/>
      </c>
    </row>
    <row r="1702" spans="1:3" x14ac:dyDescent="0.2">
      <c r="A1702">
        <f>--ISNUMBER(IFERROR(SEARCH($C$5,Inputs!$D1702,1),""))</f>
        <v>0</v>
      </c>
      <c r="B1702" t="str">
        <f>IF(A1702=1,COUNTIF($A$6:A1702,1),"")</f>
        <v/>
      </c>
      <c r="C1702" t="str">
        <f>IFERROR(INDEX($D$6:$D$1750,MATCH(ROWS($B$6:B1702),$B$6:$B$1750,0)),"")</f>
        <v/>
      </c>
    </row>
    <row r="1703" spans="1:3" x14ac:dyDescent="0.2">
      <c r="A1703">
        <f>--ISNUMBER(IFERROR(SEARCH($C$5,Inputs!$D1703,1),""))</f>
        <v>0</v>
      </c>
      <c r="B1703" t="str">
        <f>IF(A1703=1,COUNTIF($A$6:A1703,1),"")</f>
        <v/>
      </c>
      <c r="C1703" t="str">
        <f>IFERROR(INDEX($D$6:$D$1750,MATCH(ROWS($B$6:B1703),$B$6:$B$1750,0)),"")</f>
        <v/>
      </c>
    </row>
    <row r="1704" spans="1:3" x14ac:dyDescent="0.2">
      <c r="A1704">
        <f>--ISNUMBER(IFERROR(SEARCH($C$5,Inputs!$D1704,1),""))</f>
        <v>0</v>
      </c>
      <c r="B1704" t="str">
        <f>IF(A1704=1,COUNTIF($A$6:A1704,1),"")</f>
        <v/>
      </c>
      <c r="C1704" t="str">
        <f>IFERROR(INDEX($D$6:$D$1750,MATCH(ROWS($B$6:B1704),$B$6:$B$1750,0)),"")</f>
        <v/>
      </c>
    </row>
    <row r="1705" spans="1:3" x14ac:dyDescent="0.2">
      <c r="A1705">
        <f>--ISNUMBER(IFERROR(SEARCH($C$5,Inputs!$D1705,1),""))</f>
        <v>0</v>
      </c>
      <c r="B1705" t="str">
        <f>IF(A1705=1,COUNTIF($A$6:A1705,1),"")</f>
        <v/>
      </c>
      <c r="C1705" t="str">
        <f>IFERROR(INDEX($D$6:$D$1750,MATCH(ROWS($B$6:B1705),$B$6:$B$1750,0)),"")</f>
        <v/>
      </c>
    </row>
    <row r="1706" spans="1:3" x14ac:dyDescent="0.2">
      <c r="A1706">
        <f>--ISNUMBER(IFERROR(SEARCH($C$5,Inputs!$D1706,1),""))</f>
        <v>0</v>
      </c>
      <c r="B1706" t="str">
        <f>IF(A1706=1,COUNTIF($A$6:A1706,1),"")</f>
        <v/>
      </c>
      <c r="C1706" t="str">
        <f>IFERROR(INDEX($D$6:$D$1750,MATCH(ROWS($B$6:B1706),$B$6:$B$1750,0)),"")</f>
        <v/>
      </c>
    </row>
    <row r="1707" spans="1:3" x14ac:dyDescent="0.2">
      <c r="A1707">
        <f>--ISNUMBER(IFERROR(SEARCH($C$5,Inputs!$D1707,1),""))</f>
        <v>0</v>
      </c>
      <c r="B1707" t="str">
        <f>IF(A1707=1,COUNTIF($A$6:A1707,1),"")</f>
        <v/>
      </c>
      <c r="C1707" t="str">
        <f>IFERROR(INDEX($D$6:$D$1750,MATCH(ROWS($B$6:B1707),$B$6:$B$1750,0)),"")</f>
        <v/>
      </c>
    </row>
    <row r="1708" spans="1:3" x14ac:dyDescent="0.2">
      <c r="A1708">
        <f>--ISNUMBER(IFERROR(SEARCH($C$5,Inputs!$D1708,1),""))</f>
        <v>0</v>
      </c>
      <c r="B1708" t="str">
        <f>IF(A1708=1,COUNTIF($A$6:A1708,1),"")</f>
        <v/>
      </c>
      <c r="C1708" t="str">
        <f>IFERROR(INDEX($D$6:$D$1750,MATCH(ROWS($B$6:B1708),$B$6:$B$1750,0)),"")</f>
        <v/>
      </c>
    </row>
    <row r="1709" spans="1:3" x14ac:dyDescent="0.2">
      <c r="A1709">
        <f>--ISNUMBER(IFERROR(SEARCH($C$5,Inputs!$D1709,1),""))</f>
        <v>0</v>
      </c>
      <c r="B1709" t="str">
        <f>IF(A1709=1,COUNTIF($A$6:A1709,1),"")</f>
        <v/>
      </c>
      <c r="C1709" t="str">
        <f>IFERROR(INDEX($D$6:$D$1750,MATCH(ROWS($B$6:B1709),$B$6:$B$1750,0)),"")</f>
        <v/>
      </c>
    </row>
    <row r="1710" spans="1:3" x14ac:dyDescent="0.2">
      <c r="A1710">
        <f>--ISNUMBER(IFERROR(SEARCH($C$5,Inputs!$D1710,1),""))</f>
        <v>0</v>
      </c>
      <c r="B1710" t="str">
        <f>IF(A1710=1,COUNTIF($A$6:A1710,1),"")</f>
        <v/>
      </c>
      <c r="C1710" t="str">
        <f>IFERROR(INDEX($D$6:$D$1750,MATCH(ROWS($B$6:B1710),$B$6:$B$1750,0)),"")</f>
        <v/>
      </c>
    </row>
    <row r="1711" spans="1:3" x14ac:dyDescent="0.2">
      <c r="A1711">
        <f>--ISNUMBER(IFERROR(SEARCH($C$5,Inputs!$D1711,1),""))</f>
        <v>0</v>
      </c>
      <c r="B1711" t="str">
        <f>IF(A1711=1,COUNTIF($A$6:A1711,1),"")</f>
        <v/>
      </c>
      <c r="C1711" t="str">
        <f>IFERROR(INDEX($D$6:$D$1750,MATCH(ROWS($B$6:B1711),$B$6:$B$1750,0)),"")</f>
        <v/>
      </c>
    </row>
    <row r="1712" spans="1:3" x14ac:dyDescent="0.2">
      <c r="A1712">
        <f>--ISNUMBER(IFERROR(SEARCH($C$5,Inputs!$D1712,1),""))</f>
        <v>0</v>
      </c>
      <c r="B1712" t="str">
        <f>IF(A1712=1,COUNTIF($A$6:A1712,1),"")</f>
        <v/>
      </c>
      <c r="C1712" t="str">
        <f>IFERROR(INDEX($D$6:$D$1750,MATCH(ROWS($B$6:B1712),$B$6:$B$1750,0)),"")</f>
        <v/>
      </c>
    </row>
    <row r="1713" spans="1:3" x14ac:dyDescent="0.2">
      <c r="A1713">
        <f>--ISNUMBER(IFERROR(SEARCH($C$5,Inputs!$D1713,1),""))</f>
        <v>0</v>
      </c>
      <c r="B1713" t="str">
        <f>IF(A1713=1,COUNTIF($A$6:A1713,1),"")</f>
        <v/>
      </c>
      <c r="C1713" t="str">
        <f>IFERROR(INDEX($D$6:$D$1750,MATCH(ROWS($B$6:B1713),$B$6:$B$1750,0)),"")</f>
        <v/>
      </c>
    </row>
    <row r="1714" spans="1:3" x14ac:dyDescent="0.2">
      <c r="A1714">
        <f>--ISNUMBER(IFERROR(SEARCH($C$5,Inputs!$D1714,1),""))</f>
        <v>0</v>
      </c>
      <c r="B1714" t="str">
        <f>IF(A1714=1,COUNTIF($A$6:A1714,1),"")</f>
        <v/>
      </c>
      <c r="C1714" t="str">
        <f>IFERROR(INDEX($D$6:$D$1750,MATCH(ROWS($B$6:B1714),$B$6:$B$1750,0)),"")</f>
        <v/>
      </c>
    </row>
    <row r="1715" spans="1:3" x14ac:dyDescent="0.2">
      <c r="A1715">
        <f>--ISNUMBER(IFERROR(SEARCH($C$5,Inputs!$D1715,1),""))</f>
        <v>0</v>
      </c>
      <c r="B1715" t="str">
        <f>IF(A1715=1,COUNTIF($A$6:A1715,1),"")</f>
        <v/>
      </c>
      <c r="C1715" t="str">
        <f>IFERROR(INDEX($D$6:$D$1750,MATCH(ROWS($B$6:B1715),$B$6:$B$1750,0)),"")</f>
        <v/>
      </c>
    </row>
    <row r="1716" spans="1:3" x14ac:dyDescent="0.2">
      <c r="A1716">
        <f>--ISNUMBER(IFERROR(SEARCH($C$5,Inputs!$D1716,1),""))</f>
        <v>0</v>
      </c>
      <c r="B1716" t="str">
        <f>IF(A1716=1,COUNTIF($A$6:A1716,1),"")</f>
        <v/>
      </c>
      <c r="C1716" t="str">
        <f>IFERROR(INDEX($D$6:$D$1750,MATCH(ROWS($B$6:B1716),$B$6:$B$1750,0)),"")</f>
        <v/>
      </c>
    </row>
    <row r="1717" spans="1:3" x14ac:dyDescent="0.2">
      <c r="A1717">
        <f>--ISNUMBER(IFERROR(SEARCH($C$5,Inputs!$D1717,1),""))</f>
        <v>0</v>
      </c>
      <c r="B1717" t="str">
        <f>IF(A1717=1,COUNTIF($A$6:A1717,1),"")</f>
        <v/>
      </c>
      <c r="C1717" t="str">
        <f>IFERROR(INDEX($D$6:$D$1750,MATCH(ROWS($B$6:B1717),$B$6:$B$1750,0)),"")</f>
        <v/>
      </c>
    </row>
    <row r="1718" spans="1:3" x14ac:dyDescent="0.2">
      <c r="A1718">
        <f>--ISNUMBER(IFERROR(SEARCH($C$5,Inputs!$D1718,1),""))</f>
        <v>0</v>
      </c>
      <c r="B1718" t="str">
        <f>IF(A1718=1,COUNTIF($A$6:A1718,1),"")</f>
        <v/>
      </c>
      <c r="C1718" t="str">
        <f>IFERROR(INDEX($D$6:$D$1750,MATCH(ROWS($B$6:B1718),$B$6:$B$1750,0)),"")</f>
        <v/>
      </c>
    </row>
    <row r="1719" spans="1:3" x14ac:dyDescent="0.2">
      <c r="A1719">
        <f>--ISNUMBER(IFERROR(SEARCH($C$5,Inputs!$D1719,1),""))</f>
        <v>0</v>
      </c>
      <c r="B1719" t="str">
        <f>IF(A1719=1,COUNTIF($A$6:A1719,1),"")</f>
        <v/>
      </c>
      <c r="C1719" t="str">
        <f>IFERROR(INDEX($D$6:$D$1750,MATCH(ROWS($B$6:B1719),$B$6:$B$1750,0)),"")</f>
        <v/>
      </c>
    </row>
    <row r="1720" spans="1:3" x14ac:dyDescent="0.2">
      <c r="A1720">
        <f>--ISNUMBER(IFERROR(SEARCH($C$5,Inputs!$D1720,1),""))</f>
        <v>0</v>
      </c>
      <c r="B1720" t="str">
        <f>IF(A1720=1,COUNTIF($A$6:A1720,1),"")</f>
        <v/>
      </c>
      <c r="C1720" t="str">
        <f>IFERROR(INDEX($D$6:$D$1750,MATCH(ROWS($B$6:B1720),$B$6:$B$1750,0)),"")</f>
        <v/>
      </c>
    </row>
    <row r="1721" spans="1:3" x14ac:dyDescent="0.2">
      <c r="A1721">
        <f>--ISNUMBER(IFERROR(SEARCH($C$5,Inputs!$D1721,1),""))</f>
        <v>0</v>
      </c>
      <c r="B1721" t="str">
        <f>IF(A1721=1,COUNTIF($A$6:A1721,1),"")</f>
        <v/>
      </c>
      <c r="C1721" t="str">
        <f>IFERROR(INDEX($D$6:$D$1750,MATCH(ROWS($B$6:B1721),$B$6:$B$1750,0)),"")</f>
        <v/>
      </c>
    </row>
    <row r="1722" spans="1:3" x14ac:dyDescent="0.2">
      <c r="A1722">
        <f>--ISNUMBER(IFERROR(SEARCH($C$5,Inputs!$D1722,1),""))</f>
        <v>0</v>
      </c>
      <c r="B1722" t="str">
        <f>IF(A1722=1,COUNTIF($A$6:A1722,1),"")</f>
        <v/>
      </c>
      <c r="C1722" t="str">
        <f>IFERROR(INDEX($D$6:$D$1750,MATCH(ROWS($B$6:B1722),$B$6:$B$1750,0)),"")</f>
        <v/>
      </c>
    </row>
    <row r="1723" spans="1:3" x14ac:dyDescent="0.2">
      <c r="A1723">
        <f>--ISNUMBER(IFERROR(SEARCH($C$5,Inputs!$D1723,1),""))</f>
        <v>0</v>
      </c>
      <c r="B1723" t="str">
        <f>IF(A1723=1,COUNTIF($A$6:A1723,1),"")</f>
        <v/>
      </c>
      <c r="C1723" t="str">
        <f>IFERROR(INDEX($D$6:$D$1750,MATCH(ROWS($B$6:B1723),$B$6:$B$1750,0)),"")</f>
        <v/>
      </c>
    </row>
    <row r="1724" spans="1:3" x14ac:dyDescent="0.2">
      <c r="A1724">
        <f>--ISNUMBER(IFERROR(SEARCH($C$5,Inputs!$D1724,1),""))</f>
        <v>0</v>
      </c>
      <c r="B1724" t="str">
        <f>IF(A1724=1,COUNTIF($A$6:A1724,1),"")</f>
        <v/>
      </c>
      <c r="C1724" t="str">
        <f>IFERROR(INDEX($D$6:$D$1750,MATCH(ROWS($B$6:B1724),$B$6:$B$1750,0)),"")</f>
        <v/>
      </c>
    </row>
    <row r="1725" spans="1:3" x14ac:dyDescent="0.2">
      <c r="A1725">
        <f>--ISNUMBER(IFERROR(SEARCH($C$5,Inputs!$D1725,1),""))</f>
        <v>0</v>
      </c>
      <c r="B1725" t="str">
        <f>IF(A1725=1,COUNTIF($A$6:A1725,1),"")</f>
        <v/>
      </c>
      <c r="C1725" t="str">
        <f>IFERROR(INDEX($D$6:$D$1750,MATCH(ROWS($B$6:B1725),$B$6:$B$1750,0)),"")</f>
        <v/>
      </c>
    </row>
    <row r="1726" spans="1:3" x14ac:dyDescent="0.2">
      <c r="A1726">
        <f>--ISNUMBER(IFERROR(SEARCH($C$5,Inputs!$D1726,1),""))</f>
        <v>0</v>
      </c>
      <c r="B1726" t="str">
        <f>IF(A1726=1,COUNTIF($A$6:A1726,1),"")</f>
        <v/>
      </c>
      <c r="C1726" t="str">
        <f>IFERROR(INDEX($D$6:$D$1750,MATCH(ROWS($B$6:B1726),$B$6:$B$1750,0)),"")</f>
        <v/>
      </c>
    </row>
    <row r="1727" spans="1:3" x14ac:dyDescent="0.2">
      <c r="A1727">
        <f>--ISNUMBER(IFERROR(SEARCH($C$5,Inputs!$D1727,1),""))</f>
        <v>0</v>
      </c>
      <c r="B1727" t="str">
        <f>IF(A1727=1,COUNTIF($A$6:A1727,1),"")</f>
        <v/>
      </c>
      <c r="C1727" t="str">
        <f>IFERROR(INDEX($D$6:$D$1750,MATCH(ROWS($B$6:B1727),$B$6:$B$1750,0)),"")</f>
        <v/>
      </c>
    </row>
    <row r="1728" spans="1:3" x14ac:dyDescent="0.2">
      <c r="A1728">
        <f>--ISNUMBER(IFERROR(SEARCH($C$5,Inputs!$D1728,1),""))</f>
        <v>0</v>
      </c>
      <c r="B1728" t="str">
        <f>IF(A1728=1,COUNTIF($A$6:A1728,1),"")</f>
        <v/>
      </c>
      <c r="C1728" t="str">
        <f>IFERROR(INDEX($D$6:$D$1750,MATCH(ROWS($B$6:B1728),$B$6:$B$1750,0)),"")</f>
        <v/>
      </c>
    </row>
    <row r="1729" spans="1:3" x14ac:dyDescent="0.2">
      <c r="A1729">
        <f>--ISNUMBER(IFERROR(SEARCH($C$5,Inputs!$D1729,1),""))</f>
        <v>0</v>
      </c>
      <c r="B1729" t="str">
        <f>IF(A1729=1,COUNTIF($A$6:A1729,1),"")</f>
        <v/>
      </c>
      <c r="C1729" t="str">
        <f>IFERROR(INDEX($D$6:$D$1750,MATCH(ROWS($B$6:B1729),$B$6:$B$1750,0)),"")</f>
        <v/>
      </c>
    </row>
    <row r="1730" spans="1:3" x14ac:dyDescent="0.2">
      <c r="A1730">
        <f>--ISNUMBER(IFERROR(SEARCH($C$5,Inputs!$D1730,1),""))</f>
        <v>0</v>
      </c>
      <c r="B1730" t="str">
        <f>IF(A1730=1,COUNTIF($A$6:A1730,1),"")</f>
        <v/>
      </c>
      <c r="C1730" t="str">
        <f>IFERROR(INDEX($D$6:$D$1750,MATCH(ROWS($B$6:B1730),$B$6:$B$1750,0)),"")</f>
        <v/>
      </c>
    </row>
    <row r="1731" spans="1:3" x14ac:dyDescent="0.2">
      <c r="A1731">
        <f>--ISNUMBER(IFERROR(SEARCH($C$5,Inputs!$D1731,1),""))</f>
        <v>0</v>
      </c>
      <c r="B1731" t="str">
        <f>IF(A1731=1,COUNTIF($A$6:A1731,1),"")</f>
        <v/>
      </c>
      <c r="C1731" t="str">
        <f>IFERROR(INDEX($D$6:$D$1750,MATCH(ROWS($B$6:B1731),$B$6:$B$1750,0)),"")</f>
        <v/>
      </c>
    </row>
    <row r="1732" spans="1:3" x14ac:dyDescent="0.2">
      <c r="A1732">
        <f>--ISNUMBER(IFERROR(SEARCH($C$5,Inputs!$D1732,1),""))</f>
        <v>0</v>
      </c>
      <c r="B1732" t="str">
        <f>IF(A1732=1,COUNTIF($A$6:A1732,1),"")</f>
        <v/>
      </c>
      <c r="C1732" t="str">
        <f>IFERROR(INDEX($D$6:$D$1750,MATCH(ROWS($B$6:B1732),$B$6:$B$1750,0)),"")</f>
        <v/>
      </c>
    </row>
    <row r="1733" spans="1:3" x14ac:dyDescent="0.2">
      <c r="A1733">
        <f>--ISNUMBER(IFERROR(SEARCH($C$5,Inputs!$D1733,1),""))</f>
        <v>0</v>
      </c>
      <c r="B1733" t="str">
        <f>IF(A1733=1,COUNTIF($A$6:A1733,1),"")</f>
        <v/>
      </c>
      <c r="C1733" t="str">
        <f>IFERROR(INDEX($D$6:$D$1750,MATCH(ROWS($B$6:B1733),$B$6:$B$1750,0)),"")</f>
        <v/>
      </c>
    </row>
    <row r="1734" spans="1:3" x14ac:dyDescent="0.2">
      <c r="A1734">
        <f>--ISNUMBER(IFERROR(SEARCH($C$5,Inputs!$D1734,1),""))</f>
        <v>0</v>
      </c>
      <c r="B1734" t="str">
        <f>IF(A1734=1,COUNTIF($A$6:A1734,1),"")</f>
        <v/>
      </c>
      <c r="C1734" t="str">
        <f>IFERROR(INDEX($D$6:$D$1750,MATCH(ROWS($B$6:B1734),$B$6:$B$1750,0)),"")</f>
        <v/>
      </c>
    </row>
    <row r="1735" spans="1:3" x14ac:dyDescent="0.2">
      <c r="A1735">
        <f>--ISNUMBER(IFERROR(SEARCH($C$5,Inputs!$D1735,1),""))</f>
        <v>0</v>
      </c>
      <c r="B1735" t="str">
        <f>IF(A1735=1,COUNTIF($A$6:A1735,1),"")</f>
        <v/>
      </c>
      <c r="C1735" t="str">
        <f>IFERROR(INDEX($D$6:$D$1750,MATCH(ROWS($B$6:B1735),$B$6:$B$1750,0)),"")</f>
        <v/>
      </c>
    </row>
    <row r="1736" spans="1:3" x14ac:dyDescent="0.2">
      <c r="A1736">
        <f>--ISNUMBER(IFERROR(SEARCH($C$5,Inputs!$D1736,1),""))</f>
        <v>0</v>
      </c>
      <c r="B1736" t="str">
        <f>IF(A1736=1,COUNTIF($A$6:A1736,1),"")</f>
        <v/>
      </c>
      <c r="C1736" t="str">
        <f>IFERROR(INDEX($D$6:$D$1750,MATCH(ROWS($B$6:B1736),$B$6:$B$1750,0)),"")</f>
        <v/>
      </c>
    </row>
    <row r="1737" spans="1:3" x14ac:dyDescent="0.2">
      <c r="A1737">
        <f>--ISNUMBER(IFERROR(SEARCH($C$5,Inputs!$D1737,1),""))</f>
        <v>0</v>
      </c>
      <c r="B1737" t="str">
        <f>IF(A1737=1,COUNTIF($A$6:A1737,1),"")</f>
        <v/>
      </c>
      <c r="C1737" t="str">
        <f>IFERROR(INDEX($D$6:$D$1750,MATCH(ROWS($B$6:B1737),$B$6:$B$1750,0)),"")</f>
        <v/>
      </c>
    </row>
    <row r="1738" spans="1:3" x14ac:dyDescent="0.2">
      <c r="A1738">
        <f>--ISNUMBER(IFERROR(SEARCH($C$5,Inputs!$D1738,1),""))</f>
        <v>0</v>
      </c>
      <c r="B1738" t="str">
        <f>IF(A1738=1,COUNTIF($A$6:A1738,1),"")</f>
        <v/>
      </c>
      <c r="C1738" t="str">
        <f>IFERROR(INDEX($D$6:$D$1750,MATCH(ROWS($B$6:B1738),$B$6:$B$1750,0)),"")</f>
        <v/>
      </c>
    </row>
    <row r="1739" spans="1:3" x14ac:dyDescent="0.2">
      <c r="A1739">
        <f>--ISNUMBER(IFERROR(SEARCH($C$5,Inputs!$D1739,1),""))</f>
        <v>0</v>
      </c>
      <c r="B1739" t="str">
        <f>IF(A1739=1,COUNTIF($A$6:A1739,1),"")</f>
        <v/>
      </c>
      <c r="C1739" t="str">
        <f>IFERROR(INDEX($D$6:$D$1750,MATCH(ROWS($B$6:B1739),$B$6:$B$1750,0)),"")</f>
        <v/>
      </c>
    </row>
    <row r="1740" spans="1:3" x14ac:dyDescent="0.2">
      <c r="A1740">
        <f>--ISNUMBER(IFERROR(SEARCH($C$5,Inputs!$D1740,1),""))</f>
        <v>0</v>
      </c>
      <c r="B1740" t="str">
        <f>IF(A1740=1,COUNTIF($A$6:A1740,1),"")</f>
        <v/>
      </c>
      <c r="C1740" t="str">
        <f>IFERROR(INDEX($D$6:$D$1750,MATCH(ROWS($B$6:B1740),$B$6:$B$1750,0)),"")</f>
        <v/>
      </c>
    </row>
    <row r="1741" spans="1:3" x14ac:dyDescent="0.2">
      <c r="A1741">
        <f>--ISNUMBER(IFERROR(SEARCH($C$5,Inputs!$D1741,1),""))</f>
        <v>0</v>
      </c>
      <c r="B1741" t="str">
        <f>IF(A1741=1,COUNTIF($A$6:A1741,1),"")</f>
        <v/>
      </c>
      <c r="C1741" t="str">
        <f>IFERROR(INDEX($D$6:$D$1750,MATCH(ROWS($B$6:B1741),$B$6:$B$1750,0)),"")</f>
        <v/>
      </c>
    </row>
    <row r="1742" spans="1:3" x14ac:dyDescent="0.2">
      <c r="A1742">
        <f>--ISNUMBER(IFERROR(SEARCH($C$5,Inputs!$D1742,1),""))</f>
        <v>0</v>
      </c>
      <c r="B1742" t="str">
        <f>IF(A1742=1,COUNTIF($A$6:A1742,1),"")</f>
        <v/>
      </c>
      <c r="C1742" t="str">
        <f>IFERROR(INDEX($D$6:$D$1750,MATCH(ROWS($B$6:B1742),$B$6:$B$1750,0)),"")</f>
        <v/>
      </c>
    </row>
    <row r="1743" spans="1:3" x14ac:dyDescent="0.2">
      <c r="A1743">
        <f>--ISNUMBER(IFERROR(SEARCH($C$5,Inputs!$D1743,1),""))</f>
        <v>0</v>
      </c>
      <c r="B1743" t="str">
        <f>IF(A1743=1,COUNTIF($A$6:A1743,1),"")</f>
        <v/>
      </c>
      <c r="C1743" t="str">
        <f>IFERROR(INDEX($D$6:$D$1750,MATCH(ROWS($B$6:B1743),$B$6:$B$1750,0)),"")</f>
        <v/>
      </c>
    </row>
    <row r="1744" spans="1:3" x14ac:dyDescent="0.2">
      <c r="A1744">
        <f>--ISNUMBER(IFERROR(SEARCH($C$5,Inputs!$D1744,1),""))</f>
        <v>0</v>
      </c>
      <c r="B1744" t="str">
        <f>IF(A1744=1,COUNTIF($A$6:A1744,1),"")</f>
        <v/>
      </c>
      <c r="C1744" t="str">
        <f>IFERROR(INDEX($D$6:$D$1750,MATCH(ROWS($B$6:B1744),$B$6:$B$1750,0)),"")</f>
        <v/>
      </c>
    </row>
    <row r="1745" spans="1:3" x14ac:dyDescent="0.2">
      <c r="A1745">
        <f>--ISNUMBER(IFERROR(SEARCH($C$5,Inputs!$D1745,1),""))</f>
        <v>0</v>
      </c>
      <c r="B1745" t="str">
        <f>IF(A1745=1,COUNTIF($A$6:A1745,1),"")</f>
        <v/>
      </c>
      <c r="C1745" t="str">
        <f>IFERROR(INDEX($D$6:$D$1750,MATCH(ROWS($B$6:B1745),$B$6:$B$1750,0)),"")</f>
        <v/>
      </c>
    </row>
    <row r="1746" spans="1:3" x14ac:dyDescent="0.2">
      <c r="A1746">
        <f>--ISNUMBER(IFERROR(SEARCH($C$5,Inputs!$D1746,1),""))</f>
        <v>0</v>
      </c>
      <c r="B1746" t="str">
        <f>IF(A1746=1,COUNTIF($A$6:A1746,1),"")</f>
        <v/>
      </c>
      <c r="C1746" t="str">
        <f>IFERROR(INDEX($D$6:$D$1750,MATCH(ROWS($B$6:B1746),$B$6:$B$1750,0)),"")</f>
        <v/>
      </c>
    </row>
    <row r="1747" spans="1:3" x14ac:dyDescent="0.2">
      <c r="A1747">
        <f>--ISNUMBER(IFERROR(SEARCH($C$5,Inputs!$D1747,1),""))</f>
        <v>0</v>
      </c>
      <c r="B1747" t="str">
        <f>IF(A1747=1,COUNTIF($A$6:A1747,1),"")</f>
        <v/>
      </c>
      <c r="C1747" t="str">
        <f>IFERROR(INDEX($D$6:$D$1750,MATCH(ROWS($B$6:B1747),$B$6:$B$1750,0)),"")</f>
        <v/>
      </c>
    </row>
    <row r="1748" spans="1:3" x14ac:dyDescent="0.2">
      <c r="A1748">
        <f>--ISNUMBER(IFERROR(SEARCH($C$5,Inputs!$D1748,1),""))</f>
        <v>0</v>
      </c>
      <c r="B1748" t="str">
        <f>IF(A1748=1,COUNTIF($A$6:A1748,1),"")</f>
        <v/>
      </c>
      <c r="C1748" t="str">
        <f>IFERROR(INDEX($D$6:$D$1750,MATCH(ROWS($B$6:B1748),$B$6:$B$1750,0)),"")</f>
        <v/>
      </c>
    </row>
    <row r="1749" spans="1:3" x14ac:dyDescent="0.2">
      <c r="A1749">
        <f>--ISNUMBER(IFERROR(SEARCH($C$5,Inputs!$D1749,1),""))</f>
        <v>0</v>
      </c>
      <c r="B1749" t="str">
        <f>IF(A1749=1,COUNTIF($A$6:A1749,1),"")</f>
        <v/>
      </c>
      <c r="C1749" t="str">
        <f>IFERROR(INDEX($D$6:$D$1750,MATCH(ROWS($B$6:B1749),$B$6:$B$1750,0)),"")</f>
        <v/>
      </c>
    </row>
    <row r="1750" spans="1:3" x14ac:dyDescent="0.2">
      <c r="A1750">
        <f>--ISNUMBER(IFERROR(SEARCH($C$5,Inputs!$D1750,1),""))</f>
        <v>0</v>
      </c>
      <c r="B1750" t="str">
        <f>IF(A1750=1,COUNTIF($A$6:A1750,1),"")</f>
        <v/>
      </c>
      <c r="C1750" t="str">
        <f>IFERROR(INDEX($D$6:$D$1750,MATCH(ROWS($B$6:B1750),$B$6:$B$1750,0)),"")</f>
        <v/>
      </c>
    </row>
  </sheetData>
  <sheetProtection formatCells="0" formatColumns="0" formatRows="0" insertColumns="0" insertRows="0" insertHyperlinks="0" deleteColumns="0" deleteRows="0" sort="0" autoFilter="0" pivotTables="0"/>
  <hyperlinks>
    <hyperlink ref="E1" r:id="rId1" display="https://sft.oshpd.ca.gov/s/NcX76NxTSBzHq9T" xr:uid="{E85CA8A9-C3EB-427C-BB61-4529DD3C2855}"/>
  </hyperlinks>
  <pageMargins left="0.7" right="0.7" top="0.75" bottom="0.75" header="0.3" footer="0.3"/>
  <pageSetup orientation="portrait" useFirstPageNumber="1" horizontalDpi="300" verticalDpi="300" r:id="rId2"/>
  <headerFooter>
    <oddHeader>&amp;C&amp;G
&amp;"-,Bold"&amp;18Testing, Inspection, and Observation Program
&amp;"-,Regular"&amp;15 2019 California Building Standards Code - OSHPD 1</oddHeader>
    <oddFooter>&amp;RS-I&amp;P&amp;LOSH-FD-303A (R04.26)</oddFooter>
  </headerFooter>
  <drawing r:id="rId3"/>
  <legacyDrawing r:id="rId4"/>
  <oleObjects>
    <mc:AlternateContent xmlns:mc="http://schemas.openxmlformats.org/markup-compatibility/2006">
      <mc:Choice Requires="x14">
        <oleObject progId="Packager Shell Object" dvAspect="DVASPECT_ICON" shapeId="103560" r:id="rId5">
          <objectPr defaultSize="0" r:id="rId6">
            <anchor moveWithCells="1">
              <from>
                <xdr:col>14</xdr:col>
                <xdr:colOff>292100</xdr:colOff>
                <xdr:row>1</xdr:row>
                <xdr:rowOff>127000</xdr:rowOff>
              </from>
              <to>
                <xdr:col>19</xdr:col>
                <xdr:colOff>177800</xdr:colOff>
                <xdr:row>4</xdr:row>
                <xdr:rowOff>63500</xdr:rowOff>
              </to>
            </anchor>
          </objectPr>
        </oleObject>
      </mc:Choice>
      <mc:Fallback>
        <oleObject progId="Packager Shell Object" dvAspect="DVASPECT_ICON" shapeId="103560" r:id="rId5"/>
      </mc:Fallback>
    </mc:AlternateContent>
    <mc:AlternateContent xmlns:mc="http://schemas.openxmlformats.org/markup-compatibility/2006">
      <mc:Choice Requires="x14">
        <oleObject progId="Packager Shell Object" dvAspect="DVASPECT_ICON" shapeId="103561" r:id="rId7">
          <objectPr defaultSize="0" r:id="rId8">
            <anchor moveWithCells="1">
              <from>
                <xdr:col>16</xdr:col>
                <xdr:colOff>342900</xdr:colOff>
                <xdr:row>1</xdr:row>
                <xdr:rowOff>127000</xdr:rowOff>
              </from>
              <to>
                <xdr:col>21</xdr:col>
                <xdr:colOff>215900</xdr:colOff>
                <xdr:row>4</xdr:row>
                <xdr:rowOff>63500</xdr:rowOff>
              </to>
            </anchor>
          </objectPr>
        </oleObject>
      </mc:Choice>
      <mc:Fallback>
        <oleObject progId="Packager Shell Object" dvAspect="DVASPECT_ICON" shapeId="103561" r:id="rId7"/>
      </mc:Fallback>
    </mc:AlternateContent>
    <mc:AlternateContent xmlns:mc="http://schemas.openxmlformats.org/markup-compatibility/2006">
      <mc:Choice Requires="x14">
        <oleObject progId="Packager Shell Object" dvAspect="DVASPECT_ICON" shapeId="103562" r:id="rId9">
          <objectPr defaultSize="0" r:id="rId10">
            <anchor moveWithCells="1">
              <from>
                <xdr:col>18</xdr:col>
                <xdr:colOff>393700</xdr:colOff>
                <xdr:row>1</xdr:row>
                <xdr:rowOff>127000</xdr:rowOff>
              </from>
              <to>
                <xdr:col>23</xdr:col>
                <xdr:colOff>279400</xdr:colOff>
                <xdr:row>4</xdr:row>
                <xdr:rowOff>63500</xdr:rowOff>
              </to>
            </anchor>
          </objectPr>
        </oleObject>
      </mc:Choice>
      <mc:Fallback>
        <oleObject progId="Packager Shell Object" dvAspect="DVASPECT_ICON" shapeId="103562" r:id="rId9"/>
      </mc:Fallback>
    </mc:AlternateContent>
    <mc:AlternateContent xmlns:mc="http://schemas.openxmlformats.org/markup-compatibility/2006">
      <mc:Choice Requires="x14">
        <oleObject progId="Packager Shell Object" dvAspect="DVASPECT_ICON" shapeId="103563" r:id="rId11">
          <objectPr defaultSize="0" r:id="rId12">
            <anchor moveWithCells="1">
              <from>
                <xdr:col>20</xdr:col>
                <xdr:colOff>444500</xdr:colOff>
                <xdr:row>1</xdr:row>
                <xdr:rowOff>127000</xdr:rowOff>
              </from>
              <to>
                <xdr:col>25</xdr:col>
                <xdr:colOff>330200</xdr:colOff>
                <xdr:row>4</xdr:row>
                <xdr:rowOff>63500</xdr:rowOff>
              </to>
            </anchor>
          </objectPr>
        </oleObject>
      </mc:Choice>
      <mc:Fallback>
        <oleObject progId="Packager Shell Object" dvAspect="DVASPECT_ICON" shapeId="103563" r:id="rId11"/>
      </mc:Fallback>
    </mc:AlternateContent>
    <mc:AlternateContent xmlns:mc="http://schemas.openxmlformats.org/markup-compatibility/2006">
      <mc:Choice Requires="x14">
        <oleObject progId="Packager Shell Object" dvAspect="DVASPECT_ICON" shapeId="103564" r:id="rId13">
          <objectPr defaultSize="0" r:id="rId14">
            <anchor moveWithCells="1">
              <from>
                <xdr:col>22</xdr:col>
                <xdr:colOff>495300</xdr:colOff>
                <xdr:row>1</xdr:row>
                <xdr:rowOff>127000</xdr:rowOff>
              </from>
              <to>
                <xdr:col>27</xdr:col>
                <xdr:colOff>368300</xdr:colOff>
                <xdr:row>4</xdr:row>
                <xdr:rowOff>63500</xdr:rowOff>
              </to>
            </anchor>
          </objectPr>
        </oleObject>
      </mc:Choice>
      <mc:Fallback>
        <oleObject progId="Packager Shell Object" dvAspect="DVASPECT_ICON" shapeId="103564" r:id="rId13"/>
      </mc:Fallback>
    </mc:AlternateContent>
    <mc:AlternateContent xmlns:mc="http://schemas.openxmlformats.org/markup-compatibility/2006">
      <mc:Choice Requires="x14">
        <oleObject progId="Packager Shell Object" dvAspect="DVASPECT_ICON" shapeId="103565" r:id="rId15">
          <objectPr defaultSize="0" r:id="rId16">
            <anchor moveWithCells="1">
              <from>
                <xdr:col>24</xdr:col>
                <xdr:colOff>546100</xdr:colOff>
                <xdr:row>1</xdr:row>
                <xdr:rowOff>127000</xdr:rowOff>
              </from>
              <to>
                <xdr:col>29</xdr:col>
                <xdr:colOff>406400</xdr:colOff>
                <xdr:row>4</xdr:row>
                <xdr:rowOff>63500</xdr:rowOff>
              </to>
            </anchor>
          </objectPr>
        </oleObject>
      </mc:Choice>
      <mc:Fallback>
        <oleObject progId="Packager Shell Object" dvAspect="DVASPECT_ICON" shapeId="103565" r:id="rId15"/>
      </mc:Fallback>
    </mc:AlternateContent>
    <mc:AlternateContent xmlns:mc="http://schemas.openxmlformats.org/markup-compatibility/2006">
      <mc:Choice Requires="x14">
        <oleObject progId="Packager Shell Object" dvAspect="DVASPECT_ICON" shapeId="103566" r:id="rId17">
          <objectPr defaultSize="0" r:id="rId18">
            <anchor moveWithCells="1">
              <from>
                <xdr:col>26</xdr:col>
                <xdr:colOff>596900</xdr:colOff>
                <xdr:row>1</xdr:row>
                <xdr:rowOff>127000</xdr:rowOff>
              </from>
              <to>
                <xdr:col>31</xdr:col>
                <xdr:colOff>482600</xdr:colOff>
                <xdr:row>4</xdr:row>
                <xdr:rowOff>101600</xdr:rowOff>
              </to>
            </anchor>
          </objectPr>
        </oleObject>
      </mc:Choice>
      <mc:Fallback>
        <oleObject progId="Packager Shell Object" dvAspect="DVASPECT_ICON" shapeId="103566" r:id="rId17"/>
      </mc:Fallback>
    </mc:AlternateContent>
    <mc:AlternateContent xmlns:mc="http://schemas.openxmlformats.org/markup-compatibility/2006">
      <mc:Choice Requires="x14">
        <oleObject progId="Packager Shell Object" dvAspect="DVASPECT_ICON" shapeId="103567" r:id="rId19">
          <objectPr defaultSize="0" r:id="rId20">
            <anchor moveWithCells="1">
              <from>
                <xdr:col>29</xdr:col>
                <xdr:colOff>38100</xdr:colOff>
                <xdr:row>1</xdr:row>
                <xdr:rowOff>127000</xdr:rowOff>
              </from>
              <to>
                <xdr:col>34</xdr:col>
                <xdr:colOff>88900</xdr:colOff>
                <xdr:row>4</xdr:row>
                <xdr:rowOff>63500</xdr:rowOff>
              </to>
            </anchor>
          </objectPr>
        </oleObject>
      </mc:Choice>
      <mc:Fallback>
        <oleObject progId="Packager Shell Object" dvAspect="DVASPECT_ICON" shapeId="103567" r:id="rId19"/>
      </mc:Fallback>
    </mc:AlternateContent>
    <mc:AlternateContent xmlns:mc="http://schemas.openxmlformats.org/markup-compatibility/2006">
      <mc:Choice Requires="x14">
        <oleObject progId="Packager Shell Object" dvAspect="DVASPECT_ICON" shapeId="103568" r:id="rId21">
          <objectPr defaultSize="0" r:id="rId22">
            <anchor moveWithCells="1">
              <from>
                <xdr:col>31</xdr:col>
                <xdr:colOff>88900</xdr:colOff>
                <xdr:row>1</xdr:row>
                <xdr:rowOff>127000</xdr:rowOff>
              </from>
              <to>
                <xdr:col>35</xdr:col>
                <xdr:colOff>596900</xdr:colOff>
                <xdr:row>4</xdr:row>
                <xdr:rowOff>63500</xdr:rowOff>
              </to>
            </anchor>
          </objectPr>
        </oleObject>
      </mc:Choice>
      <mc:Fallback>
        <oleObject progId="Packager Shell Object" dvAspect="DVASPECT_ICON" shapeId="103568" r:id="rId21"/>
      </mc:Fallback>
    </mc:AlternateContent>
    <mc:AlternateContent xmlns:mc="http://schemas.openxmlformats.org/markup-compatibility/2006">
      <mc:Choice Requires="x14">
        <oleObject progId="Packager Shell Object" dvAspect="DVASPECT_ICON" shapeId="103569" r:id="rId23">
          <objectPr defaultSize="0" r:id="rId24">
            <anchor moveWithCells="1">
              <from>
                <xdr:col>33</xdr:col>
                <xdr:colOff>139700</xdr:colOff>
                <xdr:row>1</xdr:row>
                <xdr:rowOff>127000</xdr:rowOff>
              </from>
              <to>
                <xdr:col>37</xdr:col>
                <xdr:colOff>571500</xdr:colOff>
                <xdr:row>4</xdr:row>
                <xdr:rowOff>63500</xdr:rowOff>
              </to>
            </anchor>
          </objectPr>
        </oleObject>
      </mc:Choice>
      <mc:Fallback>
        <oleObject progId="Packager Shell Object" dvAspect="DVASPECT_ICON" shapeId="103569" r:id="rId23"/>
      </mc:Fallback>
    </mc:AlternateContent>
    <mc:AlternateContent xmlns:mc="http://schemas.openxmlformats.org/markup-compatibility/2006">
      <mc:Choice Requires="x14">
        <oleObject progId="Packager Shell Object" dvAspect="DVASPECT_ICON" shapeId="103570" r:id="rId25">
          <objectPr defaultSize="0" r:id="rId26">
            <anchor moveWithCells="1">
              <from>
                <xdr:col>35</xdr:col>
                <xdr:colOff>190500</xdr:colOff>
                <xdr:row>1</xdr:row>
                <xdr:rowOff>127000</xdr:rowOff>
              </from>
              <to>
                <xdr:col>40</xdr:col>
                <xdr:colOff>25400</xdr:colOff>
                <xdr:row>4</xdr:row>
                <xdr:rowOff>63500</xdr:rowOff>
              </to>
            </anchor>
          </objectPr>
        </oleObject>
      </mc:Choice>
      <mc:Fallback>
        <oleObject progId="Packager Shell Object" dvAspect="DVASPECT_ICON" shapeId="103570" r:id="rId25"/>
      </mc:Fallback>
    </mc:AlternateContent>
  </oleObjec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Reviewer xmlns="90bc3d20-02de-4847-bc0a-851570f653a2">
      <UserInfo>
        <DisplayName/>
        <AccountId xsi:nil="true"/>
        <AccountType/>
      </UserInfo>
    </Reviewer>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E3FD0C3FD136A48A44A4EC29EB07A61" ma:contentTypeVersion="13" ma:contentTypeDescription="Create a new document." ma:contentTypeScope="" ma:versionID="e336795eaf6cd2b2ca50130b2bc90057">
  <xsd:schema xmlns:xsd="http://www.w3.org/2001/XMLSchema" xmlns:xs="http://www.w3.org/2001/XMLSchema" xmlns:p="http://schemas.microsoft.com/office/2006/metadata/properties" xmlns:ns2="90bc3d20-02de-4847-bc0a-851570f653a2" xmlns:ns3="82567fb2-6a47-406d-b770-f8cd21ca577c" targetNamespace="http://schemas.microsoft.com/office/2006/metadata/properties" ma:root="true" ma:fieldsID="4db78fcfdd94ece27a39299071b365fb" ns2:_="" ns3:_="">
    <xsd:import namespace="90bc3d20-02de-4847-bc0a-851570f653a2"/>
    <xsd:import namespace="82567fb2-6a47-406d-b770-f8cd21ca577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3:SharedWithUsers" minOccurs="0"/>
                <xsd:element ref="ns3:SharedWithDetails" minOccurs="0"/>
                <xsd:element ref="ns2:MediaLengthInSeconds" minOccurs="0"/>
                <xsd:element ref="ns2:Review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bc3d20-02de-4847-bc0a-851570f653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Reviewer" ma:index="19" nillable="true" ma:displayName="Reviewer" ma:list="UserInfo" ma:SharePointGroup="0" ma:internalName="Review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82567fb2-6a47-406d-b770-f8cd21ca577c"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60F1BB7C-855C-46B4-AE5E-D7FE65E3E952}">
  <ds:schemaRefs>
    <ds:schemaRef ds:uri="http://www.w3.org/XML/1998/namespace"/>
    <ds:schemaRef ds:uri="http://schemas.microsoft.com/office/2006/metadata/properties"/>
    <ds:schemaRef ds:uri="http://purl.org/dc/elements/1.1/"/>
    <ds:schemaRef ds:uri="http://schemas.microsoft.com/office/2006/documentManagement/types"/>
    <ds:schemaRef ds:uri="http://purl.org/dc/terms/"/>
    <ds:schemaRef ds:uri="90bc3d20-02de-4847-bc0a-851570f653a2"/>
    <ds:schemaRef ds:uri="http://schemas.microsoft.com/office/infopath/2007/PartnerControls"/>
    <ds:schemaRef ds:uri="http://schemas.openxmlformats.org/package/2006/metadata/core-properties"/>
    <ds:schemaRef ds:uri="82567fb2-6a47-406d-b770-f8cd21ca577c"/>
    <ds:schemaRef ds:uri="http://purl.org/dc/dcmitype/"/>
  </ds:schemaRefs>
</ds:datastoreItem>
</file>

<file path=customXml/itemProps2.xml><?xml version="1.0" encoding="utf-8"?>
<ds:datastoreItem xmlns:ds="http://schemas.openxmlformats.org/officeDocument/2006/customXml" ds:itemID="{A8F67DDC-D025-4F7E-90EF-0A4CE729A282}">
  <ds:schemaRefs>
    <ds:schemaRef ds:uri="http://schemas.microsoft.com/sharepoint/v3/contenttype/forms"/>
  </ds:schemaRefs>
</ds:datastoreItem>
</file>

<file path=customXml/itemProps3.xml><?xml version="1.0" encoding="utf-8"?>
<ds:datastoreItem xmlns:ds="http://schemas.openxmlformats.org/officeDocument/2006/customXml" ds:itemID="{2293A29F-1172-458F-B545-AB6B3064D8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bc3d20-02de-4847-bc0a-851570f653a2"/>
    <ds:schemaRef ds:uri="82567fb2-6a47-406d-b770-f8cd21ca57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E12452C-62D1-487D-A688-3F75DE8C025F}">
  <ds:schemaRefs>
    <ds:schemaRef ds:uri="http://schemas.microsoft.com/DataMashup"/>
  </ds:schemaRefs>
</ds:datastoreItem>
</file>

<file path=docMetadata/LabelInfo.xml><?xml version="1.0" encoding="utf-8"?>
<clbl:labelList xmlns:clbl="http://schemas.microsoft.com/office/2020/mipLabelMetadata">
  <clbl:label id="{919f10b5-46a7-4780-a1ad-301b55e1c1e4}" enabled="1" method="Privileged" siteId="{3667e201-cbdc-48b3-9b42-5d2d3f16e2a9}"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18</vt:i4>
      </vt:variant>
    </vt:vector>
  </HeadingPairs>
  <TitlesOfParts>
    <vt:vector size="34" baseType="lpstr">
      <vt:lpstr>Macro Instructions</vt:lpstr>
      <vt:lpstr>TIO Flow Chart</vt:lpstr>
      <vt:lpstr>Report</vt:lpstr>
      <vt:lpstr>Sum Data</vt:lpstr>
      <vt:lpstr>All Data</vt:lpstr>
      <vt:lpstr>A-Project Info</vt:lpstr>
      <vt:lpstr>B-Tests</vt:lpstr>
      <vt:lpstr>C-On-Site Special Inspections</vt:lpstr>
      <vt:lpstr>D-Off-Site Special Inspections</vt:lpstr>
      <vt:lpstr>F-Cons Verif</vt:lpstr>
      <vt:lpstr>G-IOR</vt:lpstr>
      <vt:lpstr>E-Required Compliance Forms</vt:lpstr>
      <vt:lpstr>H-Plan Review</vt:lpstr>
      <vt:lpstr>I-TIO Program Approval</vt:lpstr>
      <vt:lpstr>J-Changes</vt:lpstr>
      <vt:lpstr>Revison History</vt:lpstr>
      <vt:lpstr>'A-Project Info'!Print_Area</vt:lpstr>
      <vt:lpstr>'B-Tests'!Print_Area</vt:lpstr>
      <vt:lpstr>'C-On-Site Special Inspections'!Print_Area</vt:lpstr>
      <vt:lpstr>'D-Off-Site Special Inspections'!Print_Area</vt:lpstr>
      <vt:lpstr>'E-Required Compliance Forms'!Print_Area</vt:lpstr>
      <vt:lpstr>'F-Cons Verif'!Print_Area</vt:lpstr>
      <vt:lpstr>'G-IOR'!Print_Area</vt:lpstr>
      <vt:lpstr>'H-Plan Review'!Print_Area</vt:lpstr>
      <vt:lpstr>'I-TIO Program Approval'!Print_Area</vt:lpstr>
      <vt:lpstr>'J-Changes'!Print_Area</vt:lpstr>
      <vt:lpstr>'Sum Data'!Print_Area</vt:lpstr>
      <vt:lpstr>'B-Tests'!Print_Titles</vt:lpstr>
      <vt:lpstr>'C-On-Site Special Inspections'!Print_Titles</vt:lpstr>
      <vt:lpstr>'D-Off-Site Special Inspections'!Print_Titles</vt:lpstr>
      <vt:lpstr>'E-Required Compliance Forms'!Print_Titles</vt:lpstr>
      <vt:lpstr>'F-Cons Verif'!Print_Titles</vt:lpstr>
      <vt:lpstr>'G-IOR'!Print_Titles</vt:lpstr>
      <vt:lpstr>'J-Changes'!Print_Titles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Chris.Davis@hcai.ca.gov</dc:creator>
  <cp:keywords/>
  <dc:description/>
  <cp:lastModifiedBy>Marcus Duggs</cp:lastModifiedBy>
  <cp:revision/>
  <cp:lastPrinted>2026-07-01T15:22:48Z</cp:lastPrinted>
  <dcterms:created xsi:type="dcterms:W3CDTF">2015-02-13T17:38:33Z</dcterms:created>
  <dcterms:modified xsi:type="dcterms:W3CDTF">2026-07-03T14:56:33Z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0x0101009E3FD0C3FD136A48A44A4EC29EB07A61</vt:lpwstr>
  </property>
  <property fmtid="{D5CDD505-2E9C-101B-9397-08002B2CF9AE}" pid="3" name="MSIP_Label_b530ee07-aa2b-47c7-bd4c-7cc545b5d455_Enabled">
    <vt:lpwstr>true</vt:lpwstr>
  </property>
  <property fmtid="{D5CDD505-2E9C-101B-9397-08002B2CF9AE}" pid="4" name="MSIP_Label_b530ee07-aa2b-47c7-bd4c-7cc545b5d455_SetDate">
    <vt:lpwstr>2024-05-17T05:34:09Z</vt:lpwstr>
  </property>
  <property fmtid="{D5CDD505-2E9C-101B-9397-08002B2CF9AE}" pid="5" name="MSIP_Label_b530ee07-aa2b-47c7-bd4c-7cc545b5d455_Method">
    <vt:lpwstr>Standard</vt:lpwstr>
  </property>
  <property fmtid="{D5CDD505-2E9C-101B-9397-08002B2CF9AE}" pid="6" name="MSIP_Label_b530ee07-aa2b-47c7-bd4c-7cc545b5d455_Name">
    <vt:lpwstr>HDR General Label</vt:lpwstr>
  </property>
  <property fmtid="{D5CDD505-2E9C-101B-9397-08002B2CF9AE}" pid="7" name="MSIP_Label_b530ee07-aa2b-47c7-bd4c-7cc545b5d455_SiteId">
    <vt:lpwstr>3667e201-cbdc-48b3-9b42-5d2d3f16e2a9</vt:lpwstr>
  </property>
  <property fmtid="{D5CDD505-2E9C-101B-9397-08002B2CF9AE}" pid="8" name="MSIP_Label_b530ee07-aa2b-47c7-bd4c-7cc545b5d455_ActionId">
    <vt:lpwstr>dfd4c0ea-8c05-42ac-ab28-cbdaa7d3d426</vt:lpwstr>
  </property>
  <property fmtid="{D5CDD505-2E9C-101B-9397-08002B2CF9AE}" pid="9" name="MSIP_Label_b530ee07-aa2b-47c7-bd4c-7cc545b5d455_ContentBits">
    <vt:lpwstr>0</vt:lpwstr>
  </property>
</Properties>
</file>