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300" windowWidth="18495" windowHeight="11700"/>
  </bookViews>
  <sheets>
    <sheet name="Sandwich triangle" sheetId="1" r:id="rId1"/>
    <sheet name="Feuil1" sheetId="2" r:id="rId2"/>
  </sheets>
  <definedNames>
    <definedName name="_xlnm.Print_Area" localSheetId="0">'Sandwich triangle'!$B$4:$L$16</definedName>
  </definedNames>
  <calcPr calcId="125725"/>
</workbook>
</file>

<file path=xl/calcChain.xml><?xml version="1.0" encoding="utf-8"?>
<calcChain xmlns="http://schemas.openxmlformats.org/spreadsheetml/2006/main">
  <c r="B5" i="2"/>
  <c r="G9" i="1"/>
  <c r="E9"/>
  <c r="F13"/>
  <c r="B16"/>
  <c r="E7"/>
  <c r="K15"/>
  <c r="H15"/>
  <c r="G15"/>
  <c r="L15"/>
  <c r="J15"/>
  <c r="I15"/>
  <c r="F15"/>
  <c r="E15"/>
  <c r="G11"/>
  <c r="F11"/>
  <c r="F9"/>
  <c r="E11"/>
  <c r="H11"/>
  <c r="G7"/>
  <c r="J13"/>
  <c r="I13"/>
  <c r="H13"/>
  <c r="G13"/>
  <c r="E13"/>
  <c r="I7"/>
  <c r="H7"/>
  <c r="F7"/>
</calcChain>
</file>

<file path=xl/sharedStrings.xml><?xml version="1.0" encoding="utf-8"?>
<sst xmlns="http://schemas.openxmlformats.org/spreadsheetml/2006/main" count="44" uniqueCount="32">
  <si>
    <t>Le Classique</t>
  </si>
  <si>
    <t>L'Oeuf</t>
  </si>
  <si>
    <t>Le Thon</t>
  </si>
  <si>
    <t>Le BLT</t>
  </si>
  <si>
    <t>Le Poulet Curry</t>
  </si>
  <si>
    <t>QUANTITÉ</t>
  </si>
  <si>
    <t>INGREDENTS</t>
  </si>
  <si>
    <t>MOUTARDE JAUNE</t>
  </si>
  <si>
    <t>LAITUE ROMAINE</t>
  </si>
  <si>
    <t>TOMATE SALÉES POIVRÉES</t>
  </si>
  <si>
    <t>JAMBON</t>
  </si>
  <si>
    <t>FROMAGE SUISSE</t>
  </si>
  <si>
    <t>OEUF DUR</t>
  </si>
  <si>
    <t>CIBOULETTE</t>
  </si>
  <si>
    <t>SEL POIVRE</t>
  </si>
  <si>
    <t>THON</t>
  </si>
  <si>
    <t>POMME VERTE EN PETIT CUBE</t>
  </si>
  <si>
    <t>MAÏS</t>
  </si>
  <si>
    <t>ZESTE DE CITRON</t>
  </si>
  <si>
    <t>ROQUETTE</t>
  </si>
  <si>
    <t xml:space="preserve">BACON CUIT </t>
  </si>
  <si>
    <t>SAUCE RANCH</t>
  </si>
  <si>
    <t>TOMATE SALÉE POIVRÉE</t>
  </si>
  <si>
    <t>MOUTARDE DE DIJON</t>
  </si>
  <si>
    <t>MAYONNAISE</t>
  </si>
  <si>
    <t>SIROP D'ÉRABLE</t>
  </si>
  <si>
    <t>POUDRE CURRY</t>
  </si>
  <si>
    <t>RAISIN SEC</t>
  </si>
  <si>
    <t>POIVRONS ROUGES EN DÉS</t>
  </si>
  <si>
    <t>LANIÈRES DE POULET</t>
  </si>
  <si>
    <t>LAITUE</t>
  </si>
  <si>
    <t>LISTE DES INGRÉDIENTS POUR UN NOMBRE DE SANDWICH PERSONNALISÉ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</si>
</sst>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Protection="1">
      <protection locked="0"/>
    </xf>
    <xf numFmtId="0" fontId="3" fillId="0" borderId="4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wrapText="1"/>
    </xf>
    <xf numFmtId="0" fontId="0" fillId="0" borderId="16" xfId="0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 wrapText="1"/>
    </xf>
    <xf numFmtId="0" fontId="4" fillId="0" borderId="25" xfId="0" applyFont="1" applyBorder="1" applyAlignment="1" applyProtection="1">
      <alignment horizontal="center" vertical="center" wrapText="1"/>
    </xf>
    <xf numFmtId="0" fontId="0" fillId="0" borderId="26" xfId="0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vertical="center" wrapText="1"/>
    </xf>
    <xf numFmtId="14" fontId="0" fillId="0" borderId="0" xfId="0" applyNumberFormat="1"/>
    <xf numFmtId="0" fontId="7" fillId="0" borderId="13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 vertical="center" wrapText="1"/>
    </xf>
    <xf numFmtId="0" fontId="5" fillId="0" borderId="17" xfId="0" applyFont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/>
    </xf>
    <xf numFmtId="0" fontId="1" fillId="2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1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L16"/>
  <sheetViews>
    <sheetView tabSelected="1" topLeftCell="B1" zoomScaleNormal="100" workbookViewId="0">
      <selection activeCell="B14" sqref="B14:B15"/>
    </sheetView>
  </sheetViews>
  <sheetFormatPr baseColWidth="10" defaultRowHeight="15"/>
  <cols>
    <col min="1" max="2" width="11.42578125" style="1"/>
    <col min="3" max="3" width="15.28515625" style="1" customWidth="1"/>
    <col min="4" max="4" width="13.85546875" style="1" customWidth="1"/>
    <col min="5" max="12" width="14.7109375" style="1" customWidth="1"/>
    <col min="13" max="16384" width="11.42578125" style="1"/>
  </cols>
  <sheetData>
    <row r="3" spans="2:12" ht="15.75" thickBot="1"/>
    <row r="4" spans="2:12" ht="27" thickBot="1">
      <c r="B4" s="27" t="s">
        <v>31</v>
      </c>
      <c r="C4" s="28"/>
      <c r="D4" s="28"/>
      <c r="E4" s="28"/>
      <c r="F4" s="28"/>
      <c r="G4" s="28"/>
      <c r="H4" s="28"/>
      <c r="I4" s="28"/>
      <c r="J4" s="28"/>
      <c r="K4" s="28"/>
      <c r="L4" s="29"/>
    </row>
    <row r="5" spans="2:12" ht="15.75" thickBot="1"/>
    <row r="6" spans="2:12" ht="30" customHeight="1" thickBot="1">
      <c r="B6" s="35">
        <v>20</v>
      </c>
      <c r="C6" s="32" t="s">
        <v>0</v>
      </c>
      <c r="D6" s="2" t="s">
        <v>6</v>
      </c>
      <c r="E6" s="3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5"/>
      <c r="K6" s="5"/>
      <c r="L6" s="6"/>
    </row>
    <row r="7" spans="2:12" ht="30" customHeight="1" thickTop="1" thickBot="1">
      <c r="B7" s="36"/>
      <c r="C7" s="33"/>
      <c r="D7" s="16" t="s">
        <v>5</v>
      </c>
      <c r="E7" s="17" t="str">
        <f>B6*15&amp;("G")</f>
        <v>300G</v>
      </c>
      <c r="F7" s="18" t="str">
        <f>B6*20&amp;("G")</f>
        <v>400G</v>
      </c>
      <c r="G7" s="18" t="str">
        <f>(B6*4)&amp;(" TRANCHES SOIT ")&amp;(B6*30)&amp;("G")</f>
        <v>80 TRANCHES SOIT 600G</v>
      </c>
      <c r="H7" s="18" t="str">
        <f>(B6*2)&amp;(" TRANCHES SOIT ")&amp;(B6*60)&amp;("G")</f>
        <v>40 TRANCHES SOIT 1200G</v>
      </c>
      <c r="I7" s="18" t="str">
        <f>(B6*4)&amp;(" TRANCHES SOIT ")&amp;(B6*30)&amp;("G")</f>
        <v>80 TRANCHES SOIT 600G</v>
      </c>
      <c r="J7" s="18"/>
      <c r="K7" s="18"/>
      <c r="L7" s="19"/>
    </row>
    <row r="8" spans="2:12" ht="30" customHeight="1" thickBot="1">
      <c r="B8" s="35">
        <v>33</v>
      </c>
      <c r="C8" s="34" t="s">
        <v>1</v>
      </c>
      <c r="D8" s="11" t="s">
        <v>6</v>
      </c>
      <c r="E8" s="12" t="s">
        <v>12</v>
      </c>
      <c r="F8" s="13" t="s">
        <v>24</v>
      </c>
      <c r="G8" s="13" t="s">
        <v>13</v>
      </c>
      <c r="H8" s="13" t="s">
        <v>14</v>
      </c>
      <c r="I8" s="13"/>
      <c r="J8" s="14"/>
      <c r="K8" s="14"/>
      <c r="L8" s="15"/>
    </row>
    <row r="9" spans="2:12" ht="30" customHeight="1" thickTop="1" thickBot="1">
      <c r="B9" s="36"/>
      <c r="C9" s="33"/>
      <c r="D9" s="16" t="s">
        <v>5</v>
      </c>
      <c r="E9" s="17" t="str">
        <f>B8*1&amp;(" OEUF DUR")</f>
        <v>33 OEUF DUR</v>
      </c>
      <c r="F9" s="18" t="str">
        <f>B8*30&amp;("G")</f>
        <v>990G</v>
      </c>
      <c r="G9" s="18" t="str">
        <f>B8*10&amp;("G")</f>
        <v>330G</v>
      </c>
      <c r="H9" s="18"/>
      <c r="I9" s="18"/>
      <c r="J9" s="18"/>
      <c r="K9" s="18"/>
      <c r="L9" s="19"/>
    </row>
    <row r="10" spans="2:12" ht="30" customHeight="1" thickBot="1">
      <c r="B10" s="35">
        <v>30</v>
      </c>
      <c r="C10" s="34" t="s">
        <v>3</v>
      </c>
      <c r="D10" s="11" t="s">
        <v>6</v>
      </c>
      <c r="E10" s="12" t="s">
        <v>20</v>
      </c>
      <c r="F10" s="13" t="s">
        <v>21</v>
      </c>
      <c r="G10" s="13" t="s">
        <v>8</v>
      </c>
      <c r="H10" s="13" t="s">
        <v>22</v>
      </c>
      <c r="I10" s="13"/>
      <c r="J10" s="14"/>
      <c r="K10" s="14"/>
      <c r="L10" s="15"/>
    </row>
    <row r="11" spans="2:12" ht="30" customHeight="1" thickTop="1" thickBot="1">
      <c r="B11" s="36"/>
      <c r="C11" s="33"/>
      <c r="D11" s="16" t="s">
        <v>5</v>
      </c>
      <c r="E11" s="17" t="str">
        <f>(B10*4)&amp;(" TRANCHES CUITE SOIT ")&amp;(B10*30)&amp;("G")</f>
        <v>120 TRANCHES CUITE SOIT 900G</v>
      </c>
      <c r="F11" s="18" t="str">
        <f>B10*20&amp;("G")</f>
        <v>600G</v>
      </c>
      <c r="G11" s="18" t="str">
        <f>B10*20&amp;("G")</f>
        <v>600G</v>
      </c>
      <c r="H11" s="18" t="str">
        <f>(B10*4)&amp;(" TRANCHES SOIT ")&amp;(B10*30)&amp;("G")</f>
        <v>120 TRANCHES SOIT 900G</v>
      </c>
      <c r="I11" s="18"/>
      <c r="J11" s="18"/>
      <c r="K11" s="18"/>
      <c r="L11" s="19"/>
    </row>
    <row r="12" spans="2:12" ht="30" customHeight="1" thickBot="1">
      <c r="B12" s="35">
        <v>12</v>
      </c>
      <c r="C12" s="32" t="s">
        <v>2</v>
      </c>
      <c r="D12" s="2" t="s">
        <v>6</v>
      </c>
      <c r="E12" s="3" t="s">
        <v>15</v>
      </c>
      <c r="F12" s="4" t="s">
        <v>24</v>
      </c>
      <c r="G12" s="4" t="s">
        <v>16</v>
      </c>
      <c r="H12" s="4" t="s">
        <v>17</v>
      </c>
      <c r="I12" s="4" t="s">
        <v>18</v>
      </c>
      <c r="J12" s="20" t="s">
        <v>19</v>
      </c>
      <c r="K12" s="20" t="s">
        <v>14</v>
      </c>
      <c r="L12" s="21"/>
    </row>
    <row r="13" spans="2:12" ht="30" customHeight="1" thickTop="1" thickBot="1">
      <c r="B13" s="36"/>
      <c r="C13" s="33"/>
      <c r="D13" s="16" t="s">
        <v>5</v>
      </c>
      <c r="E13" s="17" t="str">
        <f>B12*60&amp;("G")</f>
        <v>720G</v>
      </c>
      <c r="F13" s="18" t="str">
        <f>B12*35&amp;("G")</f>
        <v>420G</v>
      </c>
      <c r="G13" s="18" t="str">
        <f>B12*15&amp;("G")</f>
        <v>180G</v>
      </c>
      <c r="H13" s="18" t="str">
        <f>B12*15&amp;("G")</f>
        <v>180G</v>
      </c>
      <c r="I13" s="18" t="str">
        <f>B12*2.5&amp;("G")</f>
        <v>30G</v>
      </c>
      <c r="J13" s="18" t="str">
        <f>B12*15&amp;("G")</f>
        <v>180G</v>
      </c>
      <c r="K13" s="18"/>
      <c r="L13" s="19"/>
    </row>
    <row r="14" spans="2:12" ht="30" customHeight="1" thickBot="1">
      <c r="B14" s="35">
        <v>20</v>
      </c>
      <c r="C14" s="30" t="s">
        <v>4</v>
      </c>
      <c r="D14" s="11" t="s">
        <v>6</v>
      </c>
      <c r="E14" s="12" t="s">
        <v>23</v>
      </c>
      <c r="F14" s="13" t="s">
        <v>24</v>
      </c>
      <c r="G14" s="13" t="s">
        <v>25</v>
      </c>
      <c r="H14" s="13" t="s">
        <v>26</v>
      </c>
      <c r="I14" s="13" t="s">
        <v>27</v>
      </c>
      <c r="J14" s="13" t="s">
        <v>28</v>
      </c>
      <c r="K14" s="13" t="s">
        <v>29</v>
      </c>
      <c r="L14" s="22" t="s">
        <v>30</v>
      </c>
    </row>
    <row r="15" spans="2:12" ht="30" customHeight="1" thickTop="1" thickBot="1">
      <c r="B15" s="37"/>
      <c r="C15" s="31"/>
      <c r="D15" s="7" t="s">
        <v>5</v>
      </c>
      <c r="E15" s="8" t="str">
        <f>B14*8&amp;("G")</f>
        <v>160G</v>
      </c>
      <c r="F15" s="9" t="str">
        <f>B14*10&amp;("G")</f>
        <v>200G</v>
      </c>
      <c r="G15" s="9" t="str">
        <f>B14*5&amp;("G")</f>
        <v>100G</v>
      </c>
      <c r="H15" s="9" t="str">
        <f>B14*2&amp;("G")</f>
        <v>40G</v>
      </c>
      <c r="I15" s="9" t="str">
        <f>B14*10&amp;("G")</f>
        <v>200G</v>
      </c>
      <c r="J15" s="9" t="str">
        <f>B14*20&amp;("G")</f>
        <v>400G</v>
      </c>
      <c r="K15" s="9" t="str">
        <f>B14*80&amp;("G")</f>
        <v>1600G</v>
      </c>
      <c r="L15" s="10" t="str">
        <f>B14*20&amp;("G")</f>
        <v>400G</v>
      </c>
    </row>
    <row r="16" spans="2:12" ht="46.5" customHeight="1" thickTop="1" thickBot="1">
      <c r="B16" s="24" t="str">
        <f>(INT(SUM(B6:B15))*2)&amp;(" TRANCHES (")&amp;(INT(INT(SUM(B6:B15))/7.5))&amp;(" PAINS &amp; ")&amp;(INT(MOD(INT(SUM(B6:B15))*2,15))&amp;(" TRANCHES)"))</f>
        <v>230 TRANCHES (15 PAINS &amp; 5 TRANCHES)</v>
      </c>
      <c r="C16" s="25"/>
      <c r="D16" s="25"/>
      <c r="E16" s="25"/>
      <c r="F16" s="25"/>
      <c r="G16" s="25"/>
      <c r="H16" s="25"/>
      <c r="I16" s="25"/>
      <c r="J16" s="25"/>
      <c r="K16" s="25"/>
      <c r="L16" s="26"/>
    </row>
  </sheetData>
  <mergeCells count="12">
    <mergeCell ref="B16:L16"/>
    <mergeCell ref="B4:L4"/>
    <mergeCell ref="C14:C15"/>
    <mergeCell ref="C6:C7"/>
    <mergeCell ref="C8:C9"/>
    <mergeCell ref="C12:C13"/>
    <mergeCell ref="C10:C11"/>
    <mergeCell ref="B6:B7"/>
    <mergeCell ref="B8:B9"/>
    <mergeCell ref="B12:B13"/>
    <mergeCell ref="B10:B11"/>
    <mergeCell ref="B14:B1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4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B16"/>
  <sheetViews>
    <sheetView workbookViewId="0">
      <selection activeCell="E5" sqref="E5"/>
    </sheetView>
  </sheetViews>
  <sheetFormatPr baseColWidth="10" defaultRowHeight="15"/>
  <sheetData>
    <row r="5" spans="2:2" ht="15.75" thickBot="1">
      <c r="B5" s="23">
        <f ca="1">TODAY()</f>
        <v>43665</v>
      </c>
    </row>
    <row r="6" spans="2:2">
      <c r="B6" s="35">
        <v>12</v>
      </c>
    </row>
    <row r="7" spans="2:2" ht="15.75" thickBot="1">
      <c r="B7" s="36"/>
    </row>
    <row r="8" spans="2:2">
      <c r="B8" s="35">
        <v>20</v>
      </c>
    </row>
    <row r="9" spans="2:2" ht="15.75" thickBot="1">
      <c r="B9" s="36"/>
    </row>
    <row r="10" spans="2:2">
      <c r="B10" s="35">
        <v>18</v>
      </c>
    </row>
    <row r="11" spans="2:2" ht="15.75" thickBot="1">
      <c r="B11" s="36"/>
    </row>
    <row r="12" spans="2:2">
      <c r="B12" s="35">
        <v>8</v>
      </c>
    </row>
    <row r="13" spans="2:2" ht="15.75" thickBot="1">
      <c r="B13" s="36"/>
    </row>
    <row r="14" spans="2:2">
      <c r="B14" s="35">
        <v>10</v>
      </c>
    </row>
    <row r="15" spans="2:2" ht="15.75" thickBot="1">
      <c r="B15" s="37"/>
    </row>
    <row r="16" spans="2:2" ht="15.75" thickTop="1"/>
  </sheetData>
  <mergeCells count="5"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Sandwich triangle</vt:lpstr>
      <vt:lpstr>Feuil1</vt:lpstr>
      <vt:lpstr>'Sandwich triangle'!Zone_d_impression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2019-07-19T18:45:19Z</dcterms:modified>
</cp:coreProperties>
</file>