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https://emailarizona-my.sharepoint.com/personal/marcusnobrega_arizona_edu/Documents/Documents/GitHub/2D_Boussinesq_Model/"/>
    </mc:Choice>
  </mc:AlternateContent>
  <xr:revisionPtr revIDLastSave="219" documentId="14_{823F2983-5348-43EE-A357-5AD91AF67257}" xr6:coauthVersionLast="47" xr6:coauthVersionMax="47" xr10:uidLastSave="{5E0DE0D3-F37F-4EAD-B61A-20F0D46B9A75}"/>
  <bookViews>
    <workbookView xWindow="-120" yWindow="-120" windowWidth="29040" windowHeight="15720" activeTab="8" xr2:uid="{00000000-000D-0000-FFFF-FFFF00000000}"/>
  </bookViews>
  <sheets>
    <sheet name="Input_Data" sheetId="2" r:id="rId1"/>
    <sheet name="Boundary_Conditions" sheetId="7" r:id="rId2"/>
    <sheet name="GW_S" sheetId="11" r:id="rId3"/>
    <sheet name="GW_Depth" sheetId="6" r:id="rId4"/>
    <sheet name="GW_Ksat" sheetId="9" r:id="rId5"/>
    <sheet name="DEM" sheetId="4" r:id="rId6"/>
    <sheet name="Soil_Depth" sheetId="5" state="hidden" r:id="rId7"/>
    <sheet name="Inflow_BC" sheetId="1" r:id="rId8"/>
    <sheet name="Assimilation_Data" sheetId="12" r:id="rId9"/>
  </sheets>
  <definedNames>
    <definedName name="n_nodes">Input_Data!#REF!</definedName>
    <definedName name="n_x">Input_Data!$F$7</definedName>
    <definedName name="n_y">Input_Data!$F$6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2" l="1"/>
  <c r="F12" i="12"/>
  <c r="C11" i="12"/>
  <c r="G11" i="12"/>
  <c r="C10" i="12"/>
  <c r="D9" i="12"/>
  <c r="D6" i="12"/>
  <c r="D7" i="12"/>
  <c r="D10" i="12"/>
  <c r="E10" i="12"/>
  <c r="E9" i="12"/>
  <c r="E8" i="12"/>
  <c r="E7" i="12"/>
  <c r="E6" i="12"/>
  <c r="C9" i="12"/>
  <c r="C7" i="12"/>
  <c r="C6" i="12"/>
  <c r="D11" i="12"/>
  <c r="G66" i="12"/>
  <c r="C66" i="12"/>
  <c r="G8" i="12" l="1"/>
  <c r="G6" i="12"/>
  <c r="F11" i="12"/>
  <c r="F10" i="12"/>
  <c r="F9" i="12"/>
  <c r="F8" i="12"/>
  <c r="F6" i="12"/>
  <c r="B6" i="9"/>
  <c r="B9" i="9"/>
  <c r="S64" i="9" s="1"/>
  <c r="F15" i="2"/>
  <c r="E11" i="12" s="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C46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C48" i="11"/>
  <c r="D48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C50" i="11"/>
  <c r="D50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C51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C52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C53" i="11"/>
  <c r="D53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C54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C55" i="11"/>
  <c r="D55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C56" i="11"/>
  <c r="D56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C57" i="11"/>
  <c r="D57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C58" i="11"/>
  <c r="D58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C59" i="11"/>
  <c r="D59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C60" i="11"/>
  <c r="D60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C61" i="11"/>
  <c r="D61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C62" i="11"/>
  <c r="D62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C63" i="11"/>
  <c r="D63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C64" i="11"/>
  <c r="D64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C5" i="11"/>
  <c r="C7" i="2"/>
  <c r="T64" i="9" l="1"/>
  <c r="U64" i="9"/>
  <c r="V64" i="9"/>
  <c r="W64" i="9"/>
  <c r="X64" i="9"/>
  <c r="J64" i="9"/>
  <c r="R64" i="9"/>
  <c r="C64" i="9"/>
  <c r="K64" i="9"/>
  <c r="D64" i="9"/>
  <c r="L64" i="9"/>
  <c r="E64" i="9"/>
  <c r="M64" i="9"/>
  <c r="F64" i="9"/>
  <c r="N64" i="9"/>
  <c r="G64" i="9"/>
  <c r="O64" i="9"/>
  <c r="H64" i="9"/>
  <c r="P64" i="9"/>
  <c r="I64" i="9"/>
  <c r="Q64" i="9"/>
  <c r="Y64" i="9"/>
  <c r="Z64" i="9"/>
  <c r="W13" i="9"/>
  <c r="D62" i="9"/>
  <c r="G58" i="9"/>
  <c r="O55" i="9"/>
  <c r="T52" i="9"/>
  <c r="W49" i="9"/>
  <c r="W46" i="9"/>
  <c r="S41" i="9"/>
  <c r="Q34" i="9"/>
  <c r="P19" i="9"/>
  <c r="C5" i="9"/>
  <c r="O5" i="9"/>
  <c r="Z63" i="9"/>
  <c r="L63" i="9"/>
  <c r="Q62" i="9"/>
  <c r="Y61" i="9"/>
  <c r="H61" i="9"/>
  <c r="O60" i="9"/>
  <c r="W59" i="9"/>
  <c r="F59" i="9"/>
  <c r="D58" i="9"/>
  <c r="P56" i="9"/>
  <c r="L55" i="9"/>
  <c r="W53" i="9"/>
  <c r="O52" i="9"/>
  <c r="D51" i="9"/>
  <c r="O49" i="9"/>
  <c r="H48" i="9"/>
  <c r="S46" i="9"/>
  <c r="K44" i="9"/>
  <c r="K41" i="9"/>
  <c r="R37" i="9"/>
  <c r="N34" i="9"/>
  <c r="S29" i="9"/>
  <c r="K25" i="9"/>
  <c r="O19" i="9"/>
  <c r="L61" i="9"/>
  <c r="H59" i="9"/>
  <c r="X56" i="9"/>
  <c r="X53" i="9"/>
  <c r="G51" i="9"/>
  <c r="L48" i="9"/>
  <c r="S44" i="9"/>
  <c r="Q38" i="9"/>
  <c r="H30" i="9"/>
  <c r="J26" i="9"/>
  <c r="Y5" i="9"/>
  <c r="M5" i="9"/>
  <c r="Y63" i="9"/>
  <c r="H63" i="9"/>
  <c r="P62" i="9"/>
  <c r="X61" i="9"/>
  <c r="F61" i="9"/>
  <c r="N60" i="9"/>
  <c r="V59" i="9"/>
  <c r="X58" i="9"/>
  <c r="X57" i="9"/>
  <c r="O56" i="9"/>
  <c r="G55" i="9"/>
  <c r="T53" i="9"/>
  <c r="G52" i="9"/>
  <c r="X50" i="9"/>
  <c r="L49" i="9"/>
  <c r="D48" i="9"/>
  <c r="N46" i="9"/>
  <c r="S43" i="9"/>
  <c r="J41" i="9"/>
  <c r="I37" i="9"/>
  <c r="R33" i="9"/>
  <c r="O29" i="9"/>
  <c r="E24" i="9"/>
  <c r="W18" i="9"/>
  <c r="O63" i="9"/>
  <c r="X59" i="9"/>
  <c r="W63" i="9"/>
  <c r="D61" i="9"/>
  <c r="W58" i="9"/>
  <c r="P53" i="9"/>
  <c r="M46" i="9"/>
  <c r="P17" i="9"/>
  <c r="W5" i="9"/>
  <c r="K5" i="9"/>
  <c r="T63" i="9"/>
  <c r="F63" i="9"/>
  <c r="N62" i="9"/>
  <c r="Q61" i="9"/>
  <c r="Y60" i="9"/>
  <c r="I60" i="9"/>
  <c r="O59" i="9"/>
  <c r="V58" i="9"/>
  <c r="N57" i="9"/>
  <c r="H56" i="9"/>
  <c r="T54" i="9"/>
  <c r="L53" i="9"/>
  <c r="X51" i="9"/>
  <c r="L50" i="9"/>
  <c r="G49" i="9"/>
  <c r="P47" i="9"/>
  <c r="C46" i="9"/>
  <c r="J43" i="9"/>
  <c r="Y39" i="9"/>
  <c r="V36" i="9"/>
  <c r="P32" i="9"/>
  <c r="P28" i="9"/>
  <c r="Q23" i="9"/>
  <c r="X15" i="9"/>
  <c r="D5" i="9"/>
  <c r="P60" i="9"/>
  <c r="G63" i="9"/>
  <c r="L60" i="9"/>
  <c r="L56" i="9"/>
  <c r="T50" i="9"/>
  <c r="S40" i="9"/>
  <c r="C24" i="9"/>
  <c r="U5" i="9"/>
  <c r="I5" i="9"/>
  <c r="S63" i="9"/>
  <c r="D63" i="9"/>
  <c r="I62" i="9"/>
  <c r="P61" i="9"/>
  <c r="X60" i="9"/>
  <c r="G60" i="9"/>
  <c r="N59" i="9"/>
  <c r="T58" i="9"/>
  <c r="L57" i="9"/>
  <c r="D56" i="9"/>
  <c r="P54" i="9"/>
  <c r="D53" i="9"/>
  <c r="W51" i="9"/>
  <c r="H50" i="9"/>
  <c r="X48" i="9"/>
  <c r="O47" i="9"/>
  <c r="K45" i="9"/>
  <c r="C43" i="9"/>
  <c r="V39" i="9"/>
  <c r="I36" i="9"/>
  <c r="G32" i="9"/>
  <c r="P27" i="9"/>
  <c r="Y22" i="9"/>
  <c r="H15" i="9"/>
  <c r="P5" i="9"/>
  <c r="X5" i="9"/>
  <c r="O62" i="9"/>
  <c r="Q59" i="9"/>
  <c r="W54" i="9"/>
  <c r="H49" i="9"/>
  <c r="K43" i="9"/>
  <c r="T32" i="9"/>
  <c r="T5" i="9"/>
  <c r="G5" i="9"/>
  <c r="Q63" i="9"/>
  <c r="Y62" i="9"/>
  <c r="G62" i="9"/>
  <c r="O61" i="9"/>
  <c r="W60" i="9"/>
  <c r="D60" i="9"/>
  <c r="L59" i="9"/>
  <c r="O58" i="9"/>
  <c r="H57" i="9"/>
  <c r="T55" i="9"/>
  <c r="O54" i="9"/>
  <c r="X52" i="9"/>
  <c r="P51" i="9"/>
  <c r="G50" i="9"/>
  <c r="P48" i="9"/>
  <c r="L47" i="9"/>
  <c r="J45" i="9"/>
  <c r="R42" i="9"/>
  <c r="N39" i="9"/>
  <c r="J35" i="9"/>
  <c r="T31" i="9"/>
  <c r="G27" i="9"/>
  <c r="G22" i="9"/>
  <c r="X13" i="9"/>
  <c r="T62" i="9"/>
  <c r="L5" i="9"/>
  <c r="V61" i="9"/>
  <c r="T57" i="9"/>
  <c r="D52" i="9"/>
  <c r="T47" i="9"/>
  <c r="F37" i="9"/>
  <c r="E29" i="9"/>
  <c r="R5" i="9"/>
  <c r="E5" i="9"/>
  <c r="P63" i="9"/>
  <c r="W62" i="9"/>
  <c r="F62" i="9"/>
  <c r="N61" i="9"/>
  <c r="T60" i="9"/>
  <c r="Y59" i="9"/>
  <c r="I59" i="9"/>
  <c r="H58" i="9"/>
  <c r="G57" i="9"/>
  <c r="P55" i="9"/>
  <c r="H54" i="9"/>
  <c r="W52" i="9"/>
  <c r="H51" i="9"/>
  <c r="D50" i="9"/>
  <c r="O48" i="9"/>
  <c r="G47" i="9"/>
  <c r="C45" i="9"/>
  <c r="Z41" i="9"/>
  <c r="Z38" i="9"/>
  <c r="Z34" i="9"/>
  <c r="H31" i="9"/>
  <c r="P26" i="9"/>
  <c r="P20" i="9"/>
  <c r="C6" i="9"/>
  <c r="K6" i="9"/>
  <c r="S6" i="9"/>
  <c r="C7" i="9"/>
  <c r="K7" i="9"/>
  <c r="S7" i="9"/>
  <c r="C8" i="9"/>
  <c r="K8" i="9"/>
  <c r="S8" i="9"/>
  <c r="C9" i="9"/>
  <c r="K9" i="9"/>
  <c r="S9" i="9"/>
  <c r="C10" i="9"/>
  <c r="K10" i="9"/>
  <c r="S10" i="9"/>
  <c r="C11" i="9"/>
  <c r="K11" i="9"/>
  <c r="S11" i="9"/>
  <c r="C12" i="9"/>
  <c r="K12" i="9"/>
  <c r="S12" i="9"/>
  <c r="C13" i="9"/>
  <c r="K13" i="9"/>
  <c r="S13" i="9"/>
  <c r="C14" i="9"/>
  <c r="K14" i="9"/>
  <c r="S14" i="9"/>
  <c r="C15" i="9"/>
  <c r="D6" i="9"/>
  <c r="L6" i="9"/>
  <c r="T6" i="9"/>
  <c r="D7" i="9"/>
  <c r="L7" i="9"/>
  <c r="T7" i="9"/>
  <c r="D8" i="9"/>
  <c r="L8" i="9"/>
  <c r="T8" i="9"/>
  <c r="D9" i="9"/>
  <c r="L9" i="9"/>
  <c r="T9" i="9"/>
  <c r="D10" i="9"/>
  <c r="L10" i="9"/>
  <c r="T10" i="9"/>
  <c r="D11" i="9"/>
  <c r="L11" i="9"/>
  <c r="T11" i="9"/>
  <c r="D12" i="9"/>
  <c r="L12" i="9"/>
  <c r="T12" i="9"/>
  <c r="D13" i="9"/>
  <c r="L13" i="9"/>
  <c r="T13" i="9"/>
  <c r="D14" i="9"/>
  <c r="L14" i="9"/>
  <c r="T14" i="9"/>
  <c r="D15" i="9"/>
  <c r="L15" i="9"/>
  <c r="T15" i="9"/>
  <c r="D16" i="9"/>
  <c r="L16" i="9"/>
  <c r="T16" i="9"/>
  <c r="D17" i="9"/>
  <c r="L17" i="9"/>
  <c r="T17" i="9"/>
  <c r="D18" i="9"/>
  <c r="L18" i="9"/>
  <c r="T18" i="9"/>
  <c r="D19" i="9"/>
  <c r="L19" i="9"/>
  <c r="T19" i="9"/>
  <c r="D20" i="9"/>
  <c r="L20" i="9"/>
  <c r="T20" i="9"/>
  <c r="D21" i="9"/>
  <c r="L21" i="9"/>
  <c r="T21" i="9"/>
  <c r="D22" i="9"/>
  <c r="L22" i="9"/>
  <c r="T22" i="9"/>
  <c r="D23" i="9"/>
  <c r="L23" i="9"/>
  <c r="T23" i="9"/>
  <c r="D24" i="9"/>
  <c r="L24" i="9"/>
  <c r="T24" i="9"/>
  <c r="D25" i="9"/>
  <c r="L25" i="9"/>
  <c r="T25" i="9"/>
  <c r="D26" i="9"/>
  <c r="L26" i="9"/>
  <c r="T26" i="9"/>
  <c r="D27" i="9"/>
  <c r="E6" i="9"/>
  <c r="M6" i="9"/>
  <c r="U6" i="9"/>
  <c r="E7" i="9"/>
  <c r="M7" i="9"/>
  <c r="U7" i="9"/>
  <c r="E8" i="9"/>
  <c r="M8" i="9"/>
  <c r="U8" i="9"/>
  <c r="E9" i="9"/>
  <c r="M9" i="9"/>
  <c r="U9" i="9"/>
  <c r="E10" i="9"/>
  <c r="M10" i="9"/>
  <c r="U10" i="9"/>
  <c r="E11" i="9"/>
  <c r="M11" i="9"/>
  <c r="U11" i="9"/>
  <c r="E12" i="9"/>
  <c r="M12" i="9"/>
  <c r="U12" i="9"/>
  <c r="E13" i="9"/>
  <c r="M13" i="9"/>
  <c r="U13" i="9"/>
  <c r="E14" i="9"/>
  <c r="M14" i="9"/>
  <c r="U14" i="9"/>
  <c r="E15" i="9"/>
  <c r="M15" i="9"/>
  <c r="U15" i="9"/>
  <c r="E16" i="9"/>
  <c r="M16" i="9"/>
  <c r="U16" i="9"/>
  <c r="E17" i="9"/>
  <c r="M17" i="9"/>
  <c r="U17" i="9"/>
  <c r="E18" i="9"/>
  <c r="M18" i="9"/>
  <c r="U18" i="9"/>
  <c r="E19" i="9"/>
  <c r="M19" i="9"/>
  <c r="U19" i="9"/>
  <c r="E20" i="9"/>
  <c r="M20" i="9"/>
  <c r="U20" i="9"/>
  <c r="E21" i="9"/>
  <c r="M21" i="9"/>
  <c r="U21" i="9"/>
  <c r="E22" i="9"/>
  <c r="M22" i="9"/>
  <c r="U22" i="9"/>
  <c r="E23" i="9"/>
  <c r="F6" i="9"/>
  <c r="N6" i="9"/>
  <c r="V6" i="9"/>
  <c r="F7" i="9"/>
  <c r="N7" i="9"/>
  <c r="V7" i="9"/>
  <c r="F8" i="9"/>
  <c r="N8" i="9"/>
  <c r="V8" i="9"/>
  <c r="F9" i="9"/>
  <c r="N9" i="9"/>
  <c r="V9" i="9"/>
  <c r="F10" i="9"/>
  <c r="N10" i="9"/>
  <c r="V10" i="9"/>
  <c r="F11" i="9"/>
  <c r="N11" i="9"/>
  <c r="V11" i="9"/>
  <c r="F12" i="9"/>
  <c r="N12" i="9"/>
  <c r="V12" i="9"/>
  <c r="F13" i="9"/>
  <c r="N13" i="9"/>
  <c r="V13" i="9"/>
  <c r="F14" i="9"/>
  <c r="N14" i="9"/>
  <c r="V14" i="9"/>
  <c r="F15" i="9"/>
  <c r="N15" i="9"/>
  <c r="V15" i="9"/>
  <c r="F16" i="9"/>
  <c r="N16" i="9"/>
  <c r="V16" i="9"/>
  <c r="F17" i="9"/>
  <c r="N17" i="9"/>
  <c r="V17" i="9"/>
  <c r="F18" i="9"/>
  <c r="N18" i="9"/>
  <c r="V18" i="9"/>
  <c r="F19" i="9"/>
  <c r="N19" i="9"/>
  <c r="V19" i="9"/>
  <c r="F20" i="9"/>
  <c r="N20" i="9"/>
  <c r="V20" i="9"/>
  <c r="F21" i="9"/>
  <c r="N21" i="9"/>
  <c r="V21" i="9"/>
  <c r="F22" i="9"/>
  <c r="N22" i="9"/>
  <c r="V22" i="9"/>
  <c r="F23" i="9"/>
  <c r="N23" i="9"/>
  <c r="V23" i="9"/>
  <c r="F24" i="9"/>
  <c r="N24" i="9"/>
  <c r="V24" i="9"/>
  <c r="F25" i="9"/>
  <c r="N25" i="9"/>
  <c r="V25" i="9"/>
  <c r="F26" i="9"/>
  <c r="N26" i="9"/>
  <c r="V26" i="9"/>
  <c r="F27" i="9"/>
  <c r="N27" i="9"/>
  <c r="V27" i="9"/>
  <c r="F28" i="9"/>
  <c r="N28" i="9"/>
  <c r="V28" i="9"/>
  <c r="F29" i="9"/>
  <c r="N29" i="9"/>
  <c r="V29" i="9"/>
  <c r="F30" i="9"/>
  <c r="N30" i="9"/>
  <c r="V30" i="9"/>
  <c r="F31" i="9"/>
  <c r="N31" i="9"/>
  <c r="V31" i="9"/>
  <c r="F32" i="9"/>
  <c r="N32" i="9"/>
  <c r="V32" i="9"/>
  <c r="F33" i="9"/>
  <c r="G6" i="9"/>
  <c r="O6" i="9"/>
  <c r="W6" i="9"/>
  <c r="G7" i="9"/>
  <c r="O7" i="9"/>
  <c r="W7" i="9"/>
  <c r="G8" i="9"/>
  <c r="O8" i="9"/>
  <c r="W8" i="9"/>
  <c r="G9" i="9"/>
  <c r="O9" i="9"/>
  <c r="W9" i="9"/>
  <c r="G10" i="9"/>
  <c r="O10" i="9"/>
  <c r="I6" i="9"/>
  <c r="Q6" i="9"/>
  <c r="Y6" i="9"/>
  <c r="I7" i="9"/>
  <c r="Q7" i="9"/>
  <c r="Y7" i="9"/>
  <c r="I8" i="9"/>
  <c r="Q8" i="9"/>
  <c r="Y8" i="9"/>
  <c r="I9" i="9"/>
  <c r="Q9" i="9"/>
  <c r="Y9" i="9"/>
  <c r="I10" i="9"/>
  <c r="Q10" i="9"/>
  <c r="Y10" i="9"/>
  <c r="I11" i="9"/>
  <c r="Q11" i="9"/>
  <c r="Y11" i="9"/>
  <c r="I12" i="9"/>
  <c r="Q12" i="9"/>
  <c r="Y12" i="9"/>
  <c r="I13" i="9"/>
  <c r="Q13" i="9"/>
  <c r="Y13" i="9"/>
  <c r="I14" i="9"/>
  <c r="Q14" i="9"/>
  <c r="Y14" i="9"/>
  <c r="I15" i="9"/>
  <c r="Q15" i="9"/>
  <c r="Y15" i="9"/>
  <c r="I16" i="9"/>
  <c r="Q16" i="9"/>
  <c r="Y16" i="9"/>
  <c r="I17" i="9"/>
  <c r="Q17" i="9"/>
  <c r="Y17" i="9"/>
  <c r="I18" i="9"/>
  <c r="Q18" i="9"/>
  <c r="Y18" i="9"/>
  <c r="I19" i="9"/>
  <c r="Q19" i="9"/>
  <c r="Y19" i="9"/>
  <c r="I20" i="9"/>
  <c r="Q20" i="9"/>
  <c r="Y20" i="9"/>
  <c r="I21" i="9"/>
  <c r="Q21" i="9"/>
  <c r="J6" i="9"/>
  <c r="R6" i="9"/>
  <c r="Z6" i="9"/>
  <c r="J7" i="9"/>
  <c r="R7" i="9"/>
  <c r="Z7" i="9"/>
  <c r="J8" i="9"/>
  <c r="R8" i="9"/>
  <c r="Z8" i="9"/>
  <c r="J9" i="9"/>
  <c r="R9" i="9"/>
  <c r="Z9" i="9"/>
  <c r="J10" i="9"/>
  <c r="R10" i="9"/>
  <c r="Z10" i="9"/>
  <c r="J11" i="9"/>
  <c r="R11" i="9"/>
  <c r="Z11" i="9"/>
  <c r="J12" i="9"/>
  <c r="R12" i="9"/>
  <c r="H8" i="9"/>
  <c r="W10" i="9"/>
  <c r="G12" i="9"/>
  <c r="H13" i="9"/>
  <c r="G14" i="9"/>
  <c r="Z14" i="9"/>
  <c r="S15" i="9"/>
  <c r="K16" i="9"/>
  <c r="C17" i="9"/>
  <c r="S17" i="9"/>
  <c r="K18" i="9"/>
  <c r="C19" i="9"/>
  <c r="S19" i="9"/>
  <c r="K20" i="9"/>
  <c r="C21" i="9"/>
  <c r="S21" i="9"/>
  <c r="I22" i="9"/>
  <c r="W22" i="9"/>
  <c r="J23" i="9"/>
  <c r="U23" i="9"/>
  <c r="H24" i="9"/>
  <c r="R24" i="9"/>
  <c r="E25" i="9"/>
  <c r="P25" i="9"/>
  <c r="Z25" i="9"/>
  <c r="M26" i="9"/>
  <c r="X26" i="9"/>
  <c r="J27" i="9"/>
  <c r="S27" i="9"/>
  <c r="D28" i="9"/>
  <c r="M28" i="9"/>
  <c r="W28" i="9"/>
  <c r="H29" i="9"/>
  <c r="Q29" i="9"/>
  <c r="Z29" i="9"/>
  <c r="K30" i="9"/>
  <c r="T30" i="9"/>
  <c r="E31" i="9"/>
  <c r="O31" i="9"/>
  <c r="X31" i="9"/>
  <c r="I32" i="9"/>
  <c r="R32" i="9"/>
  <c r="C33" i="9"/>
  <c r="L33" i="9"/>
  <c r="T33" i="9"/>
  <c r="D34" i="9"/>
  <c r="L34" i="9"/>
  <c r="T34" i="9"/>
  <c r="D35" i="9"/>
  <c r="L35" i="9"/>
  <c r="T35" i="9"/>
  <c r="D36" i="9"/>
  <c r="L36" i="9"/>
  <c r="T36" i="9"/>
  <c r="D37" i="9"/>
  <c r="L37" i="9"/>
  <c r="T37" i="9"/>
  <c r="D38" i="9"/>
  <c r="L38" i="9"/>
  <c r="T38" i="9"/>
  <c r="D39" i="9"/>
  <c r="L39" i="9"/>
  <c r="T39" i="9"/>
  <c r="D40" i="9"/>
  <c r="L40" i="9"/>
  <c r="T40" i="9"/>
  <c r="D41" i="9"/>
  <c r="L41" i="9"/>
  <c r="T41" i="9"/>
  <c r="D42" i="9"/>
  <c r="L42" i="9"/>
  <c r="T42" i="9"/>
  <c r="D43" i="9"/>
  <c r="L43" i="9"/>
  <c r="T43" i="9"/>
  <c r="D44" i="9"/>
  <c r="L44" i="9"/>
  <c r="T44" i="9"/>
  <c r="D45" i="9"/>
  <c r="L45" i="9"/>
  <c r="T45" i="9"/>
  <c r="D46" i="9"/>
  <c r="L46" i="9"/>
  <c r="T46" i="9"/>
  <c r="P8" i="9"/>
  <c r="X10" i="9"/>
  <c r="H12" i="9"/>
  <c r="J13" i="9"/>
  <c r="H14" i="9"/>
  <c r="G15" i="9"/>
  <c r="W15" i="9"/>
  <c r="O16" i="9"/>
  <c r="G17" i="9"/>
  <c r="W17" i="9"/>
  <c r="O18" i="9"/>
  <c r="G19" i="9"/>
  <c r="W19" i="9"/>
  <c r="O20" i="9"/>
  <c r="G21" i="9"/>
  <c r="W21" i="9"/>
  <c r="J22" i="9"/>
  <c r="X22" i="9"/>
  <c r="K23" i="9"/>
  <c r="W23" i="9"/>
  <c r="I24" i="9"/>
  <c r="S24" i="9"/>
  <c r="G25" i="9"/>
  <c r="Q25" i="9"/>
  <c r="C26" i="9"/>
  <c r="O26" i="9"/>
  <c r="Y26" i="9"/>
  <c r="K27" i="9"/>
  <c r="T27" i="9"/>
  <c r="E28" i="9"/>
  <c r="O28" i="9"/>
  <c r="X28" i="9"/>
  <c r="I29" i="9"/>
  <c r="R29" i="9"/>
  <c r="C30" i="9"/>
  <c r="L30" i="9"/>
  <c r="U30" i="9"/>
  <c r="G31" i="9"/>
  <c r="P31" i="9"/>
  <c r="Y31" i="9"/>
  <c r="J32" i="9"/>
  <c r="S32" i="9"/>
  <c r="D33" i="9"/>
  <c r="M33" i="9"/>
  <c r="U33" i="9"/>
  <c r="E34" i="9"/>
  <c r="M34" i="9"/>
  <c r="U34" i="9"/>
  <c r="E35" i="9"/>
  <c r="M35" i="9"/>
  <c r="U35" i="9"/>
  <c r="E36" i="9"/>
  <c r="M36" i="9"/>
  <c r="U36" i="9"/>
  <c r="E37" i="9"/>
  <c r="M37" i="9"/>
  <c r="U37" i="9"/>
  <c r="E38" i="9"/>
  <c r="M38" i="9"/>
  <c r="U38" i="9"/>
  <c r="E39" i="9"/>
  <c r="M39" i="9"/>
  <c r="U39" i="9"/>
  <c r="E40" i="9"/>
  <c r="M40" i="9"/>
  <c r="U40" i="9"/>
  <c r="E41" i="9"/>
  <c r="M41" i="9"/>
  <c r="U41" i="9"/>
  <c r="E42" i="9"/>
  <c r="M42" i="9"/>
  <c r="U42" i="9"/>
  <c r="E43" i="9"/>
  <c r="M43" i="9"/>
  <c r="U43" i="9"/>
  <c r="E44" i="9"/>
  <c r="M44" i="9"/>
  <c r="U44" i="9"/>
  <c r="E45" i="9"/>
  <c r="M45" i="9"/>
  <c r="U45" i="9"/>
  <c r="P6" i="9"/>
  <c r="H9" i="9"/>
  <c r="H11" i="9"/>
  <c r="P12" i="9"/>
  <c r="P13" i="9"/>
  <c r="O14" i="9"/>
  <c r="J15" i="9"/>
  <c r="Z15" i="9"/>
  <c r="R16" i="9"/>
  <c r="J17" i="9"/>
  <c r="Z17" i="9"/>
  <c r="R18" i="9"/>
  <c r="J19" i="9"/>
  <c r="Z19" i="9"/>
  <c r="R20" i="9"/>
  <c r="J21" i="9"/>
  <c r="Y21" i="9"/>
  <c r="O22" i="9"/>
  <c r="Z22" i="9"/>
  <c r="O23" i="9"/>
  <c r="Y23" i="9"/>
  <c r="K24" i="9"/>
  <c r="W24" i="9"/>
  <c r="I25" i="9"/>
  <c r="S25" i="9"/>
  <c r="G26" i="9"/>
  <c r="Q26" i="9"/>
  <c r="C27" i="9"/>
  <c r="M27" i="9"/>
  <c r="W27" i="9"/>
  <c r="H28" i="9"/>
  <c r="Q28" i="9"/>
  <c r="Z28" i="9"/>
  <c r="K29" i="9"/>
  <c r="T29" i="9"/>
  <c r="E30" i="9"/>
  <c r="O30" i="9"/>
  <c r="X30" i="9"/>
  <c r="I31" i="9"/>
  <c r="R31" i="9"/>
  <c r="C32" i="9"/>
  <c r="L32" i="9"/>
  <c r="U32" i="9"/>
  <c r="G33" i="9"/>
  <c r="O33" i="9"/>
  <c r="W33" i="9"/>
  <c r="G34" i="9"/>
  <c r="O34" i="9"/>
  <c r="W34" i="9"/>
  <c r="G35" i="9"/>
  <c r="O35" i="9"/>
  <c r="W35" i="9"/>
  <c r="G36" i="9"/>
  <c r="O36" i="9"/>
  <c r="W36" i="9"/>
  <c r="G37" i="9"/>
  <c r="O37" i="9"/>
  <c r="W37" i="9"/>
  <c r="G38" i="9"/>
  <c r="O38" i="9"/>
  <c r="W38" i="9"/>
  <c r="G39" i="9"/>
  <c r="O39" i="9"/>
  <c r="W39" i="9"/>
  <c r="G40" i="9"/>
  <c r="O40" i="9"/>
  <c r="W40" i="9"/>
  <c r="G41" i="9"/>
  <c r="O41" i="9"/>
  <c r="W41" i="9"/>
  <c r="G42" i="9"/>
  <c r="O42" i="9"/>
  <c r="W42" i="9"/>
  <c r="G43" i="9"/>
  <c r="O43" i="9"/>
  <c r="W43" i="9"/>
  <c r="G44" i="9"/>
  <c r="O44" i="9"/>
  <c r="W44" i="9"/>
  <c r="G45" i="9"/>
  <c r="O45" i="9"/>
  <c r="W45" i="9"/>
  <c r="X6" i="9"/>
  <c r="P9" i="9"/>
  <c r="O11" i="9"/>
  <c r="W12" i="9"/>
  <c r="R13" i="9"/>
  <c r="P14" i="9"/>
  <c r="K15" i="9"/>
  <c r="C16" i="9"/>
  <c r="S16" i="9"/>
  <c r="K17" i="9"/>
  <c r="C18" i="9"/>
  <c r="S18" i="9"/>
  <c r="K19" i="9"/>
  <c r="C20" i="9"/>
  <c r="S20" i="9"/>
  <c r="K21" i="9"/>
  <c r="Z21" i="9"/>
  <c r="P22" i="9"/>
  <c r="C23" i="9"/>
  <c r="P23" i="9"/>
  <c r="Z23" i="9"/>
  <c r="M24" i="9"/>
  <c r="X24" i="9"/>
  <c r="J25" i="9"/>
  <c r="U25" i="9"/>
  <c r="H26" i="9"/>
  <c r="R26" i="9"/>
  <c r="E27" i="9"/>
  <c r="O27" i="9"/>
  <c r="X27" i="9"/>
  <c r="I28" i="9"/>
  <c r="R28" i="9"/>
  <c r="C29" i="9"/>
  <c r="L29" i="9"/>
  <c r="U29" i="9"/>
  <c r="G30" i="9"/>
  <c r="P30" i="9"/>
  <c r="Y30" i="9"/>
  <c r="J31" i="9"/>
  <c r="S31" i="9"/>
  <c r="D32" i="9"/>
  <c r="M32" i="9"/>
  <c r="W32" i="9"/>
  <c r="H33" i="9"/>
  <c r="P33" i="9"/>
  <c r="X33" i="9"/>
  <c r="H34" i="9"/>
  <c r="P34" i="9"/>
  <c r="X34" i="9"/>
  <c r="H35" i="9"/>
  <c r="P35" i="9"/>
  <c r="X35" i="9"/>
  <c r="H36" i="9"/>
  <c r="P36" i="9"/>
  <c r="X36" i="9"/>
  <c r="H37" i="9"/>
  <c r="P37" i="9"/>
  <c r="X37" i="9"/>
  <c r="H38" i="9"/>
  <c r="P38" i="9"/>
  <c r="X38" i="9"/>
  <c r="H39" i="9"/>
  <c r="P39" i="9"/>
  <c r="X39" i="9"/>
  <c r="H40" i="9"/>
  <c r="P40" i="9"/>
  <c r="X40" i="9"/>
  <c r="H41" i="9"/>
  <c r="P41" i="9"/>
  <c r="X41" i="9"/>
  <c r="H42" i="9"/>
  <c r="P42" i="9"/>
  <c r="X42" i="9"/>
  <c r="H43" i="9"/>
  <c r="P43" i="9"/>
  <c r="X43" i="9"/>
  <c r="H44" i="9"/>
  <c r="P44" i="9"/>
  <c r="X44" i="9"/>
  <c r="H45" i="9"/>
  <c r="P45" i="9"/>
  <c r="X45" i="9"/>
  <c r="H46" i="9"/>
  <c r="P46" i="9"/>
  <c r="X7" i="9"/>
  <c r="P10" i="9"/>
  <c r="X11" i="9"/>
  <c r="G13" i="9"/>
  <c r="Z13" i="9"/>
  <c r="X14" i="9"/>
  <c r="R15" i="9"/>
  <c r="J16" i="9"/>
  <c r="Z16" i="9"/>
  <c r="R17" i="9"/>
  <c r="J18" i="9"/>
  <c r="Z18" i="9"/>
  <c r="R19" i="9"/>
  <c r="J20" i="9"/>
  <c r="Z20" i="9"/>
  <c r="R21" i="9"/>
  <c r="H22" i="9"/>
  <c r="S22" i="9"/>
  <c r="I23" i="9"/>
  <c r="S23" i="9"/>
  <c r="G24" i="9"/>
  <c r="Q24" i="9"/>
  <c r="C25" i="9"/>
  <c r="O25" i="9"/>
  <c r="Y25" i="9"/>
  <c r="K26" i="9"/>
  <c r="W26" i="9"/>
  <c r="I27" i="9"/>
  <c r="R27" i="9"/>
  <c r="C28" i="9"/>
  <c r="L28" i="9"/>
  <c r="U28" i="9"/>
  <c r="G29" i="9"/>
  <c r="P29" i="9"/>
  <c r="Y29" i="9"/>
  <c r="J30" i="9"/>
  <c r="S30" i="9"/>
  <c r="D31" i="9"/>
  <c r="M31" i="9"/>
  <c r="W31" i="9"/>
  <c r="H32" i="9"/>
  <c r="Q32" i="9"/>
  <c r="Z32" i="9"/>
  <c r="K33" i="9"/>
  <c r="S33" i="9"/>
  <c r="C34" i="9"/>
  <c r="K34" i="9"/>
  <c r="S34" i="9"/>
  <c r="C35" i="9"/>
  <c r="K35" i="9"/>
  <c r="S35" i="9"/>
  <c r="C36" i="9"/>
  <c r="K36" i="9"/>
  <c r="S36" i="9"/>
  <c r="C37" i="9"/>
  <c r="K37" i="9"/>
  <c r="S37" i="9"/>
  <c r="C38" i="9"/>
  <c r="K38" i="9"/>
  <c r="S38" i="9"/>
  <c r="C39" i="9"/>
  <c r="K39" i="9"/>
  <c r="S39" i="9"/>
  <c r="C40" i="9"/>
  <c r="K40" i="9"/>
  <c r="H6" i="9"/>
  <c r="W11" i="9"/>
  <c r="R14" i="9"/>
  <c r="P16" i="9"/>
  <c r="H18" i="9"/>
  <c r="G20" i="9"/>
  <c r="X21" i="9"/>
  <c r="H23" i="9"/>
  <c r="O24" i="9"/>
  <c r="R25" i="9"/>
  <c r="U26" i="9"/>
  <c r="Y27" i="9"/>
  <c r="Y28" i="9"/>
  <c r="X29" i="9"/>
  <c r="Z30" i="9"/>
  <c r="Z31" i="9"/>
  <c r="Y32" i="9"/>
  <c r="Y33" i="9"/>
  <c r="V34" i="9"/>
  <c r="R35" i="9"/>
  <c r="Q36" i="9"/>
  <c r="N37" i="9"/>
  <c r="J38" i="9"/>
  <c r="I39" i="9"/>
  <c r="F40" i="9"/>
  <c r="Y40" i="9"/>
  <c r="Q41" i="9"/>
  <c r="I42" i="9"/>
  <c r="Y42" i="9"/>
  <c r="Q43" i="9"/>
  <c r="I44" i="9"/>
  <c r="Y44" i="9"/>
  <c r="Q45" i="9"/>
  <c r="F46" i="9"/>
  <c r="Q46" i="9"/>
  <c r="Z46" i="9"/>
  <c r="J47" i="9"/>
  <c r="R47" i="9"/>
  <c r="Z47" i="9"/>
  <c r="J48" i="9"/>
  <c r="R48" i="9"/>
  <c r="Z48" i="9"/>
  <c r="J49" i="9"/>
  <c r="R49" i="9"/>
  <c r="Z49" i="9"/>
  <c r="J50" i="9"/>
  <c r="R50" i="9"/>
  <c r="Z50" i="9"/>
  <c r="J51" i="9"/>
  <c r="R51" i="9"/>
  <c r="Z51" i="9"/>
  <c r="J52" i="9"/>
  <c r="R52" i="9"/>
  <c r="Z52" i="9"/>
  <c r="J53" i="9"/>
  <c r="R53" i="9"/>
  <c r="Z53" i="9"/>
  <c r="J54" i="9"/>
  <c r="R54" i="9"/>
  <c r="Z54" i="9"/>
  <c r="J55" i="9"/>
  <c r="R55" i="9"/>
  <c r="Z55" i="9"/>
  <c r="J56" i="9"/>
  <c r="R56" i="9"/>
  <c r="Z56" i="9"/>
  <c r="J57" i="9"/>
  <c r="R57" i="9"/>
  <c r="Z57" i="9"/>
  <c r="J58" i="9"/>
  <c r="R58" i="9"/>
  <c r="Z58" i="9"/>
  <c r="J59" i="9"/>
  <c r="R59" i="9"/>
  <c r="Z59" i="9"/>
  <c r="J60" i="9"/>
  <c r="R60" i="9"/>
  <c r="Z60" i="9"/>
  <c r="J61" i="9"/>
  <c r="R61" i="9"/>
  <c r="Z61" i="9"/>
  <c r="J62" i="9"/>
  <c r="R62" i="9"/>
  <c r="Z62" i="9"/>
  <c r="J63" i="9"/>
  <c r="R63" i="9"/>
  <c r="H7" i="9"/>
  <c r="O12" i="9"/>
  <c r="W14" i="9"/>
  <c r="W16" i="9"/>
  <c r="P18" i="9"/>
  <c r="H20" i="9"/>
  <c r="C22" i="9"/>
  <c r="M23" i="9"/>
  <c r="P24" i="9"/>
  <c r="W25" i="9"/>
  <c r="Z26" i="9"/>
  <c r="Z27" i="9"/>
  <c r="D29" i="9"/>
  <c r="D30" i="9"/>
  <c r="C31" i="9"/>
  <c r="E32" i="9"/>
  <c r="E33" i="9"/>
  <c r="Z33" i="9"/>
  <c r="Y34" i="9"/>
  <c r="V35" i="9"/>
  <c r="R36" i="9"/>
  <c r="Q37" i="9"/>
  <c r="N38" i="9"/>
  <c r="J39" i="9"/>
  <c r="I40" i="9"/>
  <c r="Z40" i="9"/>
  <c r="R41" i="9"/>
  <c r="J42" i="9"/>
  <c r="Z42" i="9"/>
  <c r="R43" i="9"/>
  <c r="J44" i="9"/>
  <c r="Z44" i="9"/>
  <c r="R45" i="9"/>
  <c r="G46" i="9"/>
  <c r="R46" i="9"/>
  <c r="C47" i="9"/>
  <c r="K47" i="9"/>
  <c r="S47" i="9"/>
  <c r="C48" i="9"/>
  <c r="K48" i="9"/>
  <c r="S48" i="9"/>
  <c r="C49" i="9"/>
  <c r="K49" i="9"/>
  <c r="S49" i="9"/>
  <c r="C50" i="9"/>
  <c r="K50" i="9"/>
  <c r="S50" i="9"/>
  <c r="C51" i="9"/>
  <c r="K51" i="9"/>
  <c r="S51" i="9"/>
  <c r="C52" i="9"/>
  <c r="K52" i="9"/>
  <c r="S52" i="9"/>
  <c r="C53" i="9"/>
  <c r="K53" i="9"/>
  <c r="S53" i="9"/>
  <c r="C54" i="9"/>
  <c r="K54" i="9"/>
  <c r="S54" i="9"/>
  <c r="C55" i="9"/>
  <c r="K55" i="9"/>
  <c r="S55" i="9"/>
  <c r="C56" i="9"/>
  <c r="K56" i="9"/>
  <c r="S56" i="9"/>
  <c r="C57" i="9"/>
  <c r="K57" i="9"/>
  <c r="S57" i="9"/>
  <c r="C58" i="9"/>
  <c r="K58" i="9"/>
  <c r="S58" i="9"/>
  <c r="C59" i="9"/>
  <c r="K59" i="9"/>
  <c r="S59" i="9"/>
  <c r="C60" i="9"/>
  <c r="K60" i="9"/>
  <c r="S60" i="9"/>
  <c r="C61" i="9"/>
  <c r="K61" i="9"/>
  <c r="S61" i="9"/>
  <c r="C62" i="9"/>
  <c r="K62" i="9"/>
  <c r="S62" i="9"/>
  <c r="C63" i="9"/>
  <c r="K63" i="9"/>
  <c r="X8" i="9"/>
  <c r="Z12" i="9"/>
  <c r="O15" i="9"/>
  <c r="H17" i="9"/>
  <c r="X18" i="9"/>
  <c r="W20" i="9"/>
  <c r="K22" i="9"/>
  <c r="R23" i="9"/>
  <c r="Y24" i="9"/>
  <c r="E26" i="9"/>
  <c r="H27" i="9"/>
  <c r="J28" i="9"/>
  <c r="J29" i="9"/>
  <c r="I30" i="9"/>
  <c r="K31" i="9"/>
  <c r="K32" i="9"/>
  <c r="J33" i="9"/>
  <c r="I34" i="9"/>
  <c r="F35" i="9"/>
  <c r="Z35" i="9"/>
  <c r="Y36" i="9"/>
  <c r="V37" i="9"/>
  <c r="R38" i="9"/>
  <c r="Q39" i="9"/>
  <c r="N40" i="9"/>
  <c r="F41" i="9"/>
  <c r="V41" i="9"/>
  <c r="N42" i="9"/>
  <c r="F43" i="9"/>
  <c r="V43" i="9"/>
  <c r="N44" i="9"/>
  <c r="F45" i="9"/>
  <c r="V45" i="9"/>
  <c r="J46" i="9"/>
  <c r="U46" i="9"/>
  <c r="E47" i="9"/>
  <c r="M47" i="9"/>
  <c r="U47" i="9"/>
  <c r="E48" i="9"/>
  <c r="M48" i="9"/>
  <c r="U48" i="9"/>
  <c r="E49" i="9"/>
  <c r="M49" i="9"/>
  <c r="U49" i="9"/>
  <c r="E50" i="9"/>
  <c r="M50" i="9"/>
  <c r="U50" i="9"/>
  <c r="E51" i="9"/>
  <c r="M51" i="9"/>
  <c r="U51" i="9"/>
  <c r="E52" i="9"/>
  <c r="M52" i="9"/>
  <c r="U52" i="9"/>
  <c r="E53" i="9"/>
  <c r="M53" i="9"/>
  <c r="U53" i="9"/>
  <c r="E54" i="9"/>
  <c r="M54" i="9"/>
  <c r="U54" i="9"/>
  <c r="E55" i="9"/>
  <c r="M55" i="9"/>
  <c r="U55" i="9"/>
  <c r="E56" i="9"/>
  <c r="M56" i="9"/>
  <c r="U56" i="9"/>
  <c r="E57" i="9"/>
  <c r="M57" i="9"/>
  <c r="U57" i="9"/>
  <c r="E58" i="9"/>
  <c r="M58" i="9"/>
  <c r="U58" i="9"/>
  <c r="E59" i="9"/>
  <c r="M59" i="9"/>
  <c r="U59" i="9"/>
  <c r="E60" i="9"/>
  <c r="M60" i="9"/>
  <c r="U60" i="9"/>
  <c r="E61" i="9"/>
  <c r="M61" i="9"/>
  <c r="U61" i="9"/>
  <c r="E62" i="9"/>
  <c r="M62" i="9"/>
  <c r="U62" i="9"/>
  <c r="E63" i="9"/>
  <c r="M63" i="9"/>
  <c r="U63" i="9"/>
  <c r="F5" i="9"/>
  <c r="N5" i="9"/>
  <c r="V5" i="9"/>
  <c r="X9" i="9"/>
  <c r="O13" i="9"/>
  <c r="P15" i="9"/>
  <c r="O17" i="9"/>
  <c r="H19" i="9"/>
  <c r="X20" i="9"/>
  <c r="Q22" i="9"/>
  <c r="X23" i="9"/>
  <c r="Z24" i="9"/>
  <c r="I26" i="9"/>
  <c r="L27" i="9"/>
  <c r="K28" i="9"/>
  <c r="M29" i="9"/>
  <c r="M30" i="9"/>
  <c r="L31" i="9"/>
  <c r="O32" i="9"/>
  <c r="N33" i="9"/>
  <c r="J34" i="9"/>
  <c r="I35" i="9"/>
  <c r="F36" i="9"/>
  <c r="Z36" i="9"/>
  <c r="Y37" i="9"/>
  <c r="V38" i="9"/>
  <c r="R39" i="9"/>
  <c r="Q40" i="9"/>
  <c r="I41" i="9"/>
  <c r="Y41" i="9"/>
  <c r="Q42" i="9"/>
  <c r="I43" i="9"/>
  <c r="Y43" i="9"/>
  <c r="Q44" i="9"/>
  <c r="I45" i="9"/>
  <c r="Y45" i="9"/>
  <c r="K46" i="9"/>
  <c r="V46" i="9"/>
  <c r="F47" i="9"/>
  <c r="N47" i="9"/>
  <c r="V47" i="9"/>
  <c r="F48" i="9"/>
  <c r="N48" i="9"/>
  <c r="V48" i="9"/>
  <c r="F49" i="9"/>
  <c r="N49" i="9"/>
  <c r="V49" i="9"/>
  <c r="F50" i="9"/>
  <c r="N50" i="9"/>
  <c r="V50" i="9"/>
  <c r="F51" i="9"/>
  <c r="N51" i="9"/>
  <c r="V51" i="9"/>
  <c r="F52" i="9"/>
  <c r="N52" i="9"/>
  <c r="V52" i="9"/>
  <c r="F53" i="9"/>
  <c r="N53" i="9"/>
  <c r="V53" i="9"/>
  <c r="F54" i="9"/>
  <c r="N54" i="9"/>
  <c r="V54" i="9"/>
  <c r="F55" i="9"/>
  <c r="N55" i="9"/>
  <c r="V55" i="9"/>
  <c r="F56" i="9"/>
  <c r="N56" i="9"/>
  <c r="V56" i="9"/>
  <c r="F57" i="9"/>
  <c r="V57" i="9"/>
  <c r="F58" i="9"/>
  <c r="P11" i="9"/>
  <c r="J14" i="9"/>
  <c r="H16" i="9"/>
  <c r="G18" i="9"/>
  <c r="X19" i="9"/>
  <c r="P21" i="9"/>
  <c r="G23" i="9"/>
  <c r="J24" i="9"/>
  <c r="M25" i="9"/>
  <c r="S26" i="9"/>
  <c r="U27" i="9"/>
  <c r="T28" i="9"/>
  <c r="W29" i="9"/>
  <c r="W30" i="9"/>
  <c r="U31" i="9"/>
  <c r="X32" i="9"/>
  <c r="V33" i="9"/>
  <c r="R34" i="9"/>
  <c r="Q35" i="9"/>
  <c r="N36" i="9"/>
  <c r="J37" i="9"/>
  <c r="I38" i="9"/>
  <c r="F39" i="9"/>
  <c r="Z39" i="9"/>
  <c r="V40" i="9"/>
  <c r="N41" i="9"/>
  <c r="F42" i="9"/>
  <c r="V42" i="9"/>
  <c r="N43" i="9"/>
  <c r="F44" i="9"/>
  <c r="V44" i="9"/>
  <c r="N45" i="9"/>
  <c r="E46" i="9"/>
  <c r="O46" i="9"/>
  <c r="Y46" i="9"/>
  <c r="I47" i="9"/>
  <c r="Q47" i="9"/>
  <c r="Y47" i="9"/>
  <c r="I48" i="9"/>
  <c r="Q48" i="9"/>
  <c r="Y48" i="9"/>
  <c r="I49" i="9"/>
  <c r="Q49" i="9"/>
  <c r="Y49" i="9"/>
  <c r="I50" i="9"/>
  <c r="Q50" i="9"/>
  <c r="Y50" i="9"/>
  <c r="I51" i="9"/>
  <c r="Q51" i="9"/>
  <c r="Y51" i="9"/>
  <c r="I52" i="9"/>
  <c r="Q52" i="9"/>
  <c r="Y52" i="9"/>
  <c r="I53" i="9"/>
  <c r="Q53" i="9"/>
  <c r="Y53" i="9"/>
  <c r="I54" i="9"/>
  <c r="Q54" i="9"/>
  <c r="Y54" i="9"/>
  <c r="I55" i="9"/>
  <c r="Q55" i="9"/>
  <c r="Y55" i="9"/>
  <c r="I56" i="9"/>
  <c r="Q56" i="9"/>
  <c r="Y56" i="9"/>
  <c r="I57" i="9"/>
  <c r="Q57" i="9"/>
  <c r="Y57" i="9"/>
  <c r="I58" i="9"/>
  <c r="Q58" i="9"/>
  <c r="S5" i="9"/>
  <c r="J5" i="9"/>
  <c r="X63" i="9"/>
  <c r="N63" i="9"/>
  <c r="X62" i="9"/>
  <c r="L62" i="9"/>
  <c r="W61" i="9"/>
  <c r="I61" i="9"/>
  <c r="V60" i="9"/>
  <c r="H60" i="9"/>
  <c r="T59" i="9"/>
  <c r="G59" i="9"/>
  <c r="P58" i="9"/>
  <c r="W57" i="9"/>
  <c r="D57" i="9"/>
  <c r="G56" i="9"/>
  <c r="H55" i="9"/>
  <c r="L54" i="9"/>
  <c r="O53" i="9"/>
  <c r="P52" i="9"/>
  <c r="T51" i="9"/>
  <c r="W50" i="9"/>
  <c r="X49" i="9"/>
  <c r="D49" i="9"/>
  <c r="G48" i="9"/>
  <c r="H47" i="9"/>
  <c r="I46" i="9"/>
  <c r="R44" i="9"/>
  <c r="S42" i="9"/>
  <c r="C41" i="9"/>
  <c r="Y38" i="9"/>
  <c r="J36" i="9"/>
  <c r="F34" i="9"/>
  <c r="Q31" i="9"/>
  <c r="S28" i="9"/>
  <c r="X25" i="9"/>
  <c r="R22" i="9"/>
  <c r="X17" i="9"/>
  <c r="X12" i="9"/>
  <c r="G11" i="9"/>
  <c r="Z5" i="9"/>
  <c r="Q5" i="9"/>
  <c r="H5" i="9"/>
  <c r="V63" i="9"/>
  <c r="I63" i="9"/>
  <c r="V62" i="9"/>
  <c r="H62" i="9"/>
  <c r="T61" i="9"/>
  <c r="G61" i="9"/>
  <c r="Q60" i="9"/>
  <c r="F60" i="9"/>
  <c r="P59" i="9"/>
  <c r="D59" i="9"/>
  <c r="N58" i="9"/>
  <c r="P57" i="9"/>
  <c r="W56" i="9"/>
  <c r="X55" i="9"/>
  <c r="D55" i="9"/>
  <c r="G54" i="9"/>
  <c r="H53" i="9"/>
  <c r="L52" i="9"/>
  <c r="O51" i="9"/>
  <c r="P50" i="9"/>
  <c r="T49" i="9"/>
  <c r="W48" i="9"/>
  <c r="X47" i="9"/>
  <c r="D47" i="9"/>
  <c r="Z45" i="9"/>
  <c r="C44" i="9"/>
  <c r="K42" i="9"/>
  <c r="R40" i="9"/>
  <c r="F38" i="9"/>
  <c r="Y35" i="9"/>
  <c r="Q33" i="9"/>
  <c r="R30" i="9"/>
  <c r="G28" i="9"/>
  <c r="H25" i="9"/>
  <c r="O21" i="9"/>
  <c r="X16" i="9"/>
  <c r="H10" i="9"/>
  <c r="Y58" i="9"/>
  <c r="L58" i="9"/>
  <c r="O57" i="9"/>
  <c r="T56" i="9"/>
  <c r="W55" i="9"/>
  <c r="X54" i="9"/>
  <c r="D54" i="9"/>
  <c r="G53" i="9"/>
  <c r="H52" i="9"/>
  <c r="L51" i="9"/>
  <c r="O50" i="9"/>
  <c r="P49" i="9"/>
  <c r="T48" i="9"/>
  <c r="W47" i="9"/>
  <c r="X46" i="9"/>
  <c r="S45" i="9"/>
  <c r="Z43" i="9"/>
  <c r="C42" i="9"/>
  <c r="J40" i="9"/>
  <c r="Z37" i="9"/>
  <c r="N35" i="9"/>
  <c r="I33" i="9"/>
  <c r="Q30" i="9"/>
  <c r="Q27" i="9"/>
  <c r="U24" i="9"/>
  <c r="H21" i="9"/>
  <c r="G16" i="9"/>
  <c r="P7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Marcus</author>
    <author>Marcus Nóbrega</author>
  </authors>
  <commentList>
    <comment ref="C6" authorId="0" shapeId="0" xr:uid="{86D5466D-4BFA-44DB-A538-283DD9B38739}">
      <text>
        <r>
          <rPr>
            <b/>
            <sz val="9"/>
            <color indexed="81"/>
            <rFont val="Tahoma"/>
            <family val="2"/>
          </rPr>
          <t>Marcus:</t>
        </r>
        <r>
          <rPr>
            <sz val="9"/>
            <color indexed="81"/>
            <rFont val="Tahoma"/>
            <family val="2"/>
          </rPr>
          <t xml:space="preserve">
Initial of the simulation</t>
        </r>
      </text>
    </comment>
    <comment ref="F6" authorId="0" shapeId="0" xr:uid="{10F277AE-7B81-4884-AE05-CCE95C41FD0A}">
      <text>
        <r>
          <rPr>
            <b/>
            <sz val="9"/>
            <color indexed="81"/>
            <rFont val="Tahoma"/>
            <family val="2"/>
          </rPr>
          <t>Marcus:</t>
        </r>
        <r>
          <rPr>
            <sz val="9"/>
            <color indexed="81"/>
            <rFont val="Tahoma"/>
            <family val="2"/>
          </rPr>
          <t xml:space="preserve">
y discretization of the mesh. Y are in the rows of the matrices.
</t>
        </r>
      </text>
    </comment>
    <comment ref="I6" authorId="0" shapeId="0" xr:uid="{82DD8D42-C0C8-4DE7-A033-93D7E15276E2}">
      <text>
        <r>
          <rPr>
            <b/>
            <sz val="9"/>
            <color indexed="81"/>
            <rFont val="Tahoma"/>
            <family val="2"/>
          </rPr>
          <t>Marcus:</t>
        </r>
        <r>
          <rPr>
            <sz val="9"/>
            <color indexed="81"/>
            <rFont val="Tahoma"/>
            <family val="2"/>
          </rPr>
          <t xml:space="preserve">
Name of the simulation</t>
        </r>
      </text>
    </comment>
    <comment ref="C7" authorId="0" shapeId="0" xr:uid="{9F5D14EC-A44B-4176-85A0-CE0086B9DA0D}">
      <text>
        <r>
          <rPr>
            <b/>
            <sz val="9"/>
            <color indexed="81"/>
            <rFont val="Tahoma"/>
            <family val="2"/>
          </rPr>
          <t>Marcus:</t>
        </r>
        <r>
          <rPr>
            <sz val="9"/>
            <color indexed="81"/>
            <rFont val="Tahoma"/>
            <family val="2"/>
          </rPr>
          <t xml:space="preserve">
End of the simulation</t>
        </r>
      </text>
    </comment>
    <comment ref="F7" authorId="0" shapeId="0" xr:uid="{A22EE34E-7025-468B-B650-2934AFD3B1B9}">
      <text>
        <r>
          <rPr>
            <b/>
            <sz val="9"/>
            <color indexed="81"/>
            <rFont val="Tahoma"/>
            <family val="2"/>
          </rPr>
          <t>Marcus:</t>
        </r>
        <r>
          <rPr>
            <sz val="9"/>
            <color indexed="81"/>
            <rFont val="Tahoma"/>
            <family val="2"/>
          </rPr>
          <t xml:space="preserve">
Number of columns of the matrices of GW modeling</t>
        </r>
      </text>
    </comment>
    <comment ref="C8" authorId="0" shapeId="0" xr:uid="{1A108B9E-4F03-467E-9634-C84E49EC855C}">
      <text>
        <r>
          <rPr>
            <b/>
            <sz val="9"/>
            <color indexed="81"/>
            <rFont val="Tahoma"/>
            <family val="2"/>
          </rPr>
          <t>Marcus:</t>
        </r>
        <r>
          <rPr>
            <sz val="9"/>
            <color indexed="81"/>
            <rFont val="Tahoma"/>
            <family val="2"/>
          </rPr>
          <t xml:space="preserve">
Interval from t0 that results will be saved</t>
        </r>
      </text>
    </comment>
    <comment ref="F8" authorId="0" shapeId="0" xr:uid="{3A595EA2-10CA-4DA1-B6DB-4C6BF4548CF6}">
      <text>
        <r>
          <rPr>
            <b/>
            <sz val="9"/>
            <color indexed="81"/>
            <rFont val="Tahoma"/>
            <family val="2"/>
          </rPr>
          <t>Marcus:</t>
        </r>
        <r>
          <rPr>
            <sz val="9"/>
            <color indexed="81"/>
            <rFont val="Tahoma"/>
            <family val="2"/>
          </rPr>
          <t xml:space="preserve">
Domain width [m]</t>
        </r>
      </text>
    </comment>
    <comment ref="C9" authorId="0" shapeId="0" xr:uid="{E7FC4AD6-ED4D-4D31-8061-E35A44ED51F5}">
      <text>
        <r>
          <rPr>
            <b/>
            <sz val="9"/>
            <color indexed="81"/>
            <rFont val="Tahoma"/>
            <family val="2"/>
          </rPr>
          <t>Marcus:</t>
        </r>
        <r>
          <rPr>
            <sz val="9"/>
            <color indexed="81"/>
            <rFont val="Tahoma"/>
            <family val="2"/>
          </rPr>
          <t xml:space="preserve">
Unsaturated model time-step</t>
        </r>
      </text>
    </comment>
    <comment ref="F9" authorId="0" shapeId="0" xr:uid="{812FDFCE-5E0A-4D38-8E4D-D4701FC24565}">
      <text>
        <r>
          <rPr>
            <b/>
            <sz val="9"/>
            <color indexed="81"/>
            <rFont val="Tahoma"/>
            <family val="2"/>
          </rPr>
          <t>Marcus:</t>
        </r>
        <r>
          <rPr>
            <sz val="9"/>
            <color indexed="81"/>
            <rFont val="Tahoma"/>
            <family val="2"/>
          </rPr>
          <t xml:space="preserve">
Domain length [m]</t>
        </r>
      </text>
    </comment>
    <comment ref="C10" authorId="0" shapeId="0" xr:uid="{C02BAA5E-0AF8-4668-BCFD-74C4FEBD115D}">
      <text>
        <r>
          <rPr>
            <b/>
            <sz val="9"/>
            <color indexed="81"/>
            <rFont val="Tahoma"/>
            <family val="2"/>
          </rPr>
          <t>Marcus:</t>
        </r>
        <r>
          <rPr>
            <sz val="9"/>
            <color indexed="81"/>
            <rFont val="Tahoma"/>
            <family val="2"/>
          </rPr>
          <t xml:space="preserve">
Groundwater 2D boussinesq model time-step</t>
        </r>
      </text>
    </comment>
    <comment ref="F10" authorId="0" shapeId="0" xr:uid="{4B7610A3-5E00-4324-99E9-CE11642B4DAF}">
      <text>
        <r>
          <rPr>
            <b/>
            <sz val="9"/>
            <color indexed="81"/>
            <rFont val="Tahoma"/>
            <family val="2"/>
          </rPr>
          <t>Marcus:</t>
        </r>
        <r>
          <rPr>
            <sz val="9"/>
            <color indexed="81"/>
            <rFont val="Tahoma"/>
            <family val="2"/>
          </rPr>
          <t xml:space="preserve">
Aquifer tickness</t>
        </r>
      </text>
    </comment>
    <comment ref="C11" authorId="0" shapeId="0" xr:uid="{CF4EEABC-5B0A-4E47-9FC0-455279EED517}">
      <text>
        <r>
          <rPr>
            <b/>
            <sz val="9"/>
            <color indexed="81"/>
            <rFont val="Tahoma"/>
            <family val="2"/>
          </rPr>
          <t>Marcus:</t>
        </r>
        <r>
          <rPr>
            <sz val="9"/>
            <color indexed="81"/>
            <rFont val="Tahoma"/>
            <family val="2"/>
          </rPr>
          <t xml:space="preserve">
Adaptive time-step for UZ model. 1 if yes, 0 if no.</t>
        </r>
      </text>
    </comment>
    <comment ref="C12" authorId="0" shapeId="0" xr:uid="{CAE6FD35-5BD3-4C30-B8D9-DB3CC961AD37}">
      <text>
        <r>
          <rPr>
            <b/>
            <sz val="9"/>
            <color indexed="81"/>
            <rFont val="Tahoma"/>
            <family val="2"/>
          </rPr>
          <t xml:space="preserve">Marcus:
</t>
        </r>
        <r>
          <rPr>
            <sz val="9"/>
            <color indexed="81"/>
            <rFont val="Tahoma"/>
            <family val="2"/>
          </rPr>
          <t>Adaptive time-step for GW model. 1 if yes, 0 if no</t>
        </r>
      </text>
    </comment>
    <comment ref="F12" authorId="1" shapeId="0" xr:uid="{C0B3FCC9-67E0-4180-970D-8C2AC6C71F1C}">
      <text>
        <r>
          <rPr>
            <b/>
            <sz val="9"/>
            <color indexed="81"/>
            <rFont val="Tahoma"/>
            <family val="2"/>
          </rPr>
          <t>Marcus Nóbrega:</t>
        </r>
        <r>
          <rPr>
            <sz val="9"/>
            <color indexed="81"/>
            <rFont val="Tahoma"/>
            <family val="2"/>
          </rPr>
          <t xml:space="preserve">
Van Genutchen n</t>
        </r>
      </text>
    </comment>
    <comment ref="C13" authorId="0" shapeId="0" xr:uid="{D61346CE-6B43-4E3F-983C-FE74183E4500}">
      <text>
        <r>
          <rPr>
            <b/>
            <sz val="9"/>
            <color indexed="81"/>
            <rFont val="Tahoma"/>
            <family val="2"/>
          </rPr>
          <t>Marcus:</t>
        </r>
        <r>
          <rPr>
            <sz val="9"/>
            <color indexed="81"/>
            <rFont val="Tahoma"/>
            <family val="2"/>
          </rPr>
          <t xml:space="preserve">
If 1, we are modeling particle filters. Please go to the tab "Assimilation_Data" to enter the data required</t>
        </r>
      </text>
    </comment>
    <comment ref="F13" authorId="1" shapeId="0" xr:uid="{B8C7183F-C2C5-4114-821F-8AA4427959C2}">
      <text>
        <r>
          <rPr>
            <b/>
            <sz val="9"/>
            <color indexed="81"/>
            <rFont val="Tahoma"/>
            <family val="2"/>
          </rPr>
          <t>Marcus Nóbrega:</t>
        </r>
        <r>
          <rPr>
            <sz val="9"/>
            <color indexed="81"/>
            <rFont val="Tahoma"/>
            <family val="2"/>
          </rPr>
          <t xml:space="preserve">
Moisture déficit (theta_sat - theta_r) or effective porosity </t>
        </r>
      </text>
    </comment>
    <comment ref="F14" authorId="1" shapeId="0" xr:uid="{0FEE52F3-5E36-45F6-86E2-EFF5AAEE2474}">
      <text>
        <r>
          <rPr>
            <b/>
            <sz val="9"/>
            <color indexed="81"/>
            <rFont val="Tahoma"/>
            <family val="2"/>
          </rPr>
          <t>Marcus Nóbrega:</t>
        </r>
        <r>
          <rPr>
            <sz val="9"/>
            <color indexed="81"/>
            <rFont val="Tahoma"/>
            <family val="2"/>
          </rPr>
          <t xml:space="preserve">
Van genutchen alpha.  Negative quantity
</t>
        </r>
      </text>
    </comment>
    <comment ref="F15" authorId="1" shapeId="0" xr:uid="{F988B0AD-9D21-442A-A5F8-74FF9DC5997D}">
      <text>
        <r>
          <rPr>
            <b/>
            <sz val="9"/>
            <color indexed="81"/>
            <rFont val="Tahoma"/>
            <family val="2"/>
          </rPr>
          <t>Marcus Nóbrega:</t>
        </r>
        <r>
          <rPr>
            <sz val="9"/>
            <color indexed="81"/>
            <rFont val="Tahoma"/>
            <family val="2"/>
          </rPr>
          <t xml:space="preserve">
UZ reservoir constant, such that 
dSUz/dt = Irrigation - N,
where N is the recharge given by
N(t) = k*S(t)</t>
        </r>
      </text>
    </comment>
    <comment ref="F16" authorId="1" shapeId="0" xr:uid="{38E588AD-C5E5-4A2A-8D22-735C47B59D71}">
      <text>
        <r>
          <rPr>
            <b/>
            <sz val="9"/>
            <color indexed="81"/>
            <rFont val="Tahoma"/>
            <family val="2"/>
          </rPr>
          <t>Marcus Nóbrega:</t>
        </r>
        <r>
          <rPr>
            <sz val="9"/>
            <color indexed="81"/>
            <rFont val="Tahoma"/>
            <family val="2"/>
          </rPr>
          <t xml:space="preserve">
Initial UZ reservoir storage in mm</t>
        </r>
      </text>
    </comment>
    <comment ref="F17" authorId="1" shapeId="0" xr:uid="{B89F820D-0B3E-46FF-AAA5-6B4A8A116A69}">
      <text>
        <r>
          <rPr>
            <b/>
            <sz val="9"/>
            <color indexed="81"/>
            <rFont val="Tahoma"/>
            <family val="2"/>
          </rPr>
          <t>Marcus Nóbrega:</t>
        </r>
        <r>
          <rPr>
            <sz val="9"/>
            <color indexed="81"/>
            <rFont val="Tahoma"/>
            <family val="2"/>
          </rPr>
          <t xml:space="preserve">
Damping factor in irrigation, such that irrigation = irrigation * d_f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Marcus Nóbrega</author>
  </authors>
  <commentList>
    <comment ref="C6" authorId="0" shapeId="0" xr:uid="{4D839CE3-B76B-4B63-A13A-A69BBAE24E88}">
      <text>
        <r>
          <rPr>
            <b/>
            <sz val="9"/>
            <color indexed="81"/>
            <rFont val="Tahoma"/>
            <family val="2"/>
          </rPr>
          <t>Marcus Nóbrega:</t>
        </r>
        <r>
          <rPr>
            <sz val="9"/>
            <color indexed="81"/>
            <rFont val="Tahoma"/>
            <family val="2"/>
          </rPr>
          <t xml:space="preserve">
Added a 1/1000 (mwt) value at the dirchlet zero head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Marcus</author>
  </authors>
  <commentList>
    <comment ref="C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Marcus:</t>
        </r>
        <r>
          <rPr>
            <sz val="9"/>
            <color indexed="81"/>
            <rFont val="Tahoma"/>
            <family val="2"/>
          </rPr>
          <t xml:space="preserve">
Rainfall used in the hydrologic model of the watershed</t>
        </r>
      </text>
    </comment>
    <comment ref="D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Marcus:</t>
        </r>
        <r>
          <rPr>
            <sz val="9"/>
            <color indexed="81"/>
            <rFont val="Tahoma"/>
            <family val="2"/>
          </rPr>
          <t xml:space="preserve">
ETP input in the 1-D media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Marcus Nóbrega</author>
  </authors>
  <commentList>
    <comment ref="C15" authorId="0" shapeId="0" xr:uid="{5FC8AA28-58B3-43A6-A5EE-9ADB073B7907}">
      <text>
        <r>
          <rPr>
            <b/>
            <sz val="9"/>
            <color indexed="81"/>
            <rFont val="Tahoma"/>
            <family val="2"/>
          </rPr>
          <t>Marcus Nóbrega:</t>
        </r>
        <r>
          <rPr>
            <sz val="9"/>
            <color indexed="81"/>
            <rFont val="Tahoma"/>
            <family val="2"/>
          </rPr>
          <t xml:space="preserve">
Number of particles</t>
        </r>
      </text>
    </comment>
    <comment ref="C17" authorId="0" shapeId="0" xr:uid="{B8C986BC-B910-4420-A9DF-168910CCF841}">
      <text>
        <r>
          <rPr>
            <b/>
            <sz val="9"/>
            <color indexed="81"/>
            <rFont val="Tahoma"/>
            <family val="2"/>
          </rPr>
          <t>Marcus Nóbrega:</t>
        </r>
        <r>
          <rPr>
            <sz val="9"/>
            <color indexed="81"/>
            <rFont val="Tahoma"/>
            <family val="2"/>
          </rPr>
          <t xml:space="preserve">
1 means we will assimilate discharge, 0 we won't.</t>
        </r>
      </text>
    </comment>
    <comment ref="C19" authorId="0" shapeId="0" xr:uid="{07B7CF3C-3875-48DD-AD3A-EC82E4B7E803}">
      <text>
        <r>
          <rPr>
            <b/>
            <sz val="9"/>
            <color indexed="81"/>
            <rFont val="Tahoma"/>
            <family val="2"/>
          </rPr>
          <t>Marcus Nóbrega:</t>
        </r>
        <r>
          <rPr>
            <sz val="9"/>
            <color indexed="81"/>
            <rFont val="Tahoma"/>
            <family val="2"/>
          </rPr>
          <t xml:space="preserve">
Measurement std used to compute particle weight</t>
        </r>
      </text>
    </comment>
    <comment ref="C21" authorId="0" shapeId="0" xr:uid="{F9332C56-8BF5-454D-9768-46FDAE99916B}">
      <text>
        <r>
          <rPr>
            <b/>
            <sz val="9"/>
            <color indexed="81"/>
            <rFont val="Tahoma"/>
            <family val="2"/>
          </rPr>
          <t>Marcus Nóbrega:</t>
        </r>
        <r>
          <rPr>
            <sz val="9"/>
            <color indexed="81"/>
            <rFont val="Tahoma"/>
            <family val="2"/>
          </rPr>
          <t xml:space="preserve">
Measurement std used to compute particle weight</t>
        </r>
      </text>
    </comment>
    <comment ref="B23" authorId="0" shapeId="0" xr:uid="{278503E4-39F2-482E-81E0-E94BC2273339}">
      <text>
        <r>
          <rPr>
            <b/>
            <sz val="9"/>
            <color indexed="81"/>
            <rFont val="Tahoma"/>
            <family val="2"/>
          </rPr>
          <t>Marcus Nóbrega:</t>
        </r>
        <r>
          <rPr>
            <sz val="9"/>
            <color indexed="81"/>
            <rFont val="Tahoma"/>
            <family val="2"/>
          </rPr>
          <t xml:space="preserve">
1 means the gauge will be used in the assimilation. If you don't want to use any gauge, please enter 0 for all of them</t>
        </r>
      </text>
    </comment>
  </commentList>
</comments>
</file>

<file path=xl/sharedStrings.xml><?xml version="1.0" encoding="utf-8"?>
<sst xmlns="http://schemas.openxmlformats.org/spreadsheetml/2006/main" count="181" uniqueCount="107">
  <si>
    <t>Time (min)</t>
  </si>
  <si>
    <t>Hydrologic Input</t>
  </si>
  <si>
    <r>
      <t xml:space="preserve">ETP </t>
    </r>
    <r>
      <rPr>
        <sz val="12"/>
        <color theme="1"/>
        <rFont val="Garamond"/>
        <family val="1"/>
      </rPr>
      <t>(mm/h)</t>
    </r>
  </si>
  <si>
    <t>Running Control</t>
  </si>
  <si>
    <t>tfinal</t>
  </si>
  <si>
    <t>m</t>
  </si>
  <si>
    <t>Time-Stepping</t>
  </si>
  <si>
    <t>t0</t>
  </si>
  <si>
    <t>sec</t>
  </si>
  <si>
    <t>tsave</t>
  </si>
  <si>
    <t>dtUZ</t>
  </si>
  <si>
    <t>dtGW</t>
  </si>
  <si>
    <t>AdaptiveUZ</t>
  </si>
  <si>
    <t>AdaptiveGW</t>
  </si>
  <si>
    <t>Grid Discretization</t>
  </si>
  <si>
    <t>ny</t>
  </si>
  <si>
    <t>nx</t>
  </si>
  <si>
    <t>Setup Name</t>
  </si>
  <si>
    <t>Groundwater Model</t>
  </si>
  <si>
    <t>y [cells]</t>
  </si>
  <si>
    <t>x[cells]</t>
  </si>
  <si>
    <t>Instructions:</t>
  </si>
  <si>
    <t>Paste the DEM data where y is the vertical axis en x is the horizontal axis</t>
  </si>
  <si>
    <t>Soil Depth [m]</t>
  </si>
  <si>
    <t>Surface Elevation [m]</t>
  </si>
  <si>
    <t>Initial GW Depth [m]</t>
  </si>
  <si>
    <t>Boundary Conditions at the Perimeter</t>
  </si>
  <si>
    <t>Boundary Conditions</t>
  </si>
  <si>
    <t>Enter the index of each boundary condition. The indexes entered in this matrix are associated with the B.C entered in the input data</t>
  </si>
  <si>
    <t>Neumann B.C</t>
  </si>
  <si>
    <t>Dirichlet Index</t>
  </si>
  <si>
    <t>Neumann B.C  [flux in m/s]</t>
  </si>
  <si>
    <t>Setup Options</t>
  </si>
  <si>
    <t>Name of the Simulation</t>
  </si>
  <si>
    <t>Paste the initial GW table data [m] where y is the vertical axis and x is the horizontal axis</t>
  </si>
  <si>
    <t>Paste the DEM data where y is the vertical axis in x is the horizontal axis</t>
  </si>
  <si>
    <t>GW Ksat [m/s]</t>
  </si>
  <si>
    <t>Paste the initial GW saturated hydraulic conductivity data [m/s] where y is the vertical axis and x is the horizontal axis</t>
  </si>
  <si>
    <t>Specific Yield [-]</t>
  </si>
  <si>
    <t>Paste the initial Specific Yield data [-] where y is the vertical axis and x is the horizontal axis</t>
  </si>
  <si>
    <t>Recharge rate [mm/h]</t>
  </si>
  <si>
    <t>H</t>
  </si>
  <si>
    <t>Width</t>
  </si>
  <si>
    <t>Length</t>
  </si>
  <si>
    <t>Dirichlet Value [head  in m]</t>
  </si>
  <si>
    <t>2D Boussinesq Model</t>
  </si>
  <si>
    <t>factor</t>
  </si>
  <si>
    <t>UZ Surrogate Model</t>
  </si>
  <si>
    <t>n</t>
  </si>
  <si>
    <t>porosity</t>
  </si>
  <si>
    <t>alpha</t>
  </si>
  <si>
    <t>k</t>
  </si>
  <si>
    <r>
      <t>S</t>
    </r>
    <r>
      <rPr>
        <vertAlign val="superscript"/>
        <sz val="12"/>
        <color theme="1"/>
        <rFont val="Garamond"/>
        <family val="1"/>
      </rPr>
      <t>0</t>
    </r>
    <r>
      <rPr>
        <sz val="12"/>
        <color theme="1"/>
        <rFont val="Garamond"/>
        <family val="1"/>
      </rPr>
      <t>UZ</t>
    </r>
    <r>
      <rPr>
        <vertAlign val="subscript"/>
        <sz val="12"/>
        <color theme="1"/>
        <rFont val="Garamond"/>
        <family val="1"/>
      </rPr>
      <t>0</t>
    </r>
  </si>
  <si>
    <r>
      <t>d</t>
    </r>
    <r>
      <rPr>
        <vertAlign val="subscript"/>
        <sz val="12"/>
        <color theme="1"/>
        <rFont val="Garamond"/>
        <family val="1"/>
      </rPr>
      <t>f</t>
    </r>
  </si>
  <si>
    <t>1/m</t>
  </si>
  <si>
    <t>1/sec</t>
  </si>
  <si>
    <t>mm</t>
  </si>
  <si>
    <t>Particle Filter Inputs</t>
  </si>
  <si>
    <t>Dishcarge Gauge</t>
  </si>
  <si>
    <t>Discharge [mm/h]</t>
  </si>
  <si>
    <t>Seepage Discharge</t>
  </si>
  <si>
    <t>GW Depth [m]</t>
  </si>
  <si>
    <t>x [m]</t>
  </si>
  <si>
    <t>y [m]</t>
  </si>
  <si>
    <t>flag_PF</t>
  </si>
  <si>
    <t>Initial Ensemble</t>
  </si>
  <si>
    <t>Min Val</t>
  </si>
  <si>
    <t>Max Val</t>
  </si>
  <si>
    <t>Ksat [m/s]</t>
  </si>
  <si>
    <t>n [-]</t>
  </si>
  <si>
    <t>porosity [-]</t>
  </si>
  <si>
    <t>alpha [1/m]</t>
  </si>
  <si>
    <t>irr_damping [-]</t>
  </si>
  <si>
    <t>k  [1/sec]</t>
  </si>
  <si>
    <t>Parameter</t>
  </si>
  <si>
    <t>CS451</t>
  </si>
  <si>
    <t>Select all locations</t>
  </si>
  <si>
    <t>Pressure Level</t>
  </si>
  <si>
    <t>dy</t>
  </si>
  <si>
    <t>dx</t>
  </si>
  <si>
    <t>LEO-C_1_0_0_CS451</t>
  </si>
  <si>
    <t>LEO-C_3_0_0_CS451</t>
  </si>
  <si>
    <t>LEO-C_3_1.5_0_CS451</t>
  </si>
  <si>
    <t>LEO-C_3_-1.5_0_CS451</t>
  </si>
  <si>
    <t>LEO-C_3_3.5_0_CS451</t>
  </si>
  <si>
    <t>LEO-C_3_-3.5_0_CS451</t>
  </si>
  <si>
    <t>LEO-C_7_0_0_CS451</t>
  </si>
  <si>
    <t>LEO-C_7_1.5_0_CS451</t>
  </si>
  <si>
    <t>LEO-C_7_-1.5_0_CS451</t>
  </si>
  <si>
    <t>LEO-C_13_0_0_CS451</t>
  </si>
  <si>
    <t>LEO-C_13_1.5_0_CS451</t>
  </si>
  <si>
    <t>GW Table Gauge</t>
  </si>
  <si>
    <t>Gauge ID</t>
  </si>
  <si>
    <t>Check</t>
  </si>
  <si>
    <t>Gauges Used in the PF</t>
  </si>
  <si>
    <t>flag_discharge</t>
  </si>
  <si>
    <t>Time [min]</t>
  </si>
  <si>
    <t>N</t>
  </si>
  <si>
    <t>Particle Filter Parameters</t>
  </si>
  <si>
    <t>Discharge Error Std.</t>
  </si>
  <si>
    <t>mm/h</t>
  </si>
  <si>
    <t>GW  Depth Error Std.</t>
  </si>
  <si>
    <t>particles</t>
  </si>
  <si>
    <t>Seed Value</t>
  </si>
  <si>
    <t xml:space="preserve">Particle Filter Seed Parameters </t>
  </si>
  <si>
    <t>Parameter Std.</t>
  </si>
  <si>
    <t>PERTH_CALIBRATION_400_particles_smaller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</si>
</sst>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Garamond"/>
      <family val="1"/>
    </font>
    <font>
      <b/>
      <sz val="22"/>
      <color theme="1"/>
      <name val="Garamond"/>
      <family val="1"/>
    </font>
    <font>
      <i/>
      <sz val="12"/>
      <color theme="1"/>
      <name val="Garamond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Garamond"/>
      <family val="1"/>
    </font>
    <font>
      <b/>
      <sz val="20"/>
      <color theme="1"/>
      <name val="Garamond"/>
      <family val="1"/>
    </font>
    <font>
      <b/>
      <i/>
      <sz val="12"/>
      <color theme="1"/>
      <name val="Garamond"/>
      <family val="1"/>
    </font>
    <font>
      <sz val="18"/>
      <color theme="1"/>
      <name val="Garamond"/>
      <family val="1"/>
    </font>
    <font>
      <sz val="16"/>
      <color theme="1"/>
      <name val="Garamond"/>
      <family val="1"/>
    </font>
    <font>
      <sz val="14"/>
      <color theme="1"/>
      <name val="Garamond"/>
      <family val="1"/>
    </font>
    <font>
      <sz val="9"/>
      <color theme="1"/>
      <name val="Garamond"/>
      <family val="1"/>
    </font>
    <font>
      <sz val="12"/>
      <color rgb="FFFF0000"/>
      <name val="Garamond"/>
      <family val="1"/>
    </font>
    <font>
      <sz val="12"/>
      <name val="Garamond"/>
      <family val="1"/>
    </font>
    <font>
      <vertAlign val="superscript"/>
      <sz val="12"/>
      <color theme="1"/>
      <name val="Garamond"/>
      <family val="1"/>
    </font>
    <font>
      <vertAlign val="subscript"/>
      <sz val="12"/>
      <color theme="1"/>
      <name val="Garamond"/>
      <family val="1"/>
    </font>
    <font>
      <b/>
      <sz val="16"/>
      <color theme="1"/>
      <name val="Garamond"/>
      <family val="1"/>
    </font>
    <font>
      <i/>
      <sz val="16"/>
      <color theme="1"/>
      <name val="Garamond"/>
      <family val="1"/>
    </font>
    <font>
      <sz val="16"/>
      <name val="Garamond"/>
      <family val="1"/>
    </font>
    <font>
      <i/>
      <sz val="14"/>
      <color theme="1"/>
      <name val="Garamond"/>
      <family val="1"/>
    </font>
    <font>
      <i/>
      <sz val="18"/>
      <color theme="1"/>
      <name val="Garamond"/>
      <family val="1"/>
    </font>
    <font>
      <b/>
      <sz val="36"/>
      <color theme="1"/>
      <name val="Garamond"/>
      <family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/>
      <diagonal/>
    </border>
    <border>
      <left/>
      <right/>
      <top/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 style="medium">
        <color theme="0" tint="-0.24994659260841701"/>
      </right>
      <top/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9">
    <xf numFmtId="0" fontId="0" fillId="0" borderId="0" xfId="0"/>
    <xf numFmtId="0" fontId="18" fillId="34" borderId="0" xfId="0" applyFont="1" applyFill="1" applyAlignment="1">
      <alignment horizontal="center" vertical="center"/>
    </xf>
    <xf numFmtId="0" fontId="18" fillId="33" borderId="0" xfId="0" applyFont="1" applyFill="1" applyAlignment="1">
      <alignment horizontal="center" vertical="center"/>
    </xf>
    <xf numFmtId="0" fontId="18" fillId="35" borderId="0" xfId="0" applyFont="1" applyFill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0" fontId="18" fillId="33" borderId="0" xfId="0" applyFont="1" applyFill="1"/>
    <xf numFmtId="0" fontId="18" fillId="34" borderId="0" xfId="0" applyFont="1" applyFill="1"/>
    <xf numFmtId="0" fontId="18" fillId="33" borderId="0" xfId="0" applyFont="1" applyFill="1" applyAlignment="1">
      <alignment horizontal="center"/>
    </xf>
    <xf numFmtId="0" fontId="20" fillId="33" borderId="0" xfId="0" applyFont="1" applyFill="1" applyAlignment="1">
      <alignment horizontal="center"/>
    </xf>
    <xf numFmtId="0" fontId="18" fillId="35" borderId="10" xfId="0" applyFont="1" applyFill="1" applyBorder="1"/>
    <xf numFmtId="0" fontId="18" fillId="35" borderId="11" xfId="0" applyFont="1" applyFill="1" applyBorder="1"/>
    <xf numFmtId="0" fontId="18" fillId="35" borderId="12" xfId="0" applyFont="1" applyFill="1" applyBorder="1"/>
    <xf numFmtId="0" fontId="24" fillId="33" borderId="0" xfId="0" applyFont="1" applyFill="1"/>
    <xf numFmtId="0" fontId="19" fillId="33" borderId="0" xfId="0" applyFont="1" applyFill="1" applyAlignment="1">
      <alignment vertical="center"/>
    </xf>
    <xf numFmtId="0" fontId="28" fillId="33" borderId="0" xfId="0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0" fontId="25" fillId="33" borderId="0" xfId="0" applyFont="1" applyFill="1" applyAlignment="1">
      <alignment horizontal="center" vertical="center"/>
    </xf>
    <xf numFmtId="0" fontId="26" fillId="33" borderId="0" xfId="0" applyFont="1" applyFill="1" applyAlignment="1">
      <alignment horizontal="left" vertical="center"/>
    </xf>
    <xf numFmtId="0" fontId="27" fillId="33" borderId="0" xfId="0" applyFont="1" applyFill="1" applyAlignment="1">
      <alignment horizontal="left" vertical="center"/>
    </xf>
    <xf numFmtId="0" fontId="29" fillId="35" borderId="13" xfId="0" applyFont="1" applyFill="1" applyBorder="1" applyAlignment="1">
      <alignment horizontal="center"/>
    </xf>
    <xf numFmtId="0" fontId="30" fillId="33" borderId="0" xfId="0" applyFont="1" applyFill="1" applyAlignment="1">
      <alignment horizontal="center" vertical="center"/>
    </xf>
    <xf numFmtId="0" fontId="31" fillId="35" borderId="0" xfId="0" applyFont="1" applyFill="1" applyAlignment="1">
      <alignment horizontal="center" vertical="center"/>
    </xf>
    <xf numFmtId="0" fontId="27" fillId="33" borderId="0" xfId="0" applyFont="1" applyFill="1" applyAlignment="1">
      <alignment horizontal="center" vertical="center"/>
    </xf>
    <xf numFmtId="0" fontId="36" fillId="33" borderId="0" xfId="0" applyFont="1" applyFill="1" applyAlignment="1">
      <alignment horizontal="center" vertical="center"/>
    </xf>
    <xf numFmtId="0" fontId="38" fillId="33" borderId="0" xfId="0" applyFont="1" applyFill="1" applyAlignment="1">
      <alignment horizontal="left" vertical="center"/>
    </xf>
    <xf numFmtId="2" fontId="36" fillId="35" borderId="0" xfId="0" applyNumberFormat="1" applyFont="1" applyFill="1" applyAlignment="1">
      <alignment horizontal="center" vertical="center"/>
    </xf>
    <xf numFmtId="2" fontId="27" fillId="35" borderId="0" xfId="0" applyNumberFormat="1" applyFont="1" applyFill="1" applyAlignment="1">
      <alignment horizontal="center" vertical="center"/>
    </xf>
    <xf numFmtId="2" fontId="18" fillId="33" borderId="0" xfId="0" applyNumberFormat="1" applyFont="1" applyFill="1" applyAlignment="1">
      <alignment horizontal="center" vertical="center"/>
    </xf>
    <xf numFmtId="0" fontId="18" fillId="35" borderId="15" xfId="0" applyFont="1" applyFill="1" applyBorder="1" applyAlignment="1">
      <alignment horizontal="center" vertical="center"/>
    </xf>
    <xf numFmtId="0" fontId="18" fillId="35" borderId="16" xfId="0" applyFont="1" applyFill="1" applyBorder="1" applyAlignment="1">
      <alignment horizontal="center" vertical="center"/>
    </xf>
    <xf numFmtId="0" fontId="37" fillId="33" borderId="15" xfId="0" applyFont="1" applyFill="1" applyBorder="1" applyAlignment="1">
      <alignment vertical="center"/>
    </xf>
    <xf numFmtId="0" fontId="37" fillId="33" borderId="15" xfId="0" applyFont="1" applyFill="1" applyBorder="1" applyAlignment="1">
      <alignment horizontal="center" vertical="center"/>
    </xf>
    <xf numFmtId="0" fontId="18" fillId="33" borderId="16" xfId="0" applyFont="1" applyFill="1" applyBorder="1" applyAlignment="1">
      <alignment horizontal="center" vertical="center"/>
    </xf>
    <xf numFmtId="0" fontId="18" fillId="35" borderId="17" xfId="0" applyFont="1" applyFill="1" applyBorder="1" applyAlignment="1">
      <alignment horizontal="center" vertical="center"/>
    </xf>
    <xf numFmtId="0" fontId="18" fillId="35" borderId="18" xfId="0" applyFont="1" applyFill="1" applyBorder="1" applyAlignment="1">
      <alignment horizontal="center" vertical="center"/>
    </xf>
    <xf numFmtId="0" fontId="18" fillId="35" borderId="19" xfId="0" applyFont="1" applyFill="1" applyBorder="1" applyAlignment="1">
      <alignment horizontal="center" vertical="center"/>
    </xf>
    <xf numFmtId="2" fontId="18" fillId="35" borderId="20" xfId="0" applyNumberFormat="1" applyFont="1" applyFill="1" applyBorder="1" applyAlignment="1">
      <alignment horizontal="center" vertical="center"/>
    </xf>
    <xf numFmtId="1" fontId="18" fillId="35" borderId="20" xfId="0" applyNumberFormat="1" applyFont="1" applyFill="1" applyBorder="1" applyAlignment="1">
      <alignment horizontal="center" vertical="center"/>
    </xf>
    <xf numFmtId="2" fontId="31" fillId="33" borderId="0" xfId="0" applyNumberFormat="1" applyFont="1" applyFill="1" applyAlignment="1">
      <alignment horizontal="center" vertical="center"/>
    </xf>
    <xf numFmtId="1" fontId="27" fillId="35" borderId="0" xfId="0" applyNumberFormat="1" applyFont="1" applyFill="1" applyAlignment="1">
      <alignment horizontal="center"/>
    </xf>
    <xf numFmtId="1" fontId="27" fillId="36" borderId="0" xfId="0" applyNumberFormat="1" applyFont="1" applyFill="1" applyAlignment="1">
      <alignment horizontal="center"/>
    </xf>
    <xf numFmtId="0" fontId="18" fillId="33" borderId="0" xfId="0" applyFont="1" applyFill="1" applyAlignment="1">
      <alignment horizontal="left" vertical="center"/>
    </xf>
    <xf numFmtId="2" fontId="18" fillId="33" borderId="0" xfId="0" applyNumberFormat="1" applyFont="1" applyFill="1" applyAlignment="1">
      <alignment horizontal="left" vertical="center"/>
    </xf>
    <xf numFmtId="2" fontId="35" fillId="33" borderId="0" xfId="0" applyNumberFormat="1" applyFont="1" applyFill="1" applyAlignment="1">
      <alignment horizontal="center" vertical="center"/>
    </xf>
    <xf numFmtId="0" fontId="37" fillId="33" borderId="14" xfId="0" applyFont="1" applyFill="1" applyBorder="1" applyAlignment="1">
      <alignment horizontal="center" vertical="center"/>
    </xf>
    <xf numFmtId="0" fontId="18" fillId="36" borderId="15" xfId="0" applyFont="1" applyFill="1" applyBorder="1" applyAlignment="1">
      <alignment horizontal="center" vertical="center"/>
    </xf>
    <xf numFmtId="0" fontId="18" fillId="36" borderId="0" xfId="0" applyFont="1" applyFill="1" applyAlignment="1">
      <alignment horizontal="center" vertical="center"/>
    </xf>
    <xf numFmtId="0" fontId="18" fillId="36" borderId="16" xfId="0" applyFont="1" applyFill="1" applyBorder="1" applyAlignment="1">
      <alignment horizontal="center" vertical="center"/>
    </xf>
    <xf numFmtId="164" fontId="18" fillId="35" borderId="20" xfId="0" applyNumberFormat="1" applyFont="1" applyFill="1" applyBorder="1" applyAlignment="1">
      <alignment horizontal="center" vertical="center"/>
    </xf>
    <xf numFmtId="0" fontId="18" fillId="36" borderId="18" xfId="0" applyFont="1" applyFill="1" applyBorder="1" applyAlignment="1">
      <alignment horizontal="center" vertical="center"/>
    </xf>
    <xf numFmtId="0" fontId="20" fillId="33" borderId="0" xfId="0" applyFont="1" applyFill="1" applyAlignment="1">
      <alignment horizontal="center"/>
    </xf>
    <xf numFmtId="0" fontId="23" fillId="33" borderId="0" xfId="0" applyFont="1" applyFill="1" applyAlignment="1">
      <alignment horizontal="center"/>
    </xf>
    <xf numFmtId="0" fontId="19" fillId="33" borderId="0" xfId="0" applyFont="1" applyFill="1" applyAlignment="1">
      <alignment horizontal="center" vertical="center"/>
    </xf>
    <xf numFmtId="0" fontId="34" fillId="33" borderId="0" xfId="0" applyFont="1" applyFill="1" applyAlignment="1">
      <alignment horizontal="center"/>
    </xf>
    <xf numFmtId="0" fontId="35" fillId="33" borderId="0" xfId="0" applyFont="1" applyFill="1" applyAlignment="1">
      <alignment horizontal="center"/>
    </xf>
    <xf numFmtId="2" fontId="35" fillId="33" borderId="0" xfId="0" applyNumberFormat="1" applyFont="1" applyFill="1" applyAlignment="1">
      <alignment horizontal="center" vertical="center"/>
    </xf>
    <xf numFmtId="0" fontId="39" fillId="33" borderId="0" xfId="0" applyFont="1" applyFill="1" applyAlignment="1">
      <alignment horizontal="center" vertical="center"/>
    </xf>
    <xf numFmtId="0" fontId="38" fillId="33" borderId="16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0"/>
        </patternFill>
      </fill>
      <border>
        <left style="dashed">
          <color theme="0" tint="-0.24994659260841701"/>
        </left>
        <right style="dashed">
          <color theme="0" tint="-0.24994659260841701"/>
        </right>
        <top style="dashed">
          <color theme="0" tint="-0.24994659260841701"/>
        </top>
        <bottom style="dashed">
          <color theme="0" tint="-0.24994659260841701"/>
        </bottom>
        <vertical/>
        <horizontal/>
      </border>
    </dxf>
    <dxf>
      <fill>
        <patternFill>
          <bgColor theme="0"/>
        </patternFill>
      </fill>
      <border>
        <left style="dashed">
          <color theme="0" tint="-0.24994659260841701"/>
        </left>
        <right style="dashed">
          <color theme="0" tint="-0.24994659260841701"/>
        </right>
        <top style="dashed">
          <color theme="0" tint="-0.24994659260841701"/>
        </top>
        <bottom style="dashed">
          <color theme="0" tint="-0.2499465926084170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392205</xdr:colOff>
      <xdr:row>61</xdr:row>
      <xdr:rowOff>138424</xdr:rowOff>
    </xdr:from>
    <xdr:to>
      <xdr:col>5</xdr:col>
      <xdr:colOff>542988</xdr:colOff>
      <xdr:row>68</xdr:row>
      <xdr:rowOff>86057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6CC9EE-E519-B84F-20F8-2AA6F9F87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911" y="16767953"/>
          <a:ext cx="5180319" cy="18283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3C17D-F262-4EAD-993F-55D26C83E941}">
  <sheetPr codeName="Sheet1"/>
  <dimension ref="A1:R17"/>
  <sheetViews>
    <sheetView zoomScale="145" zoomScaleNormal="145" workbookViewId="0">
      <selection activeCell="I7" sqref="I7"/>
    </sheetView>
  </sheetViews>
  <sheetFormatPr defaultColWidth="8.85546875" defaultRowHeight="15.75" x14ac:dyDescent="0.25"/>
  <cols>
    <col min="1" max="1" width="5.140625" style="7" customWidth="1"/>
    <col min="2" max="2" width="18.42578125" style="6" customWidth="1"/>
    <col min="3" max="3" width="17.140625" style="6" customWidth="1"/>
    <col min="4" max="4" width="11.7109375" style="6" customWidth="1"/>
    <col min="5" max="5" width="14.28515625" style="6" customWidth="1"/>
    <col min="6" max="6" width="23" style="6" customWidth="1"/>
    <col min="7" max="7" width="7.7109375" style="6" customWidth="1"/>
    <col min="8" max="8" width="23.7109375" style="6" customWidth="1"/>
    <col min="9" max="9" width="28.85546875" style="6" customWidth="1"/>
    <col min="10" max="10" width="8.85546875" style="6"/>
    <col min="11" max="11" width="16.7109375" style="6" customWidth="1"/>
    <col min="12" max="12" width="18.28515625" style="6" customWidth="1"/>
    <col min="13" max="13" width="14.140625" style="6" customWidth="1"/>
    <col min="14" max="14" width="19.5703125" style="6" customWidth="1"/>
    <col min="15" max="15" width="22.5703125" style="6" customWidth="1"/>
    <col min="16" max="16" width="19.28515625" style="6" customWidth="1"/>
    <col min="17" max="17" width="14.5703125" style="6" customWidth="1"/>
    <col min="18" max="16384" width="8.85546875" style="6"/>
  </cols>
  <sheetData>
    <row r="1" spans="2:18" s="7" customFormat="1" x14ac:dyDescent="0.25"/>
    <row r="2" spans="2:18" ht="26.25" x14ac:dyDescent="0.4">
      <c r="B2" s="13" t="s">
        <v>45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4" spans="2:18" x14ac:dyDescent="0.25">
      <c r="B4" s="52" t="s">
        <v>6</v>
      </c>
      <c r="C4" s="52"/>
      <c r="D4" s="52"/>
      <c r="E4" s="52" t="s">
        <v>18</v>
      </c>
      <c r="F4" s="52"/>
      <c r="G4" s="52"/>
      <c r="H4" s="52" t="s">
        <v>32</v>
      </c>
      <c r="I4" s="52"/>
      <c r="J4" s="52"/>
      <c r="K4" s="52"/>
      <c r="L4" s="52"/>
      <c r="M4" s="52"/>
    </row>
    <row r="5" spans="2:18" x14ac:dyDescent="0.25">
      <c r="B5" s="51" t="s">
        <v>3</v>
      </c>
      <c r="C5" s="51"/>
      <c r="D5" s="51"/>
      <c r="E5" s="51" t="s">
        <v>14</v>
      </c>
      <c r="F5" s="51"/>
      <c r="G5" s="51"/>
      <c r="H5" s="51" t="s">
        <v>33</v>
      </c>
      <c r="I5" s="51"/>
      <c r="J5" s="9"/>
    </row>
    <row r="6" spans="2:18" x14ac:dyDescent="0.25">
      <c r="B6" s="6" t="s">
        <v>7</v>
      </c>
      <c r="C6" s="10">
        <v>0</v>
      </c>
      <c r="D6" s="6" t="s">
        <v>8</v>
      </c>
      <c r="E6" s="6" t="s">
        <v>15</v>
      </c>
      <c r="F6" s="10">
        <v>60</v>
      </c>
      <c r="H6" s="6" t="s">
        <v>17</v>
      </c>
      <c r="I6" s="20" t="s">
        <v>106</v>
      </c>
    </row>
    <row r="7" spans="2:18" x14ac:dyDescent="0.25">
      <c r="B7" s="6" t="s">
        <v>4</v>
      </c>
      <c r="C7" s="12">
        <f>MAX(Inflow_BC!B4:B1048576)*60</f>
        <v>2332800</v>
      </c>
      <c r="D7" s="6" t="s">
        <v>8</v>
      </c>
      <c r="E7" s="6" t="s">
        <v>16</v>
      </c>
      <c r="F7" s="12">
        <v>24</v>
      </c>
    </row>
    <row r="8" spans="2:18" x14ac:dyDescent="0.25">
      <c r="B8" s="6" t="s">
        <v>9</v>
      </c>
      <c r="C8" s="12">
        <v>1800</v>
      </c>
      <c r="D8" s="6" t="s">
        <v>8</v>
      </c>
      <c r="E8" s="6" t="s">
        <v>42</v>
      </c>
      <c r="F8" s="12">
        <v>11.5</v>
      </c>
      <c r="G8" s="6" t="s">
        <v>5</v>
      </c>
    </row>
    <row r="9" spans="2:18" x14ac:dyDescent="0.25">
      <c r="B9" s="6" t="s">
        <v>10</v>
      </c>
      <c r="C9" s="12">
        <v>1800</v>
      </c>
      <c r="D9" s="6" t="s">
        <v>8</v>
      </c>
      <c r="E9" s="6" t="s">
        <v>43</v>
      </c>
      <c r="F9" s="12">
        <v>30</v>
      </c>
      <c r="G9" s="6" t="s">
        <v>5</v>
      </c>
    </row>
    <row r="10" spans="2:18" x14ac:dyDescent="0.25">
      <c r="B10" s="6" t="s">
        <v>11</v>
      </c>
      <c r="C10" s="12">
        <v>1800</v>
      </c>
      <c r="D10" s="6" t="s">
        <v>8</v>
      </c>
      <c r="E10" s="6" t="s">
        <v>41</v>
      </c>
      <c r="F10" s="12">
        <v>1</v>
      </c>
      <c r="G10" s="6" t="s">
        <v>5</v>
      </c>
    </row>
    <row r="11" spans="2:18" x14ac:dyDescent="0.25">
      <c r="B11" s="6" t="s">
        <v>12</v>
      </c>
      <c r="C11" s="12">
        <v>1</v>
      </c>
      <c r="E11" s="51" t="s">
        <v>47</v>
      </c>
      <c r="F11" s="51"/>
      <c r="G11" s="51"/>
    </row>
    <row r="12" spans="2:18" x14ac:dyDescent="0.25">
      <c r="B12" s="6" t="s">
        <v>13</v>
      </c>
      <c r="C12" s="12">
        <v>1</v>
      </c>
      <c r="E12" s="6" t="s">
        <v>48</v>
      </c>
      <c r="F12" s="12">
        <v>1.76</v>
      </c>
    </row>
    <row r="13" spans="2:18" x14ac:dyDescent="0.25">
      <c r="B13" s="6" t="s">
        <v>64</v>
      </c>
      <c r="C13" s="11">
        <v>1</v>
      </c>
      <c r="E13" s="6" t="s">
        <v>49</v>
      </c>
      <c r="F13" s="12">
        <v>0.38500000000000001</v>
      </c>
    </row>
    <row r="14" spans="2:18" x14ac:dyDescent="0.25">
      <c r="E14" s="6" t="s">
        <v>50</v>
      </c>
      <c r="F14" s="12">
        <v>-2.33</v>
      </c>
      <c r="G14" s="6" t="s">
        <v>54</v>
      </c>
    </row>
    <row r="15" spans="2:18" x14ac:dyDescent="0.25">
      <c r="E15" s="6" t="s">
        <v>51</v>
      </c>
      <c r="F15" s="12">
        <f>5*10^(-5)</f>
        <v>5.0000000000000002E-5</v>
      </c>
      <c r="G15" s="6" t="s">
        <v>55</v>
      </c>
    </row>
    <row r="16" spans="2:18" ht="19.5" x14ac:dyDescent="0.35">
      <c r="E16" s="6" t="s">
        <v>52</v>
      </c>
      <c r="F16" s="12">
        <v>10</v>
      </c>
      <c r="G16" s="6" t="s">
        <v>56</v>
      </c>
    </row>
    <row r="17" spans="5:6" ht="18.75" x14ac:dyDescent="0.35">
      <c r="E17" s="6" t="s">
        <v>53</v>
      </c>
      <c r="F17" s="12">
        <v>0.9</v>
      </c>
    </row>
  </sheetData>
  <mergeCells count="8">
    <mergeCell ref="E11:G11"/>
    <mergeCell ref="K4:M4"/>
    <mergeCell ref="H4:J4"/>
    <mergeCell ref="H5:I5"/>
    <mergeCell ref="B4:D4"/>
    <mergeCell ref="E4:G4"/>
    <mergeCell ref="E5:G5"/>
    <mergeCell ref="B5:D5"/>
  </mergeCells>
  <conditionalFormatting sqref="Q7:Q11 K8:M12 N12:Q26 Q27:Q35 N36:Q56">
    <cfRule type="notContainsBlanks" dxfId="1" priority="1">
      <formula>LEN(TRIM(K7))&gt;0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7ADD-2DEB-4452-AE59-501AF8D9BC41}">
  <sheetPr codeName="Sheet2"/>
  <dimension ref="A1:CFP65"/>
  <sheetViews>
    <sheetView zoomScale="115" zoomScaleNormal="115" workbookViewId="0">
      <selection activeCell="C6" sqref="C6:C29"/>
    </sheetView>
  </sheetViews>
  <sheetFormatPr defaultColWidth="11.7109375" defaultRowHeight="15.75" x14ac:dyDescent="0.25"/>
  <cols>
    <col min="1" max="1" width="3" style="1" customWidth="1"/>
    <col min="2" max="2" width="17" style="2" customWidth="1"/>
    <col min="3" max="3" width="32.28515625" style="2" customWidth="1"/>
    <col min="4" max="4" width="22.42578125" style="2" customWidth="1"/>
    <col min="5" max="5" width="25.7109375" style="2" customWidth="1"/>
    <col min="6" max="7" width="13.7109375" style="2" customWidth="1"/>
    <col min="8" max="8" width="25.28515625" style="3" customWidth="1"/>
    <col min="9" max="9" width="17.7109375" style="3" customWidth="1"/>
    <col min="10" max="10" width="19.7109375" style="3" customWidth="1"/>
    <col min="11" max="16384" width="11.7109375" style="3"/>
  </cols>
  <sheetData>
    <row r="1" spans="1:2200" s="1" customFormat="1" x14ac:dyDescent="0.25"/>
    <row r="2" spans="1:2200" s="2" customFormat="1" ht="32.450000000000003" customHeight="1" x14ac:dyDescent="0.25">
      <c r="A2" s="1"/>
      <c r="B2" s="14" t="s">
        <v>27</v>
      </c>
      <c r="C2" s="14"/>
      <c r="D2" s="14">
        <v>0</v>
      </c>
      <c r="E2" s="14"/>
      <c r="F2" s="14"/>
      <c r="G2" s="14"/>
      <c r="H2" s="14"/>
      <c r="I2" s="14"/>
      <c r="J2" s="14"/>
      <c r="K2" s="14"/>
    </row>
    <row r="3" spans="1:2200" s="2" customFormat="1" ht="32.450000000000003" customHeight="1" x14ac:dyDescent="0.25">
      <c r="A3" s="1"/>
      <c r="B3" s="15" t="s">
        <v>21</v>
      </c>
      <c r="C3" s="18" t="s">
        <v>28</v>
      </c>
      <c r="D3" s="15"/>
      <c r="E3" s="15"/>
      <c r="F3" s="15"/>
      <c r="G3" s="15"/>
      <c r="I3" s="5"/>
      <c r="J3" s="14"/>
      <c r="K3" s="14"/>
    </row>
    <row r="4" spans="1:2200" s="2" customFormat="1" ht="13.9" customHeight="1" x14ac:dyDescent="0.25">
      <c r="A4" s="1"/>
      <c r="B4" s="52" t="s">
        <v>26</v>
      </c>
      <c r="C4" s="52"/>
      <c r="D4" s="52"/>
      <c r="E4" s="52"/>
      <c r="F4" s="5"/>
      <c r="G4" s="15"/>
      <c r="I4" s="5"/>
      <c r="J4" s="14"/>
      <c r="K4" s="14"/>
    </row>
    <row r="5" spans="1:2200" s="2" customFormat="1" ht="28.5" x14ac:dyDescent="0.25">
      <c r="A5" s="1"/>
      <c r="B5" s="8" t="s">
        <v>30</v>
      </c>
      <c r="C5" s="8" t="s">
        <v>44</v>
      </c>
      <c r="D5" s="8" t="s">
        <v>29</v>
      </c>
      <c r="E5" s="8" t="s">
        <v>31</v>
      </c>
      <c r="F5" s="17"/>
      <c r="G5" s="5"/>
      <c r="H5" s="17" t="s">
        <v>20</v>
      </c>
      <c r="I5" s="5"/>
      <c r="J5" s="14"/>
      <c r="K5" s="14"/>
    </row>
    <row r="6" spans="1:2200" x14ac:dyDescent="0.25">
      <c r="B6" s="8">
        <v>1</v>
      </c>
      <c r="C6" s="8">
        <v>3.7328138220000002</v>
      </c>
      <c r="D6" s="8">
        <v>25</v>
      </c>
      <c r="E6" s="8">
        <v>0</v>
      </c>
      <c r="G6" s="17" t="s">
        <v>19</v>
      </c>
      <c r="H6" s="16">
        <v>25</v>
      </c>
      <c r="I6" s="16">
        <v>25</v>
      </c>
      <c r="J6" s="16">
        <v>25</v>
      </c>
      <c r="K6" s="16">
        <v>25</v>
      </c>
      <c r="L6" s="16">
        <v>25</v>
      </c>
      <c r="M6" s="16">
        <v>25</v>
      </c>
      <c r="N6" s="16">
        <v>25</v>
      </c>
      <c r="O6" s="16">
        <v>25</v>
      </c>
      <c r="P6" s="16">
        <v>25</v>
      </c>
      <c r="Q6" s="16">
        <v>25</v>
      </c>
      <c r="R6" s="16">
        <v>25</v>
      </c>
      <c r="S6" s="16">
        <v>25</v>
      </c>
      <c r="T6" s="16">
        <v>25</v>
      </c>
      <c r="U6" s="16">
        <v>25</v>
      </c>
      <c r="V6" s="16">
        <v>25</v>
      </c>
      <c r="W6" s="16">
        <v>25</v>
      </c>
      <c r="X6" s="16">
        <v>25</v>
      </c>
      <c r="Y6" s="16">
        <v>25</v>
      </c>
      <c r="Z6" s="16">
        <v>25</v>
      </c>
      <c r="AA6" s="16">
        <v>25</v>
      </c>
      <c r="AB6" s="16">
        <v>25</v>
      </c>
      <c r="AC6" s="16">
        <v>25</v>
      </c>
      <c r="AD6" s="16">
        <v>25</v>
      </c>
      <c r="AE6" s="16">
        <v>25</v>
      </c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  <c r="GI6" s="16"/>
      <c r="GJ6" s="16"/>
      <c r="GK6" s="16"/>
      <c r="GL6" s="16"/>
      <c r="GM6" s="16"/>
      <c r="GN6" s="16"/>
      <c r="GO6" s="16"/>
      <c r="GP6" s="16"/>
      <c r="GQ6" s="16"/>
      <c r="GR6" s="16"/>
      <c r="GS6" s="16"/>
      <c r="GT6" s="16"/>
      <c r="GU6" s="16"/>
      <c r="GV6" s="16"/>
      <c r="GW6" s="16"/>
      <c r="GX6" s="16"/>
      <c r="GY6" s="16"/>
      <c r="GZ6" s="16"/>
      <c r="HA6" s="16"/>
      <c r="HB6" s="16"/>
      <c r="HC6" s="16"/>
      <c r="HD6" s="16"/>
      <c r="HE6" s="16"/>
      <c r="HF6" s="16"/>
      <c r="HG6" s="16"/>
      <c r="HH6" s="16"/>
      <c r="HI6" s="16"/>
      <c r="HJ6" s="16"/>
      <c r="HK6" s="16"/>
      <c r="HL6" s="16"/>
      <c r="HM6" s="16"/>
      <c r="HN6" s="16"/>
      <c r="HO6" s="16"/>
      <c r="HP6" s="16"/>
      <c r="HQ6" s="16"/>
      <c r="HR6" s="16"/>
      <c r="HS6" s="16"/>
      <c r="HT6" s="16"/>
      <c r="HU6" s="16"/>
      <c r="HV6" s="16"/>
      <c r="HW6" s="16"/>
      <c r="HX6" s="16"/>
      <c r="HY6" s="16"/>
      <c r="HZ6" s="16"/>
      <c r="IA6" s="16"/>
      <c r="IB6" s="16"/>
      <c r="IC6" s="16"/>
      <c r="ID6" s="16"/>
      <c r="IE6" s="16"/>
      <c r="IF6" s="16"/>
      <c r="IG6" s="16"/>
      <c r="IH6" s="16"/>
      <c r="II6" s="16"/>
      <c r="IJ6" s="16"/>
      <c r="IK6" s="16"/>
      <c r="IL6" s="16"/>
      <c r="IM6" s="16"/>
      <c r="IN6" s="16"/>
      <c r="IO6" s="16"/>
      <c r="IP6" s="16"/>
      <c r="IQ6" s="16"/>
      <c r="IR6" s="16"/>
      <c r="IS6" s="16"/>
      <c r="IT6" s="16"/>
      <c r="IU6" s="16"/>
      <c r="IV6" s="16"/>
      <c r="IW6" s="16"/>
      <c r="IX6" s="16"/>
      <c r="IY6" s="16"/>
      <c r="IZ6" s="16"/>
      <c r="JA6" s="16"/>
      <c r="JB6" s="16"/>
      <c r="JC6" s="16"/>
      <c r="JD6" s="16"/>
      <c r="JE6" s="16"/>
      <c r="JF6" s="16"/>
      <c r="JG6" s="16"/>
      <c r="JH6" s="16"/>
      <c r="JI6" s="16"/>
      <c r="JJ6" s="16"/>
      <c r="JK6" s="16"/>
      <c r="JL6" s="16"/>
      <c r="JM6" s="16"/>
      <c r="JN6" s="16"/>
      <c r="JO6" s="16"/>
      <c r="JP6" s="16"/>
      <c r="JQ6" s="16"/>
      <c r="JR6" s="16"/>
      <c r="JS6" s="16"/>
      <c r="JT6" s="16"/>
      <c r="JU6" s="16"/>
      <c r="JV6" s="16"/>
      <c r="JW6" s="16"/>
      <c r="JX6" s="16"/>
      <c r="JY6" s="16"/>
      <c r="JZ6" s="16"/>
      <c r="KA6" s="16"/>
      <c r="KB6" s="16"/>
      <c r="KC6" s="16"/>
      <c r="KD6" s="16"/>
      <c r="KE6" s="16"/>
      <c r="KF6" s="16"/>
      <c r="KG6" s="16"/>
      <c r="KH6" s="16"/>
      <c r="KI6" s="16"/>
      <c r="KJ6" s="16"/>
      <c r="KK6" s="16"/>
      <c r="KL6" s="16"/>
      <c r="KM6" s="16"/>
      <c r="KN6" s="16"/>
      <c r="KO6" s="16"/>
      <c r="KP6" s="16"/>
      <c r="KQ6" s="16"/>
      <c r="KR6" s="16"/>
      <c r="KS6" s="16"/>
      <c r="KT6" s="16"/>
      <c r="KU6" s="16"/>
      <c r="KV6" s="16"/>
      <c r="KW6" s="16"/>
      <c r="KX6" s="16"/>
      <c r="KY6" s="16"/>
      <c r="KZ6" s="16"/>
      <c r="LA6" s="16"/>
      <c r="LB6" s="16"/>
      <c r="LC6" s="16"/>
      <c r="LD6" s="16"/>
      <c r="LE6" s="16"/>
      <c r="LF6" s="16"/>
      <c r="LG6" s="16"/>
      <c r="LH6" s="16"/>
      <c r="LI6" s="16"/>
      <c r="LJ6" s="16"/>
      <c r="LK6" s="16"/>
      <c r="LL6" s="16"/>
      <c r="LM6" s="16"/>
      <c r="LN6" s="16"/>
      <c r="LO6" s="16"/>
      <c r="LP6" s="16"/>
      <c r="LQ6" s="16"/>
      <c r="LR6" s="16"/>
      <c r="LS6" s="16"/>
      <c r="LT6" s="16"/>
      <c r="LU6" s="16"/>
      <c r="LV6" s="16"/>
      <c r="LW6" s="16"/>
      <c r="LX6" s="16"/>
      <c r="LY6" s="16"/>
      <c r="LZ6" s="16"/>
      <c r="MA6" s="16"/>
      <c r="MB6" s="16"/>
      <c r="MC6" s="16"/>
      <c r="MD6" s="16"/>
      <c r="ME6" s="16"/>
      <c r="MF6" s="16"/>
      <c r="MG6" s="16"/>
      <c r="MH6" s="16"/>
      <c r="MI6" s="16"/>
      <c r="MJ6" s="16"/>
      <c r="MK6" s="16"/>
      <c r="ML6" s="16"/>
      <c r="MM6" s="16"/>
      <c r="MN6" s="16"/>
      <c r="MO6" s="16"/>
      <c r="MP6" s="16"/>
      <c r="MQ6" s="16"/>
      <c r="MR6" s="16"/>
      <c r="MS6" s="16"/>
      <c r="MT6" s="16"/>
      <c r="MU6" s="16"/>
      <c r="MV6" s="16"/>
      <c r="MW6" s="16"/>
      <c r="MX6" s="16"/>
      <c r="MY6" s="16"/>
      <c r="MZ6" s="16"/>
      <c r="NA6" s="16"/>
      <c r="NB6" s="16"/>
      <c r="NC6" s="16"/>
      <c r="ND6" s="16"/>
      <c r="NE6" s="16"/>
      <c r="NF6" s="16"/>
      <c r="NG6" s="16"/>
      <c r="NH6" s="16"/>
      <c r="NI6" s="16"/>
      <c r="NJ6" s="16"/>
      <c r="NK6" s="16"/>
      <c r="NL6" s="16"/>
      <c r="NM6" s="16"/>
      <c r="NN6" s="16"/>
      <c r="NO6" s="16"/>
      <c r="NP6" s="16"/>
      <c r="NQ6" s="16"/>
      <c r="NR6" s="16"/>
      <c r="NS6" s="16"/>
      <c r="NT6" s="16"/>
      <c r="NU6" s="16"/>
      <c r="NV6" s="16"/>
      <c r="NW6" s="16"/>
      <c r="NX6" s="16"/>
      <c r="NY6" s="16"/>
      <c r="NZ6" s="16"/>
      <c r="OA6" s="16"/>
      <c r="OB6" s="16"/>
      <c r="OC6" s="16"/>
      <c r="OD6" s="16"/>
      <c r="OE6" s="16"/>
      <c r="OF6" s="16"/>
      <c r="OG6" s="16"/>
      <c r="OH6" s="16"/>
      <c r="OI6" s="16"/>
      <c r="OJ6" s="16"/>
      <c r="OK6" s="16"/>
      <c r="OL6" s="16"/>
      <c r="OM6" s="16"/>
      <c r="ON6" s="16"/>
      <c r="OO6" s="16"/>
      <c r="OP6" s="16"/>
      <c r="OQ6" s="16"/>
      <c r="OR6" s="16"/>
      <c r="OS6" s="16"/>
      <c r="OT6" s="16"/>
      <c r="OU6" s="16"/>
      <c r="OV6" s="16"/>
      <c r="OW6" s="16"/>
      <c r="OX6" s="16"/>
      <c r="OY6" s="16"/>
      <c r="OZ6" s="16"/>
      <c r="PA6" s="16"/>
      <c r="PB6" s="16"/>
      <c r="PC6" s="16"/>
      <c r="PD6" s="16"/>
      <c r="PE6" s="16"/>
      <c r="PF6" s="16"/>
      <c r="PG6" s="16"/>
      <c r="PH6" s="16"/>
      <c r="PI6" s="16"/>
      <c r="PJ6" s="16"/>
      <c r="PK6" s="16"/>
      <c r="PL6" s="16"/>
      <c r="PM6" s="16"/>
      <c r="PN6" s="16"/>
      <c r="PO6" s="16"/>
      <c r="PP6" s="16"/>
      <c r="PQ6" s="16"/>
      <c r="PR6" s="16"/>
      <c r="PS6" s="16"/>
      <c r="PT6" s="16"/>
      <c r="PU6" s="16"/>
      <c r="PV6" s="16"/>
      <c r="PW6" s="16"/>
      <c r="PX6" s="16"/>
      <c r="PY6" s="16"/>
      <c r="PZ6" s="16"/>
      <c r="QA6" s="16"/>
      <c r="QB6" s="16"/>
      <c r="QC6" s="16"/>
      <c r="QD6" s="16"/>
      <c r="QE6" s="16"/>
      <c r="QF6" s="16"/>
      <c r="QG6" s="16"/>
      <c r="QH6" s="16"/>
      <c r="QI6" s="16"/>
      <c r="QJ6" s="16"/>
      <c r="QK6" s="16"/>
      <c r="QL6" s="16"/>
      <c r="QM6" s="16"/>
      <c r="QN6" s="16"/>
      <c r="QO6" s="16"/>
      <c r="QP6" s="16"/>
      <c r="QQ6" s="16"/>
      <c r="QR6" s="16"/>
      <c r="QS6" s="16"/>
      <c r="QT6" s="16"/>
      <c r="QU6" s="16"/>
      <c r="QV6" s="16"/>
      <c r="QW6" s="16"/>
      <c r="QX6" s="16"/>
      <c r="QY6" s="16"/>
      <c r="QZ6" s="16"/>
      <c r="RA6" s="16"/>
      <c r="RB6" s="16"/>
      <c r="RC6" s="16"/>
      <c r="RD6" s="16"/>
      <c r="RE6" s="16"/>
      <c r="RF6" s="16"/>
      <c r="RG6" s="16"/>
      <c r="RH6" s="16"/>
      <c r="RI6" s="16"/>
      <c r="RJ6" s="16"/>
      <c r="RK6" s="16"/>
      <c r="RL6" s="16"/>
      <c r="RM6" s="16"/>
      <c r="RN6" s="16"/>
      <c r="RO6" s="16"/>
      <c r="RP6" s="16"/>
      <c r="RQ6" s="16"/>
      <c r="RR6" s="16"/>
      <c r="RS6" s="16"/>
      <c r="RT6" s="16"/>
      <c r="RU6" s="16"/>
      <c r="RV6" s="16"/>
      <c r="RW6" s="16"/>
      <c r="RX6" s="16"/>
      <c r="RY6" s="16"/>
      <c r="RZ6" s="16"/>
      <c r="SA6" s="16"/>
      <c r="SB6" s="16"/>
      <c r="SC6" s="16"/>
      <c r="SD6" s="16"/>
      <c r="SE6" s="16"/>
      <c r="SF6" s="16"/>
      <c r="SG6" s="16"/>
      <c r="SH6" s="16"/>
      <c r="SI6" s="16"/>
      <c r="SJ6" s="16"/>
      <c r="SK6" s="16"/>
      <c r="SL6" s="16"/>
      <c r="SM6" s="16"/>
      <c r="SN6" s="16"/>
      <c r="SO6" s="16"/>
      <c r="SP6" s="16"/>
      <c r="SQ6" s="16"/>
      <c r="SR6" s="16"/>
      <c r="SS6" s="16"/>
      <c r="ST6" s="16"/>
      <c r="SU6" s="16"/>
      <c r="SV6" s="16"/>
      <c r="SW6" s="16"/>
      <c r="SX6" s="16"/>
      <c r="SY6" s="16"/>
      <c r="SZ6" s="16"/>
      <c r="TA6" s="16"/>
      <c r="TB6" s="16"/>
      <c r="TC6" s="16"/>
      <c r="TD6" s="16"/>
      <c r="TE6" s="16"/>
      <c r="TF6" s="16"/>
      <c r="TG6" s="16"/>
      <c r="TH6" s="16"/>
      <c r="TI6" s="16"/>
      <c r="TJ6" s="16"/>
      <c r="TK6" s="16"/>
      <c r="TL6" s="16"/>
      <c r="TM6" s="16"/>
      <c r="TN6" s="16"/>
      <c r="TO6" s="16"/>
      <c r="TP6" s="16"/>
      <c r="TQ6" s="16"/>
      <c r="TR6" s="16"/>
      <c r="TS6" s="16"/>
      <c r="TT6" s="16"/>
      <c r="TU6" s="16"/>
      <c r="TV6" s="16"/>
      <c r="TW6" s="16"/>
      <c r="TX6" s="16"/>
      <c r="TY6" s="16"/>
      <c r="TZ6" s="16"/>
      <c r="UA6" s="16"/>
      <c r="UB6" s="16"/>
      <c r="UC6" s="16"/>
      <c r="UD6" s="16"/>
      <c r="UE6" s="16"/>
      <c r="UF6" s="16"/>
      <c r="UG6" s="16"/>
      <c r="UH6" s="16"/>
      <c r="UI6" s="16"/>
      <c r="UJ6" s="16"/>
      <c r="UK6" s="16"/>
      <c r="UL6" s="16"/>
      <c r="UM6" s="16"/>
      <c r="UN6" s="16"/>
      <c r="UO6" s="16"/>
      <c r="UP6" s="16"/>
      <c r="UQ6" s="16"/>
      <c r="UR6" s="16"/>
      <c r="US6" s="16"/>
      <c r="UT6" s="16"/>
      <c r="UU6" s="16"/>
      <c r="UV6" s="16"/>
      <c r="UW6" s="16"/>
      <c r="UX6" s="16"/>
      <c r="UY6" s="16"/>
      <c r="UZ6" s="16"/>
      <c r="VA6" s="16"/>
      <c r="VB6" s="16"/>
      <c r="VC6" s="16"/>
      <c r="VD6" s="16"/>
      <c r="VE6" s="16"/>
      <c r="VF6" s="16"/>
      <c r="VG6" s="16"/>
      <c r="VH6" s="16"/>
      <c r="VI6" s="16"/>
      <c r="VJ6" s="16"/>
      <c r="VK6" s="16"/>
      <c r="VL6" s="16"/>
      <c r="VM6" s="16"/>
      <c r="VN6" s="16"/>
      <c r="VO6" s="16"/>
      <c r="VP6" s="16"/>
      <c r="VQ6" s="16"/>
      <c r="VR6" s="16"/>
      <c r="VS6" s="16"/>
      <c r="VT6" s="16"/>
      <c r="VU6" s="16"/>
      <c r="VV6" s="16"/>
      <c r="VW6" s="16"/>
      <c r="VX6" s="16"/>
      <c r="VY6" s="16"/>
      <c r="VZ6" s="16"/>
      <c r="WA6" s="16"/>
      <c r="WB6" s="16"/>
      <c r="WC6" s="16"/>
      <c r="WD6" s="16"/>
      <c r="WE6" s="16"/>
      <c r="WF6" s="16"/>
      <c r="WG6" s="16"/>
      <c r="WH6" s="16"/>
      <c r="WI6" s="16"/>
      <c r="WJ6" s="16"/>
      <c r="WK6" s="16"/>
      <c r="WL6" s="16"/>
      <c r="WM6" s="16"/>
      <c r="WN6" s="16"/>
      <c r="WO6" s="16"/>
      <c r="WP6" s="16"/>
      <c r="WQ6" s="16"/>
      <c r="WR6" s="16"/>
      <c r="WS6" s="16"/>
      <c r="WT6" s="16"/>
      <c r="WU6" s="16"/>
      <c r="WV6" s="16"/>
      <c r="WW6" s="16"/>
      <c r="WX6" s="16"/>
      <c r="WY6" s="16"/>
      <c r="WZ6" s="16"/>
      <c r="XA6" s="16"/>
      <c r="XB6" s="16"/>
      <c r="XC6" s="16"/>
      <c r="XD6" s="16"/>
      <c r="XE6" s="16"/>
      <c r="XF6" s="16"/>
      <c r="XG6" s="16"/>
      <c r="XH6" s="16"/>
      <c r="XI6" s="16"/>
      <c r="XJ6" s="16"/>
      <c r="XK6" s="16"/>
      <c r="XL6" s="16"/>
      <c r="XM6" s="16"/>
      <c r="XN6" s="16"/>
      <c r="XO6" s="16"/>
      <c r="XP6" s="16"/>
      <c r="XQ6" s="16"/>
      <c r="XR6" s="16"/>
      <c r="XS6" s="16"/>
      <c r="XT6" s="16"/>
      <c r="XU6" s="16"/>
      <c r="XV6" s="16"/>
      <c r="XW6" s="16"/>
      <c r="XX6" s="16"/>
      <c r="XY6" s="16"/>
      <c r="XZ6" s="16"/>
      <c r="YA6" s="16"/>
      <c r="YB6" s="16"/>
      <c r="YC6" s="16"/>
      <c r="YD6" s="16"/>
      <c r="YE6" s="16"/>
      <c r="YF6" s="16"/>
      <c r="YG6" s="16"/>
      <c r="YH6" s="16"/>
      <c r="YI6" s="16"/>
      <c r="YJ6" s="16"/>
      <c r="YK6" s="16"/>
      <c r="YL6" s="16"/>
      <c r="YM6" s="16"/>
      <c r="YN6" s="16"/>
      <c r="YO6" s="16"/>
      <c r="YP6" s="16"/>
      <c r="YQ6" s="16"/>
      <c r="YR6" s="16"/>
      <c r="YS6" s="16"/>
      <c r="YT6" s="16"/>
      <c r="YU6" s="16"/>
      <c r="YV6" s="16"/>
      <c r="YW6" s="16"/>
      <c r="YX6" s="16"/>
      <c r="YY6" s="16"/>
      <c r="YZ6" s="16"/>
      <c r="ZA6" s="16"/>
      <c r="ZB6" s="16"/>
      <c r="ZC6" s="16"/>
      <c r="ZD6" s="16"/>
      <c r="ZE6" s="16"/>
      <c r="ZF6" s="16"/>
      <c r="ZG6" s="16"/>
      <c r="ZH6" s="16"/>
      <c r="ZI6" s="16"/>
      <c r="ZJ6" s="16"/>
      <c r="ZK6" s="16"/>
      <c r="ZL6" s="16"/>
      <c r="ZM6" s="16"/>
      <c r="ZN6" s="16"/>
      <c r="ZO6" s="16"/>
      <c r="ZP6" s="16"/>
      <c r="ZQ6" s="16"/>
      <c r="ZR6" s="16"/>
      <c r="ZS6" s="16"/>
      <c r="ZT6" s="16"/>
      <c r="ZU6" s="16"/>
      <c r="ZV6" s="16"/>
      <c r="ZW6" s="16"/>
      <c r="ZX6" s="16"/>
      <c r="ZY6" s="16"/>
      <c r="ZZ6" s="16"/>
      <c r="AAA6" s="16"/>
      <c r="AAB6" s="16"/>
      <c r="AAC6" s="16"/>
      <c r="AAD6" s="16"/>
      <c r="AAE6" s="16"/>
      <c r="AAF6" s="16"/>
      <c r="AAG6" s="16"/>
      <c r="AAH6" s="16"/>
      <c r="AAI6" s="16"/>
      <c r="AAJ6" s="16"/>
      <c r="AAK6" s="16"/>
      <c r="AAL6" s="16"/>
      <c r="AAM6" s="16"/>
      <c r="AAN6" s="16"/>
      <c r="AAO6" s="16"/>
      <c r="AAP6" s="16"/>
      <c r="AAQ6" s="16"/>
      <c r="AAR6" s="16"/>
      <c r="AAS6" s="16"/>
      <c r="AAT6" s="16"/>
      <c r="AAU6" s="16"/>
      <c r="AAV6" s="16"/>
      <c r="AAW6" s="16"/>
      <c r="AAX6" s="16"/>
      <c r="AAY6" s="16"/>
      <c r="AAZ6" s="16"/>
      <c r="ABA6" s="16"/>
      <c r="ABB6" s="16"/>
      <c r="ABC6" s="16"/>
      <c r="ABD6" s="16"/>
      <c r="ABE6" s="16"/>
      <c r="ABF6" s="16"/>
      <c r="ABG6" s="16"/>
      <c r="ABH6" s="16"/>
      <c r="ABI6" s="16"/>
      <c r="ABJ6" s="16"/>
      <c r="ABK6" s="16"/>
      <c r="ABL6" s="16"/>
      <c r="ABM6" s="16"/>
      <c r="ABN6" s="16"/>
      <c r="ABO6" s="16"/>
      <c r="ABP6" s="16"/>
      <c r="ABQ6" s="16"/>
      <c r="ABR6" s="16"/>
      <c r="ABS6" s="16"/>
      <c r="ABT6" s="16"/>
      <c r="ABU6" s="16"/>
      <c r="ABV6" s="16"/>
      <c r="ABW6" s="16"/>
      <c r="ABX6" s="16"/>
      <c r="ABY6" s="16"/>
      <c r="ABZ6" s="16"/>
      <c r="ACA6" s="16"/>
      <c r="ACB6" s="16"/>
      <c r="ACC6" s="16"/>
      <c r="ACD6" s="16"/>
      <c r="ACE6" s="16"/>
      <c r="ACF6" s="16"/>
      <c r="ACG6" s="16"/>
      <c r="ACH6" s="16"/>
      <c r="ACI6" s="16"/>
      <c r="ACJ6" s="16"/>
      <c r="ACK6" s="16"/>
      <c r="ACL6" s="16"/>
      <c r="ACM6" s="16"/>
      <c r="ACN6" s="16"/>
      <c r="ACO6" s="16"/>
      <c r="ACP6" s="16"/>
      <c r="ACQ6" s="16"/>
      <c r="ACR6" s="16"/>
      <c r="ACS6" s="16"/>
      <c r="ACT6" s="16"/>
      <c r="ACU6" s="16"/>
      <c r="ACV6" s="16"/>
      <c r="ACW6" s="16"/>
      <c r="ACX6" s="16"/>
      <c r="ACY6" s="16"/>
      <c r="ACZ6" s="16"/>
      <c r="ADA6" s="16"/>
      <c r="ADB6" s="16"/>
      <c r="ADC6" s="16"/>
      <c r="ADD6" s="16"/>
      <c r="ADE6" s="16"/>
      <c r="ADF6" s="16"/>
      <c r="ADG6" s="16"/>
      <c r="ADH6" s="16"/>
      <c r="ADI6" s="16"/>
      <c r="ADJ6" s="16"/>
      <c r="ADK6" s="16"/>
      <c r="ADL6" s="16"/>
      <c r="ADM6" s="16"/>
      <c r="ADN6" s="16"/>
      <c r="ADO6" s="16"/>
      <c r="ADP6" s="16"/>
      <c r="ADQ6" s="16"/>
      <c r="ADR6" s="16"/>
      <c r="ADS6" s="16"/>
      <c r="ADT6" s="16"/>
      <c r="ADU6" s="16"/>
      <c r="ADV6" s="16"/>
      <c r="ADW6" s="16"/>
      <c r="ADX6" s="16"/>
      <c r="ADY6" s="16"/>
      <c r="ADZ6" s="16"/>
      <c r="AEA6" s="16"/>
      <c r="AEB6" s="16"/>
      <c r="AEC6" s="16"/>
      <c r="AED6" s="16"/>
      <c r="AEE6" s="16"/>
      <c r="AEF6" s="16"/>
      <c r="AEG6" s="16"/>
      <c r="AEH6" s="16"/>
      <c r="AEI6" s="16"/>
      <c r="AEJ6" s="16"/>
      <c r="AEK6" s="16"/>
      <c r="AEL6" s="16"/>
      <c r="AEM6" s="16"/>
      <c r="AEN6" s="16"/>
      <c r="AEO6" s="16"/>
      <c r="AEP6" s="16"/>
      <c r="AEQ6" s="16"/>
      <c r="AER6" s="16"/>
      <c r="AES6" s="16"/>
      <c r="AET6" s="16"/>
      <c r="AEU6" s="16"/>
      <c r="AEV6" s="16"/>
      <c r="AEW6" s="16"/>
      <c r="AEX6" s="16"/>
      <c r="AEY6" s="16"/>
      <c r="AEZ6" s="16"/>
      <c r="AFA6" s="16"/>
      <c r="AFB6" s="16"/>
      <c r="AFC6" s="16"/>
      <c r="AFD6" s="16"/>
      <c r="AFE6" s="16"/>
      <c r="AFF6" s="16"/>
      <c r="AFG6" s="16"/>
      <c r="AFH6" s="16"/>
      <c r="AFI6" s="16"/>
      <c r="AFJ6" s="16"/>
      <c r="AFK6" s="16"/>
      <c r="AFL6" s="16"/>
      <c r="AFM6" s="16"/>
      <c r="AFN6" s="16"/>
      <c r="AFO6" s="16"/>
      <c r="AFP6" s="16"/>
      <c r="AFQ6" s="16"/>
      <c r="AFR6" s="16"/>
      <c r="AFS6" s="16"/>
      <c r="AFT6" s="16"/>
      <c r="AFU6" s="16"/>
      <c r="AFV6" s="16"/>
      <c r="AFW6" s="16"/>
      <c r="AFX6" s="16"/>
      <c r="AFY6" s="16"/>
      <c r="AFZ6" s="16"/>
      <c r="AGA6" s="16"/>
      <c r="AGB6" s="16"/>
      <c r="AGC6" s="16"/>
      <c r="AGD6" s="16"/>
      <c r="AGE6" s="16"/>
      <c r="AGF6" s="16"/>
      <c r="AGG6" s="16"/>
      <c r="AGH6" s="16"/>
      <c r="AGI6" s="16"/>
      <c r="AGJ6" s="16"/>
      <c r="AGK6" s="16"/>
      <c r="AGL6" s="16"/>
      <c r="AGM6" s="16"/>
      <c r="AGN6" s="16"/>
      <c r="AGO6" s="16"/>
      <c r="AGP6" s="16"/>
      <c r="AGQ6" s="16"/>
      <c r="AGR6" s="16"/>
      <c r="AGS6" s="16"/>
      <c r="AGT6" s="16"/>
      <c r="AGU6" s="16"/>
      <c r="AGV6" s="16"/>
      <c r="AGW6" s="16"/>
      <c r="AGX6" s="16"/>
      <c r="AGY6" s="16"/>
      <c r="AGZ6" s="16"/>
      <c r="AHA6" s="16"/>
      <c r="AHB6" s="16"/>
      <c r="AHC6" s="16"/>
      <c r="AHD6" s="16"/>
      <c r="AHE6" s="16"/>
      <c r="AHF6" s="16"/>
      <c r="AHG6" s="16"/>
      <c r="AHH6" s="16"/>
      <c r="AHI6" s="16"/>
      <c r="AHJ6" s="16"/>
      <c r="AHK6" s="16"/>
      <c r="AHL6" s="16"/>
      <c r="AHM6" s="16"/>
      <c r="AHN6" s="16"/>
      <c r="AHO6" s="16"/>
      <c r="AHP6" s="16"/>
      <c r="AHQ6" s="16"/>
      <c r="AHR6" s="16"/>
      <c r="AHS6" s="16"/>
      <c r="AHT6" s="16"/>
      <c r="AHU6" s="16"/>
      <c r="AHV6" s="16"/>
      <c r="AHW6" s="16"/>
      <c r="AHX6" s="16"/>
      <c r="AHY6" s="16"/>
      <c r="AHZ6" s="16"/>
      <c r="AIA6" s="16"/>
      <c r="AIB6" s="16"/>
      <c r="AIC6" s="16"/>
      <c r="AID6" s="16"/>
      <c r="AIE6" s="16"/>
      <c r="AIF6" s="16"/>
      <c r="AIG6" s="16"/>
      <c r="AIH6" s="16"/>
      <c r="AII6" s="16"/>
      <c r="AIJ6" s="16"/>
      <c r="AIK6" s="16"/>
      <c r="AIL6" s="16"/>
      <c r="AIM6" s="16"/>
      <c r="AIN6" s="16"/>
      <c r="AIO6" s="16"/>
      <c r="AIP6" s="16"/>
      <c r="AIQ6" s="16"/>
      <c r="AIR6" s="16"/>
      <c r="AIS6" s="16"/>
      <c r="AIT6" s="16"/>
      <c r="AIU6" s="16"/>
      <c r="AIV6" s="16"/>
      <c r="AIW6" s="16"/>
      <c r="AIX6" s="16"/>
      <c r="AIY6" s="16"/>
      <c r="AIZ6" s="16"/>
      <c r="AJA6" s="16"/>
      <c r="AJB6" s="16"/>
      <c r="AJC6" s="16"/>
      <c r="AJD6" s="16"/>
      <c r="AJE6" s="16"/>
      <c r="AJF6" s="16"/>
      <c r="AJG6" s="16"/>
      <c r="AJH6" s="16"/>
      <c r="AJI6" s="16"/>
      <c r="AJJ6" s="16"/>
      <c r="AJK6" s="16"/>
      <c r="AJL6" s="16"/>
      <c r="AJM6" s="16"/>
      <c r="AJN6" s="16"/>
      <c r="AJO6" s="16"/>
      <c r="AJP6" s="16"/>
      <c r="AJQ6" s="16"/>
      <c r="AJR6" s="16"/>
      <c r="AJS6" s="16"/>
      <c r="AJT6" s="16"/>
      <c r="AJU6" s="16"/>
      <c r="AJV6" s="16"/>
      <c r="AJW6" s="16"/>
      <c r="AJX6" s="16"/>
      <c r="AJY6" s="16"/>
      <c r="AJZ6" s="16"/>
      <c r="AKA6" s="16"/>
      <c r="AKB6" s="16"/>
      <c r="AKC6" s="16"/>
      <c r="AKD6" s="16"/>
      <c r="AKE6" s="16"/>
      <c r="AKF6" s="16"/>
      <c r="AKG6" s="16"/>
      <c r="AKH6" s="16"/>
      <c r="AKI6" s="16"/>
      <c r="AKJ6" s="16"/>
      <c r="AKK6" s="16"/>
      <c r="AKL6" s="16"/>
      <c r="AKM6" s="16"/>
      <c r="AKN6" s="16"/>
      <c r="AKO6" s="16"/>
      <c r="AKP6" s="16"/>
      <c r="AKQ6" s="16"/>
      <c r="AKR6" s="16"/>
      <c r="AKS6" s="16"/>
      <c r="AKT6" s="16"/>
      <c r="AKU6" s="16"/>
      <c r="AKV6" s="16"/>
      <c r="AKW6" s="16"/>
      <c r="AKX6" s="16"/>
      <c r="AKY6" s="16"/>
      <c r="AKZ6" s="16"/>
      <c r="ALA6" s="16"/>
      <c r="ALB6" s="16"/>
      <c r="ALC6" s="16"/>
      <c r="ALD6" s="16"/>
      <c r="ALE6" s="16"/>
      <c r="ALF6" s="16"/>
      <c r="ALG6" s="16"/>
      <c r="ALH6" s="16"/>
      <c r="ALI6" s="16"/>
      <c r="ALJ6" s="16"/>
      <c r="ALK6" s="16"/>
      <c r="ALL6" s="16"/>
      <c r="ALM6" s="16"/>
      <c r="ALN6" s="16"/>
      <c r="ALO6" s="16"/>
      <c r="ALP6" s="16"/>
      <c r="ALQ6" s="16"/>
      <c r="ALR6" s="16"/>
      <c r="ALS6" s="16"/>
      <c r="ALT6" s="16"/>
      <c r="ALU6" s="16"/>
      <c r="ALV6" s="16"/>
      <c r="ALW6" s="16"/>
      <c r="ALX6" s="16"/>
      <c r="ALY6" s="16"/>
      <c r="ALZ6" s="16"/>
      <c r="AMA6" s="16"/>
      <c r="AMB6" s="16"/>
      <c r="AMC6" s="16"/>
      <c r="AMD6" s="16"/>
      <c r="AME6" s="16"/>
      <c r="AMF6" s="16"/>
      <c r="AMG6" s="16"/>
      <c r="AMH6" s="16"/>
      <c r="AMI6" s="16"/>
      <c r="AMJ6" s="16"/>
      <c r="AMK6" s="16"/>
      <c r="AML6" s="16"/>
      <c r="AMM6" s="16"/>
      <c r="AMN6" s="16"/>
      <c r="AMO6" s="16"/>
      <c r="AMP6" s="16"/>
      <c r="AMQ6" s="16"/>
      <c r="AMR6" s="16"/>
      <c r="AMS6" s="16"/>
      <c r="AMT6" s="16"/>
      <c r="AMU6" s="16"/>
      <c r="AMV6" s="16"/>
      <c r="AMW6" s="16"/>
      <c r="AMX6" s="16"/>
      <c r="AMY6" s="16"/>
      <c r="AMZ6" s="16"/>
      <c r="ANA6" s="16"/>
      <c r="ANB6" s="16"/>
      <c r="ANC6" s="16"/>
      <c r="AND6" s="16"/>
      <c r="ANE6" s="16"/>
      <c r="ANF6" s="16"/>
      <c r="ANG6" s="16"/>
      <c r="ANH6" s="16"/>
      <c r="ANI6" s="16"/>
      <c r="ANJ6" s="16"/>
      <c r="ANK6" s="16"/>
      <c r="ANL6" s="16"/>
      <c r="ANM6" s="16"/>
      <c r="ANN6" s="16"/>
      <c r="ANO6" s="16"/>
      <c r="ANP6" s="16"/>
      <c r="ANQ6" s="16"/>
      <c r="ANR6" s="16"/>
      <c r="ANS6" s="16"/>
      <c r="ANT6" s="16"/>
      <c r="ANU6" s="16"/>
      <c r="ANV6" s="16"/>
      <c r="ANW6" s="16"/>
      <c r="ANX6" s="16"/>
      <c r="ANY6" s="16"/>
      <c r="ANZ6" s="16"/>
      <c r="AOA6" s="16"/>
      <c r="AOB6" s="16"/>
      <c r="AOC6" s="16"/>
      <c r="AOD6" s="16"/>
      <c r="AOE6" s="16"/>
      <c r="AOF6" s="16"/>
      <c r="AOG6" s="16"/>
      <c r="AOH6" s="16"/>
      <c r="AOI6" s="16"/>
      <c r="AOJ6" s="16"/>
      <c r="AOK6" s="16"/>
      <c r="AOL6" s="16"/>
      <c r="AOM6" s="16"/>
      <c r="AON6" s="16"/>
      <c r="AOO6" s="16"/>
      <c r="AOP6" s="16"/>
      <c r="AOQ6" s="16"/>
      <c r="AOR6" s="16"/>
      <c r="AOS6" s="16"/>
      <c r="AOT6" s="16"/>
      <c r="AOU6" s="16"/>
      <c r="AOV6" s="16"/>
      <c r="AOW6" s="16"/>
      <c r="AOX6" s="16"/>
      <c r="AOY6" s="16"/>
      <c r="AOZ6" s="16"/>
      <c r="APA6" s="16"/>
      <c r="APB6" s="16"/>
      <c r="APC6" s="16"/>
      <c r="APD6" s="16"/>
      <c r="APE6" s="16"/>
      <c r="APF6" s="16"/>
      <c r="APG6" s="16"/>
      <c r="APH6" s="16"/>
      <c r="API6" s="16"/>
      <c r="APJ6" s="16"/>
      <c r="APK6" s="16"/>
      <c r="APL6" s="16"/>
      <c r="APM6" s="16"/>
      <c r="APN6" s="16"/>
      <c r="APO6" s="16"/>
      <c r="APP6" s="16"/>
      <c r="APQ6" s="16"/>
      <c r="APR6" s="16"/>
      <c r="APS6" s="16"/>
      <c r="APT6" s="16"/>
      <c r="APU6" s="16"/>
      <c r="APV6" s="16"/>
      <c r="APW6" s="16"/>
      <c r="APX6" s="16"/>
      <c r="APY6" s="16"/>
      <c r="APZ6" s="16"/>
      <c r="AQA6" s="16"/>
      <c r="AQB6" s="16"/>
      <c r="AQC6" s="16"/>
      <c r="AQD6" s="16"/>
      <c r="AQE6" s="16"/>
      <c r="AQF6" s="16"/>
      <c r="AQG6" s="16"/>
      <c r="AQH6" s="16"/>
      <c r="AQI6" s="16"/>
      <c r="AQJ6" s="16"/>
      <c r="AQK6" s="16"/>
      <c r="AQL6" s="16"/>
      <c r="AQM6" s="16"/>
      <c r="AQN6" s="16"/>
      <c r="AQO6" s="16"/>
      <c r="AQP6" s="16"/>
      <c r="AQQ6" s="16"/>
      <c r="AQR6" s="16"/>
      <c r="AQS6" s="16"/>
      <c r="AQT6" s="16"/>
      <c r="AQU6" s="16"/>
      <c r="AQV6" s="16"/>
      <c r="AQW6" s="16"/>
      <c r="AQX6" s="16"/>
      <c r="AQY6" s="16"/>
      <c r="AQZ6" s="16"/>
      <c r="ARA6" s="16"/>
      <c r="ARB6" s="16"/>
      <c r="ARC6" s="16"/>
      <c r="ARD6" s="16"/>
      <c r="ARE6" s="16"/>
      <c r="ARF6" s="16"/>
      <c r="ARG6" s="16"/>
      <c r="ARH6" s="16"/>
      <c r="ARI6" s="16"/>
      <c r="ARJ6" s="16"/>
      <c r="ARK6" s="16"/>
      <c r="ARL6" s="16"/>
      <c r="ARM6" s="16"/>
      <c r="ARN6" s="16"/>
      <c r="ARO6" s="16"/>
      <c r="ARP6" s="16"/>
      <c r="ARQ6" s="16"/>
      <c r="ARR6" s="16"/>
      <c r="ARS6" s="16"/>
      <c r="ART6" s="16"/>
      <c r="ARU6" s="16"/>
      <c r="ARV6" s="16"/>
      <c r="ARW6" s="16"/>
      <c r="ARX6" s="16"/>
      <c r="ARY6" s="16"/>
      <c r="ARZ6" s="16"/>
      <c r="ASA6" s="16"/>
      <c r="ASB6" s="16"/>
      <c r="ASC6" s="16"/>
      <c r="ASD6" s="16"/>
      <c r="ASE6" s="16"/>
      <c r="ASF6" s="16"/>
      <c r="ASG6" s="16"/>
      <c r="ASH6" s="16"/>
      <c r="ASI6" s="16"/>
      <c r="ASJ6" s="16"/>
      <c r="ASK6" s="16"/>
      <c r="ASL6" s="16"/>
      <c r="ASM6" s="16"/>
      <c r="ASN6" s="16"/>
      <c r="ASO6" s="16"/>
      <c r="ASP6" s="16"/>
      <c r="ASQ6" s="16"/>
      <c r="ASR6" s="16"/>
      <c r="ASS6" s="16"/>
      <c r="AST6" s="16"/>
      <c r="ASU6" s="16"/>
      <c r="ASV6" s="16"/>
      <c r="ASW6" s="16"/>
      <c r="ASX6" s="16"/>
      <c r="ASY6" s="16"/>
      <c r="ASZ6" s="16"/>
      <c r="ATA6" s="16"/>
      <c r="ATB6" s="16"/>
      <c r="ATC6" s="16"/>
      <c r="ATD6" s="16"/>
      <c r="ATE6" s="16"/>
      <c r="ATF6" s="16"/>
      <c r="ATG6" s="16"/>
      <c r="ATH6" s="16"/>
      <c r="ATI6" s="16"/>
      <c r="ATJ6" s="16"/>
      <c r="ATK6" s="16"/>
      <c r="ATL6" s="16"/>
      <c r="ATM6" s="16"/>
      <c r="ATN6" s="16"/>
      <c r="ATO6" s="16"/>
      <c r="ATP6" s="16"/>
      <c r="ATQ6" s="16"/>
      <c r="ATR6" s="16"/>
      <c r="ATS6" s="16"/>
      <c r="ATT6" s="16"/>
      <c r="ATU6" s="16"/>
      <c r="ATV6" s="16"/>
      <c r="ATW6" s="16"/>
      <c r="ATX6" s="16"/>
      <c r="ATY6" s="16"/>
      <c r="ATZ6" s="16"/>
      <c r="AUA6" s="16"/>
      <c r="AUB6" s="16"/>
      <c r="AUC6" s="16"/>
      <c r="AUD6" s="16"/>
      <c r="AUE6" s="16"/>
      <c r="AUF6" s="16"/>
      <c r="AUG6" s="16"/>
      <c r="AUH6" s="16"/>
      <c r="AUI6" s="16"/>
      <c r="AUJ6" s="16"/>
      <c r="AUK6" s="16"/>
      <c r="AUL6" s="16"/>
      <c r="AUM6" s="16"/>
      <c r="AUN6" s="16"/>
      <c r="AUO6" s="16"/>
      <c r="AUP6" s="16"/>
      <c r="AUQ6" s="16"/>
      <c r="AUR6" s="16"/>
      <c r="AUS6" s="16"/>
      <c r="AUT6" s="16"/>
      <c r="AUU6" s="16"/>
      <c r="AUV6" s="16"/>
      <c r="AUW6" s="16"/>
      <c r="AUX6" s="16"/>
      <c r="AUY6" s="16"/>
      <c r="AUZ6" s="16"/>
      <c r="AVA6" s="16"/>
      <c r="AVB6" s="16"/>
      <c r="AVC6" s="16"/>
      <c r="AVD6" s="16"/>
      <c r="AVE6" s="16"/>
      <c r="AVF6" s="16"/>
      <c r="AVG6" s="16"/>
      <c r="AVH6" s="16"/>
      <c r="AVI6" s="16"/>
      <c r="AVJ6" s="16"/>
      <c r="AVK6" s="16"/>
      <c r="AVL6" s="16"/>
      <c r="AVM6" s="16"/>
      <c r="AVN6" s="16"/>
      <c r="AVO6" s="16"/>
      <c r="AVP6" s="16"/>
      <c r="AVQ6" s="16"/>
      <c r="AVR6" s="16"/>
      <c r="AVS6" s="16"/>
      <c r="AVT6" s="16"/>
      <c r="AVU6" s="16"/>
      <c r="AVV6" s="16"/>
      <c r="AVW6" s="16"/>
      <c r="AVX6" s="16"/>
      <c r="AVY6" s="16"/>
      <c r="AVZ6" s="16"/>
      <c r="AWA6" s="16"/>
      <c r="AWB6" s="16"/>
      <c r="AWC6" s="16"/>
      <c r="AWD6" s="16"/>
      <c r="AWE6" s="16"/>
      <c r="AWF6" s="16"/>
      <c r="AWG6" s="16"/>
      <c r="AWH6" s="16"/>
      <c r="AWI6" s="16"/>
      <c r="AWJ6" s="16"/>
      <c r="AWK6" s="16"/>
      <c r="AWL6" s="16"/>
      <c r="AWM6" s="16"/>
      <c r="AWN6" s="16"/>
      <c r="AWO6" s="16"/>
      <c r="AWP6" s="16"/>
      <c r="AWQ6" s="16"/>
      <c r="AWR6" s="16"/>
      <c r="AWS6" s="16"/>
      <c r="AWT6" s="16"/>
      <c r="AWU6" s="16"/>
      <c r="AWV6" s="16"/>
      <c r="AWW6" s="16"/>
      <c r="AWX6" s="16"/>
      <c r="AWY6" s="16"/>
      <c r="AWZ6" s="16"/>
      <c r="AXA6" s="16"/>
      <c r="AXB6" s="16"/>
      <c r="AXC6" s="16"/>
      <c r="AXD6" s="16"/>
      <c r="AXE6" s="16"/>
      <c r="AXF6" s="16"/>
      <c r="AXG6" s="16"/>
      <c r="AXH6" s="16"/>
      <c r="AXI6" s="16"/>
      <c r="AXJ6" s="16"/>
      <c r="AXK6" s="16"/>
      <c r="AXL6" s="16"/>
      <c r="AXM6" s="16"/>
      <c r="AXN6" s="16"/>
      <c r="AXO6" s="16"/>
      <c r="AXP6" s="16"/>
      <c r="AXQ6" s="16"/>
      <c r="AXR6" s="16"/>
      <c r="AXS6" s="16"/>
      <c r="AXT6" s="16"/>
      <c r="AXU6" s="16"/>
      <c r="AXV6" s="16"/>
      <c r="AXW6" s="16"/>
      <c r="AXX6" s="16"/>
      <c r="AXY6" s="16"/>
      <c r="AXZ6" s="16"/>
      <c r="AYA6" s="16"/>
      <c r="AYB6" s="16"/>
      <c r="AYC6" s="16"/>
      <c r="AYD6" s="16"/>
      <c r="AYE6" s="16"/>
      <c r="AYF6" s="16"/>
      <c r="AYG6" s="16"/>
      <c r="AYH6" s="16"/>
      <c r="AYI6" s="16"/>
      <c r="AYJ6" s="16"/>
      <c r="AYK6" s="16"/>
      <c r="AYL6" s="16"/>
      <c r="AYM6" s="16"/>
      <c r="AYN6" s="16"/>
      <c r="AYO6" s="16"/>
      <c r="AYP6" s="16"/>
      <c r="AYQ6" s="16"/>
      <c r="AYR6" s="16"/>
      <c r="AYS6" s="16"/>
      <c r="AYT6" s="16"/>
      <c r="AYU6" s="16"/>
      <c r="AYV6" s="16"/>
      <c r="AYW6" s="16"/>
      <c r="AYX6" s="16"/>
      <c r="AYY6" s="16"/>
      <c r="AYZ6" s="16"/>
      <c r="AZA6" s="16"/>
      <c r="AZB6" s="16"/>
      <c r="AZC6" s="16"/>
      <c r="AZD6" s="16"/>
      <c r="AZE6" s="16"/>
      <c r="AZF6" s="16"/>
      <c r="AZG6" s="16"/>
      <c r="AZH6" s="16"/>
      <c r="AZI6" s="16"/>
      <c r="AZJ6" s="16"/>
      <c r="AZK6" s="16"/>
      <c r="AZL6" s="16"/>
      <c r="AZM6" s="16"/>
      <c r="AZN6" s="16"/>
      <c r="AZO6" s="16"/>
      <c r="AZP6" s="16"/>
      <c r="AZQ6" s="16"/>
      <c r="AZR6" s="16"/>
      <c r="AZS6" s="16"/>
      <c r="AZT6" s="16"/>
      <c r="AZU6" s="16"/>
      <c r="AZV6" s="16"/>
      <c r="AZW6" s="16"/>
      <c r="AZX6" s="16"/>
      <c r="AZY6" s="16"/>
      <c r="AZZ6" s="16"/>
      <c r="BAA6" s="16"/>
      <c r="BAB6" s="16"/>
      <c r="BAC6" s="16"/>
      <c r="BAD6" s="16"/>
      <c r="BAE6" s="16"/>
      <c r="BAF6" s="16"/>
      <c r="BAG6" s="16"/>
      <c r="BAH6" s="16"/>
      <c r="BAI6" s="16"/>
      <c r="BAJ6" s="16"/>
      <c r="BAK6" s="16"/>
      <c r="BAL6" s="16"/>
      <c r="BAM6" s="16"/>
      <c r="BAN6" s="16"/>
      <c r="BAO6" s="16"/>
      <c r="BAP6" s="16"/>
      <c r="BAQ6" s="16"/>
      <c r="BAR6" s="16"/>
      <c r="BAS6" s="16"/>
      <c r="BAT6" s="16"/>
      <c r="BAU6" s="16"/>
      <c r="BAV6" s="16"/>
      <c r="BAW6" s="16"/>
      <c r="BAX6" s="16"/>
      <c r="BAY6" s="16"/>
      <c r="BAZ6" s="16"/>
      <c r="BBA6" s="16"/>
      <c r="BBB6" s="16"/>
      <c r="BBC6" s="16"/>
      <c r="BBD6" s="16"/>
      <c r="BBE6" s="16"/>
      <c r="BBF6" s="16"/>
      <c r="BBG6" s="16"/>
      <c r="BBH6" s="16"/>
      <c r="BBI6" s="16"/>
      <c r="BBJ6" s="16"/>
      <c r="BBK6" s="16"/>
      <c r="BBL6" s="16"/>
      <c r="BBM6" s="16"/>
      <c r="BBN6" s="16"/>
      <c r="BBO6" s="16"/>
      <c r="BBP6" s="16"/>
      <c r="BBQ6" s="16"/>
      <c r="BBR6" s="16"/>
      <c r="BBS6" s="16"/>
      <c r="BBT6" s="16"/>
      <c r="BBU6" s="16"/>
      <c r="BBV6" s="16"/>
      <c r="BBW6" s="16"/>
      <c r="BBX6" s="16"/>
      <c r="BBY6" s="16"/>
      <c r="BBZ6" s="16"/>
      <c r="BCA6" s="16"/>
      <c r="BCB6" s="16"/>
      <c r="BCC6" s="16"/>
      <c r="BCD6" s="16"/>
      <c r="BCE6" s="16"/>
      <c r="BCF6" s="16"/>
      <c r="BCG6" s="16"/>
      <c r="BCH6" s="16"/>
      <c r="BCI6" s="16"/>
      <c r="BCJ6" s="16"/>
      <c r="BCK6" s="16"/>
      <c r="BCL6" s="16"/>
      <c r="BCM6" s="16"/>
      <c r="BCN6" s="16"/>
      <c r="BCO6" s="16"/>
      <c r="BCP6" s="16"/>
      <c r="BCQ6" s="16"/>
      <c r="BCR6" s="16"/>
      <c r="BCS6" s="16"/>
      <c r="BCT6" s="16"/>
      <c r="BCU6" s="16"/>
      <c r="BCV6" s="16"/>
      <c r="BCW6" s="16"/>
      <c r="BCX6" s="16"/>
      <c r="BCY6" s="16"/>
      <c r="BCZ6" s="16"/>
      <c r="BDA6" s="16"/>
      <c r="BDB6" s="16"/>
      <c r="BDC6" s="16"/>
      <c r="BDD6" s="16"/>
      <c r="BDE6" s="16"/>
      <c r="BDF6" s="16"/>
      <c r="BDG6" s="16"/>
      <c r="BDH6" s="16"/>
      <c r="BDI6" s="16"/>
      <c r="BDJ6" s="16"/>
      <c r="BDK6" s="16"/>
      <c r="BDL6" s="16"/>
      <c r="BDM6" s="16"/>
      <c r="BDN6" s="16"/>
      <c r="BDO6" s="16"/>
      <c r="BDP6" s="16"/>
      <c r="BDQ6" s="16"/>
      <c r="BDR6" s="16"/>
      <c r="BDS6" s="16"/>
      <c r="BDT6" s="16"/>
      <c r="BDU6" s="16"/>
      <c r="BDV6" s="16"/>
      <c r="BDW6" s="16"/>
      <c r="BDX6" s="16"/>
      <c r="BDY6" s="16"/>
      <c r="BDZ6" s="16"/>
      <c r="BEA6" s="16"/>
      <c r="BEB6" s="16"/>
      <c r="BEC6" s="16"/>
      <c r="BED6" s="16"/>
      <c r="BEE6" s="16"/>
      <c r="BEF6" s="16"/>
      <c r="BEG6" s="16"/>
      <c r="BEH6" s="16"/>
      <c r="BEI6" s="16"/>
      <c r="BEJ6" s="16"/>
      <c r="BEK6" s="16"/>
      <c r="BEL6" s="16"/>
      <c r="BEM6" s="16"/>
      <c r="BEN6" s="16"/>
      <c r="BEO6" s="16"/>
      <c r="BEP6" s="16"/>
      <c r="BEQ6" s="16"/>
      <c r="BER6" s="16"/>
      <c r="BES6" s="16"/>
      <c r="BET6" s="16"/>
      <c r="BEU6" s="16"/>
      <c r="BEV6" s="16"/>
      <c r="BEW6" s="16"/>
      <c r="BEX6" s="16"/>
      <c r="BEY6" s="16"/>
      <c r="BEZ6" s="16"/>
      <c r="BFA6" s="16"/>
      <c r="BFB6" s="16"/>
      <c r="BFC6" s="16"/>
      <c r="BFD6" s="16"/>
      <c r="BFE6" s="16"/>
      <c r="BFF6" s="16"/>
      <c r="BFG6" s="16"/>
      <c r="BFH6" s="16"/>
      <c r="BFI6" s="16"/>
      <c r="BFJ6" s="16"/>
      <c r="BFK6" s="16"/>
      <c r="BFL6" s="16"/>
      <c r="BFM6" s="16"/>
      <c r="BFN6" s="16"/>
      <c r="BFO6" s="16"/>
      <c r="BFP6" s="16"/>
      <c r="BFQ6" s="16"/>
      <c r="BFR6" s="16"/>
      <c r="BFS6" s="16"/>
      <c r="BFT6" s="16"/>
      <c r="BFU6" s="16"/>
      <c r="BFV6" s="16"/>
      <c r="BFW6" s="16"/>
      <c r="BFX6" s="16"/>
      <c r="BFY6" s="16"/>
      <c r="BFZ6" s="16"/>
      <c r="BGA6" s="16"/>
      <c r="BGB6" s="16"/>
      <c r="BGC6" s="16"/>
      <c r="BGD6" s="16"/>
      <c r="BGE6" s="16"/>
      <c r="BGF6" s="16"/>
      <c r="BGG6" s="16"/>
      <c r="BGH6" s="16"/>
      <c r="BGI6" s="16"/>
      <c r="BGJ6" s="16"/>
      <c r="BGK6" s="16"/>
      <c r="BGL6" s="16"/>
      <c r="BGM6" s="16"/>
      <c r="BGN6" s="16"/>
      <c r="BGO6" s="16"/>
      <c r="BGP6" s="16"/>
      <c r="BGQ6" s="16"/>
      <c r="BGR6" s="16"/>
      <c r="BGS6" s="16"/>
      <c r="BGT6" s="16"/>
      <c r="BGU6" s="16"/>
      <c r="BGV6" s="16"/>
      <c r="BGW6" s="16"/>
      <c r="BGX6" s="16"/>
      <c r="BGY6" s="16"/>
      <c r="BGZ6" s="16"/>
      <c r="BHA6" s="16"/>
      <c r="BHB6" s="16"/>
      <c r="BHC6" s="16"/>
      <c r="BHD6" s="16"/>
      <c r="BHE6" s="16"/>
      <c r="BHF6" s="16"/>
      <c r="BHG6" s="16"/>
      <c r="BHH6" s="16"/>
      <c r="BHI6" s="16"/>
      <c r="BHJ6" s="16"/>
      <c r="BHK6" s="16"/>
      <c r="BHL6" s="16"/>
      <c r="BHM6" s="16"/>
      <c r="BHN6" s="16"/>
      <c r="BHO6" s="16"/>
      <c r="BHP6" s="16"/>
      <c r="BHQ6" s="16"/>
      <c r="BHR6" s="16"/>
      <c r="BHS6" s="16"/>
      <c r="BHT6" s="16"/>
      <c r="BHU6" s="16"/>
      <c r="BHV6" s="16"/>
      <c r="BHW6" s="16"/>
      <c r="BHX6" s="16"/>
      <c r="BHY6" s="16"/>
      <c r="BHZ6" s="16"/>
      <c r="BIA6" s="16"/>
      <c r="BIB6" s="16"/>
      <c r="BIC6" s="16"/>
      <c r="BID6" s="16"/>
      <c r="BIE6" s="16"/>
      <c r="BIF6" s="16"/>
      <c r="BIG6" s="16"/>
      <c r="BIH6" s="16"/>
      <c r="BII6" s="16"/>
      <c r="BIJ6" s="16"/>
      <c r="BIK6" s="16"/>
      <c r="BIL6" s="16"/>
      <c r="BIM6" s="16"/>
      <c r="BIN6" s="16"/>
      <c r="BIO6" s="16"/>
      <c r="BIP6" s="16"/>
      <c r="BIQ6" s="16"/>
      <c r="BIR6" s="16"/>
      <c r="BIS6" s="16"/>
      <c r="BIT6" s="16"/>
      <c r="BIU6" s="16"/>
      <c r="BIV6" s="16"/>
      <c r="BIW6" s="16"/>
      <c r="BIX6" s="16"/>
      <c r="BIY6" s="16"/>
      <c r="BIZ6" s="16"/>
      <c r="BJA6" s="16"/>
      <c r="BJB6" s="16"/>
      <c r="BJC6" s="16"/>
      <c r="BJD6" s="16"/>
      <c r="BJE6" s="16"/>
      <c r="BJF6" s="16"/>
      <c r="BJG6" s="16"/>
      <c r="BJH6" s="16"/>
      <c r="BJI6" s="16"/>
      <c r="BJJ6" s="16"/>
      <c r="BJK6" s="16"/>
      <c r="BJL6" s="16"/>
      <c r="BJM6" s="16"/>
      <c r="BJN6" s="16"/>
      <c r="BJO6" s="16"/>
      <c r="BJP6" s="16"/>
      <c r="BJQ6" s="16"/>
      <c r="BJR6" s="16"/>
      <c r="BJS6" s="16"/>
      <c r="BJT6" s="16"/>
      <c r="BJU6" s="16"/>
      <c r="BJV6" s="16"/>
      <c r="BJW6" s="16"/>
      <c r="BJX6" s="16"/>
      <c r="BJY6" s="16"/>
      <c r="BJZ6" s="16"/>
      <c r="BKA6" s="16"/>
      <c r="BKB6" s="16"/>
      <c r="BKC6" s="16"/>
      <c r="BKD6" s="16"/>
      <c r="BKE6" s="16"/>
      <c r="BKF6" s="16"/>
      <c r="BKG6" s="16"/>
      <c r="BKH6" s="16"/>
      <c r="BKI6" s="16"/>
      <c r="BKJ6" s="16"/>
      <c r="BKK6" s="16"/>
      <c r="BKL6" s="16"/>
      <c r="BKM6" s="16"/>
      <c r="BKN6" s="16"/>
      <c r="BKO6" s="16"/>
      <c r="BKP6" s="16"/>
      <c r="BKQ6" s="16"/>
      <c r="BKR6" s="16"/>
      <c r="BKS6" s="16"/>
      <c r="BKT6" s="16"/>
      <c r="BKU6" s="16"/>
      <c r="BKV6" s="16"/>
      <c r="BKW6" s="16"/>
      <c r="BKX6" s="16"/>
      <c r="BKY6" s="16"/>
      <c r="BKZ6" s="16"/>
      <c r="BLA6" s="16"/>
      <c r="BLB6" s="16"/>
      <c r="BLC6" s="16"/>
      <c r="BLD6" s="16"/>
      <c r="BLE6" s="16"/>
      <c r="BLF6" s="16"/>
      <c r="BLG6" s="16"/>
      <c r="BLH6" s="16"/>
      <c r="BLI6" s="16"/>
      <c r="BLJ6" s="16"/>
      <c r="BLK6" s="16"/>
      <c r="BLL6" s="16"/>
      <c r="BLM6" s="16"/>
      <c r="BLN6" s="16"/>
      <c r="BLO6" s="16"/>
      <c r="BLP6" s="16"/>
      <c r="BLQ6" s="16"/>
      <c r="BLR6" s="16"/>
      <c r="BLS6" s="16"/>
      <c r="BLT6" s="16"/>
      <c r="BLU6" s="16"/>
      <c r="BLV6" s="16"/>
      <c r="BLW6" s="16"/>
      <c r="BLX6" s="16"/>
      <c r="BLY6" s="16"/>
      <c r="BLZ6" s="16"/>
      <c r="BMA6" s="16"/>
      <c r="BMB6" s="16"/>
      <c r="BMC6" s="16"/>
      <c r="BMD6" s="16"/>
      <c r="BME6" s="16"/>
      <c r="BMF6" s="16"/>
      <c r="BMG6" s="16"/>
      <c r="BMH6" s="16"/>
      <c r="BMI6" s="16"/>
      <c r="BMJ6" s="16"/>
      <c r="BMK6" s="16"/>
      <c r="BML6" s="16"/>
      <c r="BMM6" s="16"/>
      <c r="BMN6" s="16"/>
      <c r="BMO6" s="16"/>
      <c r="BMP6" s="16"/>
      <c r="BMQ6" s="16"/>
      <c r="BMR6" s="16"/>
      <c r="BMS6" s="16"/>
      <c r="BMT6" s="16"/>
      <c r="BMU6" s="16"/>
      <c r="BMV6" s="16"/>
      <c r="BMW6" s="16"/>
      <c r="BMX6" s="16"/>
      <c r="BMY6" s="16"/>
      <c r="BMZ6" s="16"/>
      <c r="BNA6" s="16"/>
      <c r="BNB6" s="16"/>
      <c r="BNC6" s="16"/>
      <c r="BND6" s="16"/>
      <c r="BNE6" s="16"/>
      <c r="BNF6" s="16"/>
      <c r="BNG6" s="16"/>
      <c r="BNH6" s="16"/>
      <c r="BNI6" s="16"/>
      <c r="BNJ6" s="16"/>
      <c r="BNK6" s="16"/>
      <c r="BNL6" s="16"/>
      <c r="BNM6" s="16"/>
      <c r="BNN6" s="16"/>
      <c r="BNO6" s="16"/>
      <c r="BNP6" s="16"/>
      <c r="BNQ6" s="16"/>
      <c r="BNR6" s="16"/>
      <c r="BNS6" s="16"/>
      <c r="BNT6" s="16"/>
      <c r="BNU6" s="16"/>
      <c r="BNV6" s="16"/>
      <c r="BNW6" s="16"/>
      <c r="BNX6" s="16"/>
      <c r="BNY6" s="16"/>
      <c r="BNZ6" s="16"/>
      <c r="BOA6" s="16"/>
      <c r="BOB6" s="16"/>
      <c r="BOC6" s="16"/>
      <c r="BOD6" s="16"/>
      <c r="BOE6" s="16"/>
      <c r="BOF6" s="16"/>
      <c r="BOG6" s="16"/>
      <c r="BOH6" s="16"/>
      <c r="BOI6" s="16"/>
      <c r="BOJ6" s="16"/>
      <c r="BOK6" s="16"/>
      <c r="BOL6" s="16"/>
      <c r="BOM6" s="16"/>
      <c r="BON6" s="16"/>
      <c r="BOO6" s="16"/>
      <c r="BOP6" s="16"/>
      <c r="BOQ6" s="16"/>
      <c r="BOR6" s="16"/>
      <c r="BOS6" s="16"/>
      <c r="BOT6" s="16"/>
      <c r="BOU6" s="16"/>
      <c r="BOV6" s="16"/>
      <c r="BOW6" s="16"/>
      <c r="BOX6" s="16"/>
      <c r="BOY6" s="16"/>
      <c r="BOZ6" s="16"/>
      <c r="BPA6" s="16"/>
      <c r="BPB6" s="16"/>
      <c r="BPC6" s="16"/>
      <c r="BPD6" s="16"/>
      <c r="BPE6" s="16"/>
      <c r="BPF6" s="16"/>
      <c r="BPG6" s="16"/>
      <c r="BPH6" s="16"/>
      <c r="BPI6" s="16"/>
      <c r="BPJ6" s="16"/>
      <c r="BPK6" s="16"/>
      <c r="BPL6" s="16"/>
      <c r="BPM6" s="16"/>
      <c r="BPN6" s="16"/>
      <c r="BPO6" s="16"/>
      <c r="BPP6" s="16"/>
      <c r="BPQ6" s="16"/>
      <c r="BPR6" s="16"/>
      <c r="BPS6" s="16"/>
      <c r="BPT6" s="16"/>
      <c r="BPU6" s="16"/>
      <c r="BPV6" s="16"/>
      <c r="BPW6" s="16"/>
      <c r="BPX6" s="16"/>
      <c r="BPY6" s="16"/>
      <c r="BPZ6" s="16"/>
      <c r="BQA6" s="16"/>
      <c r="BQB6" s="16"/>
      <c r="BQC6" s="16"/>
      <c r="BQD6" s="16"/>
      <c r="BQE6" s="16"/>
      <c r="BQF6" s="16"/>
      <c r="BQG6" s="16"/>
      <c r="BQH6" s="16"/>
      <c r="BQI6" s="16"/>
      <c r="BQJ6" s="16"/>
      <c r="BQK6" s="16"/>
      <c r="BQL6" s="16"/>
      <c r="BQM6" s="16"/>
      <c r="BQN6" s="16"/>
      <c r="BQO6" s="16"/>
      <c r="BQP6" s="16"/>
      <c r="BQQ6" s="16"/>
      <c r="BQR6" s="16"/>
      <c r="BQS6" s="16"/>
      <c r="BQT6" s="16"/>
      <c r="BQU6" s="16"/>
      <c r="BQV6" s="16"/>
      <c r="BQW6" s="16"/>
      <c r="BQX6" s="16"/>
      <c r="BQY6" s="16"/>
      <c r="BQZ6" s="16"/>
      <c r="BRA6" s="16"/>
      <c r="BRB6" s="16"/>
      <c r="BRC6" s="16"/>
      <c r="BRD6" s="16"/>
      <c r="BRE6" s="16"/>
      <c r="BRF6" s="16"/>
      <c r="BRG6" s="16"/>
      <c r="BRH6" s="16"/>
      <c r="BRI6" s="16"/>
      <c r="BRJ6" s="16"/>
      <c r="BRK6" s="16"/>
      <c r="BRL6" s="16"/>
      <c r="BRM6" s="16"/>
      <c r="BRN6" s="16"/>
      <c r="BRO6" s="16"/>
      <c r="BRP6" s="16"/>
      <c r="BRQ6" s="16"/>
      <c r="BRR6" s="16"/>
      <c r="BRS6" s="16"/>
      <c r="BRT6" s="16"/>
      <c r="BRU6" s="16"/>
      <c r="BRV6" s="16"/>
      <c r="BRW6" s="16"/>
      <c r="BRX6" s="16"/>
      <c r="BRY6" s="16"/>
      <c r="BRZ6" s="16"/>
      <c r="BSA6" s="16"/>
      <c r="BSB6" s="16"/>
      <c r="BSC6" s="16"/>
      <c r="BSD6" s="16"/>
      <c r="BSE6" s="16"/>
      <c r="BSF6" s="16"/>
      <c r="BSG6" s="16"/>
      <c r="BSH6" s="16"/>
      <c r="BSI6" s="16"/>
      <c r="BSJ6" s="16"/>
      <c r="BSK6" s="16"/>
      <c r="BSL6" s="16"/>
      <c r="BSM6" s="16"/>
      <c r="BSN6" s="16"/>
      <c r="BSO6" s="16"/>
      <c r="BSP6" s="16"/>
      <c r="BSQ6" s="16"/>
      <c r="BSR6" s="16"/>
      <c r="BSS6" s="16"/>
      <c r="BST6" s="16"/>
      <c r="BSU6" s="16"/>
      <c r="BSV6" s="16"/>
      <c r="BSW6" s="16"/>
      <c r="BSX6" s="16"/>
      <c r="BSY6" s="16"/>
      <c r="BSZ6" s="16"/>
      <c r="BTA6" s="16"/>
      <c r="BTB6" s="16"/>
      <c r="BTC6" s="16"/>
      <c r="BTD6" s="16"/>
      <c r="BTE6" s="16"/>
      <c r="BTF6" s="16"/>
      <c r="BTG6" s="16"/>
      <c r="BTH6" s="16"/>
      <c r="BTI6" s="16"/>
      <c r="BTJ6" s="16"/>
      <c r="BTK6" s="16"/>
      <c r="BTL6" s="16"/>
      <c r="BTM6" s="16"/>
      <c r="BTN6" s="16"/>
      <c r="BTO6" s="16"/>
      <c r="BTP6" s="16"/>
      <c r="BTQ6" s="16"/>
      <c r="BTR6" s="16"/>
      <c r="BTS6" s="16"/>
      <c r="BTT6" s="16"/>
      <c r="BTU6" s="16"/>
      <c r="BTV6" s="16"/>
      <c r="BTW6" s="16"/>
      <c r="BTX6" s="16"/>
      <c r="BTY6" s="16"/>
      <c r="BTZ6" s="16"/>
      <c r="BUA6" s="16"/>
      <c r="BUB6" s="16"/>
      <c r="BUC6" s="16"/>
      <c r="BUD6" s="16"/>
      <c r="BUE6" s="16"/>
      <c r="BUF6" s="16"/>
      <c r="BUG6" s="16"/>
      <c r="BUH6" s="16"/>
      <c r="BUI6" s="16"/>
      <c r="BUJ6" s="16"/>
      <c r="BUK6" s="16"/>
      <c r="BUL6" s="16"/>
      <c r="BUM6" s="16"/>
      <c r="BUN6" s="16"/>
      <c r="BUO6" s="16"/>
      <c r="BUP6" s="16"/>
      <c r="BUQ6" s="16"/>
      <c r="BUR6" s="16"/>
      <c r="BUS6" s="16"/>
      <c r="BUT6" s="16"/>
      <c r="BUU6" s="16"/>
      <c r="BUV6" s="16"/>
      <c r="BUW6" s="16"/>
      <c r="BUX6" s="16"/>
      <c r="BUY6" s="16"/>
      <c r="BUZ6" s="16"/>
      <c r="BVA6" s="16"/>
      <c r="BVB6" s="16"/>
      <c r="BVC6" s="16"/>
      <c r="BVD6" s="16"/>
      <c r="BVE6" s="16"/>
      <c r="BVF6" s="16"/>
      <c r="BVG6" s="16"/>
      <c r="BVH6" s="16"/>
      <c r="BVI6" s="16"/>
      <c r="BVJ6" s="16"/>
      <c r="BVK6" s="16"/>
      <c r="BVL6" s="16"/>
      <c r="BVM6" s="16"/>
      <c r="BVN6" s="16"/>
      <c r="BVO6" s="16"/>
      <c r="BVP6" s="16"/>
      <c r="BVQ6" s="16"/>
      <c r="BVR6" s="16"/>
      <c r="BVS6" s="16"/>
      <c r="BVT6" s="16"/>
      <c r="BVU6" s="16"/>
      <c r="BVV6" s="16"/>
      <c r="BVW6" s="16"/>
      <c r="BVX6" s="16"/>
      <c r="BVY6" s="16"/>
      <c r="BVZ6" s="16"/>
      <c r="BWA6" s="16"/>
      <c r="BWB6" s="16"/>
      <c r="BWC6" s="16"/>
      <c r="BWD6" s="16"/>
      <c r="BWE6" s="16"/>
      <c r="BWF6" s="16"/>
      <c r="BWG6" s="16"/>
      <c r="BWH6" s="16"/>
      <c r="BWI6" s="16"/>
      <c r="BWJ6" s="16"/>
      <c r="BWK6" s="16"/>
      <c r="BWL6" s="16"/>
      <c r="BWM6" s="16"/>
      <c r="BWN6" s="16"/>
      <c r="BWO6" s="16"/>
      <c r="BWP6" s="16"/>
      <c r="BWQ6" s="16"/>
      <c r="BWR6" s="16"/>
      <c r="BWS6" s="16"/>
      <c r="BWT6" s="16"/>
      <c r="BWU6" s="16"/>
      <c r="BWV6" s="16"/>
      <c r="BWW6" s="16"/>
      <c r="BWX6" s="16"/>
      <c r="BWY6" s="16"/>
      <c r="BWZ6" s="16"/>
      <c r="BXA6" s="16"/>
      <c r="BXB6" s="16"/>
      <c r="BXC6" s="16"/>
      <c r="BXD6" s="16"/>
      <c r="BXE6" s="16"/>
      <c r="BXF6" s="16"/>
      <c r="BXG6" s="16"/>
      <c r="BXH6" s="16"/>
      <c r="BXI6" s="16"/>
      <c r="BXJ6" s="16"/>
      <c r="BXK6" s="16"/>
      <c r="BXL6" s="16"/>
      <c r="BXM6" s="16"/>
      <c r="BXN6" s="16"/>
      <c r="BXO6" s="16"/>
      <c r="BXP6" s="16"/>
      <c r="BXQ6" s="16"/>
      <c r="BXR6" s="16"/>
      <c r="BXS6" s="16"/>
      <c r="BXT6" s="16"/>
      <c r="BXU6" s="16"/>
      <c r="BXV6" s="16"/>
      <c r="BXW6" s="16"/>
      <c r="BXX6" s="16"/>
      <c r="BXY6" s="16"/>
      <c r="BXZ6" s="16"/>
      <c r="BYA6" s="16"/>
      <c r="BYB6" s="16"/>
      <c r="BYC6" s="16"/>
      <c r="BYD6" s="16"/>
      <c r="BYE6" s="16"/>
      <c r="BYF6" s="16"/>
      <c r="BYG6" s="16"/>
      <c r="BYH6" s="16"/>
      <c r="BYI6" s="16"/>
      <c r="BYJ6" s="16"/>
      <c r="BYK6" s="16"/>
      <c r="BYL6" s="16"/>
      <c r="BYM6" s="16"/>
      <c r="BYN6" s="16"/>
      <c r="BYO6" s="16"/>
      <c r="BYP6" s="16"/>
      <c r="BYQ6" s="16"/>
      <c r="BYR6" s="16"/>
      <c r="BYS6" s="16"/>
      <c r="BYT6" s="16"/>
      <c r="BYU6" s="16"/>
      <c r="BYV6" s="16"/>
      <c r="BYW6" s="16"/>
      <c r="BYX6" s="16"/>
      <c r="BYY6" s="16"/>
      <c r="BYZ6" s="16"/>
      <c r="BZA6" s="16"/>
      <c r="BZB6" s="16"/>
      <c r="BZC6" s="16"/>
      <c r="BZD6" s="16"/>
      <c r="BZE6" s="16"/>
      <c r="BZF6" s="16"/>
      <c r="BZG6" s="16"/>
      <c r="BZH6" s="16"/>
      <c r="BZI6" s="16"/>
      <c r="BZJ6" s="16"/>
      <c r="BZK6" s="16"/>
      <c r="BZL6" s="16"/>
      <c r="BZM6" s="16"/>
      <c r="BZN6" s="16"/>
      <c r="BZO6" s="16"/>
      <c r="BZP6" s="16"/>
      <c r="BZQ6" s="16"/>
      <c r="BZR6" s="16"/>
      <c r="BZS6" s="16"/>
      <c r="BZT6" s="16"/>
      <c r="BZU6" s="16"/>
      <c r="BZV6" s="16"/>
      <c r="BZW6" s="16"/>
      <c r="BZX6" s="16"/>
      <c r="BZY6" s="16"/>
      <c r="BZZ6" s="16"/>
      <c r="CAA6" s="16"/>
      <c r="CAB6" s="16"/>
      <c r="CAC6" s="16"/>
      <c r="CAD6" s="16"/>
      <c r="CAE6" s="16"/>
      <c r="CAF6" s="16"/>
      <c r="CAG6" s="16"/>
      <c r="CAH6" s="16"/>
      <c r="CAI6" s="16"/>
      <c r="CAJ6" s="16"/>
      <c r="CAK6" s="16"/>
      <c r="CAL6" s="16"/>
      <c r="CAM6" s="16"/>
      <c r="CAN6" s="16"/>
      <c r="CAO6" s="16"/>
      <c r="CAP6" s="16"/>
      <c r="CAQ6" s="16"/>
      <c r="CAR6" s="16"/>
      <c r="CAS6" s="16"/>
      <c r="CAT6" s="16"/>
      <c r="CAU6" s="16"/>
      <c r="CAV6" s="16"/>
      <c r="CAW6" s="16"/>
      <c r="CAX6" s="16"/>
      <c r="CAY6" s="16"/>
      <c r="CAZ6" s="16"/>
      <c r="CBA6" s="16"/>
      <c r="CBB6" s="16"/>
      <c r="CBC6" s="16"/>
      <c r="CBD6" s="16"/>
      <c r="CBE6" s="16"/>
      <c r="CBF6" s="16"/>
      <c r="CBG6" s="16"/>
      <c r="CBH6" s="16"/>
      <c r="CBI6" s="16"/>
      <c r="CBJ6" s="16"/>
      <c r="CBK6" s="16"/>
      <c r="CBL6" s="16"/>
      <c r="CBM6" s="16"/>
      <c r="CBN6" s="16"/>
      <c r="CBO6" s="16"/>
      <c r="CBP6" s="16"/>
      <c r="CBQ6" s="16"/>
      <c r="CBR6" s="16"/>
      <c r="CBS6" s="16"/>
      <c r="CBT6" s="16"/>
      <c r="CBU6" s="16"/>
      <c r="CBV6" s="16"/>
      <c r="CBW6" s="16"/>
      <c r="CBX6" s="16"/>
      <c r="CBY6" s="16"/>
      <c r="CBZ6" s="16"/>
      <c r="CCA6" s="16"/>
      <c r="CCB6" s="16"/>
      <c r="CCC6" s="16"/>
      <c r="CCD6" s="16"/>
      <c r="CCE6" s="16"/>
      <c r="CCF6" s="16"/>
      <c r="CCG6" s="16"/>
      <c r="CCH6" s="16"/>
      <c r="CCI6" s="16"/>
      <c r="CCJ6" s="16"/>
      <c r="CCK6" s="16"/>
      <c r="CCL6" s="16"/>
      <c r="CCM6" s="16"/>
      <c r="CCN6" s="16"/>
      <c r="CCO6" s="16"/>
      <c r="CCP6" s="16"/>
      <c r="CCQ6" s="16"/>
      <c r="CCR6" s="16"/>
      <c r="CCS6" s="16"/>
      <c r="CCT6" s="16"/>
      <c r="CCU6" s="16"/>
      <c r="CCV6" s="16"/>
      <c r="CCW6" s="16"/>
      <c r="CCX6" s="16"/>
      <c r="CCY6" s="16"/>
      <c r="CCZ6" s="16"/>
      <c r="CDA6" s="16"/>
      <c r="CDB6" s="16"/>
      <c r="CDC6" s="16"/>
      <c r="CDD6" s="16"/>
      <c r="CDE6" s="16"/>
      <c r="CDF6" s="16"/>
      <c r="CDG6" s="16"/>
      <c r="CDH6" s="16"/>
      <c r="CDI6" s="16"/>
      <c r="CDJ6" s="16"/>
      <c r="CDK6" s="16"/>
      <c r="CDL6" s="16"/>
      <c r="CDM6" s="16"/>
      <c r="CDN6" s="16"/>
      <c r="CDO6" s="16"/>
      <c r="CDP6" s="16"/>
      <c r="CDQ6" s="16"/>
      <c r="CDR6" s="16"/>
      <c r="CDS6" s="16"/>
      <c r="CDT6" s="16"/>
      <c r="CDU6" s="16"/>
      <c r="CDV6" s="16"/>
      <c r="CDW6" s="16"/>
      <c r="CDX6" s="16"/>
      <c r="CDY6" s="16"/>
      <c r="CDZ6" s="16"/>
      <c r="CEA6" s="16"/>
      <c r="CEB6" s="16"/>
      <c r="CEC6" s="16"/>
      <c r="CED6" s="16"/>
      <c r="CEE6" s="16"/>
      <c r="CEF6" s="16"/>
      <c r="CEG6" s="16"/>
      <c r="CEH6" s="16"/>
      <c r="CEI6" s="16"/>
      <c r="CEJ6" s="16"/>
      <c r="CEK6" s="16"/>
      <c r="CEL6" s="16"/>
      <c r="CEM6" s="16"/>
      <c r="CEN6" s="16"/>
      <c r="CEO6" s="16"/>
      <c r="CEP6" s="16"/>
      <c r="CEQ6" s="16"/>
      <c r="CER6" s="16"/>
      <c r="CES6" s="16"/>
      <c r="CET6" s="16"/>
      <c r="CEU6" s="16"/>
      <c r="CEV6" s="16"/>
      <c r="CEW6" s="16"/>
      <c r="CEX6" s="16"/>
      <c r="CEY6" s="16"/>
      <c r="CEZ6" s="16"/>
      <c r="CFA6" s="16"/>
      <c r="CFB6" s="16"/>
      <c r="CFC6" s="16"/>
      <c r="CFD6" s="16"/>
      <c r="CFE6" s="16"/>
      <c r="CFF6" s="16"/>
      <c r="CFG6" s="16"/>
      <c r="CFH6" s="16"/>
      <c r="CFI6" s="16"/>
      <c r="CFJ6" s="16"/>
      <c r="CFK6" s="16"/>
      <c r="CFL6" s="16"/>
      <c r="CFM6" s="16"/>
      <c r="CFN6" s="16"/>
      <c r="CFO6" s="16"/>
      <c r="CFP6" s="16"/>
    </row>
    <row r="7" spans="1:2200" x14ac:dyDescent="0.25">
      <c r="B7" s="8">
        <v>2</v>
      </c>
      <c r="C7" s="8">
        <v>3.6926078659999999</v>
      </c>
      <c r="D7" s="8"/>
      <c r="E7" s="8"/>
      <c r="H7" s="16">
        <v>25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25</v>
      </c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</row>
    <row r="8" spans="1:2200" x14ac:dyDescent="0.25">
      <c r="B8" s="8">
        <v>3</v>
      </c>
      <c r="C8" s="8">
        <v>3.6526808599999998</v>
      </c>
      <c r="D8" s="8"/>
      <c r="E8" s="8"/>
      <c r="H8" s="16">
        <v>25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25</v>
      </c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</row>
    <row r="9" spans="1:2200" x14ac:dyDescent="0.25">
      <c r="B9" s="8">
        <v>4</v>
      </c>
      <c r="C9" s="8">
        <v>3.6127981999999998</v>
      </c>
      <c r="D9" s="8"/>
      <c r="E9" s="8"/>
      <c r="H9" s="16">
        <v>25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25</v>
      </c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</row>
    <row r="10" spans="1:2200" x14ac:dyDescent="0.25">
      <c r="B10" s="8">
        <v>5</v>
      </c>
      <c r="C10" s="8">
        <v>3.5754051070000004</v>
      </c>
      <c r="D10" s="8"/>
      <c r="E10" s="8"/>
      <c r="H10" s="16">
        <v>25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25</v>
      </c>
    </row>
    <row r="11" spans="1:2200" x14ac:dyDescent="0.25">
      <c r="B11" s="8">
        <v>6</v>
      </c>
      <c r="C11" s="8">
        <v>3.535263525</v>
      </c>
      <c r="D11" s="8"/>
      <c r="E11" s="8"/>
      <c r="H11" s="16">
        <v>25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25</v>
      </c>
    </row>
    <row r="12" spans="1:2200" x14ac:dyDescent="0.25">
      <c r="B12" s="8">
        <v>7</v>
      </c>
      <c r="C12" s="8">
        <v>3.4676585059999998</v>
      </c>
      <c r="D12" s="8"/>
      <c r="E12" s="8"/>
      <c r="H12" s="16">
        <v>25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25</v>
      </c>
    </row>
    <row r="13" spans="1:2200" x14ac:dyDescent="0.25">
      <c r="B13" s="8">
        <v>8</v>
      </c>
      <c r="C13" s="8">
        <v>3.3674530849999997</v>
      </c>
      <c r="D13" s="8"/>
      <c r="E13" s="8"/>
      <c r="H13" s="16">
        <v>25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25</v>
      </c>
    </row>
    <row r="14" spans="1:2200" x14ac:dyDescent="0.25">
      <c r="B14" s="8">
        <v>9</v>
      </c>
      <c r="C14" s="8">
        <v>3.2571410999999997</v>
      </c>
      <c r="D14" s="8"/>
      <c r="E14" s="8"/>
      <c r="H14" s="16">
        <v>25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25</v>
      </c>
    </row>
    <row r="15" spans="1:2200" x14ac:dyDescent="0.25">
      <c r="B15" s="8">
        <v>10</v>
      </c>
      <c r="C15" s="8">
        <v>3.150202261</v>
      </c>
      <c r="D15" s="8"/>
      <c r="E15" s="8"/>
      <c r="H15" s="16">
        <v>25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25</v>
      </c>
    </row>
    <row r="16" spans="1:2200" x14ac:dyDescent="0.25">
      <c r="B16" s="8">
        <v>11</v>
      </c>
      <c r="C16" s="8">
        <v>3.0642623769999999</v>
      </c>
      <c r="D16" s="8"/>
      <c r="E16" s="8"/>
      <c r="H16" s="16">
        <v>25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25</v>
      </c>
    </row>
    <row r="17" spans="2:31" x14ac:dyDescent="0.25">
      <c r="B17" s="8">
        <v>12</v>
      </c>
      <c r="C17" s="8">
        <v>3.0149402479999998</v>
      </c>
      <c r="D17" s="8"/>
      <c r="E17" s="8"/>
      <c r="H17" s="16">
        <v>25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25</v>
      </c>
    </row>
    <row r="18" spans="2:31" x14ac:dyDescent="0.25">
      <c r="B18" s="8">
        <v>13</v>
      </c>
      <c r="C18" s="8">
        <v>3.0282244549999997</v>
      </c>
      <c r="D18" s="8"/>
      <c r="E18" s="8"/>
      <c r="H18" s="16">
        <v>25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25</v>
      </c>
    </row>
    <row r="19" spans="2:31" x14ac:dyDescent="0.25">
      <c r="B19" s="8">
        <v>14</v>
      </c>
      <c r="C19" s="8">
        <v>3.106578813</v>
      </c>
      <c r="D19" s="8"/>
      <c r="E19" s="8"/>
      <c r="H19" s="16">
        <v>25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25</v>
      </c>
    </row>
    <row r="20" spans="2:31" x14ac:dyDescent="0.25">
      <c r="B20" s="8">
        <v>15</v>
      </c>
      <c r="C20" s="8">
        <v>3.2085971700000004</v>
      </c>
      <c r="D20" s="8"/>
      <c r="E20" s="8"/>
      <c r="H20" s="16">
        <v>25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25</v>
      </c>
    </row>
    <row r="21" spans="2:31" x14ac:dyDescent="0.25">
      <c r="B21" s="8">
        <v>16</v>
      </c>
      <c r="C21" s="8">
        <v>3.3150853970000003</v>
      </c>
      <c r="D21" s="8"/>
      <c r="E21" s="8"/>
      <c r="H21" s="16">
        <v>25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25</v>
      </c>
    </row>
    <row r="22" spans="2:31" x14ac:dyDescent="0.25">
      <c r="B22" s="8">
        <v>17</v>
      </c>
      <c r="C22" s="8">
        <v>3.4133744099999999</v>
      </c>
      <c r="D22" s="8"/>
      <c r="E22" s="8"/>
      <c r="H22" s="16">
        <v>25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25</v>
      </c>
    </row>
    <row r="23" spans="2:31" x14ac:dyDescent="0.25">
      <c r="B23" s="8">
        <v>18</v>
      </c>
      <c r="C23" s="8">
        <v>3.4948315480000001</v>
      </c>
      <c r="D23" s="8"/>
      <c r="E23" s="8"/>
      <c r="H23" s="16">
        <v>25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25</v>
      </c>
    </row>
    <row r="24" spans="2:31" x14ac:dyDescent="0.25">
      <c r="B24" s="8">
        <v>19</v>
      </c>
      <c r="C24" s="8">
        <v>3.5556526050000001</v>
      </c>
      <c r="D24" s="8"/>
      <c r="E24" s="8"/>
      <c r="H24" s="16">
        <v>25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25</v>
      </c>
    </row>
    <row r="25" spans="2:31" x14ac:dyDescent="0.25">
      <c r="B25" s="8">
        <v>20</v>
      </c>
      <c r="C25" s="8">
        <v>3.5968150959999998</v>
      </c>
      <c r="D25" s="8"/>
      <c r="E25" s="8"/>
      <c r="H25" s="16">
        <v>25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25</v>
      </c>
    </row>
    <row r="26" spans="2:31" x14ac:dyDescent="0.25">
      <c r="B26" s="8">
        <v>21</v>
      </c>
      <c r="C26" s="8">
        <v>3.6344566210000004</v>
      </c>
      <c r="D26" s="8"/>
      <c r="E26" s="8"/>
      <c r="H26" s="16">
        <v>25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25</v>
      </c>
    </row>
    <row r="27" spans="2:31" x14ac:dyDescent="0.25">
      <c r="B27" s="8">
        <v>22</v>
      </c>
      <c r="C27" s="8">
        <v>3.6741018159999999</v>
      </c>
      <c r="D27" s="8"/>
      <c r="E27" s="8"/>
      <c r="H27" s="16">
        <v>25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25</v>
      </c>
    </row>
    <row r="28" spans="2:31" x14ac:dyDescent="0.25">
      <c r="B28" s="8">
        <v>23</v>
      </c>
      <c r="C28" s="8">
        <v>3.7137818199999999</v>
      </c>
      <c r="D28" s="8"/>
      <c r="E28" s="8"/>
      <c r="H28" s="16">
        <v>25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25</v>
      </c>
    </row>
    <row r="29" spans="2:31" x14ac:dyDescent="0.25">
      <c r="B29" s="8">
        <v>24</v>
      </c>
      <c r="C29" s="8">
        <v>3.7512712340000003</v>
      </c>
      <c r="D29" s="8"/>
      <c r="E29" s="8"/>
      <c r="H29" s="16">
        <v>25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25</v>
      </c>
    </row>
    <row r="30" spans="2:31" x14ac:dyDescent="0.25">
      <c r="B30" s="8"/>
      <c r="C30" s="8"/>
      <c r="D30" s="8"/>
      <c r="E30" s="8"/>
      <c r="H30" s="16">
        <v>25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25</v>
      </c>
    </row>
    <row r="31" spans="2:31" x14ac:dyDescent="0.25">
      <c r="B31" s="8"/>
      <c r="C31" s="8"/>
      <c r="D31" s="8"/>
      <c r="E31" s="8"/>
      <c r="H31" s="16">
        <v>25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25</v>
      </c>
    </row>
    <row r="32" spans="2:31" x14ac:dyDescent="0.25">
      <c r="B32" s="8"/>
      <c r="C32" s="8"/>
      <c r="D32" s="8"/>
      <c r="E32" s="8"/>
      <c r="H32" s="16">
        <v>25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25</v>
      </c>
    </row>
    <row r="33" spans="8:31" x14ac:dyDescent="0.25">
      <c r="H33" s="16">
        <v>25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25</v>
      </c>
    </row>
    <row r="34" spans="8:31" x14ac:dyDescent="0.25">
      <c r="H34" s="16">
        <v>25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25</v>
      </c>
    </row>
    <row r="35" spans="8:31" x14ac:dyDescent="0.25">
      <c r="H35" s="16">
        <v>25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25</v>
      </c>
    </row>
    <row r="36" spans="8:31" x14ac:dyDescent="0.25">
      <c r="H36" s="16">
        <v>25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25</v>
      </c>
    </row>
    <row r="37" spans="8:31" x14ac:dyDescent="0.25">
      <c r="H37" s="16">
        <v>25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25</v>
      </c>
    </row>
    <row r="38" spans="8:31" x14ac:dyDescent="0.25">
      <c r="H38" s="16">
        <v>25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25</v>
      </c>
    </row>
    <row r="39" spans="8:31" x14ac:dyDescent="0.25">
      <c r="H39" s="16">
        <v>25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25</v>
      </c>
    </row>
    <row r="40" spans="8:31" x14ac:dyDescent="0.25">
      <c r="H40" s="16">
        <v>25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25</v>
      </c>
    </row>
    <row r="41" spans="8:31" x14ac:dyDescent="0.25">
      <c r="H41" s="16">
        <v>25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25</v>
      </c>
    </row>
    <row r="42" spans="8:31" x14ac:dyDescent="0.25">
      <c r="H42" s="16">
        <v>25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25</v>
      </c>
    </row>
    <row r="43" spans="8:31" x14ac:dyDescent="0.25">
      <c r="H43" s="16">
        <v>25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25</v>
      </c>
    </row>
    <row r="44" spans="8:31" x14ac:dyDescent="0.25">
      <c r="H44" s="16">
        <v>25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25</v>
      </c>
    </row>
    <row r="45" spans="8:31" x14ac:dyDescent="0.25">
      <c r="H45" s="16">
        <v>25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25</v>
      </c>
    </row>
    <row r="46" spans="8:31" x14ac:dyDescent="0.25">
      <c r="H46" s="16">
        <v>25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25</v>
      </c>
    </row>
    <row r="47" spans="8:31" x14ac:dyDescent="0.25">
      <c r="H47" s="16">
        <v>25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25</v>
      </c>
    </row>
    <row r="48" spans="8:31" x14ac:dyDescent="0.25">
      <c r="H48" s="16">
        <v>25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25</v>
      </c>
    </row>
    <row r="49" spans="8:31" x14ac:dyDescent="0.25">
      <c r="H49" s="16">
        <v>25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25</v>
      </c>
    </row>
    <row r="50" spans="8:31" x14ac:dyDescent="0.25">
      <c r="H50" s="16">
        <v>25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25</v>
      </c>
    </row>
    <row r="51" spans="8:31" x14ac:dyDescent="0.25">
      <c r="H51" s="16">
        <v>25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25</v>
      </c>
    </row>
    <row r="52" spans="8:31" x14ac:dyDescent="0.25">
      <c r="H52" s="16">
        <v>25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25</v>
      </c>
    </row>
    <row r="53" spans="8:31" x14ac:dyDescent="0.25">
      <c r="H53" s="16">
        <v>25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25</v>
      </c>
    </row>
    <row r="54" spans="8:31" x14ac:dyDescent="0.25">
      <c r="H54" s="16">
        <v>25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25</v>
      </c>
    </row>
    <row r="55" spans="8:31" x14ac:dyDescent="0.25">
      <c r="H55" s="16">
        <v>25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25</v>
      </c>
    </row>
    <row r="56" spans="8:31" x14ac:dyDescent="0.25">
      <c r="H56" s="16">
        <v>25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25</v>
      </c>
    </row>
    <row r="57" spans="8:31" x14ac:dyDescent="0.25">
      <c r="H57" s="16">
        <v>25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25</v>
      </c>
    </row>
    <row r="58" spans="8:31" x14ac:dyDescent="0.25">
      <c r="H58" s="16">
        <v>25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25</v>
      </c>
    </row>
    <row r="59" spans="8:31" x14ac:dyDescent="0.25">
      <c r="H59" s="16">
        <v>25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25</v>
      </c>
    </row>
    <row r="60" spans="8:31" x14ac:dyDescent="0.25">
      <c r="H60" s="16">
        <v>25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25</v>
      </c>
    </row>
    <row r="61" spans="8:31" x14ac:dyDescent="0.25">
      <c r="H61" s="16">
        <v>25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25</v>
      </c>
    </row>
    <row r="62" spans="8:31" x14ac:dyDescent="0.25">
      <c r="H62" s="16">
        <v>25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25</v>
      </c>
    </row>
    <row r="63" spans="8:31" x14ac:dyDescent="0.25">
      <c r="H63" s="16">
        <v>25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25</v>
      </c>
    </row>
    <row r="64" spans="8:31" x14ac:dyDescent="0.25">
      <c r="H64" s="16">
        <v>25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25</v>
      </c>
    </row>
    <row r="65" spans="8:31" x14ac:dyDescent="0.25">
      <c r="H65" s="16">
        <v>1</v>
      </c>
      <c r="I65" s="16">
        <v>2</v>
      </c>
      <c r="J65" s="16">
        <v>3</v>
      </c>
      <c r="K65" s="16">
        <v>4</v>
      </c>
      <c r="L65" s="16">
        <v>5</v>
      </c>
      <c r="M65" s="16">
        <v>6</v>
      </c>
      <c r="N65" s="16">
        <v>7</v>
      </c>
      <c r="O65" s="16">
        <v>8</v>
      </c>
      <c r="P65" s="16">
        <v>9</v>
      </c>
      <c r="Q65" s="16">
        <v>10</v>
      </c>
      <c r="R65" s="16">
        <v>11</v>
      </c>
      <c r="S65" s="16">
        <v>12</v>
      </c>
      <c r="T65" s="16">
        <v>13</v>
      </c>
      <c r="U65" s="16">
        <v>14</v>
      </c>
      <c r="V65" s="16">
        <v>15</v>
      </c>
      <c r="W65" s="16">
        <v>16</v>
      </c>
      <c r="X65" s="16">
        <v>17</v>
      </c>
      <c r="Y65" s="16">
        <v>18</v>
      </c>
      <c r="Z65" s="16">
        <v>19</v>
      </c>
      <c r="AA65" s="16">
        <v>20</v>
      </c>
      <c r="AB65" s="16">
        <v>21</v>
      </c>
      <c r="AC65" s="16">
        <v>22</v>
      </c>
      <c r="AD65" s="16">
        <v>23</v>
      </c>
      <c r="AE65" s="16">
        <v>24</v>
      </c>
    </row>
  </sheetData>
  <mergeCells count="1">
    <mergeCell ref="B4:E4"/>
  </mergeCells>
  <conditionalFormatting sqref="B6:E32">
    <cfRule type="notContainsBlanks" dxfId="0" priority="1">
      <formula>LEN(TRIM(B6))&gt;0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A487C-D881-4784-A326-42182895D123}">
  <sheetPr codeName="Sheet3"/>
  <dimension ref="A1:CFK64"/>
  <sheetViews>
    <sheetView topLeftCell="A3" workbookViewId="0">
      <selection activeCell="B7" sqref="B7"/>
    </sheetView>
  </sheetViews>
  <sheetFormatPr defaultColWidth="11.7109375" defaultRowHeight="15.75" x14ac:dyDescent="0.25"/>
  <cols>
    <col min="1" max="1" width="3" style="1" customWidth="1"/>
    <col min="2" max="2" width="13.7109375" style="2" customWidth="1"/>
    <col min="3" max="3" width="25.28515625" style="3" customWidth="1"/>
    <col min="4" max="4" width="17.7109375" style="3" customWidth="1"/>
    <col min="5" max="5" width="19.7109375" style="3" customWidth="1"/>
    <col min="6" max="16384" width="11.7109375" style="3"/>
  </cols>
  <sheetData>
    <row r="1" spans="1:2195" s="1" customFormat="1" x14ac:dyDescent="0.25"/>
    <row r="2" spans="1:2195" s="2" customFormat="1" ht="32.450000000000003" customHeight="1" x14ac:dyDescent="0.25">
      <c r="A2" s="1"/>
      <c r="B2" s="53" t="s">
        <v>38</v>
      </c>
      <c r="C2" s="53"/>
      <c r="D2" s="53"/>
      <c r="E2" s="14"/>
      <c r="F2" s="14"/>
    </row>
    <row r="3" spans="1:2195" s="2" customFormat="1" ht="32.450000000000003" customHeight="1" x14ac:dyDescent="0.25">
      <c r="A3" s="1"/>
      <c r="B3" s="15" t="s">
        <v>21</v>
      </c>
      <c r="C3" s="18" t="s">
        <v>39</v>
      </c>
      <c r="D3" s="5"/>
      <c r="E3" s="14"/>
      <c r="F3" s="14"/>
    </row>
    <row r="4" spans="1:2195" s="2" customFormat="1" ht="13.9" customHeight="1" x14ac:dyDescent="0.25">
      <c r="A4" s="1"/>
      <c r="B4" s="5"/>
      <c r="C4" s="17" t="s">
        <v>20</v>
      </c>
      <c r="D4" s="5"/>
      <c r="E4" s="14"/>
      <c r="F4" s="14"/>
    </row>
    <row r="5" spans="1:2195" x14ac:dyDescent="0.25">
      <c r="B5" s="17" t="s">
        <v>19</v>
      </c>
      <c r="C5" s="16">
        <f>$B$6</f>
        <v>0.3</v>
      </c>
      <c r="D5" s="16">
        <f t="shared" ref="D5:Z16" si="0">$B$6</f>
        <v>0.3</v>
      </c>
      <c r="E5" s="16">
        <f t="shared" si="0"/>
        <v>0.3</v>
      </c>
      <c r="F5" s="16">
        <f t="shared" si="0"/>
        <v>0.3</v>
      </c>
      <c r="G5" s="16">
        <f t="shared" si="0"/>
        <v>0.3</v>
      </c>
      <c r="H5" s="16">
        <f t="shared" si="0"/>
        <v>0.3</v>
      </c>
      <c r="I5" s="16">
        <f t="shared" si="0"/>
        <v>0.3</v>
      </c>
      <c r="J5" s="16">
        <f t="shared" si="0"/>
        <v>0.3</v>
      </c>
      <c r="K5" s="16">
        <f t="shared" si="0"/>
        <v>0.3</v>
      </c>
      <c r="L5" s="16">
        <f t="shared" si="0"/>
        <v>0.3</v>
      </c>
      <c r="M5" s="16">
        <f t="shared" si="0"/>
        <v>0.3</v>
      </c>
      <c r="N5" s="16">
        <f t="shared" si="0"/>
        <v>0.3</v>
      </c>
      <c r="O5" s="16">
        <f t="shared" si="0"/>
        <v>0.3</v>
      </c>
      <c r="P5" s="16">
        <f t="shared" si="0"/>
        <v>0.3</v>
      </c>
      <c r="Q5" s="16">
        <f t="shared" si="0"/>
        <v>0.3</v>
      </c>
      <c r="R5" s="16">
        <f t="shared" si="0"/>
        <v>0.3</v>
      </c>
      <c r="S5" s="16">
        <f t="shared" si="0"/>
        <v>0.3</v>
      </c>
      <c r="T5" s="16">
        <f t="shared" si="0"/>
        <v>0.3</v>
      </c>
      <c r="U5" s="16">
        <f t="shared" si="0"/>
        <v>0.3</v>
      </c>
      <c r="V5" s="16">
        <f t="shared" si="0"/>
        <v>0.3</v>
      </c>
      <c r="W5" s="16">
        <f t="shared" si="0"/>
        <v>0.3</v>
      </c>
      <c r="X5" s="16">
        <f t="shared" si="0"/>
        <v>0.3</v>
      </c>
      <c r="Y5" s="16">
        <f t="shared" si="0"/>
        <v>0.3</v>
      </c>
      <c r="Z5" s="16">
        <f t="shared" si="0"/>
        <v>0.3</v>
      </c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  <c r="GI5" s="16"/>
      <c r="GJ5" s="16"/>
      <c r="GK5" s="16"/>
      <c r="GL5" s="16"/>
      <c r="GM5" s="16"/>
      <c r="GN5" s="16"/>
      <c r="GO5" s="16"/>
      <c r="GP5" s="16"/>
      <c r="GQ5" s="16"/>
      <c r="GR5" s="16"/>
      <c r="GS5" s="16"/>
      <c r="GT5" s="16"/>
      <c r="GU5" s="16"/>
      <c r="GV5" s="16"/>
      <c r="GW5" s="16"/>
      <c r="GX5" s="16"/>
      <c r="GY5" s="16"/>
      <c r="GZ5" s="16"/>
      <c r="HA5" s="16"/>
      <c r="HB5" s="16"/>
      <c r="HC5" s="16"/>
      <c r="HD5" s="16"/>
      <c r="HE5" s="16"/>
      <c r="HF5" s="16"/>
      <c r="HG5" s="16"/>
      <c r="HH5" s="16"/>
      <c r="HI5" s="16"/>
      <c r="HJ5" s="16"/>
      <c r="HK5" s="16"/>
      <c r="HL5" s="16"/>
      <c r="HM5" s="16"/>
      <c r="HN5" s="16"/>
      <c r="HO5" s="16"/>
      <c r="HP5" s="16"/>
      <c r="HQ5" s="16"/>
      <c r="HR5" s="16"/>
      <c r="HS5" s="16"/>
      <c r="HT5" s="16"/>
      <c r="HU5" s="16"/>
      <c r="HV5" s="16"/>
      <c r="HW5" s="16"/>
      <c r="HX5" s="16"/>
      <c r="HY5" s="16"/>
      <c r="HZ5" s="16"/>
      <c r="IA5" s="16"/>
      <c r="IB5" s="16"/>
      <c r="IC5" s="16"/>
      <c r="ID5" s="16"/>
      <c r="IE5" s="16"/>
      <c r="IF5" s="16"/>
      <c r="IG5" s="16"/>
      <c r="IH5" s="16"/>
      <c r="II5" s="16"/>
      <c r="IJ5" s="16"/>
      <c r="IK5" s="16"/>
      <c r="IL5" s="16"/>
      <c r="IM5" s="16"/>
      <c r="IN5" s="16"/>
      <c r="IO5" s="16"/>
      <c r="IP5" s="16"/>
      <c r="IQ5" s="16"/>
      <c r="IR5" s="16"/>
      <c r="IS5" s="16"/>
      <c r="IT5" s="16"/>
      <c r="IU5" s="16"/>
      <c r="IV5" s="16"/>
      <c r="IW5" s="16"/>
      <c r="IX5" s="16"/>
      <c r="IY5" s="16"/>
      <c r="IZ5" s="16"/>
      <c r="JA5" s="16"/>
      <c r="JB5" s="16"/>
      <c r="JC5" s="16"/>
      <c r="JD5" s="16"/>
      <c r="JE5" s="16"/>
      <c r="JF5" s="16"/>
      <c r="JG5" s="16"/>
      <c r="JH5" s="16"/>
      <c r="JI5" s="16"/>
      <c r="JJ5" s="16"/>
      <c r="JK5" s="16"/>
      <c r="JL5" s="16"/>
      <c r="JM5" s="16"/>
      <c r="JN5" s="16"/>
      <c r="JO5" s="16"/>
      <c r="JP5" s="16"/>
      <c r="JQ5" s="16"/>
      <c r="JR5" s="16"/>
      <c r="JS5" s="16"/>
      <c r="JT5" s="16"/>
      <c r="JU5" s="16"/>
      <c r="JV5" s="16"/>
      <c r="JW5" s="16"/>
      <c r="JX5" s="16"/>
      <c r="JY5" s="16"/>
      <c r="JZ5" s="16"/>
      <c r="KA5" s="16"/>
      <c r="KB5" s="16"/>
      <c r="KC5" s="16"/>
      <c r="KD5" s="16"/>
      <c r="KE5" s="16"/>
      <c r="KF5" s="16"/>
      <c r="KG5" s="16"/>
      <c r="KH5" s="16"/>
      <c r="KI5" s="16"/>
      <c r="KJ5" s="16"/>
      <c r="KK5" s="16"/>
      <c r="KL5" s="16"/>
      <c r="KM5" s="16"/>
      <c r="KN5" s="16"/>
      <c r="KO5" s="16"/>
      <c r="KP5" s="16"/>
      <c r="KQ5" s="16"/>
      <c r="KR5" s="16"/>
      <c r="KS5" s="16"/>
      <c r="KT5" s="16"/>
      <c r="KU5" s="16"/>
      <c r="KV5" s="16"/>
      <c r="KW5" s="16"/>
      <c r="KX5" s="16"/>
      <c r="KY5" s="16"/>
      <c r="KZ5" s="16"/>
      <c r="LA5" s="16"/>
      <c r="LB5" s="16"/>
      <c r="LC5" s="16"/>
      <c r="LD5" s="16"/>
      <c r="LE5" s="16"/>
      <c r="LF5" s="16"/>
      <c r="LG5" s="16"/>
      <c r="LH5" s="16"/>
      <c r="LI5" s="16"/>
      <c r="LJ5" s="16"/>
      <c r="LK5" s="16"/>
      <c r="LL5" s="16"/>
      <c r="LM5" s="16"/>
      <c r="LN5" s="16"/>
      <c r="LO5" s="16"/>
      <c r="LP5" s="16"/>
      <c r="LQ5" s="16"/>
      <c r="LR5" s="16"/>
      <c r="LS5" s="16"/>
      <c r="LT5" s="16"/>
      <c r="LU5" s="16"/>
      <c r="LV5" s="16"/>
      <c r="LW5" s="16"/>
      <c r="LX5" s="16"/>
      <c r="LY5" s="16"/>
      <c r="LZ5" s="16"/>
      <c r="MA5" s="16"/>
      <c r="MB5" s="16"/>
      <c r="MC5" s="16"/>
      <c r="MD5" s="16"/>
      <c r="ME5" s="16"/>
      <c r="MF5" s="16"/>
      <c r="MG5" s="16"/>
      <c r="MH5" s="16"/>
      <c r="MI5" s="16"/>
      <c r="MJ5" s="16"/>
      <c r="MK5" s="16"/>
      <c r="ML5" s="16"/>
      <c r="MM5" s="16"/>
      <c r="MN5" s="16"/>
      <c r="MO5" s="16"/>
      <c r="MP5" s="16"/>
      <c r="MQ5" s="16"/>
      <c r="MR5" s="16"/>
      <c r="MS5" s="16"/>
      <c r="MT5" s="16"/>
      <c r="MU5" s="16"/>
      <c r="MV5" s="16"/>
      <c r="MW5" s="16"/>
      <c r="MX5" s="16"/>
      <c r="MY5" s="16"/>
      <c r="MZ5" s="16"/>
      <c r="NA5" s="16"/>
      <c r="NB5" s="16"/>
      <c r="NC5" s="16"/>
      <c r="ND5" s="16"/>
      <c r="NE5" s="16"/>
      <c r="NF5" s="16"/>
      <c r="NG5" s="16"/>
      <c r="NH5" s="16"/>
      <c r="NI5" s="16"/>
      <c r="NJ5" s="16"/>
      <c r="NK5" s="16"/>
      <c r="NL5" s="16"/>
      <c r="NM5" s="16"/>
      <c r="NN5" s="16"/>
      <c r="NO5" s="16"/>
      <c r="NP5" s="16"/>
      <c r="NQ5" s="16"/>
      <c r="NR5" s="16"/>
      <c r="NS5" s="16"/>
      <c r="NT5" s="16"/>
      <c r="NU5" s="16"/>
      <c r="NV5" s="16"/>
      <c r="NW5" s="16"/>
      <c r="NX5" s="16"/>
      <c r="NY5" s="16"/>
      <c r="NZ5" s="16"/>
      <c r="OA5" s="16"/>
      <c r="OB5" s="16"/>
      <c r="OC5" s="16"/>
      <c r="OD5" s="16"/>
      <c r="OE5" s="16"/>
      <c r="OF5" s="16"/>
      <c r="OG5" s="16"/>
      <c r="OH5" s="16"/>
      <c r="OI5" s="16"/>
      <c r="OJ5" s="16"/>
      <c r="OK5" s="16"/>
      <c r="OL5" s="16"/>
      <c r="OM5" s="16"/>
      <c r="ON5" s="16"/>
      <c r="OO5" s="16"/>
      <c r="OP5" s="16"/>
      <c r="OQ5" s="16"/>
      <c r="OR5" s="16"/>
      <c r="OS5" s="16"/>
      <c r="OT5" s="16"/>
      <c r="OU5" s="16"/>
      <c r="OV5" s="16"/>
      <c r="OW5" s="16"/>
      <c r="OX5" s="16"/>
      <c r="OY5" s="16"/>
      <c r="OZ5" s="16"/>
      <c r="PA5" s="16"/>
      <c r="PB5" s="16"/>
      <c r="PC5" s="16"/>
      <c r="PD5" s="16"/>
      <c r="PE5" s="16"/>
      <c r="PF5" s="16"/>
      <c r="PG5" s="16"/>
      <c r="PH5" s="16"/>
      <c r="PI5" s="16"/>
      <c r="PJ5" s="16"/>
      <c r="PK5" s="16"/>
      <c r="PL5" s="16"/>
      <c r="PM5" s="16"/>
      <c r="PN5" s="16"/>
      <c r="PO5" s="16"/>
      <c r="PP5" s="16"/>
      <c r="PQ5" s="16"/>
      <c r="PR5" s="16"/>
      <c r="PS5" s="16"/>
      <c r="PT5" s="16"/>
      <c r="PU5" s="16"/>
      <c r="PV5" s="16"/>
      <c r="PW5" s="16"/>
      <c r="PX5" s="16"/>
      <c r="PY5" s="16"/>
      <c r="PZ5" s="16"/>
      <c r="QA5" s="16"/>
      <c r="QB5" s="16"/>
      <c r="QC5" s="16"/>
      <c r="QD5" s="16"/>
      <c r="QE5" s="16"/>
      <c r="QF5" s="16"/>
      <c r="QG5" s="16"/>
      <c r="QH5" s="16"/>
      <c r="QI5" s="16"/>
      <c r="QJ5" s="16"/>
      <c r="QK5" s="16"/>
      <c r="QL5" s="16"/>
      <c r="QM5" s="16"/>
      <c r="QN5" s="16"/>
      <c r="QO5" s="16"/>
      <c r="QP5" s="16"/>
      <c r="QQ5" s="16"/>
      <c r="QR5" s="16"/>
      <c r="QS5" s="16"/>
      <c r="QT5" s="16"/>
      <c r="QU5" s="16"/>
      <c r="QV5" s="16"/>
      <c r="QW5" s="16"/>
      <c r="QX5" s="16"/>
      <c r="QY5" s="16"/>
      <c r="QZ5" s="16"/>
      <c r="RA5" s="16"/>
      <c r="RB5" s="16"/>
      <c r="RC5" s="16"/>
      <c r="RD5" s="16"/>
      <c r="RE5" s="16"/>
      <c r="RF5" s="16"/>
      <c r="RG5" s="16"/>
      <c r="RH5" s="16"/>
      <c r="RI5" s="16"/>
      <c r="RJ5" s="16"/>
      <c r="RK5" s="16"/>
      <c r="RL5" s="16"/>
      <c r="RM5" s="16"/>
      <c r="RN5" s="16"/>
      <c r="RO5" s="16"/>
      <c r="RP5" s="16"/>
      <c r="RQ5" s="16"/>
      <c r="RR5" s="16"/>
      <c r="RS5" s="16"/>
      <c r="RT5" s="16"/>
      <c r="RU5" s="16"/>
      <c r="RV5" s="16"/>
      <c r="RW5" s="16"/>
      <c r="RX5" s="16"/>
      <c r="RY5" s="16"/>
      <c r="RZ5" s="16"/>
      <c r="SA5" s="16"/>
      <c r="SB5" s="16"/>
      <c r="SC5" s="16"/>
      <c r="SD5" s="16"/>
      <c r="SE5" s="16"/>
      <c r="SF5" s="16"/>
      <c r="SG5" s="16"/>
      <c r="SH5" s="16"/>
      <c r="SI5" s="16"/>
      <c r="SJ5" s="16"/>
      <c r="SK5" s="16"/>
      <c r="SL5" s="16"/>
      <c r="SM5" s="16"/>
      <c r="SN5" s="16"/>
      <c r="SO5" s="16"/>
      <c r="SP5" s="16"/>
      <c r="SQ5" s="16"/>
      <c r="SR5" s="16"/>
      <c r="SS5" s="16"/>
      <c r="ST5" s="16"/>
      <c r="SU5" s="16"/>
      <c r="SV5" s="16"/>
      <c r="SW5" s="16"/>
      <c r="SX5" s="16"/>
      <c r="SY5" s="16"/>
      <c r="SZ5" s="16"/>
      <c r="TA5" s="16"/>
      <c r="TB5" s="16"/>
      <c r="TC5" s="16"/>
      <c r="TD5" s="16"/>
      <c r="TE5" s="16"/>
      <c r="TF5" s="16"/>
      <c r="TG5" s="16"/>
      <c r="TH5" s="16"/>
      <c r="TI5" s="16"/>
      <c r="TJ5" s="16"/>
      <c r="TK5" s="16"/>
      <c r="TL5" s="16"/>
      <c r="TM5" s="16"/>
      <c r="TN5" s="16"/>
      <c r="TO5" s="16"/>
      <c r="TP5" s="16"/>
      <c r="TQ5" s="16"/>
      <c r="TR5" s="16"/>
      <c r="TS5" s="16"/>
      <c r="TT5" s="16"/>
      <c r="TU5" s="16"/>
      <c r="TV5" s="16"/>
      <c r="TW5" s="16"/>
      <c r="TX5" s="16"/>
      <c r="TY5" s="16"/>
      <c r="TZ5" s="16"/>
      <c r="UA5" s="16"/>
      <c r="UB5" s="16"/>
      <c r="UC5" s="16"/>
      <c r="UD5" s="16"/>
      <c r="UE5" s="16"/>
      <c r="UF5" s="16"/>
      <c r="UG5" s="16"/>
      <c r="UH5" s="16"/>
      <c r="UI5" s="16"/>
      <c r="UJ5" s="16"/>
      <c r="UK5" s="16"/>
      <c r="UL5" s="16"/>
      <c r="UM5" s="16"/>
      <c r="UN5" s="16"/>
      <c r="UO5" s="16"/>
      <c r="UP5" s="16"/>
      <c r="UQ5" s="16"/>
      <c r="UR5" s="16"/>
      <c r="US5" s="16"/>
      <c r="UT5" s="16"/>
      <c r="UU5" s="16"/>
      <c r="UV5" s="16"/>
      <c r="UW5" s="16"/>
      <c r="UX5" s="16"/>
      <c r="UY5" s="16"/>
      <c r="UZ5" s="16"/>
      <c r="VA5" s="16"/>
      <c r="VB5" s="16"/>
      <c r="VC5" s="16"/>
      <c r="VD5" s="16"/>
      <c r="VE5" s="16"/>
      <c r="VF5" s="16"/>
      <c r="VG5" s="16"/>
      <c r="VH5" s="16"/>
      <c r="VI5" s="16"/>
      <c r="VJ5" s="16"/>
      <c r="VK5" s="16"/>
      <c r="VL5" s="16"/>
      <c r="VM5" s="16"/>
      <c r="VN5" s="16"/>
      <c r="VO5" s="16"/>
      <c r="VP5" s="16"/>
      <c r="VQ5" s="16"/>
      <c r="VR5" s="16"/>
      <c r="VS5" s="16"/>
      <c r="VT5" s="16"/>
      <c r="VU5" s="16"/>
      <c r="VV5" s="16"/>
      <c r="VW5" s="16"/>
      <c r="VX5" s="16"/>
      <c r="VY5" s="16"/>
      <c r="VZ5" s="16"/>
      <c r="WA5" s="16"/>
      <c r="WB5" s="16"/>
      <c r="WC5" s="16"/>
      <c r="WD5" s="16"/>
      <c r="WE5" s="16"/>
      <c r="WF5" s="16"/>
      <c r="WG5" s="16"/>
      <c r="WH5" s="16"/>
      <c r="WI5" s="16"/>
      <c r="WJ5" s="16"/>
      <c r="WK5" s="16"/>
      <c r="WL5" s="16"/>
      <c r="WM5" s="16"/>
      <c r="WN5" s="16"/>
      <c r="WO5" s="16"/>
      <c r="WP5" s="16"/>
      <c r="WQ5" s="16"/>
      <c r="WR5" s="16"/>
      <c r="WS5" s="16"/>
      <c r="WT5" s="16"/>
      <c r="WU5" s="16"/>
      <c r="WV5" s="16"/>
      <c r="WW5" s="16"/>
      <c r="WX5" s="16"/>
      <c r="WY5" s="16"/>
      <c r="WZ5" s="16"/>
      <c r="XA5" s="16"/>
      <c r="XB5" s="16"/>
      <c r="XC5" s="16"/>
      <c r="XD5" s="16"/>
      <c r="XE5" s="16"/>
      <c r="XF5" s="16"/>
      <c r="XG5" s="16"/>
      <c r="XH5" s="16"/>
      <c r="XI5" s="16"/>
      <c r="XJ5" s="16"/>
      <c r="XK5" s="16"/>
      <c r="XL5" s="16"/>
      <c r="XM5" s="16"/>
      <c r="XN5" s="16"/>
      <c r="XO5" s="16"/>
      <c r="XP5" s="16"/>
      <c r="XQ5" s="16"/>
      <c r="XR5" s="16"/>
      <c r="XS5" s="16"/>
      <c r="XT5" s="16"/>
      <c r="XU5" s="16"/>
      <c r="XV5" s="16"/>
      <c r="XW5" s="16"/>
      <c r="XX5" s="16"/>
      <c r="XY5" s="16"/>
      <c r="XZ5" s="16"/>
      <c r="YA5" s="16"/>
      <c r="YB5" s="16"/>
      <c r="YC5" s="16"/>
      <c r="YD5" s="16"/>
      <c r="YE5" s="16"/>
      <c r="YF5" s="16"/>
      <c r="YG5" s="16"/>
      <c r="YH5" s="16"/>
      <c r="YI5" s="16"/>
      <c r="YJ5" s="16"/>
      <c r="YK5" s="16"/>
      <c r="YL5" s="16"/>
      <c r="YM5" s="16"/>
      <c r="YN5" s="16"/>
      <c r="YO5" s="16"/>
      <c r="YP5" s="16"/>
      <c r="YQ5" s="16"/>
      <c r="YR5" s="16"/>
      <c r="YS5" s="16"/>
      <c r="YT5" s="16"/>
      <c r="YU5" s="16"/>
      <c r="YV5" s="16"/>
      <c r="YW5" s="16"/>
      <c r="YX5" s="16"/>
      <c r="YY5" s="16"/>
      <c r="YZ5" s="16"/>
      <c r="ZA5" s="16"/>
      <c r="ZB5" s="16"/>
      <c r="ZC5" s="16"/>
      <c r="ZD5" s="16"/>
      <c r="ZE5" s="16"/>
      <c r="ZF5" s="16"/>
      <c r="ZG5" s="16"/>
      <c r="ZH5" s="16"/>
      <c r="ZI5" s="16"/>
      <c r="ZJ5" s="16"/>
      <c r="ZK5" s="16"/>
      <c r="ZL5" s="16"/>
      <c r="ZM5" s="16"/>
      <c r="ZN5" s="16"/>
      <c r="ZO5" s="16"/>
      <c r="ZP5" s="16"/>
      <c r="ZQ5" s="16"/>
      <c r="ZR5" s="16"/>
      <c r="ZS5" s="16"/>
      <c r="ZT5" s="16"/>
      <c r="ZU5" s="16"/>
      <c r="ZV5" s="16"/>
      <c r="ZW5" s="16"/>
      <c r="ZX5" s="16"/>
      <c r="ZY5" s="16"/>
      <c r="ZZ5" s="16"/>
      <c r="AAA5" s="16"/>
      <c r="AAB5" s="16"/>
      <c r="AAC5" s="16"/>
      <c r="AAD5" s="16"/>
      <c r="AAE5" s="16"/>
      <c r="AAF5" s="16"/>
      <c r="AAG5" s="16"/>
      <c r="AAH5" s="16"/>
      <c r="AAI5" s="16"/>
      <c r="AAJ5" s="16"/>
      <c r="AAK5" s="16"/>
      <c r="AAL5" s="16"/>
      <c r="AAM5" s="16"/>
      <c r="AAN5" s="16"/>
      <c r="AAO5" s="16"/>
      <c r="AAP5" s="16"/>
      <c r="AAQ5" s="16"/>
      <c r="AAR5" s="16"/>
      <c r="AAS5" s="16"/>
      <c r="AAT5" s="16"/>
      <c r="AAU5" s="16"/>
      <c r="AAV5" s="16"/>
      <c r="AAW5" s="16"/>
      <c r="AAX5" s="16"/>
      <c r="AAY5" s="16"/>
      <c r="AAZ5" s="16"/>
      <c r="ABA5" s="16"/>
      <c r="ABB5" s="16"/>
      <c r="ABC5" s="16"/>
      <c r="ABD5" s="16"/>
      <c r="ABE5" s="16"/>
      <c r="ABF5" s="16"/>
      <c r="ABG5" s="16"/>
      <c r="ABH5" s="16"/>
      <c r="ABI5" s="16"/>
      <c r="ABJ5" s="16"/>
      <c r="ABK5" s="16"/>
      <c r="ABL5" s="16"/>
      <c r="ABM5" s="16"/>
      <c r="ABN5" s="16"/>
      <c r="ABO5" s="16"/>
      <c r="ABP5" s="16"/>
      <c r="ABQ5" s="16"/>
      <c r="ABR5" s="16"/>
      <c r="ABS5" s="16"/>
      <c r="ABT5" s="16"/>
      <c r="ABU5" s="16"/>
      <c r="ABV5" s="16"/>
      <c r="ABW5" s="16"/>
      <c r="ABX5" s="16"/>
      <c r="ABY5" s="16"/>
      <c r="ABZ5" s="16"/>
      <c r="ACA5" s="16"/>
      <c r="ACB5" s="16"/>
      <c r="ACC5" s="16"/>
      <c r="ACD5" s="16"/>
      <c r="ACE5" s="16"/>
      <c r="ACF5" s="16"/>
      <c r="ACG5" s="16"/>
      <c r="ACH5" s="16"/>
      <c r="ACI5" s="16"/>
      <c r="ACJ5" s="16"/>
      <c r="ACK5" s="16"/>
      <c r="ACL5" s="16"/>
      <c r="ACM5" s="16"/>
      <c r="ACN5" s="16"/>
      <c r="ACO5" s="16"/>
      <c r="ACP5" s="16"/>
      <c r="ACQ5" s="16"/>
      <c r="ACR5" s="16"/>
      <c r="ACS5" s="16"/>
      <c r="ACT5" s="16"/>
      <c r="ACU5" s="16"/>
      <c r="ACV5" s="16"/>
      <c r="ACW5" s="16"/>
      <c r="ACX5" s="16"/>
      <c r="ACY5" s="16"/>
      <c r="ACZ5" s="16"/>
      <c r="ADA5" s="16"/>
      <c r="ADB5" s="16"/>
      <c r="ADC5" s="16"/>
      <c r="ADD5" s="16"/>
      <c r="ADE5" s="16"/>
      <c r="ADF5" s="16"/>
      <c r="ADG5" s="16"/>
      <c r="ADH5" s="16"/>
      <c r="ADI5" s="16"/>
      <c r="ADJ5" s="16"/>
      <c r="ADK5" s="16"/>
      <c r="ADL5" s="16"/>
      <c r="ADM5" s="16"/>
      <c r="ADN5" s="16"/>
      <c r="ADO5" s="16"/>
      <c r="ADP5" s="16"/>
      <c r="ADQ5" s="16"/>
      <c r="ADR5" s="16"/>
      <c r="ADS5" s="16"/>
      <c r="ADT5" s="16"/>
      <c r="ADU5" s="16"/>
      <c r="ADV5" s="16"/>
      <c r="ADW5" s="16"/>
      <c r="ADX5" s="16"/>
      <c r="ADY5" s="16"/>
      <c r="ADZ5" s="16"/>
      <c r="AEA5" s="16"/>
      <c r="AEB5" s="16"/>
      <c r="AEC5" s="16"/>
      <c r="AED5" s="16"/>
      <c r="AEE5" s="16"/>
      <c r="AEF5" s="16"/>
      <c r="AEG5" s="16"/>
      <c r="AEH5" s="16"/>
      <c r="AEI5" s="16"/>
      <c r="AEJ5" s="16"/>
      <c r="AEK5" s="16"/>
      <c r="AEL5" s="16"/>
      <c r="AEM5" s="16"/>
      <c r="AEN5" s="16"/>
      <c r="AEO5" s="16"/>
      <c r="AEP5" s="16"/>
      <c r="AEQ5" s="16"/>
      <c r="AER5" s="16"/>
      <c r="AES5" s="16"/>
      <c r="AET5" s="16"/>
      <c r="AEU5" s="16"/>
      <c r="AEV5" s="16"/>
      <c r="AEW5" s="16"/>
      <c r="AEX5" s="16"/>
      <c r="AEY5" s="16"/>
      <c r="AEZ5" s="16"/>
      <c r="AFA5" s="16"/>
      <c r="AFB5" s="16"/>
      <c r="AFC5" s="16"/>
      <c r="AFD5" s="16"/>
      <c r="AFE5" s="16"/>
      <c r="AFF5" s="16"/>
      <c r="AFG5" s="16"/>
      <c r="AFH5" s="16"/>
      <c r="AFI5" s="16"/>
      <c r="AFJ5" s="16"/>
      <c r="AFK5" s="16"/>
      <c r="AFL5" s="16"/>
      <c r="AFM5" s="16"/>
      <c r="AFN5" s="16"/>
      <c r="AFO5" s="16"/>
      <c r="AFP5" s="16"/>
      <c r="AFQ5" s="16"/>
      <c r="AFR5" s="16"/>
      <c r="AFS5" s="16"/>
      <c r="AFT5" s="16"/>
      <c r="AFU5" s="16"/>
      <c r="AFV5" s="16"/>
      <c r="AFW5" s="16"/>
      <c r="AFX5" s="16"/>
      <c r="AFY5" s="16"/>
      <c r="AFZ5" s="16"/>
      <c r="AGA5" s="16"/>
      <c r="AGB5" s="16"/>
      <c r="AGC5" s="16"/>
      <c r="AGD5" s="16"/>
      <c r="AGE5" s="16"/>
      <c r="AGF5" s="16"/>
      <c r="AGG5" s="16"/>
      <c r="AGH5" s="16"/>
      <c r="AGI5" s="16"/>
      <c r="AGJ5" s="16"/>
      <c r="AGK5" s="16"/>
      <c r="AGL5" s="16"/>
      <c r="AGM5" s="16"/>
      <c r="AGN5" s="16"/>
      <c r="AGO5" s="16"/>
      <c r="AGP5" s="16"/>
      <c r="AGQ5" s="16"/>
      <c r="AGR5" s="16"/>
      <c r="AGS5" s="16"/>
      <c r="AGT5" s="16"/>
      <c r="AGU5" s="16"/>
      <c r="AGV5" s="16"/>
      <c r="AGW5" s="16"/>
      <c r="AGX5" s="16"/>
      <c r="AGY5" s="16"/>
      <c r="AGZ5" s="16"/>
      <c r="AHA5" s="16"/>
      <c r="AHB5" s="16"/>
      <c r="AHC5" s="16"/>
      <c r="AHD5" s="16"/>
      <c r="AHE5" s="16"/>
      <c r="AHF5" s="16"/>
      <c r="AHG5" s="16"/>
      <c r="AHH5" s="16"/>
      <c r="AHI5" s="16"/>
      <c r="AHJ5" s="16"/>
      <c r="AHK5" s="16"/>
      <c r="AHL5" s="16"/>
      <c r="AHM5" s="16"/>
      <c r="AHN5" s="16"/>
      <c r="AHO5" s="16"/>
      <c r="AHP5" s="16"/>
      <c r="AHQ5" s="16"/>
      <c r="AHR5" s="16"/>
      <c r="AHS5" s="16"/>
      <c r="AHT5" s="16"/>
      <c r="AHU5" s="16"/>
      <c r="AHV5" s="16"/>
      <c r="AHW5" s="16"/>
      <c r="AHX5" s="16"/>
      <c r="AHY5" s="16"/>
      <c r="AHZ5" s="16"/>
      <c r="AIA5" s="16"/>
      <c r="AIB5" s="16"/>
      <c r="AIC5" s="16"/>
      <c r="AID5" s="16"/>
      <c r="AIE5" s="16"/>
      <c r="AIF5" s="16"/>
      <c r="AIG5" s="16"/>
      <c r="AIH5" s="16"/>
      <c r="AII5" s="16"/>
      <c r="AIJ5" s="16"/>
      <c r="AIK5" s="16"/>
      <c r="AIL5" s="16"/>
      <c r="AIM5" s="16"/>
      <c r="AIN5" s="16"/>
      <c r="AIO5" s="16"/>
      <c r="AIP5" s="16"/>
      <c r="AIQ5" s="16"/>
      <c r="AIR5" s="16"/>
      <c r="AIS5" s="16"/>
      <c r="AIT5" s="16"/>
      <c r="AIU5" s="16"/>
      <c r="AIV5" s="16"/>
      <c r="AIW5" s="16"/>
      <c r="AIX5" s="16"/>
      <c r="AIY5" s="16"/>
      <c r="AIZ5" s="16"/>
      <c r="AJA5" s="16"/>
      <c r="AJB5" s="16"/>
      <c r="AJC5" s="16"/>
      <c r="AJD5" s="16"/>
      <c r="AJE5" s="16"/>
      <c r="AJF5" s="16"/>
      <c r="AJG5" s="16"/>
      <c r="AJH5" s="16"/>
      <c r="AJI5" s="16"/>
      <c r="AJJ5" s="16"/>
      <c r="AJK5" s="16"/>
      <c r="AJL5" s="16"/>
      <c r="AJM5" s="16"/>
      <c r="AJN5" s="16"/>
      <c r="AJO5" s="16"/>
      <c r="AJP5" s="16"/>
      <c r="AJQ5" s="16"/>
      <c r="AJR5" s="16"/>
      <c r="AJS5" s="16"/>
      <c r="AJT5" s="16"/>
      <c r="AJU5" s="16"/>
      <c r="AJV5" s="16"/>
      <c r="AJW5" s="16"/>
      <c r="AJX5" s="16"/>
      <c r="AJY5" s="16"/>
      <c r="AJZ5" s="16"/>
      <c r="AKA5" s="16"/>
      <c r="AKB5" s="16"/>
      <c r="AKC5" s="16"/>
      <c r="AKD5" s="16"/>
      <c r="AKE5" s="16"/>
      <c r="AKF5" s="16"/>
      <c r="AKG5" s="16"/>
      <c r="AKH5" s="16"/>
      <c r="AKI5" s="16"/>
      <c r="AKJ5" s="16"/>
      <c r="AKK5" s="16"/>
      <c r="AKL5" s="16"/>
      <c r="AKM5" s="16"/>
      <c r="AKN5" s="16"/>
      <c r="AKO5" s="16"/>
      <c r="AKP5" s="16"/>
      <c r="AKQ5" s="16"/>
      <c r="AKR5" s="16"/>
      <c r="AKS5" s="16"/>
      <c r="AKT5" s="16"/>
      <c r="AKU5" s="16"/>
      <c r="AKV5" s="16"/>
      <c r="AKW5" s="16"/>
      <c r="AKX5" s="16"/>
      <c r="AKY5" s="16"/>
      <c r="AKZ5" s="16"/>
      <c r="ALA5" s="16"/>
      <c r="ALB5" s="16"/>
      <c r="ALC5" s="16"/>
      <c r="ALD5" s="16"/>
      <c r="ALE5" s="16"/>
      <c r="ALF5" s="16"/>
      <c r="ALG5" s="16"/>
      <c r="ALH5" s="16"/>
      <c r="ALI5" s="16"/>
      <c r="ALJ5" s="16"/>
      <c r="ALK5" s="16"/>
      <c r="ALL5" s="16"/>
      <c r="ALM5" s="16"/>
      <c r="ALN5" s="16"/>
      <c r="ALO5" s="16"/>
      <c r="ALP5" s="16"/>
      <c r="ALQ5" s="16"/>
      <c r="ALR5" s="16"/>
      <c r="ALS5" s="16"/>
      <c r="ALT5" s="16"/>
      <c r="ALU5" s="16"/>
      <c r="ALV5" s="16"/>
      <c r="ALW5" s="16"/>
      <c r="ALX5" s="16"/>
      <c r="ALY5" s="16"/>
      <c r="ALZ5" s="16"/>
      <c r="AMA5" s="16"/>
      <c r="AMB5" s="16"/>
      <c r="AMC5" s="16"/>
      <c r="AMD5" s="16"/>
      <c r="AME5" s="16"/>
      <c r="AMF5" s="16"/>
      <c r="AMG5" s="16"/>
      <c r="AMH5" s="16"/>
      <c r="AMI5" s="16"/>
      <c r="AMJ5" s="16"/>
      <c r="AMK5" s="16"/>
      <c r="AML5" s="16"/>
      <c r="AMM5" s="16"/>
      <c r="AMN5" s="16"/>
      <c r="AMO5" s="16"/>
      <c r="AMP5" s="16"/>
      <c r="AMQ5" s="16"/>
      <c r="AMR5" s="16"/>
      <c r="AMS5" s="16"/>
      <c r="AMT5" s="16"/>
      <c r="AMU5" s="16"/>
      <c r="AMV5" s="16"/>
      <c r="AMW5" s="16"/>
      <c r="AMX5" s="16"/>
      <c r="AMY5" s="16"/>
      <c r="AMZ5" s="16"/>
      <c r="ANA5" s="16"/>
      <c r="ANB5" s="16"/>
      <c r="ANC5" s="16"/>
      <c r="AND5" s="16"/>
      <c r="ANE5" s="16"/>
      <c r="ANF5" s="16"/>
      <c r="ANG5" s="16"/>
      <c r="ANH5" s="16"/>
      <c r="ANI5" s="16"/>
      <c r="ANJ5" s="16"/>
      <c r="ANK5" s="16"/>
      <c r="ANL5" s="16"/>
      <c r="ANM5" s="16"/>
      <c r="ANN5" s="16"/>
      <c r="ANO5" s="16"/>
      <c r="ANP5" s="16"/>
      <c r="ANQ5" s="16"/>
      <c r="ANR5" s="16"/>
      <c r="ANS5" s="16"/>
      <c r="ANT5" s="16"/>
      <c r="ANU5" s="16"/>
      <c r="ANV5" s="16"/>
      <c r="ANW5" s="16"/>
      <c r="ANX5" s="16"/>
      <c r="ANY5" s="16"/>
      <c r="ANZ5" s="16"/>
      <c r="AOA5" s="16"/>
      <c r="AOB5" s="16"/>
      <c r="AOC5" s="16"/>
      <c r="AOD5" s="16"/>
      <c r="AOE5" s="16"/>
      <c r="AOF5" s="16"/>
      <c r="AOG5" s="16"/>
      <c r="AOH5" s="16"/>
      <c r="AOI5" s="16"/>
      <c r="AOJ5" s="16"/>
      <c r="AOK5" s="16"/>
      <c r="AOL5" s="16"/>
      <c r="AOM5" s="16"/>
      <c r="AON5" s="16"/>
      <c r="AOO5" s="16"/>
      <c r="AOP5" s="16"/>
      <c r="AOQ5" s="16"/>
      <c r="AOR5" s="16"/>
      <c r="AOS5" s="16"/>
      <c r="AOT5" s="16"/>
      <c r="AOU5" s="16"/>
      <c r="AOV5" s="16"/>
      <c r="AOW5" s="16"/>
      <c r="AOX5" s="16"/>
      <c r="AOY5" s="16"/>
      <c r="AOZ5" s="16"/>
      <c r="APA5" s="16"/>
      <c r="APB5" s="16"/>
      <c r="APC5" s="16"/>
      <c r="APD5" s="16"/>
      <c r="APE5" s="16"/>
      <c r="APF5" s="16"/>
      <c r="APG5" s="16"/>
      <c r="APH5" s="16"/>
      <c r="API5" s="16"/>
      <c r="APJ5" s="16"/>
      <c r="APK5" s="16"/>
      <c r="APL5" s="16"/>
      <c r="APM5" s="16"/>
      <c r="APN5" s="16"/>
      <c r="APO5" s="16"/>
      <c r="APP5" s="16"/>
      <c r="APQ5" s="16"/>
      <c r="APR5" s="16"/>
      <c r="APS5" s="16"/>
      <c r="APT5" s="16"/>
      <c r="APU5" s="16"/>
      <c r="APV5" s="16"/>
      <c r="APW5" s="16"/>
      <c r="APX5" s="16"/>
      <c r="APY5" s="16"/>
      <c r="APZ5" s="16"/>
      <c r="AQA5" s="16"/>
      <c r="AQB5" s="16"/>
      <c r="AQC5" s="16"/>
      <c r="AQD5" s="16"/>
      <c r="AQE5" s="16"/>
      <c r="AQF5" s="16"/>
      <c r="AQG5" s="16"/>
      <c r="AQH5" s="16"/>
      <c r="AQI5" s="16"/>
      <c r="AQJ5" s="16"/>
      <c r="AQK5" s="16"/>
      <c r="AQL5" s="16"/>
      <c r="AQM5" s="16"/>
      <c r="AQN5" s="16"/>
      <c r="AQO5" s="16"/>
      <c r="AQP5" s="16"/>
      <c r="AQQ5" s="16"/>
      <c r="AQR5" s="16"/>
      <c r="AQS5" s="16"/>
      <c r="AQT5" s="16"/>
      <c r="AQU5" s="16"/>
      <c r="AQV5" s="16"/>
      <c r="AQW5" s="16"/>
      <c r="AQX5" s="16"/>
      <c r="AQY5" s="16"/>
      <c r="AQZ5" s="16"/>
      <c r="ARA5" s="16"/>
      <c r="ARB5" s="16"/>
      <c r="ARC5" s="16"/>
      <c r="ARD5" s="16"/>
      <c r="ARE5" s="16"/>
      <c r="ARF5" s="16"/>
      <c r="ARG5" s="16"/>
      <c r="ARH5" s="16"/>
      <c r="ARI5" s="16"/>
      <c r="ARJ5" s="16"/>
      <c r="ARK5" s="16"/>
      <c r="ARL5" s="16"/>
      <c r="ARM5" s="16"/>
      <c r="ARN5" s="16"/>
      <c r="ARO5" s="16"/>
      <c r="ARP5" s="16"/>
      <c r="ARQ5" s="16"/>
      <c r="ARR5" s="16"/>
      <c r="ARS5" s="16"/>
      <c r="ART5" s="16"/>
      <c r="ARU5" s="16"/>
      <c r="ARV5" s="16"/>
      <c r="ARW5" s="16"/>
      <c r="ARX5" s="16"/>
      <c r="ARY5" s="16"/>
      <c r="ARZ5" s="16"/>
      <c r="ASA5" s="16"/>
      <c r="ASB5" s="16"/>
      <c r="ASC5" s="16"/>
      <c r="ASD5" s="16"/>
      <c r="ASE5" s="16"/>
      <c r="ASF5" s="16"/>
      <c r="ASG5" s="16"/>
      <c r="ASH5" s="16"/>
      <c r="ASI5" s="16"/>
      <c r="ASJ5" s="16"/>
      <c r="ASK5" s="16"/>
      <c r="ASL5" s="16"/>
      <c r="ASM5" s="16"/>
      <c r="ASN5" s="16"/>
      <c r="ASO5" s="16"/>
      <c r="ASP5" s="16"/>
      <c r="ASQ5" s="16"/>
      <c r="ASR5" s="16"/>
      <c r="ASS5" s="16"/>
      <c r="AST5" s="16"/>
      <c r="ASU5" s="16"/>
      <c r="ASV5" s="16"/>
      <c r="ASW5" s="16"/>
      <c r="ASX5" s="16"/>
      <c r="ASY5" s="16"/>
      <c r="ASZ5" s="16"/>
      <c r="ATA5" s="16"/>
      <c r="ATB5" s="16"/>
      <c r="ATC5" s="16"/>
      <c r="ATD5" s="16"/>
      <c r="ATE5" s="16"/>
      <c r="ATF5" s="16"/>
      <c r="ATG5" s="16"/>
      <c r="ATH5" s="16"/>
      <c r="ATI5" s="16"/>
      <c r="ATJ5" s="16"/>
      <c r="ATK5" s="16"/>
      <c r="ATL5" s="16"/>
      <c r="ATM5" s="16"/>
      <c r="ATN5" s="16"/>
      <c r="ATO5" s="16"/>
      <c r="ATP5" s="16"/>
      <c r="ATQ5" s="16"/>
      <c r="ATR5" s="16"/>
      <c r="ATS5" s="16"/>
      <c r="ATT5" s="16"/>
      <c r="ATU5" s="16"/>
      <c r="ATV5" s="16"/>
      <c r="ATW5" s="16"/>
      <c r="ATX5" s="16"/>
      <c r="ATY5" s="16"/>
      <c r="ATZ5" s="16"/>
      <c r="AUA5" s="16"/>
      <c r="AUB5" s="16"/>
      <c r="AUC5" s="16"/>
      <c r="AUD5" s="16"/>
      <c r="AUE5" s="16"/>
      <c r="AUF5" s="16"/>
      <c r="AUG5" s="16"/>
      <c r="AUH5" s="16"/>
      <c r="AUI5" s="16"/>
      <c r="AUJ5" s="16"/>
      <c r="AUK5" s="16"/>
      <c r="AUL5" s="16"/>
      <c r="AUM5" s="16"/>
      <c r="AUN5" s="16"/>
      <c r="AUO5" s="16"/>
      <c r="AUP5" s="16"/>
      <c r="AUQ5" s="16"/>
      <c r="AUR5" s="16"/>
      <c r="AUS5" s="16"/>
      <c r="AUT5" s="16"/>
      <c r="AUU5" s="16"/>
      <c r="AUV5" s="16"/>
      <c r="AUW5" s="16"/>
      <c r="AUX5" s="16"/>
      <c r="AUY5" s="16"/>
      <c r="AUZ5" s="16"/>
      <c r="AVA5" s="16"/>
      <c r="AVB5" s="16"/>
      <c r="AVC5" s="16"/>
      <c r="AVD5" s="16"/>
      <c r="AVE5" s="16"/>
      <c r="AVF5" s="16"/>
      <c r="AVG5" s="16"/>
      <c r="AVH5" s="16"/>
      <c r="AVI5" s="16"/>
      <c r="AVJ5" s="16"/>
      <c r="AVK5" s="16"/>
      <c r="AVL5" s="16"/>
      <c r="AVM5" s="16"/>
      <c r="AVN5" s="16"/>
      <c r="AVO5" s="16"/>
      <c r="AVP5" s="16"/>
      <c r="AVQ5" s="16"/>
      <c r="AVR5" s="16"/>
      <c r="AVS5" s="16"/>
      <c r="AVT5" s="16"/>
      <c r="AVU5" s="16"/>
      <c r="AVV5" s="16"/>
      <c r="AVW5" s="16"/>
      <c r="AVX5" s="16"/>
      <c r="AVY5" s="16"/>
      <c r="AVZ5" s="16"/>
      <c r="AWA5" s="16"/>
      <c r="AWB5" s="16"/>
      <c r="AWC5" s="16"/>
      <c r="AWD5" s="16"/>
      <c r="AWE5" s="16"/>
      <c r="AWF5" s="16"/>
      <c r="AWG5" s="16"/>
      <c r="AWH5" s="16"/>
      <c r="AWI5" s="16"/>
      <c r="AWJ5" s="16"/>
      <c r="AWK5" s="16"/>
      <c r="AWL5" s="16"/>
      <c r="AWM5" s="16"/>
      <c r="AWN5" s="16"/>
      <c r="AWO5" s="16"/>
      <c r="AWP5" s="16"/>
      <c r="AWQ5" s="16"/>
      <c r="AWR5" s="16"/>
      <c r="AWS5" s="16"/>
      <c r="AWT5" s="16"/>
      <c r="AWU5" s="16"/>
      <c r="AWV5" s="16"/>
      <c r="AWW5" s="16"/>
      <c r="AWX5" s="16"/>
      <c r="AWY5" s="16"/>
      <c r="AWZ5" s="16"/>
      <c r="AXA5" s="16"/>
      <c r="AXB5" s="16"/>
      <c r="AXC5" s="16"/>
      <c r="AXD5" s="16"/>
      <c r="AXE5" s="16"/>
      <c r="AXF5" s="16"/>
      <c r="AXG5" s="16"/>
      <c r="AXH5" s="16"/>
      <c r="AXI5" s="16"/>
      <c r="AXJ5" s="16"/>
      <c r="AXK5" s="16"/>
      <c r="AXL5" s="16"/>
      <c r="AXM5" s="16"/>
      <c r="AXN5" s="16"/>
      <c r="AXO5" s="16"/>
      <c r="AXP5" s="16"/>
      <c r="AXQ5" s="16"/>
      <c r="AXR5" s="16"/>
      <c r="AXS5" s="16"/>
      <c r="AXT5" s="16"/>
      <c r="AXU5" s="16"/>
      <c r="AXV5" s="16"/>
      <c r="AXW5" s="16"/>
      <c r="AXX5" s="16"/>
      <c r="AXY5" s="16"/>
      <c r="AXZ5" s="16"/>
      <c r="AYA5" s="16"/>
      <c r="AYB5" s="16"/>
      <c r="AYC5" s="16"/>
      <c r="AYD5" s="16"/>
      <c r="AYE5" s="16"/>
      <c r="AYF5" s="16"/>
      <c r="AYG5" s="16"/>
      <c r="AYH5" s="16"/>
      <c r="AYI5" s="16"/>
      <c r="AYJ5" s="16"/>
      <c r="AYK5" s="16"/>
      <c r="AYL5" s="16"/>
      <c r="AYM5" s="16"/>
      <c r="AYN5" s="16"/>
      <c r="AYO5" s="16"/>
      <c r="AYP5" s="16"/>
      <c r="AYQ5" s="16"/>
      <c r="AYR5" s="16"/>
      <c r="AYS5" s="16"/>
      <c r="AYT5" s="16"/>
      <c r="AYU5" s="16"/>
      <c r="AYV5" s="16"/>
      <c r="AYW5" s="16"/>
      <c r="AYX5" s="16"/>
      <c r="AYY5" s="16"/>
      <c r="AYZ5" s="16"/>
      <c r="AZA5" s="16"/>
      <c r="AZB5" s="16"/>
      <c r="AZC5" s="16"/>
      <c r="AZD5" s="16"/>
      <c r="AZE5" s="16"/>
      <c r="AZF5" s="16"/>
      <c r="AZG5" s="16"/>
      <c r="AZH5" s="16"/>
      <c r="AZI5" s="16"/>
      <c r="AZJ5" s="16"/>
      <c r="AZK5" s="16"/>
      <c r="AZL5" s="16"/>
      <c r="AZM5" s="16"/>
      <c r="AZN5" s="16"/>
      <c r="AZO5" s="16"/>
      <c r="AZP5" s="16"/>
      <c r="AZQ5" s="16"/>
      <c r="AZR5" s="16"/>
      <c r="AZS5" s="16"/>
      <c r="AZT5" s="16"/>
      <c r="AZU5" s="16"/>
      <c r="AZV5" s="16"/>
      <c r="AZW5" s="16"/>
      <c r="AZX5" s="16"/>
      <c r="AZY5" s="16"/>
      <c r="AZZ5" s="16"/>
      <c r="BAA5" s="16"/>
      <c r="BAB5" s="16"/>
      <c r="BAC5" s="16"/>
      <c r="BAD5" s="16"/>
      <c r="BAE5" s="16"/>
      <c r="BAF5" s="16"/>
      <c r="BAG5" s="16"/>
      <c r="BAH5" s="16"/>
      <c r="BAI5" s="16"/>
      <c r="BAJ5" s="16"/>
      <c r="BAK5" s="16"/>
      <c r="BAL5" s="16"/>
      <c r="BAM5" s="16"/>
      <c r="BAN5" s="16"/>
      <c r="BAO5" s="16"/>
      <c r="BAP5" s="16"/>
      <c r="BAQ5" s="16"/>
      <c r="BAR5" s="16"/>
      <c r="BAS5" s="16"/>
      <c r="BAT5" s="16"/>
      <c r="BAU5" s="16"/>
      <c r="BAV5" s="16"/>
      <c r="BAW5" s="16"/>
      <c r="BAX5" s="16"/>
      <c r="BAY5" s="16"/>
      <c r="BAZ5" s="16"/>
      <c r="BBA5" s="16"/>
      <c r="BBB5" s="16"/>
      <c r="BBC5" s="16"/>
      <c r="BBD5" s="16"/>
      <c r="BBE5" s="16"/>
      <c r="BBF5" s="16"/>
      <c r="BBG5" s="16"/>
      <c r="BBH5" s="16"/>
      <c r="BBI5" s="16"/>
      <c r="BBJ5" s="16"/>
      <c r="BBK5" s="16"/>
      <c r="BBL5" s="16"/>
      <c r="BBM5" s="16"/>
      <c r="BBN5" s="16"/>
      <c r="BBO5" s="16"/>
      <c r="BBP5" s="16"/>
      <c r="BBQ5" s="16"/>
      <c r="BBR5" s="16"/>
      <c r="BBS5" s="16"/>
      <c r="BBT5" s="16"/>
      <c r="BBU5" s="16"/>
      <c r="BBV5" s="16"/>
      <c r="BBW5" s="16"/>
      <c r="BBX5" s="16"/>
      <c r="BBY5" s="16"/>
      <c r="BBZ5" s="16"/>
      <c r="BCA5" s="16"/>
      <c r="BCB5" s="16"/>
      <c r="BCC5" s="16"/>
      <c r="BCD5" s="16"/>
      <c r="BCE5" s="16"/>
      <c r="BCF5" s="16"/>
      <c r="BCG5" s="16"/>
      <c r="BCH5" s="16"/>
      <c r="BCI5" s="16"/>
      <c r="BCJ5" s="16"/>
      <c r="BCK5" s="16"/>
      <c r="BCL5" s="16"/>
      <c r="BCM5" s="16"/>
      <c r="BCN5" s="16"/>
      <c r="BCO5" s="16"/>
      <c r="BCP5" s="16"/>
      <c r="BCQ5" s="16"/>
      <c r="BCR5" s="16"/>
      <c r="BCS5" s="16"/>
      <c r="BCT5" s="16"/>
      <c r="BCU5" s="16"/>
      <c r="BCV5" s="16"/>
      <c r="BCW5" s="16"/>
      <c r="BCX5" s="16"/>
      <c r="BCY5" s="16"/>
      <c r="BCZ5" s="16"/>
      <c r="BDA5" s="16"/>
      <c r="BDB5" s="16"/>
      <c r="BDC5" s="16"/>
      <c r="BDD5" s="16"/>
      <c r="BDE5" s="16"/>
      <c r="BDF5" s="16"/>
      <c r="BDG5" s="16"/>
      <c r="BDH5" s="16"/>
      <c r="BDI5" s="16"/>
      <c r="BDJ5" s="16"/>
      <c r="BDK5" s="16"/>
      <c r="BDL5" s="16"/>
      <c r="BDM5" s="16"/>
      <c r="BDN5" s="16"/>
      <c r="BDO5" s="16"/>
      <c r="BDP5" s="16"/>
      <c r="BDQ5" s="16"/>
      <c r="BDR5" s="16"/>
      <c r="BDS5" s="16"/>
      <c r="BDT5" s="16"/>
      <c r="BDU5" s="16"/>
      <c r="BDV5" s="16"/>
      <c r="BDW5" s="16"/>
      <c r="BDX5" s="16"/>
      <c r="BDY5" s="16"/>
      <c r="BDZ5" s="16"/>
      <c r="BEA5" s="16"/>
      <c r="BEB5" s="16"/>
      <c r="BEC5" s="16"/>
      <c r="BED5" s="16"/>
      <c r="BEE5" s="16"/>
      <c r="BEF5" s="16"/>
      <c r="BEG5" s="16"/>
      <c r="BEH5" s="16"/>
      <c r="BEI5" s="16"/>
      <c r="BEJ5" s="16"/>
      <c r="BEK5" s="16"/>
      <c r="BEL5" s="16"/>
      <c r="BEM5" s="16"/>
      <c r="BEN5" s="16"/>
      <c r="BEO5" s="16"/>
      <c r="BEP5" s="16"/>
      <c r="BEQ5" s="16"/>
      <c r="BER5" s="16"/>
      <c r="BES5" s="16"/>
      <c r="BET5" s="16"/>
      <c r="BEU5" s="16"/>
      <c r="BEV5" s="16"/>
      <c r="BEW5" s="16"/>
      <c r="BEX5" s="16"/>
      <c r="BEY5" s="16"/>
      <c r="BEZ5" s="16"/>
      <c r="BFA5" s="16"/>
      <c r="BFB5" s="16"/>
      <c r="BFC5" s="16"/>
      <c r="BFD5" s="16"/>
      <c r="BFE5" s="16"/>
      <c r="BFF5" s="16"/>
      <c r="BFG5" s="16"/>
      <c r="BFH5" s="16"/>
      <c r="BFI5" s="16"/>
      <c r="BFJ5" s="16"/>
      <c r="BFK5" s="16"/>
      <c r="BFL5" s="16"/>
      <c r="BFM5" s="16"/>
      <c r="BFN5" s="16"/>
      <c r="BFO5" s="16"/>
      <c r="BFP5" s="16"/>
      <c r="BFQ5" s="16"/>
      <c r="BFR5" s="16"/>
      <c r="BFS5" s="16"/>
      <c r="BFT5" s="16"/>
      <c r="BFU5" s="16"/>
      <c r="BFV5" s="16"/>
      <c r="BFW5" s="16"/>
      <c r="BFX5" s="16"/>
      <c r="BFY5" s="16"/>
      <c r="BFZ5" s="16"/>
      <c r="BGA5" s="16"/>
      <c r="BGB5" s="16"/>
      <c r="BGC5" s="16"/>
      <c r="BGD5" s="16"/>
      <c r="BGE5" s="16"/>
      <c r="BGF5" s="16"/>
      <c r="BGG5" s="16"/>
      <c r="BGH5" s="16"/>
      <c r="BGI5" s="16"/>
      <c r="BGJ5" s="16"/>
      <c r="BGK5" s="16"/>
      <c r="BGL5" s="16"/>
      <c r="BGM5" s="16"/>
      <c r="BGN5" s="16"/>
      <c r="BGO5" s="16"/>
      <c r="BGP5" s="16"/>
      <c r="BGQ5" s="16"/>
      <c r="BGR5" s="16"/>
      <c r="BGS5" s="16"/>
      <c r="BGT5" s="16"/>
      <c r="BGU5" s="16"/>
      <c r="BGV5" s="16"/>
      <c r="BGW5" s="16"/>
      <c r="BGX5" s="16"/>
      <c r="BGY5" s="16"/>
      <c r="BGZ5" s="16"/>
      <c r="BHA5" s="16"/>
      <c r="BHB5" s="16"/>
      <c r="BHC5" s="16"/>
      <c r="BHD5" s="16"/>
      <c r="BHE5" s="16"/>
      <c r="BHF5" s="16"/>
      <c r="BHG5" s="16"/>
      <c r="BHH5" s="16"/>
      <c r="BHI5" s="16"/>
      <c r="BHJ5" s="16"/>
      <c r="BHK5" s="16"/>
      <c r="BHL5" s="16"/>
      <c r="BHM5" s="16"/>
      <c r="BHN5" s="16"/>
      <c r="BHO5" s="16"/>
      <c r="BHP5" s="16"/>
      <c r="BHQ5" s="16"/>
      <c r="BHR5" s="16"/>
      <c r="BHS5" s="16"/>
      <c r="BHT5" s="16"/>
      <c r="BHU5" s="16"/>
      <c r="BHV5" s="16"/>
      <c r="BHW5" s="16"/>
      <c r="BHX5" s="16"/>
      <c r="BHY5" s="16"/>
      <c r="BHZ5" s="16"/>
      <c r="BIA5" s="16"/>
      <c r="BIB5" s="16"/>
      <c r="BIC5" s="16"/>
      <c r="BID5" s="16"/>
      <c r="BIE5" s="16"/>
      <c r="BIF5" s="16"/>
      <c r="BIG5" s="16"/>
      <c r="BIH5" s="16"/>
      <c r="BII5" s="16"/>
      <c r="BIJ5" s="16"/>
      <c r="BIK5" s="16"/>
      <c r="BIL5" s="16"/>
      <c r="BIM5" s="16"/>
      <c r="BIN5" s="16"/>
      <c r="BIO5" s="16"/>
      <c r="BIP5" s="16"/>
      <c r="BIQ5" s="16"/>
      <c r="BIR5" s="16"/>
      <c r="BIS5" s="16"/>
      <c r="BIT5" s="16"/>
      <c r="BIU5" s="16"/>
      <c r="BIV5" s="16"/>
      <c r="BIW5" s="16"/>
      <c r="BIX5" s="16"/>
      <c r="BIY5" s="16"/>
      <c r="BIZ5" s="16"/>
      <c r="BJA5" s="16"/>
      <c r="BJB5" s="16"/>
      <c r="BJC5" s="16"/>
      <c r="BJD5" s="16"/>
      <c r="BJE5" s="16"/>
      <c r="BJF5" s="16"/>
      <c r="BJG5" s="16"/>
      <c r="BJH5" s="16"/>
      <c r="BJI5" s="16"/>
      <c r="BJJ5" s="16"/>
      <c r="BJK5" s="16"/>
      <c r="BJL5" s="16"/>
      <c r="BJM5" s="16"/>
      <c r="BJN5" s="16"/>
      <c r="BJO5" s="16"/>
      <c r="BJP5" s="16"/>
      <c r="BJQ5" s="16"/>
      <c r="BJR5" s="16"/>
      <c r="BJS5" s="16"/>
      <c r="BJT5" s="16"/>
      <c r="BJU5" s="16"/>
      <c r="BJV5" s="16"/>
      <c r="BJW5" s="16"/>
      <c r="BJX5" s="16"/>
      <c r="BJY5" s="16"/>
      <c r="BJZ5" s="16"/>
      <c r="BKA5" s="16"/>
      <c r="BKB5" s="16"/>
      <c r="BKC5" s="16"/>
      <c r="BKD5" s="16"/>
      <c r="BKE5" s="16"/>
      <c r="BKF5" s="16"/>
      <c r="BKG5" s="16"/>
      <c r="BKH5" s="16"/>
      <c r="BKI5" s="16"/>
      <c r="BKJ5" s="16"/>
      <c r="BKK5" s="16"/>
      <c r="BKL5" s="16"/>
      <c r="BKM5" s="16"/>
      <c r="BKN5" s="16"/>
      <c r="BKO5" s="16"/>
      <c r="BKP5" s="16"/>
      <c r="BKQ5" s="16"/>
      <c r="BKR5" s="16"/>
      <c r="BKS5" s="16"/>
      <c r="BKT5" s="16"/>
      <c r="BKU5" s="16"/>
      <c r="BKV5" s="16"/>
      <c r="BKW5" s="16"/>
      <c r="BKX5" s="16"/>
      <c r="BKY5" s="16"/>
      <c r="BKZ5" s="16"/>
      <c r="BLA5" s="16"/>
      <c r="BLB5" s="16"/>
      <c r="BLC5" s="16"/>
      <c r="BLD5" s="16"/>
      <c r="BLE5" s="16"/>
      <c r="BLF5" s="16"/>
      <c r="BLG5" s="16"/>
      <c r="BLH5" s="16"/>
      <c r="BLI5" s="16"/>
      <c r="BLJ5" s="16"/>
      <c r="BLK5" s="16"/>
      <c r="BLL5" s="16"/>
      <c r="BLM5" s="16"/>
      <c r="BLN5" s="16"/>
      <c r="BLO5" s="16"/>
      <c r="BLP5" s="16"/>
      <c r="BLQ5" s="16"/>
      <c r="BLR5" s="16"/>
      <c r="BLS5" s="16"/>
      <c r="BLT5" s="16"/>
      <c r="BLU5" s="16"/>
      <c r="BLV5" s="16"/>
      <c r="BLW5" s="16"/>
      <c r="BLX5" s="16"/>
      <c r="BLY5" s="16"/>
      <c r="BLZ5" s="16"/>
      <c r="BMA5" s="16"/>
      <c r="BMB5" s="16"/>
      <c r="BMC5" s="16"/>
      <c r="BMD5" s="16"/>
      <c r="BME5" s="16"/>
      <c r="BMF5" s="16"/>
      <c r="BMG5" s="16"/>
      <c r="BMH5" s="16"/>
      <c r="BMI5" s="16"/>
      <c r="BMJ5" s="16"/>
      <c r="BMK5" s="16"/>
      <c r="BML5" s="16"/>
      <c r="BMM5" s="16"/>
      <c r="BMN5" s="16"/>
      <c r="BMO5" s="16"/>
      <c r="BMP5" s="16"/>
      <c r="BMQ5" s="16"/>
      <c r="BMR5" s="16"/>
      <c r="BMS5" s="16"/>
      <c r="BMT5" s="16"/>
      <c r="BMU5" s="16"/>
      <c r="BMV5" s="16"/>
      <c r="BMW5" s="16"/>
      <c r="BMX5" s="16"/>
      <c r="BMY5" s="16"/>
      <c r="BMZ5" s="16"/>
      <c r="BNA5" s="16"/>
      <c r="BNB5" s="16"/>
      <c r="BNC5" s="16"/>
      <c r="BND5" s="16"/>
      <c r="BNE5" s="16"/>
      <c r="BNF5" s="16"/>
      <c r="BNG5" s="16"/>
      <c r="BNH5" s="16"/>
      <c r="BNI5" s="16"/>
      <c r="BNJ5" s="16"/>
      <c r="BNK5" s="16"/>
      <c r="BNL5" s="16"/>
      <c r="BNM5" s="16"/>
      <c r="BNN5" s="16"/>
      <c r="BNO5" s="16"/>
      <c r="BNP5" s="16"/>
      <c r="BNQ5" s="16"/>
      <c r="BNR5" s="16"/>
      <c r="BNS5" s="16"/>
      <c r="BNT5" s="16"/>
      <c r="BNU5" s="16"/>
      <c r="BNV5" s="16"/>
      <c r="BNW5" s="16"/>
      <c r="BNX5" s="16"/>
      <c r="BNY5" s="16"/>
      <c r="BNZ5" s="16"/>
      <c r="BOA5" s="16"/>
      <c r="BOB5" s="16"/>
      <c r="BOC5" s="16"/>
      <c r="BOD5" s="16"/>
      <c r="BOE5" s="16"/>
      <c r="BOF5" s="16"/>
      <c r="BOG5" s="16"/>
      <c r="BOH5" s="16"/>
      <c r="BOI5" s="16"/>
      <c r="BOJ5" s="16"/>
      <c r="BOK5" s="16"/>
      <c r="BOL5" s="16"/>
      <c r="BOM5" s="16"/>
      <c r="BON5" s="16"/>
      <c r="BOO5" s="16"/>
      <c r="BOP5" s="16"/>
      <c r="BOQ5" s="16"/>
      <c r="BOR5" s="16"/>
      <c r="BOS5" s="16"/>
      <c r="BOT5" s="16"/>
      <c r="BOU5" s="16"/>
      <c r="BOV5" s="16"/>
      <c r="BOW5" s="16"/>
      <c r="BOX5" s="16"/>
      <c r="BOY5" s="16"/>
      <c r="BOZ5" s="16"/>
      <c r="BPA5" s="16"/>
      <c r="BPB5" s="16"/>
      <c r="BPC5" s="16"/>
      <c r="BPD5" s="16"/>
      <c r="BPE5" s="16"/>
      <c r="BPF5" s="16"/>
      <c r="BPG5" s="16"/>
      <c r="BPH5" s="16"/>
      <c r="BPI5" s="16"/>
      <c r="BPJ5" s="16"/>
      <c r="BPK5" s="16"/>
      <c r="BPL5" s="16"/>
      <c r="BPM5" s="16"/>
      <c r="BPN5" s="16"/>
      <c r="BPO5" s="16"/>
      <c r="BPP5" s="16"/>
      <c r="BPQ5" s="16"/>
      <c r="BPR5" s="16"/>
      <c r="BPS5" s="16"/>
      <c r="BPT5" s="16"/>
      <c r="BPU5" s="16"/>
      <c r="BPV5" s="16"/>
      <c r="BPW5" s="16"/>
      <c r="BPX5" s="16"/>
      <c r="BPY5" s="16"/>
      <c r="BPZ5" s="16"/>
      <c r="BQA5" s="16"/>
      <c r="BQB5" s="16"/>
      <c r="BQC5" s="16"/>
      <c r="BQD5" s="16"/>
      <c r="BQE5" s="16"/>
      <c r="BQF5" s="16"/>
      <c r="BQG5" s="16"/>
      <c r="BQH5" s="16"/>
      <c r="BQI5" s="16"/>
      <c r="BQJ5" s="16"/>
      <c r="BQK5" s="16"/>
      <c r="BQL5" s="16"/>
      <c r="BQM5" s="16"/>
      <c r="BQN5" s="16"/>
      <c r="BQO5" s="16"/>
      <c r="BQP5" s="16"/>
      <c r="BQQ5" s="16"/>
      <c r="BQR5" s="16"/>
      <c r="BQS5" s="16"/>
      <c r="BQT5" s="16"/>
      <c r="BQU5" s="16"/>
      <c r="BQV5" s="16"/>
      <c r="BQW5" s="16"/>
      <c r="BQX5" s="16"/>
      <c r="BQY5" s="16"/>
      <c r="BQZ5" s="16"/>
      <c r="BRA5" s="16"/>
      <c r="BRB5" s="16"/>
      <c r="BRC5" s="16"/>
      <c r="BRD5" s="16"/>
      <c r="BRE5" s="16"/>
      <c r="BRF5" s="16"/>
      <c r="BRG5" s="16"/>
      <c r="BRH5" s="16"/>
      <c r="BRI5" s="16"/>
      <c r="BRJ5" s="16"/>
      <c r="BRK5" s="16"/>
      <c r="BRL5" s="16"/>
      <c r="BRM5" s="16"/>
      <c r="BRN5" s="16"/>
      <c r="BRO5" s="16"/>
      <c r="BRP5" s="16"/>
      <c r="BRQ5" s="16"/>
      <c r="BRR5" s="16"/>
      <c r="BRS5" s="16"/>
      <c r="BRT5" s="16"/>
      <c r="BRU5" s="16"/>
      <c r="BRV5" s="16"/>
      <c r="BRW5" s="16"/>
      <c r="BRX5" s="16"/>
      <c r="BRY5" s="16"/>
      <c r="BRZ5" s="16"/>
      <c r="BSA5" s="16"/>
      <c r="BSB5" s="16"/>
      <c r="BSC5" s="16"/>
      <c r="BSD5" s="16"/>
      <c r="BSE5" s="16"/>
      <c r="BSF5" s="16"/>
      <c r="BSG5" s="16"/>
      <c r="BSH5" s="16"/>
      <c r="BSI5" s="16"/>
      <c r="BSJ5" s="16"/>
      <c r="BSK5" s="16"/>
      <c r="BSL5" s="16"/>
      <c r="BSM5" s="16"/>
      <c r="BSN5" s="16"/>
      <c r="BSO5" s="16"/>
      <c r="BSP5" s="16"/>
      <c r="BSQ5" s="16"/>
      <c r="BSR5" s="16"/>
      <c r="BSS5" s="16"/>
      <c r="BST5" s="16"/>
      <c r="BSU5" s="16"/>
      <c r="BSV5" s="16"/>
      <c r="BSW5" s="16"/>
      <c r="BSX5" s="16"/>
      <c r="BSY5" s="16"/>
      <c r="BSZ5" s="16"/>
      <c r="BTA5" s="16"/>
      <c r="BTB5" s="16"/>
      <c r="BTC5" s="16"/>
      <c r="BTD5" s="16"/>
      <c r="BTE5" s="16"/>
      <c r="BTF5" s="16"/>
      <c r="BTG5" s="16"/>
      <c r="BTH5" s="16"/>
      <c r="BTI5" s="16"/>
      <c r="BTJ5" s="16"/>
      <c r="BTK5" s="16"/>
      <c r="BTL5" s="16"/>
      <c r="BTM5" s="16"/>
      <c r="BTN5" s="16"/>
      <c r="BTO5" s="16"/>
      <c r="BTP5" s="16"/>
      <c r="BTQ5" s="16"/>
      <c r="BTR5" s="16"/>
      <c r="BTS5" s="16"/>
      <c r="BTT5" s="16"/>
      <c r="BTU5" s="16"/>
      <c r="BTV5" s="16"/>
      <c r="BTW5" s="16"/>
      <c r="BTX5" s="16"/>
      <c r="BTY5" s="16"/>
      <c r="BTZ5" s="16"/>
      <c r="BUA5" s="16"/>
      <c r="BUB5" s="16"/>
      <c r="BUC5" s="16"/>
      <c r="BUD5" s="16"/>
      <c r="BUE5" s="16"/>
      <c r="BUF5" s="16"/>
      <c r="BUG5" s="16"/>
      <c r="BUH5" s="16"/>
      <c r="BUI5" s="16"/>
      <c r="BUJ5" s="16"/>
      <c r="BUK5" s="16"/>
      <c r="BUL5" s="16"/>
      <c r="BUM5" s="16"/>
      <c r="BUN5" s="16"/>
      <c r="BUO5" s="16"/>
      <c r="BUP5" s="16"/>
      <c r="BUQ5" s="16"/>
      <c r="BUR5" s="16"/>
      <c r="BUS5" s="16"/>
      <c r="BUT5" s="16"/>
      <c r="BUU5" s="16"/>
      <c r="BUV5" s="16"/>
      <c r="BUW5" s="16"/>
      <c r="BUX5" s="16"/>
      <c r="BUY5" s="16"/>
      <c r="BUZ5" s="16"/>
      <c r="BVA5" s="16"/>
      <c r="BVB5" s="16"/>
      <c r="BVC5" s="16"/>
      <c r="BVD5" s="16"/>
      <c r="BVE5" s="16"/>
      <c r="BVF5" s="16"/>
      <c r="BVG5" s="16"/>
      <c r="BVH5" s="16"/>
      <c r="BVI5" s="16"/>
      <c r="BVJ5" s="16"/>
      <c r="BVK5" s="16"/>
      <c r="BVL5" s="16"/>
      <c r="BVM5" s="16"/>
      <c r="BVN5" s="16"/>
      <c r="BVO5" s="16"/>
      <c r="BVP5" s="16"/>
      <c r="BVQ5" s="16"/>
      <c r="BVR5" s="16"/>
      <c r="BVS5" s="16"/>
      <c r="BVT5" s="16"/>
      <c r="BVU5" s="16"/>
      <c r="BVV5" s="16"/>
      <c r="BVW5" s="16"/>
      <c r="BVX5" s="16"/>
      <c r="BVY5" s="16"/>
      <c r="BVZ5" s="16"/>
      <c r="BWA5" s="16"/>
      <c r="BWB5" s="16"/>
      <c r="BWC5" s="16"/>
      <c r="BWD5" s="16"/>
      <c r="BWE5" s="16"/>
      <c r="BWF5" s="16"/>
      <c r="BWG5" s="16"/>
      <c r="BWH5" s="16"/>
      <c r="BWI5" s="16"/>
      <c r="BWJ5" s="16"/>
      <c r="BWK5" s="16"/>
      <c r="BWL5" s="16"/>
      <c r="BWM5" s="16"/>
      <c r="BWN5" s="16"/>
      <c r="BWO5" s="16"/>
      <c r="BWP5" s="16"/>
      <c r="BWQ5" s="16"/>
      <c r="BWR5" s="16"/>
      <c r="BWS5" s="16"/>
      <c r="BWT5" s="16"/>
      <c r="BWU5" s="16"/>
      <c r="BWV5" s="16"/>
      <c r="BWW5" s="16"/>
      <c r="BWX5" s="16"/>
      <c r="BWY5" s="16"/>
      <c r="BWZ5" s="16"/>
      <c r="BXA5" s="16"/>
      <c r="BXB5" s="16"/>
      <c r="BXC5" s="16"/>
      <c r="BXD5" s="16"/>
      <c r="BXE5" s="16"/>
      <c r="BXF5" s="16"/>
      <c r="BXG5" s="16"/>
      <c r="BXH5" s="16"/>
      <c r="BXI5" s="16"/>
      <c r="BXJ5" s="16"/>
      <c r="BXK5" s="16"/>
      <c r="BXL5" s="16"/>
      <c r="BXM5" s="16"/>
      <c r="BXN5" s="16"/>
      <c r="BXO5" s="16"/>
      <c r="BXP5" s="16"/>
      <c r="BXQ5" s="16"/>
      <c r="BXR5" s="16"/>
      <c r="BXS5" s="16"/>
      <c r="BXT5" s="16"/>
      <c r="BXU5" s="16"/>
      <c r="BXV5" s="16"/>
      <c r="BXW5" s="16"/>
      <c r="BXX5" s="16"/>
      <c r="BXY5" s="16"/>
      <c r="BXZ5" s="16"/>
      <c r="BYA5" s="16"/>
      <c r="BYB5" s="16"/>
      <c r="BYC5" s="16"/>
      <c r="BYD5" s="16"/>
      <c r="BYE5" s="16"/>
      <c r="BYF5" s="16"/>
      <c r="BYG5" s="16"/>
      <c r="BYH5" s="16"/>
      <c r="BYI5" s="16"/>
      <c r="BYJ5" s="16"/>
      <c r="BYK5" s="16"/>
      <c r="BYL5" s="16"/>
      <c r="BYM5" s="16"/>
      <c r="BYN5" s="16"/>
      <c r="BYO5" s="16"/>
      <c r="BYP5" s="16"/>
      <c r="BYQ5" s="16"/>
      <c r="BYR5" s="16"/>
      <c r="BYS5" s="16"/>
      <c r="BYT5" s="16"/>
      <c r="BYU5" s="16"/>
      <c r="BYV5" s="16"/>
      <c r="BYW5" s="16"/>
      <c r="BYX5" s="16"/>
      <c r="BYY5" s="16"/>
      <c r="BYZ5" s="16"/>
      <c r="BZA5" s="16"/>
      <c r="BZB5" s="16"/>
      <c r="BZC5" s="16"/>
      <c r="BZD5" s="16"/>
      <c r="BZE5" s="16"/>
      <c r="BZF5" s="16"/>
      <c r="BZG5" s="16"/>
      <c r="BZH5" s="16"/>
      <c r="BZI5" s="16"/>
      <c r="BZJ5" s="16"/>
      <c r="BZK5" s="16"/>
      <c r="BZL5" s="16"/>
      <c r="BZM5" s="16"/>
      <c r="BZN5" s="16"/>
      <c r="BZO5" s="16"/>
      <c r="BZP5" s="16"/>
      <c r="BZQ5" s="16"/>
      <c r="BZR5" s="16"/>
      <c r="BZS5" s="16"/>
      <c r="BZT5" s="16"/>
      <c r="BZU5" s="16"/>
      <c r="BZV5" s="16"/>
      <c r="BZW5" s="16"/>
      <c r="BZX5" s="16"/>
      <c r="BZY5" s="16"/>
      <c r="BZZ5" s="16"/>
      <c r="CAA5" s="16"/>
      <c r="CAB5" s="16"/>
      <c r="CAC5" s="16"/>
      <c r="CAD5" s="16"/>
      <c r="CAE5" s="16"/>
      <c r="CAF5" s="16"/>
      <c r="CAG5" s="16"/>
      <c r="CAH5" s="16"/>
      <c r="CAI5" s="16"/>
      <c r="CAJ5" s="16"/>
      <c r="CAK5" s="16"/>
      <c r="CAL5" s="16"/>
      <c r="CAM5" s="16"/>
      <c r="CAN5" s="16"/>
      <c r="CAO5" s="16"/>
      <c r="CAP5" s="16"/>
      <c r="CAQ5" s="16"/>
      <c r="CAR5" s="16"/>
      <c r="CAS5" s="16"/>
      <c r="CAT5" s="16"/>
      <c r="CAU5" s="16"/>
      <c r="CAV5" s="16"/>
      <c r="CAW5" s="16"/>
      <c r="CAX5" s="16"/>
      <c r="CAY5" s="16"/>
      <c r="CAZ5" s="16"/>
      <c r="CBA5" s="16"/>
      <c r="CBB5" s="16"/>
      <c r="CBC5" s="16"/>
      <c r="CBD5" s="16"/>
      <c r="CBE5" s="16"/>
      <c r="CBF5" s="16"/>
      <c r="CBG5" s="16"/>
      <c r="CBH5" s="16"/>
      <c r="CBI5" s="16"/>
      <c r="CBJ5" s="16"/>
      <c r="CBK5" s="16"/>
      <c r="CBL5" s="16"/>
      <c r="CBM5" s="16"/>
      <c r="CBN5" s="16"/>
      <c r="CBO5" s="16"/>
      <c r="CBP5" s="16"/>
      <c r="CBQ5" s="16"/>
      <c r="CBR5" s="16"/>
      <c r="CBS5" s="16"/>
      <c r="CBT5" s="16"/>
      <c r="CBU5" s="16"/>
      <c r="CBV5" s="16"/>
      <c r="CBW5" s="16"/>
      <c r="CBX5" s="16"/>
      <c r="CBY5" s="16"/>
      <c r="CBZ5" s="16"/>
      <c r="CCA5" s="16"/>
      <c r="CCB5" s="16"/>
      <c r="CCC5" s="16"/>
      <c r="CCD5" s="16"/>
      <c r="CCE5" s="16"/>
      <c r="CCF5" s="16"/>
      <c r="CCG5" s="16"/>
      <c r="CCH5" s="16"/>
      <c r="CCI5" s="16"/>
      <c r="CCJ5" s="16"/>
      <c r="CCK5" s="16"/>
      <c r="CCL5" s="16"/>
      <c r="CCM5" s="16"/>
      <c r="CCN5" s="16"/>
      <c r="CCO5" s="16"/>
      <c r="CCP5" s="16"/>
      <c r="CCQ5" s="16"/>
      <c r="CCR5" s="16"/>
      <c r="CCS5" s="16"/>
      <c r="CCT5" s="16"/>
      <c r="CCU5" s="16"/>
      <c r="CCV5" s="16"/>
      <c r="CCW5" s="16"/>
      <c r="CCX5" s="16"/>
      <c r="CCY5" s="16"/>
      <c r="CCZ5" s="16"/>
      <c r="CDA5" s="16"/>
      <c r="CDB5" s="16"/>
      <c r="CDC5" s="16"/>
      <c r="CDD5" s="16"/>
      <c r="CDE5" s="16"/>
      <c r="CDF5" s="16"/>
      <c r="CDG5" s="16"/>
      <c r="CDH5" s="16"/>
      <c r="CDI5" s="16"/>
      <c r="CDJ5" s="16"/>
      <c r="CDK5" s="16"/>
      <c r="CDL5" s="16"/>
      <c r="CDM5" s="16"/>
      <c r="CDN5" s="16"/>
      <c r="CDO5" s="16"/>
      <c r="CDP5" s="16"/>
      <c r="CDQ5" s="16"/>
      <c r="CDR5" s="16"/>
      <c r="CDS5" s="16"/>
      <c r="CDT5" s="16"/>
      <c r="CDU5" s="16"/>
      <c r="CDV5" s="16"/>
      <c r="CDW5" s="16"/>
      <c r="CDX5" s="16"/>
      <c r="CDY5" s="16"/>
      <c r="CDZ5" s="16"/>
      <c r="CEA5" s="16"/>
      <c r="CEB5" s="16"/>
      <c r="CEC5" s="16"/>
      <c r="CED5" s="16"/>
      <c r="CEE5" s="16"/>
      <c r="CEF5" s="16"/>
      <c r="CEG5" s="16"/>
      <c r="CEH5" s="16"/>
      <c r="CEI5" s="16"/>
      <c r="CEJ5" s="16"/>
      <c r="CEK5" s="16"/>
      <c r="CEL5" s="16"/>
      <c r="CEM5" s="16"/>
      <c r="CEN5" s="16"/>
      <c r="CEO5" s="16"/>
      <c r="CEP5" s="16"/>
      <c r="CEQ5" s="16"/>
      <c r="CER5" s="16"/>
      <c r="CES5" s="16"/>
      <c r="CET5" s="16"/>
      <c r="CEU5" s="16"/>
      <c r="CEV5" s="16"/>
      <c r="CEW5" s="16"/>
      <c r="CEX5" s="16"/>
      <c r="CEY5" s="16"/>
      <c r="CEZ5" s="16"/>
      <c r="CFA5" s="16"/>
      <c r="CFB5" s="16"/>
      <c r="CFC5" s="16"/>
      <c r="CFD5" s="16"/>
      <c r="CFE5" s="16"/>
      <c r="CFF5" s="16"/>
      <c r="CFG5" s="16"/>
      <c r="CFH5" s="16"/>
      <c r="CFI5" s="16"/>
      <c r="CFJ5" s="16"/>
      <c r="CFK5" s="16"/>
    </row>
    <row r="6" spans="1:2195" x14ac:dyDescent="0.25">
      <c r="B6" s="2">
        <v>0.3</v>
      </c>
      <c r="C6" s="16">
        <f t="shared" ref="C6:R32" si="1">$B$6</f>
        <v>0.3</v>
      </c>
      <c r="D6" s="16">
        <f t="shared" si="0"/>
        <v>0.3</v>
      </c>
      <c r="E6" s="16">
        <f t="shared" si="0"/>
        <v>0.3</v>
      </c>
      <c r="F6" s="16">
        <f t="shared" si="0"/>
        <v>0.3</v>
      </c>
      <c r="G6" s="16">
        <f t="shared" si="0"/>
        <v>0.3</v>
      </c>
      <c r="H6" s="16">
        <f t="shared" si="0"/>
        <v>0.3</v>
      </c>
      <c r="I6" s="16">
        <f t="shared" si="0"/>
        <v>0.3</v>
      </c>
      <c r="J6" s="16">
        <f t="shared" si="0"/>
        <v>0.3</v>
      </c>
      <c r="K6" s="16">
        <f t="shared" si="0"/>
        <v>0.3</v>
      </c>
      <c r="L6" s="16">
        <f t="shared" si="0"/>
        <v>0.3</v>
      </c>
      <c r="M6" s="16">
        <f t="shared" si="0"/>
        <v>0.3</v>
      </c>
      <c r="N6" s="16">
        <f t="shared" si="0"/>
        <v>0.3</v>
      </c>
      <c r="O6" s="16">
        <f t="shared" si="0"/>
        <v>0.3</v>
      </c>
      <c r="P6" s="16">
        <f t="shared" si="0"/>
        <v>0.3</v>
      </c>
      <c r="Q6" s="16">
        <f t="shared" si="0"/>
        <v>0.3</v>
      </c>
      <c r="R6" s="16">
        <f t="shared" si="0"/>
        <v>0.3</v>
      </c>
      <c r="S6" s="16">
        <f t="shared" si="0"/>
        <v>0.3</v>
      </c>
      <c r="T6" s="16">
        <f t="shared" si="0"/>
        <v>0.3</v>
      </c>
      <c r="U6" s="16">
        <f t="shared" si="0"/>
        <v>0.3</v>
      </c>
      <c r="V6" s="16">
        <f t="shared" si="0"/>
        <v>0.3</v>
      </c>
      <c r="W6" s="16">
        <f t="shared" si="0"/>
        <v>0.3</v>
      </c>
      <c r="X6" s="16">
        <f t="shared" si="0"/>
        <v>0.3</v>
      </c>
      <c r="Y6" s="16">
        <f t="shared" si="0"/>
        <v>0.3</v>
      </c>
      <c r="Z6" s="16">
        <f t="shared" si="0"/>
        <v>0.3</v>
      </c>
    </row>
    <row r="7" spans="1:2195" x14ac:dyDescent="0.25">
      <c r="C7" s="16">
        <f t="shared" si="1"/>
        <v>0.3</v>
      </c>
      <c r="D7" s="16">
        <f t="shared" si="0"/>
        <v>0.3</v>
      </c>
      <c r="E7" s="16">
        <f t="shared" si="0"/>
        <v>0.3</v>
      </c>
      <c r="F7" s="16">
        <f t="shared" si="0"/>
        <v>0.3</v>
      </c>
      <c r="G7" s="16">
        <f t="shared" si="0"/>
        <v>0.3</v>
      </c>
      <c r="H7" s="16">
        <f t="shared" si="0"/>
        <v>0.3</v>
      </c>
      <c r="I7" s="16">
        <f t="shared" si="0"/>
        <v>0.3</v>
      </c>
      <c r="J7" s="16">
        <f t="shared" si="0"/>
        <v>0.3</v>
      </c>
      <c r="K7" s="16">
        <f t="shared" si="0"/>
        <v>0.3</v>
      </c>
      <c r="L7" s="16">
        <f t="shared" si="0"/>
        <v>0.3</v>
      </c>
      <c r="M7" s="16">
        <f t="shared" si="0"/>
        <v>0.3</v>
      </c>
      <c r="N7" s="16">
        <f t="shared" si="0"/>
        <v>0.3</v>
      </c>
      <c r="O7" s="16">
        <f t="shared" si="0"/>
        <v>0.3</v>
      </c>
      <c r="P7" s="16">
        <f t="shared" si="0"/>
        <v>0.3</v>
      </c>
      <c r="Q7" s="16">
        <f t="shared" si="0"/>
        <v>0.3</v>
      </c>
      <c r="R7" s="16">
        <f t="shared" si="0"/>
        <v>0.3</v>
      </c>
      <c r="S7" s="16">
        <f t="shared" si="0"/>
        <v>0.3</v>
      </c>
      <c r="T7" s="16">
        <f t="shared" si="0"/>
        <v>0.3</v>
      </c>
      <c r="U7" s="16">
        <f t="shared" si="0"/>
        <v>0.3</v>
      </c>
      <c r="V7" s="16">
        <f t="shared" si="0"/>
        <v>0.3</v>
      </c>
      <c r="W7" s="16">
        <f t="shared" si="0"/>
        <v>0.3</v>
      </c>
      <c r="X7" s="16">
        <f t="shared" si="0"/>
        <v>0.3</v>
      </c>
      <c r="Y7" s="16">
        <f t="shared" si="0"/>
        <v>0.3</v>
      </c>
      <c r="Z7" s="16">
        <f t="shared" si="0"/>
        <v>0.3</v>
      </c>
    </row>
    <row r="8" spans="1:2195" x14ac:dyDescent="0.25">
      <c r="C8" s="16">
        <f t="shared" si="1"/>
        <v>0.3</v>
      </c>
      <c r="D8" s="16">
        <f t="shared" si="0"/>
        <v>0.3</v>
      </c>
      <c r="E8" s="16">
        <f t="shared" si="0"/>
        <v>0.3</v>
      </c>
      <c r="F8" s="16">
        <f t="shared" si="0"/>
        <v>0.3</v>
      </c>
      <c r="G8" s="16">
        <f t="shared" si="0"/>
        <v>0.3</v>
      </c>
      <c r="H8" s="16">
        <f t="shared" si="0"/>
        <v>0.3</v>
      </c>
      <c r="I8" s="16">
        <f t="shared" si="0"/>
        <v>0.3</v>
      </c>
      <c r="J8" s="16">
        <f t="shared" si="0"/>
        <v>0.3</v>
      </c>
      <c r="K8" s="16">
        <f t="shared" si="0"/>
        <v>0.3</v>
      </c>
      <c r="L8" s="16">
        <f t="shared" si="0"/>
        <v>0.3</v>
      </c>
      <c r="M8" s="16">
        <f t="shared" si="0"/>
        <v>0.3</v>
      </c>
      <c r="N8" s="16">
        <f t="shared" si="0"/>
        <v>0.3</v>
      </c>
      <c r="O8" s="16">
        <f t="shared" si="0"/>
        <v>0.3</v>
      </c>
      <c r="P8" s="16">
        <f t="shared" si="0"/>
        <v>0.3</v>
      </c>
      <c r="Q8" s="16">
        <f t="shared" si="0"/>
        <v>0.3</v>
      </c>
      <c r="R8" s="16">
        <f t="shared" si="0"/>
        <v>0.3</v>
      </c>
      <c r="S8" s="16">
        <f t="shared" si="0"/>
        <v>0.3</v>
      </c>
      <c r="T8" s="16">
        <f t="shared" si="0"/>
        <v>0.3</v>
      </c>
      <c r="U8" s="16">
        <f t="shared" si="0"/>
        <v>0.3</v>
      </c>
      <c r="V8" s="16">
        <f t="shared" si="0"/>
        <v>0.3</v>
      </c>
      <c r="W8" s="16">
        <f t="shared" si="0"/>
        <v>0.3</v>
      </c>
      <c r="X8" s="16">
        <f t="shared" si="0"/>
        <v>0.3</v>
      </c>
      <c r="Y8" s="16">
        <f t="shared" si="0"/>
        <v>0.3</v>
      </c>
      <c r="Z8" s="16">
        <f t="shared" si="0"/>
        <v>0.3</v>
      </c>
    </row>
    <row r="9" spans="1:2195" x14ac:dyDescent="0.25">
      <c r="C9" s="16">
        <f t="shared" si="1"/>
        <v>0.3</v>
      </c>
      <c r="D9" s="16">
        <f t="shared" si="0"/>
        <v>0.3</v>
      </c>
      <c r="E9" s="16">
        <f t="shared" si="0"/>
        <v>0.3</v>
      </c>
      <c r="F9" s="16">
        <f t="shared" si="0"/>
        <v>0.3</v>
      </c>
      <c r="G9" s="16">
        <f t="shared" si="0"/>
        <v>0.3</v>
      </c>
      <c r="H9" s="16">
        <f t="shared" si="0"/>
        <v>0.3</v>
      </c>
      <c r="I9" s="16">
        <f t="shared" si="0"/>
        <v>0.3</v>
      </c>
      <c r="J9" s="16">
        <f t="shared" si="0"/>
        <v>0.3</v>
      </c>
      <c r="K9" s="16">
        <f t="shared" si="0"/>
        <v>0.3</v>
      </c>
      <c r="L9" s="16">
        <f t="shared" si="0"/>
        <v>0.3</v>
      </c>
      <c r="M9" s="16">
        <f t="shared" si="0"/>
        <v>0.3</v>
      </c>
      <c r="N9" s="16">
        <f t="shared" si="0"/>
        <v>0.3</v>
      </c>
      <c r="O9" s="16">
        <f t="shared" si="0"/>
        <v>0.3</v>
      </c>
      <c r="P9" s="16">
        <f t="shared" si="0"/>
        <v>0.3</v>
      </c>
      <c r="Q9" s="16">
        <f t="shared" si="0"/>
        <v>0.3</v>
      </c>
      <c r="R9" s="16">
        <f t="shared" si="0"/>
        <v>0.3</v>
      </c>
      <c r="S9" s="16">
        <f t="shared" si="0"/>
        <v>0.3</v>
      </c>
      <c r="T9" s="16">
        <f t="shared" si="0"/>
        <v>0.3</v>
      </c>
      <c r="U9" s="16">
        <f t="shared" si="0"/>
        <v>0.3</v>
      </c>
      <c r="V9" s="16">
        <f t="shared" si="0"/>
        <v>0.3</v>
      </c>
      <c r="W9" s="16">
        <f t="shared" si="0"/>
        <v>0.3</v>
      </c>
      <c r="X9" s="16">
        <f t="shared" si="0"/>
        <v>0.3</v>
      </c>
      <c r="Y9" s="16">
        <f t="shared" si="0"/>
        <v>0.3</v>
      </c>
      <c r="Z9" s="16">
        <f t="shared" si="0"/>
        <v>0.3</v>
      </c>
    </row>
    <row r="10" spans="1:2195" x14ac:dyDescent="0.25">
      <c r="C10" s="16">
        <f t="shared" si="1"/>
        <v>0.3</v>
      </c>
      <c r="D10" s="16">
        <f t="shared" si="0"/>
        <v>0.3</v>
      </c>
      <c r="E10" s="16">
        <f t="shared" si="0"/>
        <v>0.3</v>
      </c>
      <c r="F10" s="16">
        <f t="shared" si="0"/>
        <v>0.3</v>
      </c>
      <c r="G10" s="16">
        <f t="shared" si="0"/>
        <v>0.3</v>
      </c>
      <c r="H10" s="16">
        <f t="shared" si="0"/>
        <v>0.3</v>
      </c>
      <c r="I10" s="16">
        <f t="shared" si="0"/>
        <v>0.3</v>
      </c>
      <c r="J10" s="16">
        <f t="shared" si="0"/>
        <v>0.3</v>
      </c>
      <c r="K10" s="16">
        <f t="shared" si="0"/>
        <v>0.3</v>
      </c>
      <c r="L10" s="16">
        <f t="shared" si="0"/>
        <v>0.3</v>
      </c>
      <c r="M10" s="16">
        <f t="shared" si="0"/>
        <v>0.3</v>
      </c>
      <c r="N10" s="16">
        <f t="shared" si="0"/>
        <v>0.3</v>
      </c>
      <c r="O10" s="16">
        <f t="shared" si="0"/>
        <v>0.3</v>
      </c>
      <c r="P10" s="16">
        <f t="shared" si="0"/>
        <v>0.3</v>
      </c>
      <c r="Q10" s="16">
        <f t="shared" si="0"/>
        <v>0.3</v>
      </c>
      <c r="R10" s="16">
        <f t="shared" si="0"/>
        <v>0.3</v>
      </c>
      <c r="S10" s="16">
        <f t="shared" si="0"/>
        <v>0.3</v>
      </c>
      <c r="T10" s="16">
        <f t="shared" si="0"/>
        <v>0.3</v>
      </c>
      <c r="U10" s="16">
        <f t="shared" si="0"/>
        <v>0.3</v>
      </c>
      <c r="V10" s="16">
        <f t="shared" si="0"/>
        <v>0.3</v>
      </c>
      <c r="W10" s="16">
        <f t="shared" si="0"/>
        <v>0.3</v>
      </c>
      <c r="X10" s="16">
        <f t="shared" si="0"/>
        <v>0.3</v>
      </c>
      <c r="Y10" s="16">
        <f t="shared" si="0"/>
        <v>0.3</v>
      </c>
      <c r="Z10" s="16">
        <f t="shared" si="0"/>
        <v>0.3</v>
      </c>
    </row>
    <row r="11" spans="1:2195" x14ac:dyDescent="0.25">
      <c r="C11" s="16">
        <f t="shared" si="1"/>
        <v>0.3</v>
      </c>
      <c r="D11" s="16">
        <f t="shared" si="0"/>
        <v>0.3</v>
      </c>
      <c r="E11" s="16">
        <f t="shared" si="0"/>
        <v>0.3</v>
      </c>
      <c r="F11" s="16">
        <f t="shared" si="0"/>
        <v>0.3</v>
      </c>
      <c r="G11" s="16">
        <f t="shared" si="0"/>
        <v>0.3</v>
      </c>
      <c r="H11" s="16">
        <f t="shared" si="0"/>
        <v>0.3</v>
      </c>
      <c r="I11" s="16">
        <f t="shared" si="0"/>
        <v>0.3</v>
      </c>
      <c r="J11" s="16">
        <f t="shared" si="0"/>
        <v>0.3</v>
      </c>
      <c r="K11" s="16">
        <f t="shared" si="0"/>
        <v>0.3</v>
      </c>
      <c r="L11" s="16">
        <f t="shared" si="0"/>
        <v>0.3</v>
      </c>
      <c r="M11" s="16">
        <f t="shared" si="0"/>
        <v>0.3</v>
      </c>
      <c r="N11" s="16">
        <f t="shared" si="0"/>
        <v>0.3</v>
      </c>
      <c r="O11" s="16">
        <f t="shared" si="0"/>
        <v>0.3</v>
      </c>
      <c r="P11" s="16">
        <f t="shared" si="0"/>
        <v>0.3</v>
      </c>
      <c r="Q11" s="16">
        <f t="shared" si="0"/>
        <v>0.3</v>
      </c>
      <c r="R11" s="16">
        <f t="shared" si="0"/>
        <v>0.3</v>
      </c>
      <c r="S11" s="16">
        <f t="shared" si="0"/>
        <v>0.3</v>
      </c>
      <c r="T11" s="16">
        <f t="shared" si="0"/>
        <v>0.3</v>
      </c>
      <c r="U11" s="16">
        <f t="shared" si="0"/>
        <v>0.3</v>
      </c>
      <c r="V11" s="16">
        <f t="shared" si="0"/>
        <v>0.3</v>
      </c>
      <c r="W11" s="16">
        <f t="shared" si="0"/>
        <v>0.3</v>
      </c>
      <c r="X11" s="16">
        <f t="shared" si="0"/>
        <v>0.3</v>
      </c>
      <c r="Y11" s="16">
        <f t="shared" si="0"/>
        <v>0.3</v>
      </c>
      <c r="Z11" s="16">
        <f t="shared" si="0"/>
        <v>0.3</v>
      </c>
    </row>
    <row r="12" spans="1:2195" x14ac:dyDescent="0.25">
      <c r="C12" s="16">
        <f t="shared" si="1"/>
        <v>0.3</v>
      </c>
      <c r="D12" s="16">
        <f t="shared" si="0"/>
        <v>0.3</v>
      </c>
      <c r="E12" s="16">
        <f t="shared" si="0"/>
        <v>0.3</v>
      </c>
      <c r="F12" s="16">
        <f t="shared" si="0"/>
        <v>0.3</v>
      </c>
      <c r="G12" s="16">
        <f t="shared" si="0"/>
        <v>0.3</v>
      </c>
      <c r="H12" s="16">
        <f t="shared" si="0"/>
        <v>0.3</v>
      </c>
      <c r="I12" s="16">
        <f t="shared" si="0"/>
        <v>0.3</v>
      </c>
      <c r="J12" s="16">
        <f t="shared" si="0"/>
        <v>0.3</v>
      </c>
      <c r="K12" s="16">
        <f t="shared" si="0"/>
        <v>0.3</v>
      </c>
      <c r="L12" s="16">
        <f t="shared" si="0"/>
        <v>0.3</v>
      </c>
      <c r="M12" s="16">
        <f t="shared" si="0"/>
        <v>0.3</v>
      </c>
      <c r="N12" s="16">
        <f t="shared" si="0"/>
        <v>0.3</v>
      </c>
      <c r="O12" s="16">
        <f t="shared" si="0"/>
        <v>0.3</v>
      </c>
      <c r="P12" s="16">
        <f t="shared" si="0"/>
        <v>0.3</v>
      </c>
      <c r="Q12" s="16">
        <f t="shared" si="0"/>
        <v>0.3</v>
      </c>
      <c r="R12" s="16">
        <f t="shared" si="0"/>
        <v>0.3</v>
      </c>
      <c r="S12" s="16">
        <f t="shared" si="0"/>
        <v>0.3</v>
      </c>
      <c r="T12" s="16">
        <f t="shared" si="0"/>
        <v>0.3</v>
      </c>
      <c r="U12" s="16">
        <f t="shared" si="0"/>
        <v>0.3</v>
      </c>
      <c r="V12" s="16">
        <f t="shared" si="0"/>
        <v>0.3</v>
      </c>
      <c r="W12" s="16">
        <f t="shared" si="0"/>
        <v>0.3</v>
      </c>
      <c r="X12" s="16">
        <f t="shared" si="0"/>
        <v>0.3</v>
      </c>
      <c r="Y12" s="16">
        <f t="shared" si="0"/>
        <v>0.3</v>
      </c>
      <c r="Z12" s="16">
        <f t="shared" si="0"/>
        <v>0.3</v>
      </c>
    </row>
    <row r="13" spans="1:2195" x14ac:dyDescent="0.25">
      <c r="C13" s="16">
        <f t="shared" si="1"/>
        <v>0.3</v>
      </c>
      <c r="D13" s="16">
        <f t="shared" si="0"/>
        <v>0.3</v>
      </c>
      <c r="E13" s="16">
        <f t="shared" si="0"/>
        <v>0.3</v>
      </c>
      <c r="F13" s="16">
        <f t="shared" si="0"/>
        <v>0.3</v>
      </c>
      <c r="G13" s="16">
        <f t="shared" si="0"/>
        <v>0.3</v>
      </c>
      <c r="H13" s="16">
        <f t="shared" si="0"/>
        <v>0.3</v>
      </c>
      <c r="I13" s="16">
        <f t="shared" si="0"/>
        <v>0.3</v>
      </c>
      <c r="J13" s="16">
        <f t="shared" si="0"/>
        <v>0.3</v>
      </c>
      <c r="K13" s="16">
        <f t="shared" si="0"/>
        <v>0.3</v>
      </c>
      <c r="L13" s="16">
        <f t="shared" si="0"/>
        <v>0.3</v>
      </c>
      <c r="M13" s="16">
        <f t="shared" si="0"/>
        <v>0.3</v>
      </c>
      <c r="N13" s="16">
        <f t="shared" si="0"/>
        <v>0.3</v>
      </c>
      <c r="O13" s="16">
        <f t="shared" si="0"/>
        <v>0.3</v>
      </c>
      <c r="P13" s="16">
        <f t="shared" si="0"/>
        <v>0.3</v>
      </c>
      <c r="Q13" s="16">
        <f t="shared" si="0"/>
        <v>0.3</v>
      </c>
      <c r="R13" s="16">
        <f t="shared" si="0"/>
        <v>0.3</v>
      </c>
      <c r="S13" s="16">
        <f t="shared" si="0"/>
        <v>0.3</v>
      </c>
      <c r="T13" s="16">
        <f t="shared" si="0"/>
        <v>0.3</v>
      </c>
      <c r="U13" s="16">
        <f t="shared" si="0"/>
        <v>0.3</v>
      </c>
      <c r="V13" s="16">
        <f t="shared" si="0"/>
        <v>0.3</v>
      </c>
      <c r="W13" s="16">
        <f t="shared" si="0"/>
        <v>0.3</v>
      </c>
      <c r="X13" s="16">
        <f t="shared" si="0"/>
        <v>0.3</v>
      </c>
      <c r="Y13" s="16">
        <f t="shared" si="0"/>
        <v>0.3</v>
      </c>
      <c r="Z13" s="16">
        <f t="shared" si="0"/>
        <v>0.3</v>
      </c>
    </row>
    <row r="14" spans="1:2195" x14ac:dyDescent="0.25">
      <c r="C14" s="16">
        <f t="shared" si="1"/>
        <v>0.3</v>
      </c>
      <c r="D14" s="16">
        <f t="shared" si="0"/>
        <v>0.3</v>
      </c>
      <c r="E14" s="16">
        <f t="shared" si="0"/>
        <v>0.3</v>
      </c>
      <c r="F14" s="16">
        <f t="shared" si="0"/>
        <v>0.3</v>
      </c>
      <c r="G14" s="16">
        <f t="shared" si="0"/>
        <v>0.3</v>
      </c>
      <c r="H14" s="16">
        <f t="shared" si="0"/>
        <v>0.3</v>
      </c>
      <c r="I14" s="16">
        <f t="shared" si="0"/>
        <v>0.3</v>
      </c>
      <c r="J14" s="16">
        <f t="shared" si="0"/>
        <v>0.3</v>
      </c>
      <c r="K14" s="16">
        <f t="shared" si="0"/>
        <v>0.3</v>
      </c>
      <c r="L14" s="16">
        <f t="shared" si="0"/>
        <v>0.3</v>
      </c>
      <c r="M14" s="16">
        <f t="shared" si="0"/>
        <v>0.3</v>
      </c>
      <c r="N14" s="16">
        <f t="shared" si="0"/>
        <v>0.3</v>
      </c>
      <c r="O14" s="16">
        <f t="shared" si="0"/>
        <v>0.3</v>
      </c>
      <c r="P14" s="16">
        <f t="shared" si="0"/>
        <v>0.3</v>
      </c>
      <c r="Q14" s="16">
        <f t="shared" si="0"/>
        <v>0.3</v>
      </c>
      <c r="R14" s="16">
        <f t="shared" si="0"/>
        <v>0.3</v>
      </c>
      <c r="S14" s="16">
        <f t="shared" si="0"/>
        <v>0.3</v>
      </c>
      <c r="T14" s="16">
        <f t="shared" si="0"/>
        <v>0.3</v>
      </c>
      <c r="U14" s="16">
        <f t="shared" si="0"/>
        <v>0.3</v>
      </c>
      <c r="V14" s="16">
        <f t="shared" si="0"/>
        <v>0.3</v>
      </c>
      <c r="W14" s="16">
        <f t="shared" si="0"/>
        <v>0.3</v>
      </c>
      <c r="X14" s="16">
        <f t="shared" si="0"/>
        <v>0.3</v>
      </c>
      <c r="Y14" s="16">
        <f t="shared" si="0"/>
        <v>0.3</v>
      </c>
      <c r="Z14" s="16">
        <f t="shared" si="0"/>
        <v>0.3</v>
      </c>
    </row>
    <row r="15" spans="1:2195" x14ac:dyDescent="0.25">
      <c r="C15" s="16">
        <f t="shared" si="1"/>
        <v>0.3</v>
      </c>
      <c r="D15" s="16">
        <f t="shared" si="0"/>
        <v>0.3</v>
      </c>
      <c r="E15" s="16">
        <f t="shared" si="0"/>
        <v>0.3</v>
      </c>
      <c r="F15" s="16">
        <f t="shared" si="0"/>
        <v>0.3</v>
      </c>
      <c r="G15" s="16">
        <f t="shared" si="0"/>
        <v>0.3</v>
      </c>
      <c r="H15" s="16">
        <f t="shared" si="0"/>
        <v>0.3</v>
      </c>
      <c r="I15" s="16">
        <f t="shared" si="0"/>
        <v>0.3</v>
      </c>
      <c r="J15" s="16">
        <f t="shared" si="0"/>
        <v>0.3</v>
      </c>
      <c r="K15" s="16">
        <f t="shared" si="0"/>
        <v>0.3</v>
      </c>
      <c r="L15" s="16">
        <f t="shared" si="0"/>
        <v>0.3</v>
      </c>
      <c r="M15" s="16">
        <f t="shared" si="0"/>
        <v>0.3</v>
      </c>
      <c r="N15" s="16">
        <f t="shared" si="0"/>
        <v>0.3</v>
      </c>
      <c r="O15" s="16">
        <f t="shared" si="0"/>
        <v>0.3</v>
      </c>
      <c r="P15" s="16">
        <f t="shared" si="0"/>
        <v>0.3</v>
      </c>
      <c r="Q15" s="16">
        <f t="shared" si="0"/>
        <v>0.3</v>
      </c>
      <c r="R15" s="16">
        <f t="shared" si="0"/>
        <v>0.3</v>
      </c>
      <c r="S15" s="16">
        <f t="shared" si="0"/>
        <v>0.3</v>
      </c>
      <c r="T15" s="16">
        <f t="shared" si="0"/>
        <v>0.3</v>
      </c>
      <c r="U15" s="16">
        <f t="shared" si="0"/>
        <v>0.3</v>
      </c>
      <c r="V15" s="16">
        <f t="shared" si="0"/>
        <v>0.3</v>
      </c>
      <c r="W15" s="16">
        <f t="shared" si="0"/>
        <v>0.3</v>
      </c>
      <c r="X15" s="16">
        <f t="shared" si="0"/>
        <v>0.3</v>
      </c>
      <c r="Y15" s="16">
        <f t="shared" si="0"/>
        <v>0.3</v>
      </c>
      <c r="Z15" s="16">
        <f t="shared" si="0"/>
        <v>0.3</v>
      </c>
    </row>
    <row r="16" spans="1:2195" x14ac:dyDescent="0.25">
      <c r="C16" s="16">
        <f t="shared" si="1"/>
        <v>0.3</v>
      </c>
      <c r="D16" s="16">
        <f t="shared" si="0"/>
        <v>0.3</v>
      </c>
      <c r="E16" s="16">
        <f t="shared" si="0"/>
        <v>0.3</v>
      </c>
      <c r="F16" s="16">
        <f t="shared" ref="F16:U31" si="2">$B$6</f>
        <v>0.3</v>
      </c>
      <c r="G16" s="16">
        <f t="shared" si="2"/>
        <v>0.3</v>
      </c>
      <c r="H16" s="16">
        <f t="shared" si="2"/>
        <v>0.3</v>
      </c>
      <c r="I16" s="16">
        <f t="shared" si="2"/>
        <v>0.3</v>
      </c>
      <c r="J16" s="16">
        <f t="shared" si="2"/>
        <v>0.3</v>
      </c>
      <c r="K16" s="16">
        <f t="shared" si="2"/>
        <v>0.3</v>
      </c>
      <c r="L16" s="16">
        <f t="shared" si="2"/>
        <v>0.3</v>
      </c>
      <c r="M16" s="16">
        <f t="shared" si="2"/>
        <v>0.3</v>
      </c>
      <c r="N16" s="16">
        <f t="shared" si="2"/>
        <v>0.3</v>
      </c>
      <c r="O16" s="16">
        <f t="shared" si="2"/>
        <v>0.3</v>
      </c>
      <c r="P16" s="16">
        <f t="shared" si="2"/>
        <v>0.3</v>
      </c>
      <c r="Q16" s="16">
        <f t="shared" si="2"/>
        <v>0.3</v>
      </c>
      <c r="R16" s="16">
        <f t="shared" si="2"/>
        <v>0.3</v>
      </c>
      <c r="S16" s="16">
        <f t="shared" si="2"/>
        <v>0.3</v>
      </c>
      <c r="T16" s="16">
        <f t="shared" si="2"/>
        <v>0.3</v>
      </c>
      <c r="U16" s="16">
        <f t="shared" si="2"/>
        <v>0.3</v>
      </c>
      <c r="V16" s="16">
        <f t="shared" ref="V16:Z47" si="3">$B$6</f>
        <v>0.3</v>
      </c>
      <c r="W16" s="16">
        <f t="shared" si="3"/>
        <v>0.3</v>
      </c>
      <c r="X16" s="16">
        <f t="shared" si="3"/>
        <v>0.3</v>
      </c>
      <c r="Y16" s="16">
        <f t="shared" si="3"/>
        <v>0.3</v>
      </c>
      <c r="Z16" s="16">
        <f t="shared" si="3"/>
        <v>0.3</v>
      </c>
    </row>
    <row r="17" spans="3:26" x14ac:dyDescent="0.25">
      <c r="C17" s="16">
        <f t="shared" si="1"/>
        <v>0.3</v>
      </c>
      <c r="D17" s="16">
        <f t="shared" si="1"/>
        <v>0.3</v>
      </c>
      <c r="E17" s="16">
        <f t="shared" si="1"/>
        <v>0.3</v>
      </c>
      <c r="F17" s="16">
        <f t="shared" si="1"/>
        <v>0.3</v>
      </c>
      <c r="G17" s="16">
        <f t="shared" si="1"/>
        <v>0.3</v>
      </c>
      <c r="H17" s="16">
        <f t="shared" si="1"/>
        <v>0.3</v>
      </c>
      <c r="I17" s="16">
        <f t="shared" si="1"/>
        <v>0.3</v>
      </c>
      <c r="J17" s="16">
        <f t="shared" si="1"/>
        <v>0.3</v>
      </c>
      <c r="K17" s="16">
        <f t="shared" si="1"/>
        <v>0.3</v>
      </c>
      <c r="L17" s="16">
        <f t="shared" si="1"/>
        <v>0.3</v>
      </c>
      <c r="M17" s="16">
        <f t="shared" si="1"/>
        <v>0.3</v>
      </c>
      <c r="N17" s="16">
        <f t="shared" si="1"/>
        <v>0.3</v>
      </c>
      <c r="O17" s="16">
        <f t="shared" si="1"/>
        <v>0.3</v>
      </c>
      <c r="P17" s="16">
        <f t="shared" si="1"/>
        <v>0.3</v>
      </c>
      <c r="Q17" s="16">
        <f t="shared" si="1"/>
        <v>0.3</v>
      </c>
      <c r="R17" s="16">
        <f t="shared" si="1"/>
        <v>0.3</v>
      </c>
      <c r="S17" s="16">
        <f t="shared" si="2"/>
        <v>0.3</v>
      </c>
      <c r="T17" s="16">
        <f t="shared" si="2"/>
        <v>0.3</v>
      </c>
      <c r="U17" s="16">
        <f t="shared" si="2"/>
        <v>0.3</v>
      </c>
      <c r="V17" s="16">
        <f t="shared" si="3"/>
        <v>0.3</v>
      </c>
      <c r="W17" s="16">
        <f t="shared" si="3"/>
        <v>0.3</v>
      </c>
      <c r="X17" s="16">
        <f t="shared" si="3"/>
        <v>0.3</v>
      </c>
      <c r="Y17" s="16">
        <f t="shared" si="3"/>
        <v>0.3</v>
      </c>
      <c r="Z17" s="16">
        <f t="shared" si="3"/>
        <v>0.3</v>
      </c>
    </row>
    <row r="18" spans="3:26" x14ac:dyDescent="0.25">
      <c r="C18" s="16">
        <f t="shared" si="1"/>
        <v>0.3</v>
      </c>
      <c r="D18" s="16">
        <f t="shared" si="1"/>
        <v>0.3</v>
      </c>
      <c r="E18" s="16">
        <f t="shared" si="1"/>
        <v>0.3</v>
      </c>
      <c r="F18" s="16">
        <f t="shared" si="1"/>
        <v>0.3</v>
      </c>
      <c r="G18" s="16">
        <f t="shared" si="1"/>
        <v>0.3</v>
      </c>
      <c r="H18" s="16">
        <f t="shared" si="1"/>
        <v>0.3</v>
      </c>
      <c r="I18" s="16">
        <f t="shared" si="1"/>
        <v>0.3</v>
      </c>
      <c r="J18" s="16">
        <f t="shared" si="1"/>
        <v>0.3</v>
      </c>
      <c r="K18" s="16">
        <f t="shared" si="1"/>
        <v>0.3</v>
      </c>
      <c r="L18" s="16">
        <f t="shared" si="1"/>
        <v>0.3</v>
      </c>
      <c r="M18" s="16">
        <f t="shared" si="1"/>
        <v>0.3</v>
      </c>
      <c r="N18" s="16">
        <f t="shared" si="1"/>
        <v>0.3</v>
      </c>
      <c r="O18" s="16">
        <f t="shared" si="1"/>
        <v>0.3</v>
      </c>
      <c r="P18" s="16">
        <f t="shared" si="1"/>
        <v>0.3</v>
      </c>
      <c r="Q18" s="16">
        <f t="shared" si="1"/>
        <v>0.3</v>
      </c>
      <c r="R18" s="16">
        <f t="shared" si="1"/>
        <v>0.3</v>
      </c>
      <c r="S18" s="16">
        <f t="shared" si="2"/>
        <v>0.3</v>
      </c>
      <c r="T18" s="16">
        <f t="shared" si="2"/>
        <v>0.3</v>
      </c>
      <c r="U18" s="16">
        <f t="shared" si="2"/>
        <v>0.3</v>
      </c>
      <c r="V18" s="16">
        <f t="shared" si="3"/>
        <v>0.3</v>
      </c>
      <c r="W18" s="16">
        <f t="shared" si="3"/>
        <v>0.3</v>
      </c>
      <c r="X18" s="16">
        <f t="shared" si="3"/>
        <v>0.3</v>
      </c>
      <c r="Y18" s="16">
        <f t="shared" si="3"/>
        <v>0.3</v>
      </c>
      <c r="Z18" s="16">
        <f t="shared" si="3"/>
        <v>0.3</v>
      </c>
    </row>
    <row r="19" spans="3:26" x14ac:dyDescent="0.25">
      <c r="C19" s="16">
        <f t="shared" si="1"/>
        <v>0.3</v>
      </c>
      <c r="D19" s="16">
        <f t="shared" si="1"/>
        <v>0.3</v>
      </c>
      <c r="E19" s="16">
        <f t="shared" si="1"/>
        <v>0.3</v>
      </c>
      <c r="F19" s="16">
        <f t="shared" si="1"/>
        <v>0.3</v>
      </c>
      <c r="G19" s="16">
        <f t="shared" si="1"/>
        <v>0.3</v>
      </c>
      <c r="H19" s="16">
        <f t="shared" si="1"/>
        <v>0.3</v>
      </c>
      <c r="I19" s="16">
        <f t="shared" si="1"/>
        <v>0.3</v>
      </c>
      <c r="J19" s="16">
        <f t="shared" si="1"/>
        <v>0.3</v>
      </c>
      <c r="K19" s="16">
        <f t="shared" si="1"/>
        <v>0.3</v>
      </c>
      <c r="L19" s="16">
        <f t="shared" si="1"/>
        <v>0.3</v>
      </c>
      <c r="M19" s="16">
        <f t="shared" si="1"/>
        <v>0.3</v>
      </c>
      <c r="N19" s="16">
        <f t="shared" si="1"/>
        <v>0.3</v>
      </c>
      <c r="O19" s="16">
        <f t="shared" si="1"/>
        <v>0.3</v>
      </c>
      <c r="P19" s="16">
        <f t="shared" si="1"/>
        <v>0.3</v>
      </c>
      <c r="Q19" s="16">
        <f t="shared" si="1"/>
        <v>0.3</v>
      </c>
      <c r="R19" s="16">
        <f t="shared" si="1"/>
        <v>0.3</v>
      </c>
      <c r="S19" s="16">
        <f t="shared" si="2"/>
        <v>0.3</v>
      </c>
      <c r="T19" s="16">
        <f t="shared" si="2"/>
        <v>0.3</v>
      </c>
      <c r="U19" s="16">
        <f t="shared" si="2"/>
        <v>0.3</v>
      </c>
      <c r="V19" s="16">
        <f t="shared" si="3"/>
        <v>0.3</v>
      </c>
      <c r="W19" s="16">
        <f t="shared" si="3"/>
        <v>0.3</v>
      </c>
      <c r="X19" s="16">
        <f t="shared" si="3"/>
        <v>0.3</v>
      </c>
      <c r="Y19" s="16">
        <f t="shared" si="3"/>
        <v>0.3</v>
      </c>
      <c r="Z19" s="16">
        <f t="shared" si="3"/>
        <v>0.3</v>
      </c>
    </row>
    <row r="20" spans="3:26" x14ac:dyDescent="0.25">
      <c r="C20" s="16">
        <f t="shared" si="1"/>
        <v>0.3</v>
      </c>
      <c r="D20" s="16">
        <f t="shared" si="1"/>
        <v>0.3</v>
      </c>
      <c r="E20" s="16">
        <f t="shared" si="1"/>
        <v>0.3</v>
      </c>
      <c r="F20" s="16">
        <f t="shared" si="1"/>
        <v>0.3</v>
      </c>
      <c r="G20" s="16">
        <f t="shared" si="1"/>
        <v>0.3</v>
      </c>
      <c r="H20" s="16">
        <f t="shared" si="1"/>
        <v>0.3</v>
      </c>
      <c r="I20" s="16">
        <f t="shared" si="1"/>
        <v>0.3</v>
      </c>
      <c r="J20" s="16">
        <f t="shared" si="1"/>
        <v>0.3</v>
      </c>
      <c r="K20" s="16">
        <f t="shared" si="1"/>
        <v>0.3</v>
      </c>
      <c r="L20" s="16">
        <f t="shared" si="1"/>
        <v>0.3</v>
      </c>
      <c r="M20" s="16">
        <f t="shared" si="1"/>
        <v>0.3</v>
      </c>
      <c r="N20" s="16">
        <f t="shared" si="1"/>
        <v>0.3</v>
      </c>
      <c r="O20" s="16">
        <f t="shared" si="1"/>
        <v>0.3</v>
      </c>
      <c r="P20" s="16">
        <f t="shared" si="1"/>
        <v>0.3</v>
      </c>
      <c r="Q20" s="16">
        <f t="shared" si="1"/>
        <v>0.3</v>
      </c>
      <c r="R20" s="16">
        <f t="shared" si="1"/>
        <v>0.3</v>
      </c>
      <c r="S20" s="16">
        <f t="shared" si="2"/>
        <v>0.3</v>
      </c>
      <c r="T20" s="16">
        <f t="shared" si="2"/>
        <v>0.3</v>
      </c>
      <c r="U20" s="16">
        <f t="shared" si="2"/>
        <v>0.3</v>
      </c>
      <c r="V20" s="16">
        <f t="shared" si="3"/>
        <v>0.3</v>
      </c>
      <c r="W20" s="16">
        <f t="shared" si="3"/>
        <v>0.3</v>
      </c>
      <c r="X20" s="16">
        <f t="shared" si="3"/>
        <v>0.3</v>
      </c>
      <c r="Y20" s="16">
        <f t="shared" si="3"/>
        <v>0.3</v>
      </c>
      <c r="Z20" s="16">
        <f t="shared" si="3"/>
        <v>0.3</v>
      </c>
    </row>
    <row r="21" spans="3:26" x14ac:dyDescent="0.25">
      <c r="C21" s="16">
        <f t="shared" si="1"/>
        <v>0.3</v>
      </c>
      <c r="D21" s="16">
        <f t="shared" si="1"/>
        <v>0.3</v>
      </c>
      <c r="E21" s="16">
        <f t="shared" si="1"/>
        <v>0.3</v>
      </c>
      <c r="F21" s="16">
        <f t="shared" si="1"/>
        <v>0.3</v>
      </c>
      <c r="G21" s="16">
        <f t="shared" si="1"/>
        <v>0.3</v>
      </c>
      <c r="H21" s="16">
        <f t="shared" si="1"/>
        <v>0.3</v>
      </c>
      <c r="I21" s="16">
        <f t="shared" si="1"/>
        <v>0.3</v>
      </c>
      <c r="J21" s="16">
        <f t="shared" si="1"/>
        <v>0.3</v>
      </c>
      <c r="K21" s="16">
        <f t="shared" si="1"/>
        <v>0.3</v>
      </c>
      <c r="L21" s="16">
        <f t="shared" si="1"/>
        <v>0.3</v>
      </c>
      <c r="M21" s="16">
        <f t="shared" si="1"/>
        <v>0.3</v>
      </c>
      <c r="N21" s="16">
        <f t="shared" si="1"/>
        <v>0.3</v>
      </c>
      <c r="O21" s="16">
        <f t="shared" si="1"/>
        <v>0.3</v>
      </c>
      <c r="P21" s="16">
        <f t="shared" si="1"/>
        <v>0.3</v>
      </c>
      <c r="Q21" s="16">
        <f t="shared" si="1"/>
        <v>0.3</v>
      </c>
      <c r="R21" s="16">
        <f t="shared" si="1"/>
        <v>0.3</v>
      </c>
      <c r="S21" s="16">
        <f t="shared" si="2"/>
        <v>0.3</v>
      </c>
      <c r="T21" s="16">
        <f t="shared" si="2"/>
        <v>0.3</v>
      </c>
      <c r="U21" s="16">
        <f t="shared" si="2"/>
        <v>0.3</v>
      </c>
      <c r="V21" s="16">
        <f t="shared" si="3"/>
        <v>0.3</v>
      </c>
      <c r="W21" s="16">
        <f t="shared" si="3"/>
        <v>0.3</v>
      </c>
      <c r="X21" s="16">
        <f t="shared" si="3"/>
        <v>0.3</v>
      </c>
      <c r="Y21" s="16">
        <f t="shared" si="3"/>
        <v>0.3</v>
      </c>
      <c r="Z21" s="16">
        <f t="shared" si="3"/>
        <v>0.3</v>
      </c>
    </row>
    <row r="22" spans="3:26" x14ac:dyDescent="0.25">
      <c r="C22" s="16">
        <f t="shared" si="1"/>
        <v>0.3</v>
      </c>
      <c r="D22" s="16">
        <f t="shared" si="1"/>
        <v>0.3</v>
      </c>
      <c r="E22" s="16">
        <f t="shared" si="1"/>
        <v>0.3</v>
      </c>
      <c r="F22" s="16">
        <f t="shared" si="1"/>
        <v>0.3</v>
      </c>
      <c r="G22" s="16">
        <f t="shared" si="1"/>
        <v>0.3</v>
      </c>
      <c r="H22" s="16">
        <f t="shared" si="1"/>
        <v>0.3</v>
      </c>
      <c r="I22" s="16">
        <f t="shared" si="1"/>
        <v>0.3</v>
      </c>
      <c r="J22" s="16">
        <f t="shared" si="1"/>
        <v>0.3</v>
      </c>
      <c r="K22" s="16">
        <f t="shared" si="1"/>
        <v>0.3</v>
      </c>
      <c r="L22" s="16">
        <f t="shared" si="1"/>
        <v>0.3</v>
      </c>
      <c r="M22" s="16">
        <f t="shared" si="1"/>
        <v>0.3</v>
      </c>
      <c r="N22" s="16">
        <f t="shared" si="1"/>
        <v>0.3</v>
      </c>
      <c r="O22" s="16">
        <f t="shared" si="1"/>
        <v>0.3</v>
      </c>
      <c r="P22" s="16">
        <f t="shared" si="1"/>
        <v>0.3</v>
      </c>
      <c r="Q22" s="16">
        <f t="shared" si="1"/>
        <v>0.3</v>
      </c>
      <c r="R22" s="16">
        <f t="shared" si="1"/>
        <v>0.3</v>
      </c>
      <c r="S22" s="16">
        <f t="shared" si="2"/>
        <v>0.3</v>
      </c>
      <c r="T22" s="16">
        <f t="shared" si="2"/>
        <v>0.3</v>
      </c>
      <c r="U22" s="16">
        <f t="shared" si="2"/>
        <v>0.3</v>
      </c>
      <c r="V22" s="16">
        <f t="shared" si="3"/>
        <v>0.3</v>
      </c>
      <c r="W22" s="16">
        <f t="shared" si="3"/>
        <v>0.3</v>
      </c>
      <c r="X22" s="16">
        <f t="shared" si="3"/>
        <v>0.3</v>
      </c>
      <c r="Y22" s="16">
        <f t="shared" si="3"/>
        <v>0.3</v>
      </c>
      <c r="Z22" s="16">
        <f t="shared" si="3"/>
        <v>0.3</v>
      </c>
    </row>
    <row r="23" spans="3:26" x14ac:dyDescent="0.25">
      <c r="C23" s="16">
        <f t="shared" si="1"/>
        <v>0.3</v>
      </c>
      <c r="D23" s="16">
        <f t="shared" si="1"/>
        <v>0.3</v>
      </c>
      <c r="E23" s="16">
        <f t="shared" si="1"/>
        <v>0.3</v>
      </c>
      <c r="F23" s="16">
        <f t="shared" si="1"/>
        <v>0.3</v>
      </c>
      <c r="G23" s="16">
        <f t="shared" si="1"/>
        <v>0.3</v>
      </c>
      <c r="H23" s="16">
        <f t="shared" si="1"/>
        <v>0.3</v>
      </c>
      <c r="I23" s="16">
        <f t="shared" si="1"/>
        <v>0.3</v>
      </c>
      <c r="J23" s="16">
        <f t="shared" si="1"/>
        <v>0.3</v>
      </c>
      <c r="K23" s="16">
        <f t="shared" si="1"/>
        <v>0.3</v>
      </c>
      <c r="L23" s="16">
        <f t="shared" si="1"/>
        <v>0.3</v>
      </c>
      <c r="M23" s="16">
        <f t="shared" si="1"/>
        <v>0.3</v>
      </c>
      <c r="N23" s="16">
        <f t="shared" si="1"/>
        <v>0.3</v>
      </c>
      <c r="O23" s="16">
        <f t="shared" si="1"/>
        <v>0.3</v>
      </c>
      <c r="P23" s="16">
        <f t="shared" si="1"/>
        <v>0.3</v>
      </c>
      <c r="Q23" s="16">
        <f t="shared" si="1"/>
        <v>0.3</v>
      </c>
      <c r="R23" s="16">
        <f t="shared" si="1"/>
        <v>0.3</v>
      </c>
      <c r="S23" s="16">
        <f t="shared" si="2"/>
        <v>0.3</v>
      </c>
      <c r="T23" s="16">
        <f t="shared" si="2"/>
        <v>0.3</v>
      </c>
      <c r="U23" s="16">
        <f t="shared" si="2"/>
        <v>0.3</v>
      </c>
      <c r="V23" s="16">
        <f t="shared" si="3"/>
        <v>0.3</v>
      </c>
      <c r="W23" s="16">
        <f t="shared" si="3"/>
        <v>0.3</v>
      </c>
      <c r="X23" s="16">
        <f t="shared" si="3"/>
        <v>0.3</v>
      </c>
      <c r="Y23" s="16">
        <f t="shared" si="3"/>
        <v>0.3</v>
      </c>
      <c r="Z23" s="16">
        <f t="shared" si="3"/>
        <v>0.3</v>
      </c>
    </row>
    <row r="24" spans="3:26" x14ac:dyDescent="0.25">
      <c r="C24" s="16">
        <f t="shared" si="1"/>
        <v>0.3</v>
      </c>
      <c r="D24" s="16">
        <f t="shared" si="1"/>
        <v>0.3</v>
      </c>
      <c r="E24" s="16">
        <f t="shared" si="1"/>
        <v>0.3</v>
      </c>
      <c r="F24" s="16">
        <f t="shared" si="1"/>
        <v>0.3</v>
      </c>
      <c r="G24" s="16">
        <f t="shared" si="1"/>
        <v>0.3</v>
      </c>
      <c r="H24" s="16">
        <f t="shared" si="1"/>
        <v>0.3</v>
      </c>
      <c r="I24" s="16">
        <f t="shared" si="1"/>
        <v>0.3</v>
      </c>
      <c r="J24" s="16">
        <f t="shared" si="1"/>
        <v>0.3</v>
      </c>
      <c r="K24" s="16">
        <f t="shared" si="1"/>
        <v>0.3</v>
      </c>
      <c r="L24" s="16">
        <f t="shared" si="1"/>
        <v>0.3</v>
      </c>
      <c r="M24" s="16">
        <f t="shared" si="1"/>
        <v>0.3</v>
      </c>
      <c r="N24" s="16">
        <f t="shared" si="1"/>
        <v>0.3</v>
      </c>
      <c r="O24" s="16">
        <f t="shared" si="1"/>
        <v>0.3</v>
      </c>
      <c r="P24" s="16">
        <f t="shared" si="1"/>
        <v>0.3</v>
      </c>
      <c r="Q24" s="16">
        <f t="shared" si="1"/>
        <v>0.3</v>
      </c>
      <c r="R24" s="16">
        <f t="shared" si="1"/>
        <v>0.3</v>
      </c>
      <c r="S24" s="16">
        <f t="shared" si="2"/>
        <v>0.3</v>
      </c>
      <c r="T24" s="16">
        <f t="shared" si="2"/>
        <v>0.3</v>
      </c>
      <c r="U24" s="16">
        <f t="shared" si="2"/>
        <v>0.3</v>
      </c>
      <c r="V24" s="16">
        <f t="shared" si="3"/>
        <v>0.3</v>
      </c>
      <c r="W24" s="16">
        <f t="shared" si="3"/>
        <v>0.3</v>
      </c>
      <c r="X24" s="16">
        <f t="shared" si="3"/>
        <v>0.3</v>
      </c>
      <c r="Y24" s="16">
        <f t="shared" si="3"/>
        <v>0.3</v>
      </c>
      <c r="Z24" s="16">
        <f t="shared" si="3"/>
        <v>0.3</v>
      </c>
    </row>
    <row r="25" spans="3:26" x14ac:dyDescent="0.25">
      <c r="C25" s="16">
        <f t="shared" si="1"/>
        <v>0.3</v>
      </c>
      <c r="D25" s="16">
        <f t="shared" si="1"/>
        <v>0.3</v>
      </c>
      <c r="E25" s="16">
        <f t="shared" si="1"/>
        <v>0.3</v>
      </c>
      <c r="F25" s="16">
        <f t="shared" si="1"/>
        <v>0.3</v>
      </c>
      <c r="G25" s="16">
        <f t="shared" si="1"/>
        <v>0.3</v>
      </c>
      <c r="H25" s="16">
        <f t="shared" si="1"/>
        <v>0.3</v>
      </c>
      <c r="I25" s="16">
        <f t="shared" si="1"/>
        <v>0.3</v>
      </c>
      <c r="J25" s="16">
        <f t="shared" si="1"/>
        <v>0.3</v>
      </c>
      <c r="K25" s="16">
        <f t="shared" si="1"/>
        <v>0.3</v>
      </c>
      <c r="L25" s="16">
        <f t="shared" si="1"/>
        <v>0.3</v>
      </c>
      <c r="M25" s="16">
        <f t="shared" si="1"/>
        <v>0.3</v>
      </c>
      <c r="N25" s="16">
        <f t="shared" si="1"/>
        <v>0.3</v>
      </c>
      <c r="O25" s="16">
        <f t="shared" si="1"/>
        <v>0.3</v>
      </c>
      <c r="P25" s="16">
        <f t="shared" si="1"/>
        <v>0.3</v>
      </c>
      <c r="Q25" s="16">
        <f t="shared" si="1"/>
        <v>0.3</v>
      </c>
      <c r="R25" s="16">
        <f t="shared" si="1"/>
        <v>0.3</v>
      </c>
      <c r="S25" s="16">
        <f t="shared" si="2"/>
        <v>0.3</v>
      </c>
      <c r="T25" s="16">
        <f t="shared" si="2"/>
        <v>0.3</v>
      </c>
      <c r="U25" s="16">
        <f t="shared" si="2"/>
        <v>0.3</v>
      </c>
      <c r="V25" s="16">
        <f t="shared" si="3"/>
        <v>0.3</v>
      </c>
      <c r="W25" s="16">
        <f t="shared" si="3"/>
        <v>0.3</v>
      </c>
      <c r="X25" s="16">
        <f t="shared" si="3"/>
        <v>0.3</v>
      </c>
      <c r="Y25" s="16">
        <f t="shared" si="3"/>
        <v>0.3</v>
      </c>
      <c r="Z25" s="16">
        <f t="shared" si="3"/>
        <v>0.3</v>
      </c>
    </row>
    <row r="26" spans="3:26" x14ac:dyDescent="0.25">
      <c r="C26" s="16">
        <f t="shared" si="1"/>
        <v>0.3</v>
      </c>
      <c r="D26" s="16">
        <f t="shared" si="1"/>
        <v>0.3</v>
      </c>
      <c r="E26" s="16">
        <f t="shared" si="1"/>
        <v>0.3</v>
      </c>
      <c r="F26" s="16">
        <f t="shared" si="1"/>
        <v>0.3</v>
      </c>
      <c r="G26" s="16">
        <f t="shared" si="1"/>
        <v>0.3</v>
      </c>
      <c r="H26" s="16">
        <f t="shared" si="1"/>
        <v>0.3</v>
      </c>
      <c r="I26" s="16">
        <f t="shared" si="1"/>
        <v>0.3</v>
      </c>
      <c r="J26" s="16">
        <f t="shared" si="1"/>
        <v>0.3</v>
      </c>
      <c r="K26" s="16">
        <f t="shared" si="1"/>
        <v>0.3</v>
      </c>
      <c r="L26" s="16">
        <f t="shared" si="1"/>
        <v>0.3</v>
      </c>
      <c r="M26" s="16">
        <f t="shared" si="1"/>
        <v>0.3</v>
      </c>
      <c r="N26" s="16">
        <f t="shared" si="1"/>
        <v>0.3</v>
      </c>
      <c r="O26" s="16">
        <f t="shared" si="1"/>
        <v>0.3</v>
      </c>
      <c r="P26" s="16">
        <f t="shared" si="1"/>
        <v>0.3</v>
      </c>
      <c r="Q26" s="16">
        <f t="shared" si="1"/>
        <v>0.3</v>
      </c>
      <c r="R26" s="16">
        <f t="shared" si="1"/>
        <v>0.3</v>
      </c>
      <c r="S26" s="16">
        <f t="shared" si="2"/>
        <v>0.3</v>
      </c>
      <c r="T26" s="16">
        <f t="shared" si="2"/>
        <v>0.3</v>
      </c>
      <c r="U26" s="16">
        <f t="shared" si="2"/>
        <v>0.3</v>
      </c>
      <c r="V26" s="16">
        <f t="shared" si="3"/>
        <v>0.3</v>
      </c>
      <c r="W26" s="16">
        <f t="shared" si="3"/>
        <v>0.3</v>
      </c>
      <c r="X26" s="16">
        <f t="shared" si="3"/>
        <v>0.3</v>
      </c>
      <c r="Y26" s="16">
        <f t="shared" si="3"/>
        <v>0.3</v>
      </c>
      <c r="Z26" s="16">
        <f t="shared" si="3"/>
        <v>0.3</v>
      </c>
    </row>
    <row r="27" spans="3:26" x14ac:dyDescent="0.25">
      <c r="C27" s="16">
        <f t="shared" si="1"/>
        <v>0.3</v>
      </c>
      <c r="D27" s="16">
        <f t="shared" si="1"/>
        <v>0.3</v>
      </c>
      <c r="E27" s="16">
        <f t="shared" si="1"/>
        <v>0.3</v>
      </c>
      <c r="F27" s="16">
        <f t="shared" si="1"/>
        <v>0.3</v>
      </c>
      <c r="G27" s="16">
        <f t="shared" si="1"/>
        <v>0.3</v>
      </c>
      <c r="H27" s="16">
        <f t="shared" si="1"/>
        <v>0.3</v>
      </c>
      <c r="I27" s="16">
        <f t="shared" si="1"/>
        <v>0.3</v>
      </c>
      <c r="J27" s="16">
        <f t="shared" si="1"/>
        <v>0.3</v>
      </c>
      <c r="K27" s="16">
        <f t="shared" si="1"/>
        <v>0.3</v>
      </c>
      <c r="L27" s="16">
        <f t="shared" si="1"/>
        <v>0.3</v>
      </c>
      <c r="M27" s="16">
        <f t="shared" si="1"/>
        <v>0.3</v>
      </c>
      <c r="N27" s="16">
        <f t="shared" si="1"/>
        <v>0.3</v>
      </c>
      <c r="O27" s="16">
        <f t="shared" si="1"/>
        <v>0.3</v>
      </c>
      <c r="P27" s="16">
        <f t="shared" si="1"/>
        <v>0.3</v>
      </c>
      <c r="Q27" s="16">
        <f t="shared" si="1"/>
        <v>0.3</v>
      </c>
      <c r="R27" s="16">
        <f t="shared" si="1"/>
        <v>0.3</v>
      </c>
      <c r="S27" s="16">
        <f t="shared" si="2"/>
        <v>0.3</v>
      </c>
      <c r="T27" s="16">
        <f t="shared" si="2"/>
        <v>0.3</v>
      </c>
      <c r="U27" s="16">
        <f t="shared" si="2"/>
        <v>0.3</v>
      </c>
      <c r="V27" s="16">
        <f t="shared" si="3"/>
        <v>0.3</v>
      </c>
      <c r="W27" s="16">
        <f t="shared" si="3"/>
        <v>0.3</v>
      </c>
      <c r="X27" s="16">
        <f t="shared" si="3"/>
        <v>0.3</v>
      </c>
      <c r="Y27" s="16">
        <f t="shared" si="3"/>
        <v>0.3</v>
      </c>
      <c r="Z27" s="16">
        <f t="shared" si="3"/>
        <v>0.3</v>
      </c>
    </row>
    <row r="28" spans="3:26" x14ac:dyDescent="0.25">
      <c r="C28" s="16">
        <f t="shared" si="1"/>
        <v>0.3</v>
      </c>
      <c r="D28" s="16">
        <f t="shared" si="1"/>
        <v>0.3</v>
      </c>
      <c r="E28" s="16">
        <f t="shared" si="1"/>
        <v>0.3</v>
      </c>
      <c r="F28" s="16">
        <f t="shared" si="1"/>
        <v>0.3</v>
      </c>
      <c r="G28" s="16">
        <f t="shared" si="1"/>
        <v>0.3</v>
      </c>
      <c r="H28" s="16">
        <f t="shared" si="1"/>
        <v>0.3</v>
      </c>
      <c r="I28" s="16">
        <f t="shared" si="1"/>
        <v>0.3</v>
      </c>
      <c r="J28" s="16">
        <f t="shared" si="1"/>
        <v>0.3</v>
      </c>
      <c r="K28" s="16">
        <f t="shared" si="1"/>
        <v>0.3</v>
      </c>
      <c r="L28" s="16">
        <f t="shared" si="1"/>
        <v>0.3</v>
      </c>
      <c r="M28" s="16">
        <f t="shared" si="1"/>
        <v>0.3</v>
      </c>
      <c r="N28" s="16">
        <f t="shared" si="1"/>
        <v>0.3</v>
      </c>
      <c r="O28" s="16">
        <f t="shared" si="1"/>
        <v>0.3</v>
      </c>
      <c r="P28" s="16">
        <f t="shared" si="1"/>
        <v>0.3</v>
      </c>
      <c r="Q28" s="16">
        <f t="shared" si="1"/>
        <v>0.3</v>
      </c>
      <c r="R28" s="16">
        <f t="shared" si="1"/>
        <v>0.3</v>
      </c>
      <c r="S28" s="16">
        <f t="shared" si="2"/>
        <v>0.3</v>
      </c>
      <c r="T28" s="16">
        <f t="shared" si="2"/>
        <v>0.3</v>
      </c>
      <c r="U28" s="16">
        <f t="shared" si="2"/>
        <v>0.3</v>
      </c>
      <c r="V28" s="16">
        <f t="shared" si="3"/>
        <v>0.3</v>
      </c>
      <c r="W28" s="16">
        <f t="shared" si="3"/>
        <v>0.3</v>
      </c>
      <c r="X28" s="16">
        <f t="shared" si="3"/>
        <v>0.3</v>
      </c>
      <c r="Y28" s="16">
        <f t="shared" si="3"/>
        <v>0.3</v>
      </c>
      <c r="Z28" s="16">
        <f t="shared" si="3"/>
        <v>0.3</v>
      </c>
    </row>
    <row r="29" spans="3:26" x14ac:dyDescent="0.25">
      <c r="C29" s="16">
        <f t="shared" si="1"/>
        <v>0.3</v>
      </c>
      <c r="D29" s="16">
        <f t="shared" si="1"/>
        <v>0.3</v>
      </c>
      <c r="E29" s="16">
        <f t="shared" si="1"/>
        <v>0.3</v>
      </c>
      <c r="F29" s="16">
        <f t="shared" si="1"/>
        <v>0.3</v>
      </c>
      <c r="G29" s="16">
        <f t="shared" si="1"/>
        <v>0.3</v>
      </c>
      <c r="H29" s="16">
        <f t="shared" si="1"/>
        <v>0.3</v>
      </c>
      <c r="I29" s="16">
        <f t="shared" si="1"/>
        <v>0.3</v>
      </c>
      <c r="J29" s="16">
        <f t="shared" si="1"/>
        <v>0.3</v>
      </c>
      <c r="K29" s="16">
        <f t="shared" si="1"/>
        <v>0.3</v>
      </c>
      <c r="L29" s="16">
        <f t="shared" si="1"/>
        <v>0.3</v>
      </c>
      <c r="M29" s="16">
        <f t="shared" si="1"/>
        <v>0.3</v>
      </c>
      <c r="N29" s="16">
        <f t="shared" si="1"/>
        <v>0.3</v>
      </c>
      <c r="O29" s="16">
        <f t="shared" si="1"/>
        <v>0.3</v>
      </c>
      <c r="P29" s="16">
        <f t="shared" si="1"/>
        <v>0.3</v>
      </c>
      <c r="Q29" s="16">
        <f t="shared" si="1"/>
        <v>0.3</v>
      </c>
      <c r="R29" s="16">
        <f t="shared" si="1"/>
        <v>0.3</v>
      </c>
      <c r="S29" s="16">
        <f t="shared" si="2"/>
        <v>0.3</v>
      </c>
      <c r="T29" s="16">
        <f t="shared" si="2"/>
        <v>0.3</v>
      </c>
      <c r="U29" s="16">
        <f t="shared" si="2"/>
        <v>0.3</v>
      </c>
      <c r="V29" s="16">
        <f t="shared" si="3"/>
        <v>0.3</v>
      </c>
      <c r="W29" s="16">
        <f t="shared" si="3"/>
        <v>0.3</v>
      </c>
      <c r="X29" s="16">
        <f t="shared" si="3"/>
        <v>0.3</v>
      </c>
      <c r="Y29" s="16">
        <f t="shared" si="3"/>
        <v>0.3</v>
      </c>
      <c r="Z29" s="16">
        <f t="shared" si="3"/>
        <v>0.3</v>
      </c>
    </row>
    <row r="30" spans="3:26" x14ac:dyDescent="0.25">
      <c r="C30" s="16">
        <f t="shared" si="1"/>
        <v>0.3</v>
      </c>
      <c r="D30" s="16">
        <f t="shared" si="1"/>
        <v>0.3</v>
      </c>
      <c r="E30" s="16">
        <f t="shared" si="1"/>
        <v>0.3</v>
      </c>
      <c r="F30" s="16">
        <f t="shared" si="1"/>
        <v>0.3</v>
      </c>
      <c r="G30" s="16">
        <f t="shared" si="1"/>
        <v>0.3</v>
      </c>
      <c r="H30" s="16">
        <f t="shared" si="1"/>
        <v>0.3</v>
      </c>
      <c r="I30" s="16">
        <f t="shared" si="1"/>
        <v>0.3</v>
      </c>
      <c r="J30" s="16">
        <f t="shared" si="1"/>
        <v>0.3</v>
      </c>
      <c r="K30" s="16">
        <f t="shared" si="1"/>
        <v>0.3</v>
      </c>
      <c r="L30" s="16">
        <f t="shared" si="1"/>
        <v>0.3</v>
      </c>
      <c r="M30" s="16">
        <f t="shared" si="1"/>
        <v>0.3</v>
      </c>
      <c r="N30" s="16">
        <f t="shared" si="1"/>
        <v>0.3</v>
      </c>
      <c r="O30" s="16">
        <f t="shared" si="1"/>
        <v>0.3</v>
      </c>
      <c r="P30" s="16">
        <f t="shared" si="1"/>
        <v>0.3</v>
      </c>
      <c r="Q30" s="16">
        <f t="shared" si="1"/>
        <v>0.3</v>
      </c>
      <c r="R30" s="16">
        <f t="shared" si="1"/>
        <v>0.3</v>
      </c>
      <c r="S30" s="16">
        <f t="shared" si="2"/>
        <v>0.3</v>
      </c>
      <c r="T30" s="16">
        <f t="shared" si="2"/>
        <v>0.3</v>
      </c>
      <c r="U30" s="16">
        <f t="shared" si="2"/>
        <v>0.3</v>
      </c>
      <c r="V30" s="16">
        <f t="shared" si="3"/>
        <v>0.3</v>
      </c>
      <c r="W30" s="16">
        <f t="shared" si="3"/>
        <v>0.3</v>
      </c>
      <c r="X30" s="16">
        <f t="shared" si="3"/>
        <v>0.3</v>
      </c>
      <c r="Y30" s="16">
        <f t="shared" si="3"/>
        <v>0.3</v>
      </c>
      <c r="Z30" s="16">
        <f t="shared" si="3"/>
        <v>0.3</v>
      </c>
    </row>
    <row r="31" spans="3:26" x14ac:dyDescent="0.25">
      <c r="C31" s="16">
        <f t="shared" si="1"/>
        <v>0.3</v>
      </c>
      <c r="D31" s="16">
        <f t="shared" si="1"/>
        <v>0.3</v>
      </c>
      <c r="E31" s="16">
        <f t="shared" si="1"/>
        <v>0.3</v>
      </c>
      <c r="F31" s="16">
        <f t="shared" si="1"/>
        <v>0.3</v>
      </c>
      <c r="G31" s="16">
        <f t="shared" si="1"/>
        <v>0.3</v>
      </c>
      <c r="H31" s="16">
        <f t="shared" si="1"/>
        <v>0.3</v>
      </c>
      <c r="I31" s="16">
        <f t="shared" si="1"/>
        <v>0.3</v>
      </c>
      <c r="J31" s="16">
        <f t="shared" si="1"/>
        <v>0.3</v>
      </c>
      <c r="K31" s="16">
        <f t="shared" si="1"/>
        <v>0.3</v>
      </c>
      <c r="L31" s="16">
        <f t="shared" si="1"/>
        <v>0.3</v>
      </c>
      <c r="M31" s="16">
        <f t="shared" si="1"/>
        <v>0.3</v>
      </c>
      <c r="N31" s="16">
        <f t="shared" si="1"/>
        <v>0.3</v>
      </c>
      <c r="O31" s="16">
        <f t="shared" si="1"/>
        <v>0.3</v>
      </c>
      <c r="P31" s="16">
        <f t="shared" si="1"/>
        <v>0.3</v>
      </c>
      <c r="Q31" s="16">
        <f t="shared" si="1"/>
        <v>0.3</v>
      </c>
      <c r="R31" s="16">
        <f t="shared" si="1"/>
        <v>0.3</v>
      </c>
      <c r="S31" s="16">
        <f t="shared" si="2"/>
        <v>0.3</v>
      </c>
      <c r="T31" s="16">
        <f t="shared" si="2"/>
        <v>0.3</v>
      </c>
      <c r="U31" s="16">
        <f t="shared" si="2"/>
        <v>0.3</v>
      </c>
      <c r="V31" s="16">
        <f t="shared" si="3"/>
        <v>0.3</v>
      </c>
      <c r="W31" s="16">
        <f t="shared" si="3"/>
        <v>0.3</v>
      </c>
      <c r="X31" s="16">
        <f t="shared" si="3"/>
        <v>0.3</v>
      </c>
      <c r="Y31" s="16">
        <f t="shared" si="3"/>
        <v>0.3</v>
      </c>
      <c r="Z31" s="16">
        <f t="shared" si="3"/>
        <v>0.3</v>
      </c>
    </row>
    <row r="32" spans="3:26" x14ac:dyDescent="0.25">
      <c r="C32" s="16">
        <f t="shared" si="1"/>
        <v>0.3</v>
      </c>
      <c r="D32" s="16">
        <f t="shared" si="1"/>
        <v>0.3</v>
      </c>
      <c r="E32" s="16">
        <f t="shared" si="1"/>
        <v>0.3</v>
      </c>
      <c r="F32" s="16">
        <f t="shared" si="1"/>
        <v>0.3</v>
      </c>
      <c r="G32" s="16">
        <f t="shared" ref="G32:V47" si="4">$B$6</f>
        <v>0.3</v>
      </c>
      <c r="H32" s="16">
        <f t="shared" si="4"/>
        <v>0.3</v>
      </c>
      <c r="I32" s="16">
        <f t="shared" si="4"/>
        <v>0.3</v>
      </c>
      <c r="J32" s="16">
        <f t="shared" si="4"/>
        <v>0.3</v>
      </c>
      <c r="K32" s="16">
        <f t="shared" si="4"/>
        <v>0.3</v>
      </c>
      <c r="L32" s="16">
        <f t="shared" si="4"/>
        <v>0.3</v>
      </c>
      <c r="M32" s="16">
        <f t="shared" si="4"/>
        <v>0.3</v>
      </c>
      <c r="N32" s="16">
        <f t="shared" si="4"/>
        <v>0.3</v>
      </c>
      <c r="O32" s="16">
        <f t="shared" si="4"/>
        <v>0.3</v>
      </c>
      <c r="P32" s="16">
        <f t="shared" si="4"/>
        <v>0.3</v>
      </c>
      <c r="Q32" s="16">
        <f t="shared" si="4"/>
        <v>0.3</v>
      </c>
      <c r="R32" s="16">
        <f t="shared" si="4"/>
        <v>0.3</v>
      </c>
      <c r="S32" s="16">
        <f t="shared" si="4"/>
        <v>0.3</v>
      </c>
      <c r="T32" s="16">
        <f t="shared" si="4"/>
        <v>0.3</v>
      </c>
      <c r="U32" s="16">
        <f t="shared" si="4"/>
        <v>0.3</v>
      </c>
      <c r="V32" s="16">
        <f t="shared" si="4"/>
        <v>0.3</v>
      </c>
      <c r="W32" s="16">
        <f t="shared" si="3"/>
        <v>0.3</v>
      </c>
      <c r="X32" s="16">
        <f t="shared" si="3"/>
        <v>0.3</v>
      </c>
      <c r="Y32" s="16">
        <f t="shared" si="3"/>
        <v>0.3</v>
      </c>
      <c r="Z32" s="16">
        <f t="shared" si="3"/>
        <v>0.3</v>
      </c>
    </row>
    <row r="33" spans="3:26" x14ac:dyDescent="0.25">
      <c r="C33" s="16">
        <f t="shared" ref="C33:R48" si="5">$B$6</f>
        <v>0.3</v>
      </c>
      <c r="D33" s="16">
        <f t="shared" si="5"/>
        <v>0.3</v>
      </c>
      <c r="E33" s="16">
        <f t="shared" si="5"/>
        <v>0.3</v>
      </c>
      <c r="F33" s="16">
        <f t="shared" si="5"/>
        <v>0.3</v>
      </c>
      <c r="G33" s="16">
        <f t="shared" si="5"/>
        <v>0.3</v>
      </c>
      <c r="H33" s="16">
        <f t="shared" si="5"/>
        <v>0.3</v>
      </c>
      <c r="I33" s="16">
        <f t="shared" si="5"/>
        <v>0.3</v>
      </c>
      <c r="J33" s="16">
        <f t="shared" si="5"/>
        <v>0.3</v>
      </c>
      <c r="K33" s="16">
        <f t="shared" si="5"/>
        <v>0.3</v>
      </c>
      <c r="L33" s="16">
        <f t="shared" si="5"/>
        <v>0.3</v>
      </c>
      <c r="M33" s="16">
        <f t="shared" si="5"/>
        <v>0.3</v>
      </c>
      <c r="N33" s="16">
        <f t="shared" si="5"/>
        <v>0.3</v>
      </c>
      <c r="O33" s="16">
        <f t="shared" si="5"/>
        <v>0.3</v>
      </c>
      <c r="P33" s="16">
        <f t="shared" si="5"/>
        <v>0.3</v>
      </c>
      <c r="Q33" s="16">
        <f t="shared" si="5"/>
        <v>0.3</v>
      </c>
      <c r="R33" s="16">
        <f t="shared" si="5"/>
        <v>0.3</v>
      </c>
      <c r="S33" s="16">
        <f t="shared" si="4"/>
        <v>0.3</v>
      </c>
      <c r="T33" s="16">
        <f t="shared" si="4"/>
        <v>0.3</v>
      </c>
      <c r="U33" s="16">
        <f t="shared" si="4"/>
        <v>0.3</v>
      </c>
      <c r="V33" s="16">
        <f t="shared" si="4"/>
        <v>0.3</v>
      </c>
      <c r="W33" s="16">
        <f t="shared" si="3"/>
        <v>0.3</v>
      </c>
      <c r="X33" s="16">
        <f t="shared" si="3"/>
        <v>0.3</v>
      </c>
      <c r="Y33" s="16">
        <f t="shared" si="3"/>
        <v>0.3</v>
      </c>
      <c r="Z33" s="16">
        <f t="shared" si="3"/>
        <v>0.3</v>
      </c>
    </row>
    <row r="34" spans="3:26" x14ac:dyDescent="0.25">
      <c r="C34" s="16">
        <f t="shared" si="5"/>
        <v>0.3</v>
      </c>
      <c r="D34" s="16">
        <f t="shared" si="5"/>
        <v>0.3</v>
      </c>
      <c r="E34" s="16">
        <f t="shared" si="5"/>
        <v>0.3</v>
      </c>
      <c r="F34" s="16">
        <f t="shared" si="5"/>
        <v>0.3</v>
      </c>
      <c r="G34" s="16">
        <f t="shared" si="5"/>
        <v>0.3</v>
      </c>
      <c r="H34" s="16">
        <f t="shared" si="5"/>
        <v>0.3</v>
      </c>
      <c r="I34" s="16">
        <f t="shared" si="5"/>
        <v>0.3</v>
      </c>
      <c r="J34" s="16">
        <f t="shared" si="5"/>
        <v>0.3</v>
      </c>
      <c r="K34" s="16">
        <f t="shared" si="5"/>
        <v>0.3</v>
      </c>
      <c r="L34" s="16">
        <f t="shared" si="5"/>
        <v>0.3</v>
      </c>
      <c r="M34" s="16">
        <f t="shared" si="5"/>
        <v>0.3</v>
      </c>
      <c r="N34" s="16">
        <f t="shared" si="5"/>
        <v>0.3</v>
      </c>
      <c r="O34" s="16">
        <f t="shared" si="5"/>
        <v>0.3</v>
      </c>
      <c r="P34" s="16">
        <f t="shared" si="5"/>
        <v>0.3</v>
      </c>
      <c r="Q34" s="16">
        <f t="shared" si="5"/>
        <v>0.3</v>
      </c>
      <c r="R34" s="16">
        <f t="shared" si="5"/>
        <v>0.3</v>
      </c>
      <c r="S34" s="16">
        <f t="shared" si="4"/>
        <v>0.3</v>
      </c>
      <c r="T34" s="16">
        <f t="shared" si="4"/>
        <v>0.3</v>
      </c>
      <c r="U34" s="16">
        <f t="shared" si="4"/>
        <v>0.3</v>
      </c>
      <c r="V34" s="16">
        <f t="shared" si="4"/>
        <v>0.3</v>
      </c>
      <c r="W34" s="16">
        <f t="shared" si="3"/>
        <v>0.3</v>
      </c>
      <c r="X34" s="16">
        <f t="shared" si="3"/>
        <v>0.3</v>
      </c>
      <c r="Y34" s="16">
        <f t="shared" si="3"/>
        <v>0.3</v>
      </c>
      <c r="Z34" s="16">
        <f t="shared" si="3"/>
        <v>0.3</v>
      </c>
    </row>
    <row r="35" spans="3:26" x14ac:dyDescent="0.25">
      <c r="C35" s="16">
        <f t="shared" si="5"/>
        <v>0.3</v>
      </c>
      <c r="D35" s="16">
        <f t="shared" si="5"/>
        <v>0.3</v>
      </c>
      <c r="E35" s="16">
        <f t="shared" si="5"/>
        <v>0.3</v>
      </c>
      <c r="F35" s="16">
        <f t="shared" si="5"/>
        <v>0.3</v>
      </c>
      <c r="G35" s="16">
        <f t="shared" si="5"/>
        <v>0.3</v>
      </c>
      <c r="H35" s="16">
        <f t="shared" si="5"/>
        <v>0.3</v>
      </c>
      <c r="I35" s="16">
        <f t="shared" si="5"/>
        <v>0.3</v>
      </c>
      <c r="J35" s="16">
        <f t="shared" si="5"/>
        <v>0.3</v>
      </c>
      <c r="K35" s="16">
        <f t="shared" si="5"/>
        <v>0.3</v>
      </c>
      <c r="L35" s="16">
        <f t="shared" si="5"/>
        <v>0.3</v>
      </c>
      <c r="M35" s="16">
        <f t="shared" si="5"/>
        <v>0.3</v>
      </c>
      <c r="N35" s="16">
        <f t="shared" si="5"/>
        <v>0.3</v>
      </c>
      <c r="O35" s="16">
        <f t="shared" si="5"/>
        <v>0.3</v>
      </c>
      <c r="P35" s="16">
        <f t="shared" si="5"/>
        <v>0.3</v>
      </c>
      <c r="Q35" s="16">
        <f t="shared" si="5"/>
        <v>0.3</v>
      </c>
      <c r="R35" s="16">
        <f t="shared" si="5"/>
        <v>0.3</v>
      </c>
      <c r="S35" s="16">
        <f t="shared" si="4"/>
        <v>0.3</v>
      </c>
      <c r="T35" s="16">
        <f t="shared" si="4"/>
        <v>0.3</v>
      </c>
      <c r="U35" s="16">
        <f t="shared" si="4"/>
        <v>0.3</v>
      </c>
      <c r="V35" s="16">
        <f t="shared" si="4"/>
        <v>0.3</v>
      </c>
      <c r="W35" s="16">
        <f t="shared" si="3"/>
        <v>0.3</v>
      </c>
      <c r="X35" s="16">
        <f t="shared" si="3"/>
        <v>0.3</v>
      </c>
      <c r="Y35" s="16">
        <f t="shared" si="3"/>
        <v>0.3</v>
      </c>
      <c r="Z35" s="16">
        <f t="shared" si="3"/>
        <v>0.3</v>
      </c>
    </row>
    <row r="36" spans="3:26" x14ac:dyDescent="0.25">
      <c r="C36" s="16">
        <f t="shared" si="5"/>
        <v>0.3</v>
      </c>
      <c r="D36" s="16">
        <f t="shared" si="5"/>
        <v>0.3</v>
      </c>
      <c r="E36" s="16">
        <f t="shared" si="5"/>
        <v>0.3</v>
      </c>
      <c r="F36" s="16">
        <f t="shared" si="5"/>
        <v>0.3</v>
      </c>
      <c r="G36" s="16">
        <f t="shared" si="5"/>
        <v>0.3</v>
      </c>
      <c r="H36" s="16">
        <f t="shared" si="5"/>
        <v>0.3</v>
      </c>
      <c r="I36" s="16">
        <f t="shared" si="5"/>
        <v>0.3</v>
      </c>
      <c r="J36" s="16">
        <f t="shared" si="5"/>
        <v>0.3</v>
      </c>
      <c r="K36" s="16">
        <f t="shared" si="5"/>
        <v>0.3</v>
      </c>
      <c r="L36" s="16">
        <f t="shared" si="5"/>
        <v>0.3</v>
      </c>
      <c r="M36" s="16">
        <f t="shared" si="5"/>
        <v>0.3</v>
      </c>
      <c r="N36" s="16">
        <f t="shared" si="5"/>
        <v>0.3</v>
      </c>
      <c r="O36" s="16">
        <f t="shared" si="5"/>
        <v>0.3</v>
      </c>
      <c r="P36" s="16">
        <f t="shared" si="5"/>
        <v>0.3</v>
      </c>
      <c r="Q36" s="16">
        <f t="shared" si="5"/>
        <v>0.3</v>
      </c>
      <c r="R36" s="16">
        <f t="shared" si="5"/>
        <v>0.3</v>
      </c>
      <c r="S36" s="16">
        <f t="shared" si="4"/>
        <v>0.3</v>
      </c>
      <c r="T36" s="16">
        <f t="shared" si="4"/>
        <v>0.3</v>
      </c>
      <c r="U36" s="16">
        <f t="shared" si="4"/>
        <v>0.3</v>
      </c>
      <c r="V36" s="16">
        <f t="shared" si="4"/>
        <v>0.3</v>
      </c>
      <c r="W36" s="16">
        <f t="shared" si="3"/>
        <v>0.3</v>
      </c>
      <c r="X36" s="16">
        <f t="shared" si="3"/>
        <v>0.3</v>
      </c>
      <c r="Y36" s="16">
        <f t="shared" si="3"/>
        <v>0.3</v>
      </c>
      <c r="Z36" s="16">
        <f t="shared" si="3"/>
        <v>0.3</v>
      </c>
    </row>
    <row r="37" spans="3:26" x14ac:dyDescent="0.25">
      <c r="C37" s="16">
        <f t="shared" si="5"/>
        <v>0.3</v>
      </c>
      <c r="D37" s="16">
        <f t="shared" si="5"/>
        <v>0.3</v>
      </c>
      <c r="E37" s="16">
        <f t="shared" si="5"/>
        <v>0.3</v>
      </c>
      <c r="F37" s="16">
        <f t="shared" si="5"/>
        <v>0.3</v>
      </c>
      <c r="G37" s="16">
        <f t="shared" si="5"/>
        <v>0.3</v>
      </c>
      <c r="H37" s="16">
        <f t="shared" si="5"/>
        <v>0.3</v>
      </c>
      <c r="I37" s="16">
        <f t="shared" si="5"/>
        <v>0.3</v>
      </c>
      <c r="J37" s="16">
        <f t="shared" si="5"/>
        <v>0.3</v>
      </c>
      <c r="K37" s="16">
        <f t="shared" si="5"/>
        <v>0.3</v>
      </c>
      <c r="L37" s="16">
        <f t="shared" si="5"/>
        <v>0.3</v>
      </c>
      <c r="M37" s="16">
        <f t="shared" si="5"/>
        <v>0.3</v>
      </c>
      <c r="N37" s="16">
        <f t="shared" si="5"/>
        <v>0.3</v>
      </c>
      <c r="O37" s="16">
        <f t="shared" si="5"/>
        <v>0.3</v>
      </c>
      <c r="P37" s="16">
        <f t="shared" si="5"/>
        <v>0.3</v>
      </c>
      <c r="Q37" s="16">
        <f t="shared" si="5"/>
        <v>0.3</v>
      </c>
      <c r="R37" s="16">
        <f t="shared" si="5"/>
        <v>0.3</v>
      </c>
      <c r="S37" s="16">
        <f t="shared" si="4"/>
        <v>0.3</v>
      </c>
      <c r="T37" s="16">
        <f t="shared" si="4"/>
        <v>0.3</v>
      </c>
      <c r="U37" s="16">
        <f t="shared" si="4"/>
        <v>0.3</v>
      </c>
      <c r="V37" s="16">
        <f t="shared" si="4"/>
        <v>0.3</v>
      </c>
      <c r="W37" s="16">
        <f t="shared" si="3"/>
        <v>0.3</v>
      </c>
      <c r="X37" s="16">
        <f t="shared" si="3"/>
        <v>0.3</v>
      </c>
      <c r="Y37" s="16">
        <f t="shared" si="3"/>
        <v>0.3</v>
      </c>
      <c r="Z37" s="16">
        <f t="shared" si="3"/>
        <v>0.3</v>
      </c>
    </row>
    <row r="38" spans="3:26" x14ac:dyDescent="0.25">
      <c r="C38" s="16">
        <f t="shared" si="5"/>
        <v>0.3</v>
      </c>
      <c r="D38" s="16">
        <f t="shared" si="5"/>
        <v>0.3</v>
      </c>
      <c r="E38" s="16">
        <f t="shared" si="5"/>
        <v>0.3</v>
      </c>
      <c r="F38" s="16">
        <f t="shared" si="5"/>
        <v>0.3</v>
      </c>
      <c r="G38" s="16">
        <f t="shared" si="5"/>
        <v>0.3</v>
      </c>
      <c r="H38" s="16">
        <f t="shared" si="5"/>
        <v>0.3</v>
      </c>
      <c r="I38" s="16">
        <f t="shared" si="5"/>
        <v>0.3</v>
      </c>
      <c r="J38" s="16">
        <f t="shared" si="5"/>
        <v>0.3</v>
      </c>
      <c r="K38" s="16">
        <f t="shared" si="5"/>
        <v>0.3</v>
      </c>
      <c r="L38" s="16">
        <f t="shared" si="5"/>
        <v>0.3</v>
      </c>
      <c r="M38" s="16">
        <f t="shared" si="5"/>
        <v>0.3</v>
      </c>
      <c r="N38" s="16">
        <f t="shared" si="5"/>
        <v>0.3</v>
      </c>
      <c r="O38" s="16">
        <f t="shared" si="5"/>
        <v>0.3</v>
      </c>
      <c r="P38" s="16">
        <f t="shared" si="5"/>
        <v>0.3</v>
      </c>
      <c r="Q38" s="16">
        <f t="shared" si="5"/>
        <v>0.3</v>
      </c>
      <c r="R38" s="16">
        <f t="shared" si="5"/>
        <v>0.3</v>
      </c>
      <c r="S38" s="16">
        <f t="shared" si="4"/>
        <v>0.3</v>
      </c>
      <c r="T38" s="16">
        <f t="shared" si="4"/>
        <v>0.3</v>
      </c>
      <c r="U38" s="16">
        <f t="shared" si="4"/>
        <v>0.3</v>
      </c>
      <c r="V38" s="16">
        <f t="shared" si="4"/>
        <v>0.3</v>
      </c>
      <c r="W38" s="16">
        <f t="shared" si="3"/>
        <v>0.3</v>
      </c>
      <c r="X38" s="16">
        <f t="shared" si="3"/>
        <v>0.3</v>
      </c>
      <c r="Y38" s="16">
        <f t="shared" si="3"/>
        <v>0.3</v>
      </c>
      <c r="Z38" s="16">
        <f t="shared" si="3"/>
        <v>0.3</v>
      </c>
    </row>
    <row r="39" spans="3:26" x14ac:dyDescent="0.25">
      <c r="C39" s="16">
        <f t="shared" si="5"/>
        <v>0.3</v>
      </c>
      <c r="D39" s="16">
        <f t="shared" si="5"/>
        <v>0.3</v>
      </c>
      <c r="E39" s="16">
        <f t="shared" si="5"/>
        <v>0.3</v>
      </c>
      <c r="F39" s="16">
        <f t="shared" si="5"/>
        <v>0.3</v>
      </c>
      <c r="G39" s="16">
        <f t="shared" si="5"/>
        <v>0.3</v>
      </c>
      <c r="H39" s="16">
        <f t="shared" si="5"/>
        <v>0.3</v>
      </c>
      <c r="I39" s="16">
        <f t="shared" si="5"/>
        <v>0.3</v>
      </c>
      <c r="J39" s="16">
        <f t="shared" si="5"/>
        <v>0.3</v>
      </c>
      <c r="K39" s="16">
        <f t="shared" si="5"/>
        <v>0.3</v>
      </c>
      <c r="L39" s="16">
        <f t="shared" si="5"/>
        <v>0.3</v>
      </c>
      <c r="M39" s="16">
        <f t="shared" si="5"/>
        <v>0.3</v>
      </c>
      <c r="N39" s="16">
        <f t="shared" si="5"/>
        <v>0.3</v>
      </c>
      <c r="O39" s="16">
        <f t="shared" si="5"/>
        <v>0.3</v>
      </c>
      <c r="P39" s="16">
        <f t="shared" si="5"/>
        <v>0.3</v>
      </c>
      <c r="Q39" s="16">
        <f t="shared" si="5"/>
        <v>0.3</v>
      </c>
      <c r="R39" s="16">
        <f t="shared" si="5"/>
        <v>0.3</v>
      </c>
      <c r="S39" s="16">
        <f t="shared" si="4"/>
        <v>0.3</v>
      </c>
      <c r="T39" s="16">
        <f t="shared" si="4"/>
        <v>0.3</v>
      </c>
      <c r="U39" s="16">
        <f t="shared" si="4"/>
        <v>0.3</v>
      </c>
      <c r="V39" s="16">
        <f t="shared" si="4"/>
        <v>0.3</v>
      </c>
      <c r="W39" s="16">
        <f t="shared" si="3"/>
        <v>0.3</v>
      </c>
      <c r="X39" s="16">
        <f t="shared" si="3"/>
        <v>0.3</v>
      </c>
      <c r="Y39" s="16">
        <f t="shared" si="3"/>
        <v>0.3</v>
      </c>
      <c r="Z39" s="16">
        <f t="shared" si="3"/>
        <v>0.3</v>
      </c>
    </row>
    <row r="40" spans="3:26" x14ac:dyDescent="0.25">
      <c r="C40" s="16">
        <f t="shared" si="5"/>
        <v>0.3</v>
      </c>
      <c r="D40" s="16">
        <f t="shared" si="5"/>
        <v>0.3</v>
      </c>
      <c r="E40" s="16">
        <f t="shared" si="5"/>
        <v>0.3</v>
      </c>
      <c r="F40" s="16">
        <f t="shared" si="5"/>
        <v>0.3</v>
      </c>
      <c r="G40" s="16">
        <f t="shared" si="5"/>
        <v>0.3</v>
      </c>
      <c r="H40" s="16">
        <f t="shared" si="5"/>
        <v>0.3</v>
      </c>
      <c r="I40" s="16">
        <f t="shared" si="5"/>
        <v>0.3</v>
      </c>
      <c r="J40" s="16">
        <f t="shared" si="5"/>
        <v>0.3</v>
      </c>
      <c r="K40" s="16">
        <f t="shared" si="5"/>
        <v>0.3</v>
      </c>
      <c r="L40" s="16">
        <f t="shared" si="5"/>
        <v>0.3</v>
      </c>
      <c r="M40" s="16">
        <f t="shared" si="5"/>
        <v>0.3</v>
      </c>
      <c r="N40" s="16">
        <f t="shared" si="5"/>
        <v>0.3</v>
      </c>
      <c r="O40" s="16">
        <f t="shared" si="5"/>
        <v>0.3</v>
      </c>
      <c r="P40" s="16">
        <f t="shared" si="5"/>
        <v>0.3</v>
      </c>
      <c r="Q40" s="16">
        <f t="shared" si="5"/>
        <v>0.3</v>
      </c>
      <c r="R40" s="16">
        <f t="shared" si="5"/>
        <v>0.3</v>
      </c>
      <c r="S40" s="16">
        <f t="shared" si="4"/>
        <v>0.3</v>
      </c>
      <c r="T40" s="16">
        <f t="shared" si="4"/>
        <v>0.3</v>
      </c>
      <c r="U40" s="16">
        <f t="shared" si="4"/>
        <v>0.3</v>
      </c>
      <c r="V40" s="16">
        <f t="shared" si="4"/>
        <v>0.3</v>
      </c>
      <c r="W40" s="16">
        <f t="shared" si="3"/>
        <v>0.3</v>
      </c>
      <c r="X40" s="16">
        <f t="shared" si="3"/>
        <v>0.3</v>
      </c>
      <c r="Y40" s="16">
        <f t="shared" si="3"/>
        <v>0.3</v>
      </c>
      <c r="Z40" s="16">
        <f t="shared" si="3"/>
        <v>0.3</v>
      </c>
    </row>
    <row r="41" spans="3:26" x14ac:dyDescent="0.25">
      <c r="C41" s="16">
        <f t="shared" si="5"/>
        <v>0.3</v>
      </c>
      <c r="D41" s="16">
        <f t="shared" si="5"/>
        <v>0.3</v>
      </c>
      <c r="E41" s="16">
        <f t="shared" si="5"/>
        <v>0.3</v>
      </c>
      <c r="F41" s="16">
        <f t="shared" si="5"/>
        <v>0.3</v>
      </c>
      <c r="G41" s="16">
        <f t="shared" si="5"/>
        <v>0.3</v>
      </c>
      <c r="H41" s="16">
        <f t="shared" si="5"/>
        <v>0.3</v>
      </c>
      <c r="I41" s="16">
        <f t="shared" si="5"/>
        <v>0.3</v>
      </c>
      <c r="J41" s="16">
        <f t="shared" si="5"/>
        <v>0.3</v>
      </c>
      <c r="K41" s="16">
        <f t="shared" si="5"/>
        <v>0.3</v>
      </c>
      <c r="L41" s="16">
        <f t="shared" si="5"/>
        <v>0.3</v>
      </c>
      <c r="M41" s="16">
        <f t="shared" si="5"/>
        <v>0.3</v>
      </c>
      <c r="N41" s="16">
        <f t="shared" si="5"/>
        <v>0.3</v>
      </c>
      <c r="O41" s="16">
        <f t="shared" si="5"/>
        <v>0.3</v>
      </c>
      <c r="P41" s="16">
        <f t="shared" si="5"/>
        <v>0.3</v>
      </c>
      <c r="Q41" s="16">
        <f t="shared" si="5"/>
        <v>0.3</v>
      </c>
      <c r="R41" s="16">
        <f t="shared" si="5"/>
        <v>0.3</v>
      </c>
      <c r="S41" s="16">
        <f t="shared" si="4"/>
        <v>0.3</v>
      </c>
      <c r="T41" s="16">
        <f t="shared" si="4"/>
        <v>0.3</v>
      </c>
      <c r="U41" s="16">
        <f t="shared" si="4"/>
        <v>0.3</v>
      </c>
      <c r="V41" s="16">
        <f t="shared" si="4"/>
        <v>0.3</v>
      </c>
      <c r="W41" s="16">
        <f t="shared" si="3"/>
        <v>0.3</v>
      </c>
      <c r="X41" s="16">
        <f t="shared" si="3"/>
        <v>0.3</v>
      </c>
      <c r="Y41" s="16">
        <f t="shared" si="3"/>
        <v>0.3</v>
      </c>
      <c r="Z41" s="16">
        <f t="shared" si="3"/>
        <v>0.3</v>
      </c>
    </row>
    <row r="42" spans="3:26" x14ac:dyDescent="0.25">
      <c r="C42" s="16">
        <f t="shared" si="5"/>
        <v>0.3</v>
      </c>
      <c r="D42" s="16">
        <f t="shared" si="5"/>
        <v>0.3</v>
      </c>
      <c r="E42" s="16">
        <f t="shared" si="5"/>
        <v>0.3</v>
      </c>
      <c r="F42" s="16">
        <f t="shared" si="5"/>
        <v>0.3</v>
      </c>
      <c r="G42" s="16">
        <f t="shared" si="5"/>
        <v>0.3</v>
      </c>
      <c r="H42" s="16">
        <f t="shared" si="5"/>
        <v>0.3</v>
      </c>
      <c r="I42" s="16">
        <f t="shared" si="5"/>
        <v>0.3</v>
      </c>
      <c r="J42" s="16">
        <f t="shared" si="5"/>
        <v>0.3</v>
      </c>
      <c r="K42" s="16">
        <f t="shared" si="5"/>
        <v>0.3</v>
      </c>
      <c r="L42" s="16">
        <f t="shared" si="5"/>
        <v>0.3</v>
      </c>
      <c r="M42" s="16">
        <f t="shared" si="5"/>
        <v>0.3</v>
      </c>
      <c r="N42" s="16">
        <f t="shared" si="5"/>
        <v>0.3</v>
      </c>
      <c r="O42" s="16">
        <f t="shared" si="5"/>
        <v>0.3</v>
      </c>
      <c r="P42" s="16">
        <f t="shared" si="5"/>
        <v>0.3</v>
      </c>
      <c r="Q42" s="16">
        <f t="shared" si="5"/>
        <v>0.3</v>
      </c>
      <c r="R42" s="16">
        <f t="shared" si="5"/>
        <v>0.3</v>
      </c>
      <c r="S42" s="16">
        <f t="shared" si="4"/>
        <v>0.3</v>
      </c>
      <c r="T42" s="16">
        <f t="shared" si="4"/>
        <v>0.3</v>
      </c>
      <c r="U42" s="16">
        <f t="shared" si="4"/>
        <v>0.3</v>
      </c>
      <c r="V42" s="16">
        <f t="shared" si="4"/>
        <v>0.3</v>
      </c>
      <c r="W42" s="16">
        <f t="shared" si="3"/>
        <v>0.3</v>
      </c>
      <c r="X42" s="16">
        <f t="shared" si="3"/>
        <v>0.3</v>
      </c>
      <c r="Y42" s="16">
        <f t="shared" si="3"/>
        <v>0.3</v>
      </c>
      <c r="Z42" s="16">
        <f t="shared" si="3"/>
        <v>0.3</v>
      </c>
    </row>
    <row r="43" spans="3:26" x14ac:dyDescent="0.25">
      <c r="C43" s="16">
        <f t="shared" si="5"/>
        <v>0.3</v>
      </c>
      <c r="D43" s="16">
        <f t="shared" si="5"/>
        <v>0.3</v>
      </c>
      <c r="E43" s="16">
        <f t="shared" si="5"/>
        <v>0.3</v>
      </c>
      <c r="F43" s="16">
        <f t="shared" si="5"/>
        <v>0.3</v>
      </c>
      <c r="G43" s="16">
        <f t="shared" si="5"/>
        <v>0.3</v>
      </c>
      <c r="H43" s="16">
        <f t="shared" si="5"/>
        <v>0.3</v>
      </c>
      <c r="I43" s="16">
        <f t="shared" si="5"/>
        <v>0.3</v>
      </c>
      <c r="J43" s="16">
        <f t="shared" si="5"/>
        <v>0.3</v>
      </c>
      <c r="K43" s="16">
        <f t="shared" si="5"/>
        <v>0.3</v>
      </c>
      <c r="L43" s="16">
        <f t="shared" si="5"/>
        <v>0.3</v>
      </c>
      <c r="M43" s="16">
        <f t="shared" si="5"/>
        <v>0.3</v>
      </c>
      <c r="N43" s="16">
        <f t="shared" si="5"/>
        <v>0.3</v>
      </c>
      <c r="O43" s="16">
        <f t="shared" si="5"/>
        <v>0.3</v>
      </c>
      <c r="P43" s="16">
        <f t="shared" si="5"/>
        <v>0.3</v>
      </c>
      <c r="Q43" s="16">
        <f t="shared" si="5"/>
        <v>0.3</v>
      </c>
      <c r="R43" s="16">
        <f t="shared" si="5"/>
        <v>0.3</v>
      </c>
      <c r="S43" s="16">
        <f t="shared" si="4"/>
        <v>0.3</v>
      </c>
      <c r="T43" s="16">
        <f t="shared" si="4"/>
        <v>0.3</v>
      </c>
      <c r="U43" s="16">
        <f t="shared" si="4"/>
        <v>0.3</v>
      </c>
      <c r="V43" s="16">
        <f t="shared" si="4"/>
        <v>0.3</v>
      </c>
      <c r="W43" s="16">
        <f t="shared" si="3"/>
        <v>0.3</v>
      </c>
      <c r="X43" s="16">
        <f t="shared" si="3"/>
        <v>0.3</v>
      </c>
      <c r="Y43" s="16">
        <f t="shared" si="3"/>
        <v>0.3</v>
      </c>
      <c r="Z43" s="16">
        <f t="shared" si="3"/>
        <v>0.3</v>
      </c>
    </row>
    <row r="44" spans="3:26" x14ac:dyDescent="0.25">
      <c r="C44" s="16">
        <f t="shared" si="5"/>
        <v>0.3</v>
      </c>
      <c r="D44" s="16">
        <f t="shared" si="5"/>
        <v>0.3</v>
      </c>
      <c r="E44" s="16">
        <f t="shared" si="5"/>
        <v>0.3</v>
      </c>
      <c r="F44" s="16">
        <f t="shared" si="5"/>
        <v>0.3</v>
      </c>
      <c r="G44" s="16">
        <f t="shared" si="5"/>
        <v>0.3</v>
      </c>
      <c r="H44" s="16">
        <f t="shared" si="5"/>
        <v>0.3</v>
      </c>
      <c r="I44" s="16">
        <f t="shared" si="5"/>
        <v>0.3</v>
      </c>
      <c r="J44" s="16">
        <f t="shared" si="5"/>
        <v>0.3</v>
      </c>
      <c r="K44" s="16">
        <f t="shared" si="5"/>
        <v>0.3</v>
      </c>
      <c r="L44" s="16">
        <f t="shared" si="5"/>
        <v>0.3</v>
      </c>
      <c r="M44" s="16">
        <f t="shared" si="5"/>
        <v>0.3</v>
      </c>
      <c r="N44" s="16">
        <f t="shared" si="5"/>
        <v>0.3</v>
      </c>
      <c r="O44" s="16">
        <f t="shared" si="5"/>
        <v>0.3</v>
      </c>
      <c r="P44" s="16">
        <f t="shared" si="5"/>
        <v>0.3</v>
      </c>
      <c r="Q44" s="16">
        <f t="shared" si="5"/>
        <v>0.3</v>
      </c>
      <c r="R44" s="16">
        <f t="shared" si="5"/>
        <v>0.3</v>
      </c>
      <c r="S44" s="16">
        <f t="shared" si="4"/>
        <v>0.3</v>
      </c>
      <c r="T44" s="16">
        <f t="shared" si="4"/>
        <v>0.3</v>
      </c>
      <c r="U44" s="16">
        <f t="shared" si="4"/>
        <v>0.3</v>
      </c>
      <c r="V44" s="16">
        <f t="shared" si="4"/>
        <v>0.3</v>
      </c>
      <c r="W44" s="16">
        <f t="shared" si="3"/>
        <v>0.3</v>
      </c>
      <c r="X44" s="16">
        <f t="shared" si="3"/>
        <v>0.3</v>
      </c>
      <c r="Y44" s="16">
        <f t="shared" si="3"/>
        <v>0.3</v>
      </c>
      <c r="Z44" s="16">
        <f t="shared" si="3"/>
        <v>0.3</v>
      </c>
    </row>
    <row r="45" spans="3:26" x14ac:dyDescent="0.25">
      <c r="C45" s="16">
        <f t="shared" si="5"/>
        <v>0.3</v>
      </c>
      <c r="D45" s="16">
        <f t="shared" si="5"/>
        <v>0.3</v>
      </c>
      <c r="E45" s="16">
        <f t="shared" si="5"/>
        <v>0.3</v>
      </c>
      <c r="F45" s="16">
        <f t="shared" si="5"/>
        <v>0.3</v>
      </c>
      <c r="G45" s="16">
        <f t="shared" si="5"/>
        <v>0.3</v>
      </c>
      <c r="H45" s="16">
        <f t="shared" si="5"/>
        <v>0.3</v>
      </c>
      <c r="I45" s="16">
        <f t="shared" si="5"/>
        <v>0.3</v>
      </c>
      <c r="J45" s="16">
        <f t="shared" si="5"/>
        <v>0.3</v>
      </c>
      <c r="K45" s="16">
        <f t="shared" si="5"/>
        <v>0.3</v>
      </c>
      <c r="L45" s="16">
        <f t="shared" si="5"/>
        <v>0.3</v>
      </c>
      <c r="M45" s="16">
        <f t="shared" si="5"/>
        <v>0.3</v>
      </c>
      <c r="N45" s="16">
        <f t="shared" si="5"/>
        <v>0.3</v>
      </c>
      <c r="O45" s="16">
        <f t="shared" si="5"/>
        <v>0.3</v>
      </c>
      <c r="P45" s="16">
        <f t="shared" si="5"/>
        <v>0.3</v>
      </c>
      <c r="Q45" s="16">
        <f t="shared" si="5"/>
        <v>0.3</v>
      </c>
      <c r="R45" s="16">
        <f t="shared" si="5"/>
        <v>0.3</v>
      </c>
      <c r="S45" s="16">
        <f t="shared" si="4"/>
        <v>0.3</v>
      </c>
      <c r="T45" s="16">
        <f t="shared" si="4"/>
        <v>0.3</v>
      </c>
      <c r="U45" s="16">
        <f t="shared" si="4"/>
        <v>0.3</v>
      </c>
      <c r="V45" s="16">
        <f t="shared" si="4"/>
        <v>0.3</v>
      </c>
      <c r="W45" s="16">
        <f t="shared" si="3"/>
        <v>0.3</v>
      </c>
      <c r="X45" s="16">
        <f t="shared" si="3"/>
        <v>0.3</v>
      </c>
      <c r="Y45" s="16">
        <f t="shared" si="3"/>
        <v>0.3</v>
      </c>
      <c r="Z45" s="16">
        <f t="shared" si="3"/>
        <v>0.3</v>
      </c>
    </row>
    <row r="46" spans="3:26" x14ac:dyDescent="0.25">
      <c r="C46" s="16">
        <f t="shared" si="5"/>
        <v>0.3</v>
      </c>
      <c r="D46" s="16">
        <f t="shared" si="5"/>
        <v>0.3</v>
      </c>
      <c r="E46" s="16">
        <f t="shared" si="5"/>
        <v>0.3</v>
      </c>
      <c r="F46" s="16">
        <f t="shared" si="5"/>
        <v>0.3</v>
      </c>
      <c r="G46" s="16">
        <f t="shared" si="5"/>
        <v>0.3</v>
      </c>
      <c r="H46" s="16">
        <f t="shared" si="5"/>
        <v>0.3</v>
      </c>
      <c r="I46" s="16">
        <f t="shared" si="5"/>
        <v>0.3</v>
      </c>
      <c r="J46" s="16">
        <f t="shared" si="5"/>
        <v>0.3</v>
      </c>
      <c r="K46" s="16">
        <f t="shared" si="5"/>
        <v>0.3</v>
      </c>
      <c r="L46" s="16">
        <f t="shared" si="5"/>
        <v>0.3</v>
      </c>
      <c r="M46" s="16">
        <f t="shared" si="5"/>
        <v>0.3</v>
      </c>
      <c r="N46" s="16">
        <f t="shared" si="5"/>
        <v>0.3</v>
      </c>
      <c r="O46" s="16">
        <f t="shared" si="5"/>
        <v>0.3</v>
      </c>
      <c r="P46" s="16">
        <f t="shared" si="5"/>
        <v>0.3</v>
      </c>
      <c r="Q46" s="16">
        <f t="shared" si="5"/>
        <v>0.3</v>
      </c>
      <c r="R46" s="16">
        <f t="shared" si="5"/>
        <v>0.3</v>
      </c>
      <c r="S46" s="16">
        <f t="shared" si="4"/>
        <v>0.3</v>
      </c>
      <c r="T46" s="16">
        <f t="shared" si="4"/>
        <v>0.3</v>
      </c>
      <c r="U46" s="16">
        <f t="shared" si="4"/>
        <v>0.3</v>
      </c>
      <c r="V46" s="16">
        <f t="shared" si="4"/>
        <v>0.3</v>
      </c>
      <c r="W46" s="16">
        <f t="shared" si="3"/>
        <v>0.3</v>
      </c>
      <c r="X46" s="16">
        <f t="shared" si="3"/>
        <v>0.3</v>
      </c>
      <c r="Y46" s="16">
        <f t="shared" si="3"/>
        <v>0.3</v>
      </c>
      <c r="Z46" s="16">
        <f t="shared" si="3"/>
        <v>0.3</v>
      </c>
    </row>
    <row r="47" spans="3:26" x14ac:dyDescent="0.25">
      <c r="C47" s="16">
        <f t="shared" si="5"/>
        <v>0.3</v>
      </c>
      <c r="D47" s="16">
        <f t="shared" si="5"/>
        <v>0.3</v>
      </c>
      <c r="E47" s="16">
        <f t="shared" si="5"/>
        <v>0.3</v>
      </c>
      <c r="F47" s="16">
        <f t="shared" si="5"/>
        <v>0.3</v>
      </c>
      <c r="G47" s="16">
        <f t="shared" si="5"/>
        <v>0.3</v>
      </c>
      <c r="H47" s="16">
        <f t="shared" si="5"/>
        <v>0.3</v>
      </c>
      <c r="I47" s="16">
        <f t="shared" si="5"/>
        <v>0.3</v>
      </c>
      <c r="J47" s="16">
        <f t="shared" si="5"/>
        <v>0.3</v>
      </c>
      <c r="K47" s="16">
        <f t="shared" si="5"/>
        <v>0.3</v>
      </c>
      <c r="L47" s="16">
        <f t="shared" si="5"/>
        <v>0.3</v>
      </c>
      <c r="M47" s="16">
        <f t="shared" si="5"/>
        <v>0.3</v>
      </c>
      <c r="N47" s="16">
        <f t="shared" si="5"/>
        <v>0.3</v>
      </c>
      <c r="O47" s="16">
        <f t="shared" si="5"/>
        <v>0.3</v>
      </c>
      <c r="P47" s="16">
        <f t="shared" si="5"/>
        <v>0.3</v>
      </c>
      <c r="Q47" s="16">
        <f t="shared" si="5"/>
        <v>0.3</v>
      </c>
      <c r="R47" s="16">
        <f t="shared" si="5"/>
        <v>0.3</v>
      </c>
      <c r="S47" s="16">
        <f t="shared" si="4"/>
        <v>0.3</v>
      </c>
      <c r="T47" s="16">
        <f t="shared" si="4"/>
        <v>0.3</v>
      </c>
      <c r="U47" s="16">
        <f t="shared" si="4"/>
        <v>0.3</v>
      </c>
      <c r="V47" s="16">
        <f t="shared" si="4"/>
        <v>0.3</v>
      </c>
      <c r="W47" s="16">
        <f t="shared" si="3"/>
        <v>0.3</v>
      </c>
      <c r="X47" s="16">
        <f t="shared" si="3"/>
        <v>0.3</v>
      </c>
      <c r="Y47" s="16">
        <f t="shared" si="3"/>
        <v>0.3</v>
      </c>
      <c r="Z47" s="16">
        <f t="shared" si="3"/>
        <v>0.3</v>
      </c>
    </row>
    <row r="48" spans="3:26" x14ac:dyDescent="0.25">
      <c r="C48" s="16">
        <f t="shared" si="5"/>
        <v>0.3</v>
      </c>
      <c r="D48" s="16">
        <f t="shared" si="5"/>
        <v>0.3</v>
      </c>
      <c r="E48" s="16">
        <f t="shared" si="5"/>
        <v>0.3</v>
      </c>
      <c r="F48" s="16">
        <f t="shared" si="5"/>
        <v>0.3</v>
      </c>
      <c r="G48" s="16">
        <f t="shared" si="5"/>
        <v>0.3</v>
      </c>
      <c r="H48" s="16">
        <f t="shared" si="5"/>
        <v>0.3</v>
      </c>
      <c r="I48" s="16">
        <f t="shared" si="5"/>
        <v>0.3</v>
      </c>
      <c r="J48" s="16">
        <f t="shared" si="5"/>
        <v>0.3</v>
      </c>
      <c r="K48" s="16">
        <f t="shared" si="5"/>
        <v>0.3</v>
      </c>
      <c r="L48" s="16">
        <f t="shared" si="5"/>
        <v>0.3</v>
      </c>
      <c r="M48" s="16">
        <f t="shared" si="5"/>
        <v>0.3</v>
      </c>
      <c r="N48" s="16">
        <f t="shared" si="5"/>
        <v>0.3</v>
      </c>
      <c r="O48" s="16">
        <f t="shared" si="5"/>
        <v>0.3</v>
      </c>
      <c r="P48" s="16">
        <f t="shared" si="5"/>
        <v>0.3</v>
      </c>
      <c r="Q48" s="16">
        <f t="shared" si="5"/>
        <v>0.3</v>
      </c>
      <c r="R48" s="16">
        <f t="shared" ref="R48:Z63" si="6">$B$6</f>
        <v>0.3</v>
      </c>
      <c r="S48" s="16">
        <f t="shared" si="6"/>
        <v>0.3</v>
      </c>
      <c r="T48" s="16">
        <f t="shared" si="6"/>
        <v>0.3</v>
      </c>
      <c r="U48" s="16">
        <f t="shared" si="6"/>
        <v>0.3</v>
      </c>
      <c r="V48" s="16">
        <f t="shared" si="6"/>
        <v>0.3</v>
      </c>
      <c r="W48" s="16">
        <f t="shared" si="6"/>
        <v>0.3</v>
      </c>
      <c r="X48" s="16">
        <f t="shared" si="6"/>
        <v>0.3</v>
      </c>
      <c r="Y48" s="16">
        <f t="shared" si="6"/>
        <v>0.3</v>
      </c>
      <c r="Z48" s="16">
        <f t="shared" si="6"/>
        <v>0.3</v>
      </c>
    </row>
    <row r="49" spans="3:26" x14ac:dyDescent="0.25">
      <c r="C49" s="16">
        <f t="shared" ref="C49:R64" si="7">$B$6</f>
        <v>0.3</v>
      </c>
      <c r="D49" s="16">
        <f t="shared" si="7"/>
        <v>0.3</v>
      </c>
      <c r="E49" s="16">
        <f t="shared" si="7"/>
        <v>0.3</v>
      </c>
      <c r="F49" s="16">
        <f t="shared" si="7"/>
        <v>0.3</v>
      </c>
      <c r="G49" s="16">
        <f t="shared" si="7"/>
        <v>0.3</v>
      </c>
      <c r="H49" s="16">
        <f t="shared" si="7"/>
        <v>0.3</v>
      </c>
      <c r="I49" s="16">
        <f t="shared" si="7"/>
        <v>0.3</v>
      </c>
      <c r="J49" s="16">
        <f t="shared" si="7"/>
        <v>0.3</v>
      </c>
      <c r="K49" s="16">
        <f t="shared" si="7"/>
        <v>0.3</v>
      </c>
      <c r="L49" s="16">
        <f t="shared" si="7"/>
        <v>0.3</v>
      </c>
      <c r="M49" s="16">
        <f t="shared" si="7"/>
        <v>0.3</v>
      </c>
      <c r="N49" s="16">
        <f t="shared" si="7"/>
        <v>0.3</v>
      </c>
      <c r="O49" s="16">
        <f t="shared" si="7"/>
        <v>0.3</v>
      </c>
      <c r="P49" s="16">
        <f t="shared" si="7"/>
        <v>0.3</v>
      </c>
      <c r="Q49" s="16">
        <f t="shared" si="7"/>
        <v>0.3</v>
      </c>
      <c r="R49" s="16">
        <f t="shared" si="7"/>
        <v>0.3</v>
      </c>
      <c r="S49" s="16">
        <f t="shared" si="6"/>
        <v>0.3</v>
      </c>
      <c r="T49" s="16">
        <f t="shared" si="6"/>
        <v>0.3</v>
      </c>
      <c r="U49" s="16">
        <f t="shared" si="6"/>
        <v>0.3</v>
      </c>
      <c r="V49" s="16">
        <f t="shared" si="6"/>
        <v>0.3</v>
      </c>
      <c r="W49" s="16">
        <f t="shared" si="6"/>
        <v>0.3</v>
      </c>
      <c r="X49" s="16">
        <f t="shared" si="6"/>
        <v>0.3</v>
      </c>
      <c r="Y49" s="16">
        <f t="shared" si="6"/>
        <v>0.3</v>
      </c>
      <c r="Z49" s="16">
        <f t="shared" si="6"/>
        <v>0.3</v>
      </c>
    </row>
    <row r="50" spans="3:26" x14ac:dyDescent="0.25">
      <c r="C50" s="16">
        <f t="shared" si="7"/>
        <v>0.3</v>
      </c>
      <c r="D50" s="16">
        <f t="shared" si="7"/>
        <v>0.3</v>
      </c>
      <c r="E50" s="16">
        <f t="shared" si="7"/>
        <v>0.3</v>
      </c>
      <c r="F50" s="16">
        <f t="shared" si="7"/>
        <v>0.3</v>
      </c>
      <c r="G50" s="16">
        <f t="shared" si="7"/>
        <v>0.3</v>
      </c>
      <c r="H50" s="16">
        <f t="shared" si="7"/>
        <v>0.3</v>
      </c>
      <c r="I50" s="16">
        <f t="shared" si="7"/>
        <v>0.3</v>
      </c>
      <c r="J50" s="16">
        <f t="shared" si="7"/>
        <v>0.3</v>
      </c>
      <c r="K50" s="16">
        <f t="shared" si="7"/>
        <v>0.3</v>
      </c>
      <c r="L50" s="16">
        <f t="shared" si="7"/>
        <v>0.3</v>
      </c>
      <c r="M50" s="16">
        <f t="shared" si="7"/>
        <v>0.3</v>
      </c>
      <c r="N50" s="16">
        <f t="shared" si="7"/>
        <v>0.3</v>
      </c>
      <c r="O50" s="16">
        <f t="shared" si="7"/>
        <v>0.3</v>
      </c>
      <c r="P50" s="16">
        <f t="shared" si="7"/>
        <v>0.3</v>
      </c>
      <c r="Q50" s="16">
        <f t="shared" si="7"/>
        <v>0.3</v>
      </c>
      <c r="R50" s="16">
        <f t="shared" si="7"/>
        <v>0.3</v>
      </c>
      <c r="S50" s="16">
        <f t="shared" si="6"/>
        <v>0.3</v>
      </c>
      <c r="T50" s="16">
        <f t="shared" si="6"/>
        <v>0.3</v>
      </c>
      <c r="U50" s="16">
        <f t="shared" si="6"/>
        <v>0.3</v>
      </c>
      <c r="V50" s="16">
        <f t="shared" si="6"/>
        <v>0.3</v>
      </c>
      <c r="W50" s="16">
        <f t="shared" si="6"/>
        <v>0.3</v>
      </c>
      <c r="X50" s="16">
        <f t="shared" si="6"/>
        <v>0.3</v>
      </c>
      <c r="Y50" s="16">
        <f t="shared" si="6"/>
        <v>0.3</v>
      </c>
      <c r="Z50" s="16">
        <f t="shared" si="6"/>
        <v>0.3</v>
      </c>
    </row>
    <row r="51" spans="3:26" x14ac:dyDescent="0.25">
      <c r="C51" s="16">
        <f t="shared" si="7"/>
        <v>0.3</v>
      </c>
      <c r="D51" s="16">
        <f t="shared" si="7"/>
        <v>0.3</v>
      </c>
      <c r="E51" s="16">
        <f t="shared" si="7"/>
        <v>0.3</v>
      </c>
      <c r="F51" s="16">
        <f t="shared" si="7"/>
        <v>0.3</v>
      </c>
      <c r="G51" s="16">
        <f t="shared" si="7"/>
        <v>0.3</v>
      </c>
      <c r="H51" s="16">
        <f t="shared" si="7"/>
        <v>0.3</v>
      </c>
      <c r="I51" s="16">
        <f t="shared" si="7"/>
        <v>0.3</v>
      </c>
      <c r="J51" s="16">
        <f t="shared" si="7"/>
        <v>0.3</v>
      </c>
      <c r="K51" s="16">
        <f t="shared" si="7"/>
        <v>0.3</v>
      </c>
      <c r="L51" s="16">
        <f t="shared" si="7"/>
        <v>0.3</v>
      </c>
      <c r="M51" s="16">
        <f t="shared" si="7"/>
        <v>0.3</v>
      </c>
      <c r="N51" s="16">
        <f t="shared" si="7"/>
        <v>0.3</v>
      </c>
      <c r="O51" s="16">
        <f t="shared" si="7"/>
        <v>0.3</v>
      </c>
      <c r="P51" s="16">
        <f t="shared" si="7"/>
        <v>0.3</v>
      </c>
      <c r="Q51" s="16">
        <f t="shared" si="7"/>
        <v>0.3</v>
      </c>
      <c r="R51" s="16">
        <f t="shared" si="7"/>
        <v>0.3</v>
      </c>
      <c r="S51" s="16">
        <f t="shared" si="6"/>
        <v>0.3</v>
      </c>
      <c r="T51" s="16">
        <f t="shared" si="6"/>
        <v>0.3</v>
      </c>
      <c r="U51" s="16">
        <f t="shared" si="6"/>
        <v>0.3</v>
      </c>
      <c r="V51" s="16">
        <f t="shared" si="6"/>
        <v>0.3</v>
      </c>
      <c r="W51" s="16">
        <f t="shared" si="6"/>
        <v>0.3</v>
      </c>
      <c r="X51" s="16">
        <f t="shared" si="6"/>
        <v>0.3</v>
      </c>
      <c r="Y51" s="16">
        <f t="shared" si="6"/>
        <v>0.3</v>
      </c>
      <c r="Z51" s="16">
        <f t="shared" si="6"/>
        <v>0.3</v>
      </c>
    </row>
    <row r="52" spans="3:26" x14ac:dyDescent="0.25">
      <c r="C52" s="16">
        <f t="shared" si="7"/>
        <v>0.3</v>
      </c>
      <c r="D52" s="16">
        <f t="shared" si="7"/>
        <v>0.3</v>
      </c>
      <c r="E52" s="16">
        <f t="shared" si="7"/>
        <v>0.3</v>
      </c>
      <c r="F52" s="16">
        <f t="shared" si="7"/>
        <v>0.3</v>
      </c>
      <c r="G52" s="16">
        <f t="shared" si="7"/>
        <v>0.3</v>
      </c>
      <c r="H52" s="16">
        <f t="shared" si="7"/>
        <v>0.3</v>
      </c>
      <c r="I52" s="16">
        <f t="shared" si="7"/>
        <v>0.3</v>
      </c>
      <c r="J52" s="16">
        <f t="shared" si="7"/>
        <v>0.3</v>
      </c>
      <c r="K52" s="16">
        <f t="shared" si="7"/>
        <v>0.3</v>
      </c>
      <c r="L52" s="16">
        <f t="shared" si="7"/>
        <v>0.3</v>
      </c>
      <c r="M52" s="16">
        <f t="shared" si="7"/>
        <v>0.3</v>
      </c>
      <c r="N52" s="16">
        <f t="shared" si="7"/>
        <v>0.3</v>
      </c>
      <c r="O52" s="16">
        <f t="shared" si="7"/>
        <v>0.3</v>
      </c>
      <c r="P52" s="16">
        <f t="shared" si="7"/>
        <v>0.3</v>
      </c>
      <c r="Q52" s="16">
        <f t="shared" si="7"/>
        <v>0.3</v>
      </c>
      <c r="R52" s="16">
        <f t="shared" si="7"/>
        <v>0.3</v>
      </c>
      <c r="S52" s="16">
        <f t="shared" si="6"/>
        <v>0.3</v>
      </c>
      <c r="T52" s="16">
        <f t="shared" si="6"/>
        <v>0.3</v>
      </c>
      <c r="U52" s="16">
        <f t="shared" si="6"/>
        <v>0.3</v>
      </c>
      <c r="V52" s="16">
        <f t="shared" si="6"/>
        <v>0.3</v>
      </c>
      <c r="W52" s="16">
        <f t="shared" si="6"/>
        <v>0.3</v>
      </c>
      <c r="X52" s="16">
        <f t="shared" si="6"/>
        <v>0.3</v>
      </c>
      <c r="Y52" s="16">
        <f t="shared" si="6"/>
        <v>0.3</v>
      </c>
      <c r="Z52" s="16">
        <f t="shared" si="6"/>
        <v>0.3</v>
      </c>
    </row>
    <row r="53" spans="3:26" x14ac:dyDescent="0.25">
      <c r="C53" s="16">
        <f t="shared" si="7"/>
        <v>0.3</v>
      </c>
      <c r="D53" s="16">
        <f t="shared" si="7"/>
        <v>0.3</v>
      </c>
      <c r="E53" s="16">
        <f t="shared" si="7"/>
        <v>0.3</v>
      </c>
      <c r="F53" s="16">
        <f t="shared" si="7"/>
        <v>0.3</v>
      </c>
      <c r="G53" s="16">
        <f t="shared" si="7"/>
        <v>0.3</v>
      </c>
      <c r="H53" s="16">
        <f t="shared" si="7"/>
        <v>0.3</v>
      </c>
      <c r="I53" s="16">
        <f t="shared" si="7"/>
        <v>0.3</v>
      </c>
      <c r="J53" s="16">
        <f t="shared" si="7"/>
        <v>0.3</v>
      </c>
      <c r="K53" s="16">
        <f t="shared" si="7"/>
        <v>0.3</v>
      </c>
      <c r="L53" s="16">
        <f t="shared" si="7"/>
        <v>0.3</v>
      </c>
      <c r="M53" s="16">
        <f t="shared" si="7"/>
        <v>0.3</v>
      </c>
      <c r="N53" s="16">
        <f t="shared" si="7"/>
        <v>0.3</v>
      </c>
      <c r="O53" s="16">
        <f t="shared" si="7"/>
        <v>0.3</v>
      </c>
      <c r="P53" s="16">
        <f t="shared" si="7"/>
        <v>0.3</v>
      </c>
      <c r="Q53" s="16">
        <f t="shared" si="7"/>
        <v>0.3</v>
      </c>
      <c r="R53" s="16">
        <f t="shared" si="7"/>
        <v>0.3</v>
      </c>
      <c r="S53" s="16">
        <f t="shared" si="6"/>
        <v>0.3</v>
      </c>
      <c r="T53" s="16">
        <f t="shared" si="6"/>
        <v>0.3</v>
      </c>
      <c r="U53" s="16">
        <f t="shared" si="6"/>
        <v>0.3</v>
      </c>
      <c r="V53" s="16">
        <f t="shared" si="6"/>
        <v>0.3</v>
      </c>
      <c r="W53" s="16">
        <f t="shared" si="6"/>
        <v>0.3</v>
      </c>
      <c r="X53" s="16">
        <f t="shared" si="6"/>
        <v>0.3</v>
      </c>
      <c r="Y53" s="16">
        <f t="shared" si="6"/>
        <v>0.3</v>
      </c>
      <c r="Z53" s="16">
        <f t="shared" si="6"/>
        <v>0.3</v>
      </c>
    </row>
    <row r="54" spans="3:26" x14ac:dyDescent="0.25">
      <c r="C54" s="16">
        <f t="shared" si="7"/>
        <v>0.3</v>
      </c>
      <c r="D54" s="16">
        <f t="shared" si="7"/>
        <v>0.3</v>
      </c>
      <c r="E54" s="16">
        <f t="shared" si="7"/>
        <v>0.3</v>
      </c>
      <c r="F54" s="16">
        <f t="shared" si="7"/>
        <v>0.3</v>
      </c>
      <c r="G54" s="16">
        <f t="shared" si="7"/>
        <v>0.3</v>
      </c>
      <c r="H54" s="16">
        <f t="shared" si="7"/>
        <v>0.3</v>
      </c>
      <c r="I54" s="16">
        <f t="shared" si="7"/>
        <v>0.3</v>
      </c>
      <c r="J54" s="16">
        <f t="shared" si="7"/>
        <v>0.3</v>
      </c>
      <c r="K54" s="16">
        <f t="shared" si="7"/>
        <v>0.3</v>
      </c>
      <c r="L54" s="16">
        <f t="shared" si="7"/>
        <v>0.3</v>
      </c>
      <c r="M54" s="16">
        <f t="shared" si="7"/>
        <v>0.3</v>
      </c>
      <c r="N54" s="16">
        <f t="shared" si="7"/>
        <v>0.3</v>
      </c>
      <c r="O54" s="16">
        <f t="shared" si="7"/>
        <v>0.3</v>
      </c>
      <c r="P54" s="16">
        <f t="shared" si="7"/>
        <v>0.3</v>
      </c>
      <c r="Q54" s="16">
        <f t="shared" si="7"/>
        <v>0.3</v>
      </c>
      <c r="R54" s="16">
        <f t="shared" si="7"/>
        <v>0.3</v>
      </c>
      <c r="S54" s="16">
        <f t="shared" si="6"/>
        <v>0.3</v>
      </c>
      <c r="T54" s="16">
        <f t="shared" si="6"/>
        <v>0.3</v>
      </c>
      <c r="U54" s="16">
        <f t="shared" si="6"/>
        <v>0.3</v>
      </c>
      <c r="V54" s="16">
        <f t="shared" si="6"/>
        <v>0.3</v>
      </c>
      <c r="W54" s="16">
        <f t="shared" si="6"/>
        <v>0.3</v>
      </c>
      <c r="X54" s="16">
        <f t="shared" si="6"/>
        <v>0.3</v>
      </c>
      <c r="Y54" s="16">
        <f t="shared" si="6"/>
        <v>0.3</v>
      </c>
      <c r="Z54" s="16">
        <f t="shared" si="6"/>
        <v>0.3</v>
      </c>
    </row>
    <row r="55" spans="3:26" x14ac:dyDescent="0.25">
      <c r="C55" s="16">
        <f t="shared" si="7"/>
        <v>0.3</v>
      </c>
      <c r="D55" s="16">
        <f t="shared" si="7"/>
        <v>0.3</v>
      </c>
      <c r="E55" s="16">
        <f t="shared" si="7"/>
        <v>0.3</v>
      </c>
      <c r="F55" s="16">
        <f t="shared" si="7"/>
        <v>0.3</v>
      </c>
      <c r="G55" s="16">
        <f t="shared" si="7"/>
        <v>0.3</v>
      </c>
      <c r="H55" s="16">
        <f t="shared" si="7"/>
        <v>0.3</v>
      </c>
      <c r="I55" s="16">
        <f t="shared" si="7"/>
        <v>0.3</v>
      </c>
      <c r="J55" s="16">
        <f t="shared" si="7"/>
        <v>0.3</v>
      </c>
      <c r="K55" s="16">
        <f t="shared" si="7"/>
        <v>0.3</v>
      </c>
      <c r="L55" s="16">
        <f t="shared" si="7"/>
        <v>0.3</v>
      </c>
      <c r="M55" s="16">
        <f t="shared" si="7"/>
        <v>0.3</v>
      </c>
      <c r="N55" s="16">
        <f t="shared" si="7"/>
        <v>0.3</v>
      </c>
      <c r="O55" s="16">
        <f t="shared" si="7"/>
        <v>0.3</v>
      </c>
      <c r="P55" s="16">
        <f t="shared" si="7"/>
        <v>0.3</v>
      </c>
      <c r="Q55" s="16">
        <f t="shared" si="7"/>
        <v>0.3</v>
      </c>
      <c r="R55" s="16">
        <f t="shared" si="7"/>
        <v>0.3</v>
      </c>
      <c r="S55" s="16">
        <f t="shared" si="6"/>
        <v>0.3</v>
      </c>
      <c r="T55" s="16">
        <f t="shared" si="6"/>
        <v>0.3</v>
      </c>
      <c r="U55" s="16">
        <f t="shared" si="6"/>
        <v>0.3</v>
      </c>
      <c r="V55" s="16">
        <f t="shared" si="6"/>
        <v>0.3</v>
      </c>
      <c r="W55" s="16">
        <f t="shared" si="6"/>
        <v>0.3</v>
      </c>
      <c r="X55" s="16">
        <f t="shared" si="6"/>
        <v>0.3</v>
      </c>
      <c r="Y55" s="16">
        <f t="shared" si="6"/>
        <v>0.3</v>
      </c>
      <c r="Z55" s="16">
        <f t="shared" si="6"/>
        <v>0.3</v>
      </c>
    </row>
    <row r="56" spans="3:26" x14ac:dyDescent="0.25">
      <c r="C56" s="16">
        <f t="shared" si="7"/>
        <v>0.3</v>
      </c>
      <c r="D56" s="16">
        <f t="shared" si="7"/>
        <v>0.3</v>
      </c>
      <c r="E56" s="16">
        <f t="shared" si="7"/>
        <v>0.3</v>
      </c>
      <c r="F56" s="16">
        <f t="shared" si="7"/>
        <v>0.3</v>
      </c>
      <c r="G56" s="16">
        <f t="shared" si="7"/>
        <v>0.3</v>
      </c>
      <c r="H56" s="16">
        <f t="shared" si="7"/>
        <v>0.3</v>
      </c>
      <c r="I56" s="16">
        <f t="shared" si="7"/>
        <v>0.3</v>
      </c>
      <c r="J56" s="16">
        <f t="shared" si="7"/>
        <v>0.3</v>
      </c>
      <c r="K56" s="16">
        <f t="shared" si="7"/>
        <v>0.3</v>
      </c>
      <c r="L56" s="16">
        <f t="shared" si="7"/>
        <v>0.3</v>
      </c>
      <c r="M56" s="16">
        <f t="shared" si="7"/>
        <v>0.3</v>
      </c>
      <c r="N56" s="16">
        <f t="shared" si="7"/>
        <v>0.3</v>
      </c>
      <c r="O56" s="16">
        <f t="shared" si="7"/>
        <v>0.3</v>
      </c>
      <c r="P56" s="16">
        <f t="shared" si="7"/>
        <v>0.3</v>
      </c>
      <c r="Q56" s="16">
        <f t="shared" si="7"/>
        <v>0.3</v>
      </c>
      <c r="R56" s="16">
        <f t="shared" si="7"/>
        <v>0.3</v>
      </c>
      <c r="S56" s="16">
        <f t="shared" si="6"/>
        <v>0.3</v>
      </c>
      <c r="T56" s="16">
        <f t="shared" si="6"/>
        <v>0.3</v>
      </c>
      <c r="U56" s="16">
        <f t="shared" si="6"/>
        <v>0.3</v>
      </c>
      <c r="V56" s="16">
        <f t="shared" si="6"/>
        <v>0.3</v>
      </c>
      <c r="W56" s="16">
        <f t="shared" si="6"/>
        <v>0.3</v>
      </c>
      <c r="X56" s="16">
        <f t="shared" si="6"/>
        <v>0.3</v>
      </c>
      <c r="Y56" s="16">
        <f t="shared" si="6"/>
        <v>0.3</v>
      </c>
      <c r="Z56" s="16">
        <f t="shared" si="6"/>
        <v>0.3</v>
      </c>
    </row>
    <row r="57" spans="3:26" x14ac:dyDescent="0.25">
      <c r="C57" s="16">
        <f t="shared" si="7"/>
        <v>0.3</v>
      </c>
      <c r="D57" s="16">
        <f t="shared" si="7"/>
        <v>0.3</v>
      </c>
      <c r="E57" s="16">
        <f t="shared" si="7"/>
        <v>0.3</v>
      </c>
      <c r="F57" s="16">
        <f t="shared" si="7"/>
        <v>0.3</v>
      </c>
      <c r="G57" s="16">
        <f t="shared" si="7"/>
        <v>0.3</v>
      </c>
      <c r="H57" s="16">
        <f t="shared" si="7"/>
        <v>0.3</v>
      </c>
      <c r="I57" s="16">
        <f t="shared" si="7"/>
        <v>0.3</v>
      </c>
      <c r="J57" s="16">
        <f t="shared" si="7"/>
        <v>0.3</v>
      </c>
      <c r="K57" s="16">
        <f t="shared" si="7"/>
        <v>0.3</v>
      </c>
      <c r="L57" s="16">
        <f t="shared" si="7"/>
        <v>0.3</v>
      </c>
      <c r="M57" s="16">
        <f t="shared" si="7"/>
        <v>0.3</v>
      </c>
      <c r="N57" s="16">
        <f t="shared" si="7"/>
        <v>0.3</v>
      </c>
      <c r="O57" s="16">
        <f t="shared" si="7"/>
        <v>0.3</v>
      </c>
      <c r="P57" s="16">
        <f t="shared" si="7"/>
        <v>0.3</v>
      </c>
      <c r="Q57" s="16">
        <f t="shared" si="7"/>
        <v>0.3</v>
      </c>
      <c r="R57" s="16">
        <f t="shared" si="7"/>
        <v>0.3</v>
      </c>
      <c r="S57" s="16">
        <f t="shared" si="6"/>
        <v>0.3</v>
      </c>
      <c r="T57" s="16">
        <f t="shared" si="6"/>
        <v>0.3</v>
      </c>
      <c r="U57" s="16">
        <f t="shared" si="6"/>
        <v>0.3</v>
      </c>
      <c r="V57" s="16">
        <f t="shared" si="6"/>
        <v>0.3</v>
      </c>
      <c r="W57" s="16">
        <f t="shared" si="6"/>
        <v>0.3</v>
      </c>
      <c r="X57" s="16">
        <f t="shared" si="6"/>
        <v>0.3</v>
      </c>
      <c r="Y57" s="16">
        <f t="shared" si="6"/>
        <v>0.3</v>
      </c>
      <c r="Z57" s="16">
        <f t="shared" si="6"/>
        <v>0.3</v>
      </c>
    </row>
    <row r="58" spans="3:26" x14ac:dyDescent="0.25">
      <c r="C58" s="16">
        <f t="shared" si="7"/>
        <v>0.3</v>
      </c>
      <c r="D58" s="16">
        <f t="shared" si="7"/>
        <v>0.3</v>
      </c>
      <c r="E58" s="16">
        <f t="shared" si="7"/>
        <v>0.3</v>
      </c>
      <c r="F58" s="16">
        <f t="shared" si="7"/>
        <v>0.3</v>
      </c>
      <c r="G58" s="16">
        <f t="shared" si="7"/>
        <v>0.3</v>
      </c>
      <c r="H58" s="16">
        <f t="shared" si="7"/>
        <v>0.3</v>
      </c>
      <c r="I58" s="16">
        <f t="shared" si="7"/>
        <v>0.3</v>
      </c>
      <c r="J58" s="16">
        <f t="shared" si="7"/>
        <v>0.3</v>
      </c>
      <c r="K58" s="16">
        <f t="shared" si="7"/>
        <v>0.3</v>
      </c>
      <c r="L58" s="16">
        <f t="shared" si="7"/>
        <v>0.3</v>
      </c>
      <c r="M58" s="16">
        <f t="shared" si="7"/>
        <v>0.3</v>
      </c>
      <c r="N58" s="16">
        <f t="shared" si="7"/>
        <v>0.3</v>
      </c>
      <c r="O58" s="16">
        <f t="shared" si="7"/>
        <v>0.3</v>
      </c>
      <c r="P58" s="16">
        <f t="shared" si="7"/>
        <v>0.3</v>
      </c>
      <c r="Q58" s="16">
        <f t="shared" si="7"/>
        <v>0.3</v>
      </c>
      <c r="R58" s="16">
        <f t="shared" si="7"/>
        <v>0.3</v>
      </c>
      <c r="S58" s="16">
        <f t="shared" si="6"/>
        <v>0.3</v>
      </c>
      <c r="T58" s="16">
        <f t="shared" si="6"/>
        <v>0.3</v>
      </c>
      <c r="U58" s="16">
        <f t="shared" si="6"/>
        <v>0.3</v>
      </c>
      <c r="V58" s="16">
        <f t="shared" si="6"/>
        <v>0.3</v>
      </c>
      <c r="W58" s="16">
        <f t="shared" si="6"/>
        <v>0.3</v>
      </c>
      <c r="X58" s="16">
        <f t="shared" si="6"/>
        <v>0.3</v>
      </c>
      <c r="Y58" s="16">
        <f t="shared" si="6"/>
        <v>0.3</v>
      </c>
      <c r="Z58" s="16">
        <f t="shared" si="6"/>
        <v>0.3</v>
      </c>
    </row>
    <row r="59" spans="3:26" x14ac:dyDescent="0.25">
      <c r="C59" s="16">
        <f t="shared" si="7"/>
        <v>0.3</v>
      </c>
      <c r="D59" s="16">
        <f t="shared" si="7"/>
        <v>0.3</v>
      </c>
      <c r="E59" s="16">
        <f t="shared" si="7"/>
        <v>0.3</v>
      </c>
      <c r="F59" s="16">
        <f t="shared" si="7"/>
        <v>0.3</v>
      </c>
      <c r="G59" s="16">
        <f t="shared" si="7"/>
        <v>0.3</v>
      </c>
      <c r="H59" s="16">
        <f t="shared" si="7"/>
        <v>0.3</v>
      </c>
      <c r="I59" s="16">
        <f t="shared" si="7"/>
        <v>0.3</v>
      </c>
      <c r="J59" s="16">
        <f t="shared" si="7"/>
        <v>0.3</v>
      </c>
      <c r="K59" s="16">
        <f t="shared" si="7"/>
        <v>0.3</v>
      </c>
      <c r="L59" s="16">
        <f t="shared" si="7"/>
        <v>0.3</v>
      </c>
      <c r="M59" s="16">
        <f t="shared" si="7"/>
        <v>0.3</v>
      </c>
      <c r="N59" s="16">
        <f t="shared" si="7"/>
        <v>0.3</v>
      </c>
      <c r="O59" s="16">
        <f t="shared" si="7"/>
        <v>0.3</v>
      </c>
      <c r="P59" s="16">
        <f t="shared" si="7"/>
        <v>0.3</v>
      </c>
      <c r="Q59" s="16">
        <f t="shared" si="7"/>
        <v>0.3</v>
      </c>
      <c r="R59" s="16">
        <f t="shared" si="7"/>
        <v>0.3</v>
      </c>
      <c r="S59" s="16">
        <f t="shared" si="6"/>
        <v>0.3</v>
      </c>
      <c r="T59" s="16">
        <f t="shared" si="6"/>
        <v>0.3</v>
      </c>
      <c r="U59" s="16">
        <f t="shared" si="6"/>
        <v>0.3</v>
      </c>
      <c r="V59" s="16">
        <f t="shared" si="6"/>
        <v>0.3</v>
      </c>
      <c r="W59" s="16">
        <f t="shared" si="6"/>
        <v>0.3</v>
      </c>
      <c r="X59" s="16">
        <f t="shared" si="6"/>
        <v>0.3</v>
      </c>
      <c r="Y59" s="16">
        <f t="shared" si="6"/>
        <v>0.3</v>
      </c>
      <c r="Z59" s="16">
        <f t="shared" si="6"/>
        <v>0.3</v>
      </c>
    </row>
    <row r="60" spans="3:26" x14ac:dyDescent="0.25">
      <c r="C60" s="16">
        <f t="shared" si="7"/>
        <v>0.3</v>
      </c>
      <c r="D60" s="16">
        <f t="shared" si="7"/>
        <v>0.3</v>
      </c>
      <c r="E60" s="16">
        <f t="shared" si="7"/>
        <v>0.3</v>
      </c>
      <c r="F60" s="16">
        <f t="shared" si="7"/>
        <v>0.3</v>
      </c>
      <c r="G60" s="16">
        <f t="shared" si="7"/>
        <v>0.3</v>
      </c>
      <c r="H60" s="16">
        <f t="shared" si="7"/>
        <v>0.3</v>
      </c>
      <c r="I60" s="16">
        <f t="shared" si="7"/>
        <v>0.3</v>
      </c>
      <c r="J60" s="16">
        <f t="shared" si="7"/>
        <v>0.3</v>
      </c>
      <c r="K60" s="16">
        <f t="shared" si="7"/>
        <v>0.3</v>
      </c>
      <c r="L60" s="16">
        <f t="shared" si="7"/>
        <v>0.3</v>
      </c>
      <c r="M60" s="16">
        <f t="shared" si="7"/>
        <v>0.3</v>
      </c>
      <c r="N60" s="16">
        <f t="shared" si="7"/>
        <v>0.3</v>
      </c>
      <c r="O60" s="16">
        <f t="shared" si="7"/>
        <v>0.3</v>
      </c>
      <c r="P60" s="16">
        <f t="shared" si="7"/>
        <v>0.3</v>
      </c>
      <c r="Q60" s="16">
        <f t="shared" si="7"/>
        <v>0.3</v>
      </c>
      <c r="R60" s="16">
        <f t="shared" si="7"/>
        <v>0.3</v>
      </c>
      <c r="S60" s="16">
        <f t="shared" si="6"/>
        <v>0.3</v>
      </c>
      <c r="T60" s="16">
        <f t="shared" si="6"/>
        <v>0.3</v>
      </c>
      <c r="U60" s="16">
        <f t="shared" si="6"/>
        <v>0.3</v>
      </c>
      <c r="V60" s="16">
        <f t="shared" si="6"/>
        <v>0.3</v>
      </c>
      <c r="W60" s="16">
        <f t="shared" si="6"/>
        <v>0.3</v>
      </c>
      <c r="X60" s="16">
        <f t="shared" si="6"/>
        <v>0.3</v>
      </c>
      <c r="Y60" s="16">
        <f t="shared" si="6"/>
        <v>0.3</v>
      </c>
      <c r="Z60" s="16">
        <f t="shared" si="6"/>
        <v>0.3</v>
      </c>
    </row>
    <row r="61" spans="3:26" x14ac:dyDescent="0.25">
      <c r="C61" s="16">
        <f t="shared" si="7"/>
        <v>0.3</v>
      </c>
      <c r="D61" s="16">
        <f t="shared" si="7"/>
        <v>0.3</v>
      </c>
      <c r="E61" s="16">
        <f t="shared" si="7"/>
        <v>0.3</v>
      </c>
      <c r="F61" s="16">
        <f t="shared" si="7"/>
        <v>0.3</v>
      </c>
      <c r="G61" s="16">
        <f t="shared" si="7"/>
        <v>0.3</v>
      </c>
      <c r="H61" s="16">
        <f t="shared" si="7"/>
        <v>0.3</v>
      </c>
      <c r="I61" s="16">
        <f t="shared" si="7"/>
        <v>0.3</v>
      </c>
      <c r="J61" s="16">
        <f t="shared" si="7"/>
        <v>0.3</v>
      </c>
      <c r="K61" s="16">
        <f t="shared" si="7"/>
        <v>0.3</v>
      </c>
      <c r="L61" s="16">
        <f t="shared" si="7"/>
        <v>0.3</v>
      </c>
      <c r="M61" s="16">
        <f t="shared" si="7"/>
        <v>0.3</v>
      </c>
      <c r="N61" s="16">
        <f t="shared" si="7"/>
        <v>0.3</v>
      </c>
      <c r="O61" s="16">
        <f t="shared" si="7"/>
        <v>0.3</v>
      </c>
      <c r="P61" s="16">
        <f t="shared" si="7"/>
        <v>0.3</v>
      </c>
      <c r="Q61" s="16">
        <f t="shared" si="7"/>
        <v>0.3</v>
      </c>
      <c r="R61" s="16">
        <f t="shared" si="7"/>
        <v>0.3</v>
      </c>
      <c r="S61" s="16">
        <f t="shared" si="6"/>
        <v>0.3</v>
      </c>
      <c r="T61" s="16">
        <f t="shared" si="6"/>
        <v>0.3</v>
      </c>
      <c r="U61" s="16">
        <f t="shared" si="6"/>
        <v>0.3</v>
      </c>
      <c r="V61" s="16">
        <f t="shared" si="6"/>
        <v>0.3</v>
      </c>
      <c r="W61" s="16">
        <f t="shared" si="6"/>
        <v>0.3</v>
      </c>
      <c r="X61" s="16">
        <f t="shared" si="6"/>
        <v>0.3</v>
      </c>
      <c r="Y61" s="16">
        <f t="shared" si="6"/>
        <v>0.3</v>
      </c>
      <c r="Z61" s="16">
        <f t="shared" si="6"/>
        <v>0.3</v>
      </c>
    </row>
    <row r="62" spans="3:26" x14ac:dyDescent="0.25">
      <c r="C62" s="16">
        <f t="shared" si="7"/>
        <v>0.3</v>
      </c>
      <c r="D62" s="16">
        <f t="shared" si="7"/>
        <v>0.3</v>
      </c>
      <c r="E62" s="16">
        <f t="shared" si="7"/>
        <v>0.3</v>
      </c>
      <c r="F62" s="16">
        <f t="shared" si="7"/>
        <v>0.3</v>
      </c>
      <c r="G62" s="16">
        <f t="shared" si="7"/>
        <v>0.3</v>
      </c>
      <c r="H62" s="16">
        <f t="shared" si="7"/>
        <v>0.3</v>
      </c>
      <c r="I62" s="16">
        <f t="shared" si="7"/>
        <v>0.3</v>
      </c>
      <c r="J62" s="16">
        <f t="shared" si="7"/>
        <v>0.3</v>
      </c>
      <c r="K62" s="16">
        <f t="shared" si="7"/>
        <v>0.3</v>
      </c>
      <c r="L62" s="16">
        <f t="shared" si="7"/>
        <v>0.3</v>
      </c>
      <c r="M62" s="16">
        <f t="shared" si="7"/>
        <v>0.3</v>
      </c>
      <c r="N62" s="16">
        <f t="shared" si="7"/>
        <v>0.3</v>
      </c>
      <c r="O62" s="16">
        <f t="shared" si="7"/>
        <v>0.3</v>
      </c>
      <c r="P62" s="16">
        <f t="shared" si="7"/>
        <v>0.3</v>
      </c>
      <c r="Q62" s="16">
        <f t="shared" si="7"/>
        <v>0.3</v>
      </c>
      <c r="R62" s="16">
        <f t="shared" si="7"/>
        <v>0.3</v>
      </c>
      <c r="S62" s="16">
        <f t="shared" si="6"/>
        <v>0.3</v>
      </c>
      <c r="T62" s="16">
        <f t="shared" si="6"/>
        <v>0.3</v>
      </c>
      <c r="U62" s="16">
        <f t="shared" si="6"/>
        <v>0.3</v>
      </c>
      <c r="V62" s="16">
        <f t="shared" si="6"/>
        <v>0.3</v>
      </c>
      <c r="W62" s="16">
        <f t="shared" si="6"/>
        <v>0.3</v>
      </c>
      <c r="X62" s="16">
        <f t="shared" si="6"/>
        <v>0.3</v>
      </c>
      <c r="Y62" s="16">
        <f t="shared" si="6"/>
        <v>0.3</v>
      </c>
      <c r="Z62" s="16">
        <f t="shared" si="6"/>
        <v>0.3</v>
      </c>
    </row>
    <row r="63" spans="3:26" x14ac:dyDescent="0.25">
      <c r="C63" s="16">
        <f t="shared" si="7"/>
        <v>0.3</v>
      </c>
      <c r="D63" s="16">
        <f t="shared" si="7"/>
        <v>0.3</v>
      </c>
      <c r="E63" s="16">
        <f t="shared" si="7"/>
        <v>0.3</v>
      </c>
      <c r="F63" s="16">
        <f t="shared" si="7"/>
        <v>0.3</v>
      </c>
      <c r="G63" s="16">
        <f t="shared" si="7"/>
        <v>0.3</v>
      </c>
      <c r="H63" s="16">
        <f t="shared" si="7"/>
        <v>0.3</v>
      </c>
      <c r="I63" s="16">
        <f t="shared" si="7"/>
        <v>0.3</v>
      </c>
      <c r="J63" s="16">
        <f t="shared" si="7"/>
        <v>0.3</v>
      </c>
      <c r="K63" s="16">
        <f t="shared" si="7"/>
        <v>0.3</v>
      </c>
      <c r="L63" s="16">
        <f t="shared" si="7"/>
        <v>0.3</v>
      </c>
      <c r="M63" s="16">
        <f t="shared" si="7"/>
        <v>0.3</v>
      </c>
      <c r="N63" s="16">
        <f t="shared" si="7"/>
        <v>0.3</v>
      </c>
      <c r="O63" s="16">
        <f t="shared" si="7"/>
        <v>0.3</v>
      </c>
      <c r="P63" s="16">
        <f t="shared" si="7"/>
        <v>0.3</v>
      </c>
      <c r="Q63" s="16">
        <f t="shared" si="7"/>
        <v>0.3</v>
      </c>
      <c r="R63" s="16">
        <f t="shared" si="7"/>
        <v>0.3</v>
      </c>
      <c r="S63" s="16">
        <f t="shared" si="6"/>
        <v>0.3</v>
      </c>
      <c r="T63" s="16">
        <f t="shared" si="6"/>
        <v>0.3</v>
      </c>
      <c r="U63" s="16">
        <f t="shared" si="6"/>
        <v>0.3</v>
      </c>
      <c r="V63" s="16">
        <f t="shared" si="6"/>
        <v>0.3</v>
      </c>
      <c r="W63" s="16">
        <f t="shared" si="6"/>
        <v>0.3</v>
      </c>
      <c r="X63" s="16">
        <f t="shared" si="6"/>
        <v>0.3</v>
      </c>
      <c r="Y63" s="16">
        <f t="shared" si="6"/>
        <v>0.3</v>
      </c>
      <c r="Z63" s="16">
        <f t="shared" si="6"/>
        <v>0.3</v>
      </c>
    </row>
    <row r="64" spans="3:26" x14ac:dyDescent="0.25">
      <c r="C64" s="16">
        <f t="shared" si="7"/>
        <v>0.3</v>
      </c>
      <c r="D64" s="16">
        <f t="shared" si="7"/>
        <v>0.3</v>
      </c>
      <c r="E64" s="16">
        <f t="shared" si="7"/>
        <v>0.3</v>
      </c>
      <c r="F64" s="16">
        <f t="shared" si="7"/>
        <v>0.3</v>
      </c>
      <c r="G64" s="16">
        <f t="shared" si="7"/>
        <v>0.3</v>
      </c>
      <c r="H64" s="16">
        <f t="shared" si="7"/>
        <v>0.3</v>
      </c>
      <c r="I64" s="16">
        <f t="shared" si="7"/>
        <v>0.3</v>
      </c>
      <c r="J64" s="16">
        <f t="shared" si="7"/>
        <v>0.3</v>
      </c>
      <c r="K64" s="16">
        <f t="shared" si="7"/>
        <v>0.3</v>
      </c>
      <c r="L64" s="16">
        <f t="shared" si="7"/>
        <v>0.3</v>
      </c>
      <c r="M64" s="16">
        <f t="shared" si="7"/>
        <v>0.3</v>
      </c>
      <c r="N64" s="16">
        <f t="shared" si="7"/>
        <v>0.3</v>
      </c>
      <c r="O64" s="16">
        <f t="shared" si="7"/>
        <v>0.3</v>
      </c>
      <c r="P64" s="16">
        <f t="shared" si="7"/>
        <v>0.3</v>
      </c>
      <c r="Q64" s="16">
        <f t="shared" si="7"/>
        <v>0.3</v>
      </c>
      <c r="R64" s="16">
        <f t="shared" ref="R64:Z64" si="8">$B$6</f>
        <v>0.3</v>
      </c>
      <c r="S64" s="16">
        <f t="shared" si="8"/>
        <v>0.3</v>
      </c>
      <c r="T64" s="16">
        <f t="shared" si="8"/>
        <v>0.3</v>
      </c>
      <c r="U64" s="16">
        <f t="shared" si="8"/>
        <v>0.3</v>
      </c>
      <c r="V64" s="16">
        <f t="shared" si="8"/>
        <v>0.3</v>
      </c>
      <c r="W64" s="16">
        <f t="shared" si="8"/>
        <v>0.3</v>
      </c>
      <c r="X64" s="16">
        <f t="shared" si="8"/>
        <v>0.3</v>
      </c>
      <c r="Y64" s="16">
        <f t="shared" si="8"/>
        <v>0.3</v>
      </c>
      <c r="Z64" s="16">
        <f t="shared" si="8"/>
        <v>0.3</v>
      </c>
    </row>
  </sheetData>
  <mergeCells count="1">
    <mergeCell ref="B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12880-960C-40E9-9390-8382D3E659A9}">
  <sheetPr codeName="Sheet4"/>
  <dimension ref="A1:CFK64"/>
  <sheetViews>
    <sheetView topLeftCell="F1" workbookViewId="0">
      <selection activeCell="C5" sqref="C5:Z63"/>
    </sheetView>
  </sheetViews>
  <sheetFormatPr defaultColWidth="11.7109375" defaultRowHeight="15.75" x14ac:dyDescent="0.25"/>
  <cols>
    <col min="1" max="1" width="3" style="1" customWidth="1"/>
    <col min="2" max="2" width="13.7109375" style="2" customWidth="1"/>
    <col min="3" max="3" width="25.28515625" style="3" customWidth="1"/>
    <col min="4" max="4" width="17.7109375" style="3" customWidth="1"/>
    <col min="5" max="5" width="19.7109375" style="3" customWidth="1"/>
    <col min="6" max="16384" width="11.7109375" style="3"/>
  </cols>
  <sheetData>
    <row r="1" spans="1:2195" s="1" customFormat="1" x14ac:dyDescent="0.25"/>
    <row r="2" spans="1:2195" s="2" customFormat="1" ht="32.450000000000003" customHeight="1" x14ac:dyDescent="0.25">
      <c r="A2" s="1"/>
      <c r="B2" s="53" t="s">
        <v>25</v>
      </c>
      <c r="C2" s="53"/>
      <c r="D2" s="53"/>
      <c r="E2" s="14"/>
      <c r="F2" s="14"/>
    </row>
    <row r="3" spans="1:2195" s="2" customFormat="1" ht="32.450000000000003" customHeight="1" x14ac:dyDescent="0.25">
      <c r="A3" s="1"/>
      <c r="B3" s="15" t="s">
        <v>21</v>
      </c>
      <c r="C3" s="18" t="s">
        <v>34</v>
      </c>
      <c r="D3" s="5"/>
      <c r="E3" s="14"/>
      <c r="F3" s="14"/>
    </row>
    <row r="4" spans="1:2195" s="2" customFormat="1" ht="13.9" customHeight="1" x14ac:dyDescent="0.25">
      <c r="A4" s="1"/>
      <c r="B4" s="5"/>
      <c r="C4" s="17" t="s">
        <v>20</v>
      </c>
      <c r="D4" s="5"/>
      <c r="E4" s="14"/>
      <c r="F4" s="14"/>
    </row>
    <row r="5" spans="1:2195" x14ac:dyDescent="0.25">
      <c r="B5" s="17" t="s">
        <v>19</v>
      </c>
      <c r="C5" s="16">
        <v>0.05</v>
      </c>
      <c r="D5" s="16">
        <v>0.05</v>
      </c>
      <c r="E5" s="16">
        <v>0.05</v>
      </c>
      <c r="F5" s="16">
        <v>0.05</v>
      </c>
      <c r="G5" s="16">
        <v>0.05</v>
      </c>
      <c r="H5" s="16">
        <v>0.05</v>
      </c>
      <c r="I5" s="16">
        <v>0.05</v>
      </c>
      <c r="J5" s="16">
        <v>0.05</v>
      </c>
      <c r="K5" s="16">
        <v>0.05</v>
      </c>
      <c r="L5" s="16">
        <v>0.05</v>
      </c>
      <c r="M5" s="16">
        <v>0.05</v>
      </c>
      <c r="N5" s="16">
        <v>0.05</v>
      </c>
      <c r="O5" s="16">
        <v>0.05</v>
      </c>
      <c r="P5" s="16">
        <v>0.05</v>
      </c>
      <c r="Q5" s="16">
        <v>0.05</v>
      </c>
      <c r="R5" s="16">
        <v>0.05</v>
      </c>
      <c r="S5" s="16">
        <v>0.05</v>
      </c>
      <c r="T5" s="16">
        <v>0.05</v>
      </c>
      <c r="U5" s="16">
        <v>0.05</v>
      </c>
      <c r="V5" s="16">
        <v>0.05</v>
      </c>
      <c r="W5" s="16">
        <v>0.05</v>
      </c>
      <c r="X5" s="16">
        <v>0.05</v>
      </c>
      <c r="Y5" s="16">
        <v>0.05</v>
      </c>
      <c r="Z5" s="16">
        <v>0.05</v>
      </c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  <c r="GI5" s="16"/>
      <c r="GJ5" s="16"/>
      <c r="GK5" s="16"/>
      <c r="GL5" s="16"/>
      <c r="GM5" s="16"/>
      <c r="GN5" s="16"/>
      <c r="GO5" s="16"/>
      <c r="GP5" s="16"/>
      <c r="GQ5" s="16"/>
      <c r="GR5" s="16"/>
      <c r="GS5" s="16"/>
      <c r="GT5" s="16"/>
      <c r="GU5" s="16"/>
      <c r="GV5" s="16"/>
      <c r="GW5" s="16"/>
      <c r="GX5" s="16"/>
      <c r="GY5" s="16"/>
      <c r="GZ5" s="16"/>
      <c r="HA5" s="16"/>
      <c r="HB5" s="16"/>
      <c r="HC5" s="16"/>
      <c r="HD5" s="16"/>
      <c r="HE5" s="16"/>
      <c r="HF5" s="16"/>
      <c r="HG5" s="16"/>
      <c r="HH5" s="16"/>
      <c r="HI5" s="16"/>
      <c r="HJ5" s="16"/>
      <c r="HK5" s="16"/>
      <c r="HL5" s="16"/>
      <c r="HM5" s="16"/>
      <c r="HN5" s="16"/>
      <c r="HO5" s="16"/>
      <c r="HP5" s="16"/>
      <c r="HQ5" s="16"/>
      <c r="HR5" s="16"/>
      <c r="HS5" s="16"/>
      <c r="HT5" s="16"/>
      <c r="HU5" s="16"/>
      <c r="HV5" s="16"/>
      <c r="HW5" s="16"/>
      <c r="HX5" s="16"/>
      <c r="HY5" s="16"/>
      <c r="HZ5" s="16"/>
      <c r="IA5" s="16"/>
      <c r="IB5" s="16"/>
      <c r="IC5" s="16"/>
      <c r="ID5" s="16"/>
      <c r="IE5" s="16"/>
      <c r="IF5" s="16"/>
      <c r="IG5" s="16"/>
      <c r="IH5" s="16"/>
      <c r="II5" s="16"/>
      <c r="IJ5" s="16"/>
      <c r="IK5" s="16"/>
      <c r="IL5" s="16"/>
      <c r="IM5" s="16"/>
      <c r="IN5" s="16"/>
      <c r="IO5" s="16"/>
      <c r="IP5" s="16"/>
      <c r="IQ5" s="16"/>
      <c r="IR5" s="16"/>
      <c r="IS5" s="16"/>
      <c r="IT5" s="16"/>
      <c r="IU5" s="16"/>
      <c r="IV5" s="16"/>
      <c r="IW5" s="16"/>
      <c r="IX5" s="16"/>
      <c r="IY5" s="16"/>
      <c r="IZ5" s="16"/>
      <c r="JA5" s="16"/>
      <c r="JB5" s="16"/>
      <c r="JC5" s="16"/>
      <c r="JD5" s="16"/>
      <c r="JE5" s="16"/>
      <c r="JF5" s="16"/>
      <c r="JG5" s="16"/>
      <c r="JH5" s="16"/>
      <c r="JI5" s="16"/>
      <c r="JJ5" s="16"/>
      <c r="JK5" s="16"/>
      <c r="JL5" s="16"/>
      <c r="JM5" s="16"/>
      <c r="JN5" s="16"/>
      <c r="JO5" s="16"/>
      <c r="JP5" s="16"/>
      <c r="JQ5" s="16"/>
      <c r="JR5" s="16"/>
      <c r="JS5" s="16"/>
      <c r="JT5" s="16"/>
      <c r="JU5" s="16"/>
      <c r="JV5" s="16"/>
      <c r="JW5" s="16"/>
      <c r="JX5" s="16"/>
      <c r="JY5" s="16"/>
      <c r="JZ5" s="16"/>
      <c r="KA5" s="16"/>
      <c r="KB5" s="16"/>
      <c r="KC5" s="16"/>
      <c r="KD5" s="16"/>
      <c r="KE5" s="16"/>
      <c r="KF5" s="16"/>
      <c r="KG5" s="16"/>
      <c r="KH5" s="16"/>
      <c r="KI5" s="16"/>
      <c r="KJ5" s="16"/>
      <c r="KK5" s="16"/>
      <c r="KL5" s="16"/>
      <c r="KM5" s="16"/>
      <c r="KN5" s="16"/>
      <c r="KO5" s="16"/>
      <c r="KP5" s="16"/>
      <c r="KQ5" s="16"/>
      <c r="KR5" s="16"/>
      <c r="KS5" s="16"/>
      <c r="KT5" s="16"/>
      <c r="KU5" s="16"/>
      <c r="KV5" s="16"/>
      <c r="KW5" s="16"/>
      <c r="KX5" s="16"/>
      <c r="KY5" s="16"/>
      <c r="KZ5" s="16"/>
      <c r="LA5" s="16"/>
      <c r="LB5" s="16"/>
      <c r="LC5" s="16"/>
      <c r="LD5" s="16"/>
      <c r="LE5" s="16"/>
      <c r="LF5" s="16"/>
      <c r="LG5" s="16"/>
      <c r="LH5" s="16"/>
      <c r="LI5" s="16"/>
      <c r="LJ5" s="16"/>
      <c r="LK5" s="16"/>
      <c r="LL5" s="16"/>
      <c r="LM5" s="16"/>
      <c r="LN5" s="16"/>
      <c r="LO5" s="16"/>
      <c r="LP5" s="16"/>
      <c r="LQ5" s="16"/>
      <c r="LR5" s="16"/>
      <c r="LS5" s="16"/>
      <c r="LT5" s="16"/>
      <c r="LU5" s="16"/>
      <c r="LV5" s="16"/>
      <c r="LW5" s="16"/>
      <c r="LX5" s="16"/>
      <c r="LY5" s="16"/>
      <c r="LZ5" s="16"/>
      <c r="MA5" s="16"/>
      <c r="MB5" s="16"/>
      <c r="MC5" s="16"/>
      <c r="MD5" s="16"/>
      <c r="ME5" s="16"/>
      <c r="MF5" s="16"/>
      <c r="MG5" s="16"/>
      <c r="MH5" s="16"/>
      <c r="MI5" s="16"/>
      <c r="MJ5" s="16"/>
      <c r="MK5" s="16"/>
      <c r="ML5" s="16"/>
      <c r="MM5" s="16"/>
      <c r="MN5" s="16"/>
      <c r="MO5" s="16"/>
      <c r="MP5" s="16"/>
      <c r="MQ5" s="16"/>
      <c r="MR5" s="16"/>
      <c r="MS5" s="16"/>
      <c r="MT5" s="16"/>
      <c r="MU5" s="16"/>
      <c r="MV5" s="16"/>
      <c r="MW5" s="16"/>
      <c r="MX5" s="16"/>
      <c r="MY5" s="16"/>
      <c r="MZ5" s="16"/>
      <c r="NA5" s="16"/>
      <c r="NB5" s="16"/>
      <c r="NC5" s="16"/>
      <c r="ND5" s="16"/>
      <c r="NE5" s="16"/>
      <c r="NF5" s="16"/>
      <c r="NG5" s="16"/>
      <c r="NH5" s="16"/>
      <c r="NI5" s="16"/>
      <c r="NJ5" s="16"/>
      <c r="NK5" s="16"/>
      <c r="NL5" s="16"/>
      <c r="NM5" s="16"/>
      <c r="NN5" s="16"/>
      <c r="NO5" s="16"/>
      <c r="NP5" s="16"/>
      <c r="NQ5" s="16"/>
      <c r="NR5" s="16"/>
      <c r="NS5" s="16"/>
      <c r="NT5" s="16"/>
      <c r="NU5" s="16"/>
      <c r="NV5" s="16"/>
      <c r="NW5" s="16"/>
      <c r="NX5" s="16"/>
      <c r="NY5" s="16"/>
      <c r="NZ5" s="16"/>
      <c r="OA5" s="16"/>
      <c r="OB5" s="16"/>
      <c r="OC5" s="16"/>
      <c r="OD5" s="16"/>
      <c r="OE5" s="16"/>
      <c r="OF5" s="16"/>
      <c r="OG5" s="16"/>
      <c r="OH5" s="16"/>
      <c r="OI5" s="16"/>
      <c r="OJ5" s="16"/>
      <c r="OK5" s="16"/>
      <c r="OL5" s="16"/>
      <c r="OM5" s="16"/>
      <c r="ON5" s="16"/>
      <c r="OO5" s="16"/>
      <c r="OP5" s="16"/>
      <c r="OQ5" s="16"/>
      <c r="OR5" s="16"/>
      <c r="OS5" s="16"/>
      <c r="OT5" s="16"/>
      <c r="OU5" s="16"/>
      <c r="OV5" s="16"/>
      <c r="OW5" s="16"/>
      <c r="OX5" s="16"/>
      <c r="OY5" s="16"/>
      <c r="OZ5" s="16"/>
      <c r="PA5" s="16"/>
      <c r="PB5" s="16"/>
      <c r="PC5" s="16"/>
      <c r="PD5" s="16"/>
      <c r="PE5" s="16"/>
      <c r="PF5" s="16"/>
      <c r="PG5" s="16"/>
      <c r="PH5" s="16"/>
      <c r="PI5" s="16"/>
      <c r="PJ5" s="16"/>
      <c r="PK5" s="16"/>
      <c r="PL5" s="16"/>
      <c r="PM5" s="16"/>
      <c r="PN5" s="16"/>
      <c r="PO5" s="16"/>
      <c r="PP5" s="16"/>
      <c r="PQ5" s="16"/>
      <c r="PR5" s="16"/>
      <c r="PS5" s="16"/>
      <c r="PT5" s="16"/>
      <c r="PU5" s="16"/>
      <c r="PV5" s="16"/>
      <c r="PW5" s="16"/>
      <c r="PX5" s="16"/>
      <c r="PY5" s="16"/>
      <c r="PZ5" s="16"/>
      <c r="QA5" s="16"/>
      <c r="QB5" s="16"/>
      <c r="QC5" s="16"/>
      <c r="QD5" s="16"/>
      <c r="QE5" s="16"/>
      <c r="QF5" s="16"/>
      <c r="QG5" s="16"/>
      <c r="QH5" s="16"/>
      <c r="QI5" s="16"/>
      <c r="QJ5" s="16"/>
      <c r="QK5" s="16"/>
      <c r="QL5" s="16"/>
      <c r="QM5" s="16"/>
      <c r="QN5" s="16"/>
      <c r="QO5" s="16"/>
      <c r="QP5" s="16"/>
      <c r="QQ5" s="16"/>
      <c r="QR5" s="16"/>
      <c r="QS5" s="16"/>
      <c r="QT5" s="16"/>
      <c r="QU5" s="16"/>
      <c r="QV5" s="16"/>
      <c r="QW5" s="16"/>
      <c r="QX5" s="16"/>
      <c r="QY5" s="16"/>
      <c r="QZ5" s="16"/>
      <c r="RA5" s="16"/>
      <c r="RB5" s="16"/>
      <c r="RC5" s="16"/>
      <c r="RD5" s="16"/>
      <c r="RE5" s="16"/>
      <c r="RF5" s="16"/>
      <c r="RG5" s="16"/>
      <c r="RH5" s="16"/>
      <c r="RI5" s="16"/>
      <c r="RJ5" s="16"/>
      <c r="RK5" s="16"/>
      <c r="RL5" s="16"/>
      <c r="RM5" s="16"/>
      <c r="RN5" s="16"/>
      <c r="RO5" s="16"/>
      <c r="RP5" s="16"/>
      <c r="RQ5" s="16"/>
      <c r="RR5" s="16"/>
      <c r="RS5" s="16"/>
      <c r="RT5" s="16"/>
      <c r="RU5" s="16"/>
      <c r="RV5" s="16"/>
      <c r="RW5" s="16"/>
      <c r="RX5" s="16"/>
      <c r="RY5" s="16"/>
      <c r="RZ5" s="16"/>
      <c r="SA5" s="16"/>
      <c r="SB5" s="16"/>
      <c r="SC5" s="16"/>
      <c r="SD5" s="16"/>
      <c r="SE5" s="16"/>
      <c r="SF5" s="16"/>
      <c r="SG5" s="16"/>
      <c r="SH5" s="16"/>
      <c r="SI5" s="16"/>
      <c r="SJ5" s="16"/>
      <c r="SK5" s="16"/>
      <c r="SL5" s="16"/>
      <c r="SM5" s="16"/>
      <c r="SN5" s="16"/>
      <c r="SO5" s="16"/>
      <c r="SP5" s="16"/>
      <c r="SQ5" s="16"/>
      <c r="SR5" s="16"/>
      <c r="SS5" s="16"/>
      <c r="ST5" s="16"/>
      <c r="SU5" s="16"/>
      <c r="SV5" s="16"/>
      <c r="SW5" s="16"/>
      <c r="SX5" s="16"/>
      <c r="SY5" s="16"/>
      <c r="SZ5" s="16"/>
      <c r="TA5" s="16"/>
      <c r="TB5" s="16"/>
      <c r="TC5" s="16"/>
      <c r="TD5" s="16"/>
      <c r="TE5" s="16"/>
      <c r="TF5" s="16"/>
      <c r="TG5" s="16"/>
      <c r="TH5" s="16"/>
      <c r="TI5" s="16"/>
      <c r="TJ5" s="16"/>
      <c r="TK5" s="16"/>
      <c r="TL5" s="16"/>
      <c r="TM5" s="16"/>
      <c r="TN5" s="16"/>
      <c r="TO5" s="16"/>
      <c r="TP5" s="16"/>
      <c r="TQ5" s="16"/>
      <c r="TR5" s="16"/>
      <c r="TS5" s="16"/>
      <c r="TT5" s="16"/>
      <c r="TU5" s="16"/>
      <c r="TV5" s="16"/>
      <c r="TW5" s="16"/>
      <c r="TX5" s="16"/>
      <c r="TY5" s="16"/>
      <c r="TZ5" s="16"/>
      <c r="UA5" s="16"/>
      <c r="UB5" s="16"/>
      <c r="UC5" s="16"/>
      <c r="UD5" s="16"/>
      <c r="UE5" s="16"/>
      <c r="UF5" s="16"/>
      <c r="UG5" s="16"/>
      <c r="UH5" s="16"/>
      <c r="UI5" s="16"/>
      <c r="UJ5" s="16"/>
      <c r="UK5" s="16"/>
      <c r="UL5" s="16"/>
      <c r="UM5" s="16"/>
      <c r="UN5" s="16"/>
      <c r="UO5" s="16"/>
      <c r="UP5" s="16"/>
      <c r="UQ5" s="16"/>
      <c r="UR5" s="16"/>
      <c r="US5" s="16"/>
      <c r="UT5" s="16"/>
      <c r="UU5" s="16"/>
      <c r="UV5" s="16"/>
      <c r="UW5" s="16"/>
      <c r="UX5" s="16"/>
      <c r="UY5" s="16"/>
      <c r="UZ5" s="16"/>
      <c r="VA5" s="16"/>
      <c r="VB5" s="16"/>
      <c r="VC5" s="16"/>
      <c r="VD5" s="16"/>
      <c r="VE5" s="16"/>
      <c r="VF5" s="16"/>
      <c r="VG5" s="16"/>
      <c r="VH5" s="16"/>
      <c r="VI5" s="16"/>
      <c r="VJ5" s="16"/>
      <c r="VK5" s="16"/>
      <c r="VL5" s="16"/>
      <c r="VM5" s="16"/>
      <c r="VN5" s="16"/>
      <c r="VO5" s="16"/>
      <c r="VP5" s="16"/>
      <c r="VQ5" s="16"/>
      <c r="VR5" s="16"/>
      <c r="VS5" s="16"/>
      <c r="VT5" s="16"/>
      <c r="VU5" s="16"/>
      <c r="VV5" s="16"/>
      <c r="VW5" s="16"/>
      <c r="VX5" s="16"/>
      <c r="VY5" s="16"/>
      <c r="VZ5" s="16"/>
      <c r="WA5" s="16"/>
      <c r="WB5" s="16"/>
      <c r="WC5" s="16"/>
      <c r="WD5" s="16"/>
      <c r="WE5" s="16"/>
      <c r="WF5" s="16"/>
      <c r="WG5" s="16"/>
      <c r="WH5" s="16"/>
      <c r="WI5" s="16"/>
      <c r="WJ5" s="16"/>
      <c r="WK5" s="16"/>
      <c r="WL5" s="16"/>
      <c r="WM5" s="16"/>
      <c r="WN5" s="16"/>
      <c r="WO5" s="16"/>
      <c r="WP5" s="16"/>
      <c r="WQ5" s="16"/>
      <c r="WR5" s="16"/>
      <c r="WS5" s="16"/>
      <c r="WT5" s="16"/>
      <c r="WU5" s="16"/>
      <c r="WV5" s="16"/>
      <c r="WW5" s="16"/>
      <c r="WX5" s="16"/>
      <c r="WY5" s="16"/>
      <c r="WZ5" s="16"/>
      <c r="XA5" s="16"/>
      <c r="XB5" s="16"/>
      <c r="XC5" s="16"/>
      <c r="XD5" s="16"/>
      <c r="XE5" s="16"/>
      <c r="XF5" s="16"/>
      <c r="XG5" s="16"/>
      <c r="XH5" s="16"/>
      <c r="XI5" s="16"/>
      <c r="XJ5" s="16"/>
      <c r="XK5" s="16"/>
      <c r="XL5" s="16"/>
      <c r="XM5" s="16"/>
      <c r="XN5" s="16"/>
      <c r="XO5" s="16"/>
      <c r="XP5" s="16"/>
      <c r="XQ5" s="16"/>
      <c r="XR5" s="16"/>
      <c r="XS5" s="16"/>
      <c r="XT5" s="16"/>
      <c r="XU5" s="16"/>
      <c r="XV5" s="16"/>
      <c r="XW5" s="16"/>
      <c r="XX5" s="16"/>
      <c r="XY5" s="16"/>
      <c r="XZ5" s="16"/>
      <c r="YA5" s="16"/>
      <c r="YB5" s="16"/>
      <c r="YC5" s="16"/>
      <c r="YD5" s="16"/>
      <c r="YE5" s="16"/>
      <c r="YF5" s="16"/>
      <c r="YG5" s="16"/>
      <c r="YH5" s="16"/>
      <c r="YI5" s="16"/>
      <c r="YJ5" s="16"/>
      <c r="YK5" s="16"/>
      <c r="YL5" s="16"/>
      <c r="YM5" s="16"/>
      <c r="YN5" s="16"/>
      <c r="YO5" s="16"/>
      <c r="YP5" s="16"/>
      <c r="YQ5" s="16"/>
      <c r="YR5" s="16"/>
      <c r="YS5" s="16"/>
      <c r="YT5" s="16"/>
      <c r="YU5" s="16"/>
      <c r="YV5" s="16"/>
      <c r="YW5" s="16"/>
      <c r="YX5" s="16"/>
      <c r="YY5" s="16"/>
      <c r="YZ5" s="16"/>
      <c r="ZA5" s="16"/>
      <c r="ZB5" s="16"/>
      <c r="ZC5" s="16"/>
      <c r="ZD5" s="16"/>
      <c r="ZE5" s="16"/>
      <c r="ZF5" s="16"/>
      <c r="ZG5" s="16"/>
      <c r="ZH5" s="16"/>
      <c r="ZI5" s="16"/>
      <c r="ZJ5" s="16"/>
      <c r="ZK5" s="16"/>
      <c r="ZL5" s="16"/>
      <c r="ZM5" s="16"/>
      <c r="ZN5" s="16"/>
      <c r="ZO5" s="16"/>
      <c r="ZP5" s="16"/>
      <c r="ZQ5" s="16"/>
      <c r="ZR5" s="16"/>
      <c r="ZS5" s="16"/>
      <c r="ZT5" s="16"/>
      <c r="ZU5" s="16"/>
      <c r="ZV5" s="16"/>
      <c r="ZW5" s="16"/>
      <c r="ZX5" s="16"/>
      <c r="ZY5" s="16"/>
      <c r="ZZ5" s="16"/>
      <c r="AAA5" s="16"/>
      <c r="AAB5" s="16"/>
      <c r="AAC5" s="16"/>
      <c r="AAD5" s="16"/>
      <c r="AAE5" s="16"/>
      <c r="AAF5" s="16"/>
      <c r="AAG5" s="16"/>
      <c r="AAH5" s="16"/>
      <c r="AAI5" s="16"/>
      <c r="AAJ5" s="16"/>
      <c r="AAK5" s="16"/>
      <c r="AAL5" s="16"/>
      <c r="AAM5" s="16"/>
      <c r="AAN5" s="16"/>
      <c r="AAO5" s="16"/>
      <c r="AAP5" s="16"/>
      <c r="AAQ5" s="16"/>
      <c r="AAR5" s="16"/>
      <c r="AAS5" s="16"/>
      <c r="AAT5" s="16"/>
      <c r="AAU5" s="16"/>
      <c r="AAV5" s="16"/>
      <c r="AAW5" s="16"/>
      <c r="AAX5" s="16"/>
      <c r="AAY5" s="16"/>
      <c r="AAZ5" s="16"/>
      <c r="ABA5" s="16"/>
      <c r="ABB5" s="16"/>
      <c r="ABC5" s="16"/>
      <c r="ABD5" s="16"/>
      <c r="ABE5" s="16"/>
      <c r="ABF5" s="16"/>
      <c r="ABG5" s="16"/>
      <c r="ABH5" s="16"/>
      <c r="ABI5" s="16"/>
      <c r="ABJ5" s="16"/>
      <c r="ABK5" s="16"/>
      <c r="ABL5" s="16"/>
      <c r="ABM5" s="16"/>
      <c r="ABN5" s="16"/>
      <c r="ABO5" s="16"/>
      <c r="ABP5" s="16"/>
      <c r="ABQ5" s="16"/>
      <c r="ABR5" s="16"/>
      <c r="ABS5" s="16"/>
      <c r="ABT5" s="16"/>
      <c r="ABU5" s="16"/>
      <c r="ABV5" s="16"/>
      <c r="ABW5" s="16"/>
      <c r="ABX5" s="16"/>
      <c r="ABY5" s="16"/>
      <c r="ABZ5" s="16"/>
      <c r="ACA5" s="16"/>
      <c r="ACB5" s="16"/>
      <c r="ACC5" s="16"/>
      <c r="ACD5" s="16"/>
      <c r="ACE5" s="16"/>
      <c r="ACF5" s="16"/>
      <c r="ACG5" s="16"/>
      <c r="ACH5" s="16"/>
      <c r="ACI5" s="16"/>
      <c r="ACJ5" s="16"/>
      <c r="ACK5" s="16"/>
      <c r="ACL5" s="16"/>
      <c r="ACM5" s="16"/>
      <c r="ACN5" s="16"/>
      <c r="ACO5" s="16"/>
      <c r="ACP5" s="16"/>
      <c r="ACQ5" s="16"/>
      <c r="ACR5" s="16"/>
      <c r="ACS5" s="16"/>
      <c r="ACT5" s="16"/>
      <c r="ACU5" s="16"/>
      <c r="ACV5" s="16"/>
      <c r="ACW5" s="16"/>
      <c r="ACX5" s="16"/>
      <c r="ACY5" s="16"/>
      <c r="ACZ5" s="16"/>
      <c r="ADA5" s="16"/>
      <c r="ADB5" s="16"/>
      <c r="ADC5" s="16"/>
      <c r="ADD5" s="16"/>
      <c r="ADE5" s="16"/>
      <c r="ADF5" s="16"/>
      <c r="ADG5" s="16"/>
      <c r="ADH5" s="16"/>
      <c r="ADI5" s="16"/>
      <c r="ADJ5" s="16"/>
      <c r="ADK5" s="16"/>
      <c r="ADL5" s="16"/>
      <c r="ADM5" s="16"/>
      <c r="ADN5" s="16"/>
      <c r="ADO5" s="16"/>
      <c r="ADP5" s="16"/>
      <c r="ADQ5" s="16"/>
      <c r="ADR5" s="16"/>
      <c r="ADS5" s="16"/>
      <c r="ADT5" s="16"/>
      <c r="ADU5" s="16"/>
      <c r="ADV5" s="16"/>
      <c r="ADW5" s="16"/>
      <c r="ADX5" s="16"/>
      <c r="ADY5" s="16"/>
      <c r="ADZ5" s="16"/>
      <c r="AEA5" s="16"/>
      <c r="AEB5" s="16"/>
      <c r="AEC5" s="16"/>
      <c r="AED5" s="16"/>
      <c r="AEE5" s="16"/>
      <c r="AEF5" s="16"/>
      <c r="AEG5" s="16"/>
      <c r="AEH5" s="16"/>
      <c r="AEI5" s="16"/>
      <c r="AEJ5" s="16"/>
      <c r="AEK5" s="16"/>
      <c r="AEL5" s="16"/>
      <c r="AEM5" s="16"/>
      <c r="AEN5" s="16"/>
      <c r="AEO5" s="16"/>
      <c r="AEP5" s="16"/>
      <c r="AEQ5" s="16"/>
      <c r="AER5" s="16"/>
      <c r="AES5" s="16"/>
      <c r="AET5" s="16"/>
      <c r="AEU5" s="16"/>
      <c r="AEV5" s="16"/>
      <c r="AEW5" s="16"/>
      <c r="AEX5" s="16"/>
      <c r="AEY5" s="16"/>
      <c r="AEZ5" s="16"/>
      <c r="AFA5" s="16"/>
      <c r="AFB5" s="16"/>
      <c r="AFC5" s="16"/>
      <c r="AFD5" s="16"/>
      <c r="AFE5" s="16"/>
      <c r="AFF5" s="16"/>
      <c r="AFG5" s="16"/>
      <c r="AFH5" s="16"/>
      <c r="AFI5" s="16"/>
      <c r="AFJ5" s="16"/>
      <c r="AFK5" s="16"/>
      <c r="AFL5" s="16"/>
      <c r="AFM5" s="16"/>
      <c r="AFN5" s="16"/>
      <c r="AFO5" s="16"/>
      <c r="AFP5" s="16"/>
      <c r="AFQ5" s="16"/>
      <c r="AFR5" s="16"/>
      <c r="AFS5" s="16"/>
      <c r="AFT5" s="16"/>
      <c r="AFU5" s="16"/>
      <c r="AFV5" s="16"/>
      <c r="AFW5" s="16"/>
      <c r="AFX5" s="16"/>
      <c r="AFY5" s="16"/>
      <c r="AFZ5" s="16"/>
      <c r="AGA5" s="16"/>
      <c r="AGB5" s="16"/>
      <c r="AGC5" s="16"/>
      <c r="AGD5" s="16"/>
      <c r="AGE5" s="16"/>
      <c r="AGF5" s="16"/>
      <c r="AGG5" s="16"/>
      <c r="AGH5" s="16"/>
      <c r="AGI5" s="16"/>
      <c r="AGJ5" s="16"/>
      <c r="AGK5" s="16"/>
      <c r="AGL5" s="16"/>
      <c r="AGM5" s="16"/>
      <c r="AGN5" s="16"/>
      <c r="AGO5" s="16"/>
      <c r="AGP5" s="16"/>
      <c r="AGQ5" s="16"/>
      <c r="AGR5" s="16"/>
      <c r="AGS5" s="16"/>
      <c r="AGT5" s="16"/>
      <c r="AGU5" s="16"/>
      <c r="AGV5" s="16"/>
      <c r="AGW5" s="16"/>
      <c r="AGX5" s="16"/>
      <c r="AGY5" s="16"/>
      <c r="AGZ5" s="16"/>
      <c r="AHA5" s="16"/>
      <c r="AHB5" s="16"/>
      <c r="AHC5" s="16"/>
      <c r="AHD5" s="16"/>
      <c r="AHE5" s="16"/>
      <c r="AHF5" s="16"/>
      <c r="AHG5" s="16"/>
      <c r="AHH5" s="16"/>
      <c r="AHI5" s="16"/>
      <c r="AHJ5" s="16"/>
      <c r="AHK5" s="16"/>
      <c r="AHL5" s="16"/>
      <c r="AHM5" s="16"/>
      <c r="AHN5" s="16"/>
      <c r="AHO5" s="16"/>
      <c r="AHP5" s="16"/>
      <c r="AHQ5" s="16"/>
      <c r="AHR5" s="16"/>
      <c r="AHS5" s="16"/>
      <c r="AHT5" s="16"/>
      <c r="AHU5" s="16"/>
      <c r="AHV5" s="16"/>
      <c r="AHW5" s="16"/>
      <c r="AHX5" s="16"/>
      <c r="AHY5" s="16"/>
      <c r="AHZ5" s="16"/>
      <c r="AIA5" s="16"/>
      <c r="AIB5" s="16"/>
      <c r="AIC5" s="16"/>
      <c r="AID5" s="16"/>
      <c r="AIE5" s="16"/>
      <c r="AIF5" s="16"/>
      <c r="AIG5" s="16"/>
      <c r="AIH5" s="16"/>
      <c r="AII5" s="16"/>
      <c r="AIJ5" s="16"/>
      <c r="AIK5" s="16"/>
      <c r="AIL5" s="16"/>
      <c r="AIM5" s="16"/>
      <c r="AIN5" s="16"/>
      <c r="AIO5" s="16"/>
      <c r="AIP5" s="16"/>
      <c r="AIQ5" s="16"/>
      <c r="AIR5" s="16"/>
      <c r="AIS5" s="16"/>
      <c r="AIT5" s="16"/>
      <c r="AIU5" s="16"/>
      <c r="AIV5" s="16"/>
      <c r="AIW5" s="16"/>
      <c r="AIX5" s="16"/>
      <c r="AIY5" s="16"/>
      <c r="AIZ5" s="16"/>
      <c r="AJA5" s="16"/>
      <c r="AJB5" s="16"/>
      <c r="AJC5" s="16"/>
      <c r="AJD5" s="16"/>
      <c r="AJE5" s="16"/>
      <c r="AJF5" s="16"/>
      <c r="AJG5" s="16"/>
      <c r="AJH5" s="16"/>
      <c r="AJI5" s="16"/>
      <c r="AJJ5" s="16"/>
      <c r="AJK5" s="16"/>
      <c r="AJL5" s="16"/>
      <c r="AJM5" s="16"/>
      <c r="AJN5" s="16"/>
      <c r="AJO5" s="16"/>
      <c r="AJP5" s="16"/>
      <c r="AJQ5" s="16"/>
      <c r="AJR5" s="16"/>
      <c r="AJS5" s="16"/>
      <c r="AJT5" s="16"/>
      <c r="AJU5" s="16"/>
      <c r="AJV5" s="16"/>
      <c r="AJW5" s="16"/>
      <c r="AJX5" s="16"/>
      <c r="AJY5" s="16"/>
      <c r="AJZ5" s="16"/>
      <c r="AKA5" s="16"/>
      <c r="AKB5" s="16"/>
      <c r="AKC5" s="16"/>
      <c r="AKD5" s="16"/>
      <c r="AKE5" s="16"/>
      <c r="AKF5" s="16"/>
      <c r="AKG5" s="16"/>
      <c r="AKH5" s="16"/>
      <c r="AKI5" s="16"/>
      <c r="AKJ5" s="16"/>
      <c r="AKK5" s="16"/>
      <c r="AKL5" s="16"/>
      <c r="AKM5" s="16"/>
      <c r="AKN5" s="16"/>
      <c r="AKO5" s="16"/>
      <c r="AKP5" s="16"/>
      <c r="AKQ5" s="16"/>
      <c r="AKR5" s="16"/>
      <c r="AKS5" s="16"/>
      <c r="AKT5" s="16"/>
      <c r="AKU5" s="16"/>
      <c r="AKV5" s="16"/>
      <c r="AKW5" s="16"/>
      <c r="AKX5" s="16"/>
      <c r="AKY5" s="16"/>
      <c r="AKZ5" s="16"/>
      <c r="ALA5" s="16"/>
      <c r="ALB5" s="16"/>
      <c r="ALC5" s="16"/>
      <c r="ALD5" s="16"/>
      <c r="ALE5" s="16"/>
      <c r="ALF5" s="16"/>
      <c r="ALG5" s="16"/>
      <c r="ALH5" s="16"/>
      <c r="ALI5" s="16"/>
      <c r="ALJ5" s="16"/>
      <c r="ALK5" s="16"/>
      <c r="ALL5" s="16"/>
      <c r="ALM5" s="16"/>
      <c r="ALN5" s="16"/>
      <c r="ALO5" s="16"/>
      <c r="ALP5" s="16"/>
      <c r="ALQ5" s="16"/>
      <c r="ALR5" s="16"/>
      <c r="ALS5" s="16"/>
      <c r="ALT5" s="16"/>
      <c r="ALU5" s="16"/>
      <c r="ALV5" s="16"/>
      <c r="ALW5" s="16"/>
      <c r="ALX5" s="16"/>
      <c r="ALY5" s="16"/>
      <c r="ALZ5" s="16"/>
      <c r="AMA5" s="16"/>
      <c r="AMB5" s="16"/>
      <c r="AMC5" s="16"/>
      <c r="AMD5" s="16"/>
      <c r="AME5" s="16"/>
      <c r="AMF5" s="16"/>
      <c r="AMG5" s="16"/>
      <c r="AMH5" s="16"/>
      <c r="AMI5" s="16"/>
      <c r="AMJ5" s="16"/>
      <c r="AMK5" s="16"/>
      <c r="AML5" s="16"/>
      <c r="AMM5" s="16"/>
      <c r="AMN5" s="16"/>
      <c r="AMO5" s="16"/>
      <c r="AMP5" s="16"/>
      <c r="AMQ5" s="16"/>
      <c r="AMR5" s="16"/>
      <c r="AMS5" s="16"/>
      <c r="AMT5" s="16"/>
      <c r="AMU5" s="16"/>
      <c r="AMV5" s="16"/>
      <c r="AMW5" s="16"/>
      <c r="AMX5" s="16"/>
      <c r="AMY5" s="16"/>
      <c r="AMZ5" s="16"/>
      <c r="ANA5" s="16"/>
      <c r="ANB5" s="16"/>
      <c r="ANC5" s="16"/>
      <c r="AND5" s="16"/>
      <c r="ANE5" s="16"/>
      <c r="ANF5" s="16"/>
      <c r="ANG5" s="16"/>
      <c r="ANH5" s="16"/>
      <c r="ANI5" s="16"/>
      <c r="ANJ5" s="16"/>
      <c r="ANK5" s="16"/>
      <c r="ANL5" s="16"/>
      <c r="ANM5" s="16"/>
      <c r="ANN5" s="16"/>
      <c r="ANO5" s="16"/>
      <c r="ANP5" s="16"/>
      <c r="ANQ5" s="16"/>
      <c r="ANR5" s="16"/>
      <c r="ANS5" s="16"/>
      <c r="ANT5" s="16"/>
      <c r="ANU5" s="16"/>
      <c r="ANV5" s="16"/>
      <c r="ANW5" s="16"/>
      <c r="ANX5" s="16"/>
      <c r="ANY5" s="16"/>
      <c r="ANZ5" s="16"/>
      <c r="AOA5" s="16"/>
      <c r="AOB5" s="16"/>
      <c r="AOC5" s="16"/>
      <c r="AOD5" s="16"/>
      <c r="AOE5" s="16"/>
      <c r="AOF5" s="16"/>
      <c r="AOG5" s="16"/>
      <c r="AOH5" s="16"/>
      <c r="AOI5" s="16"/>
      <c r="AOJ5" s="16"/>
      <c r="AOK5" s="16"/>
      <c r="AOL5" s="16"/>
      <c r="AOM5" s="16"/>
      <c r="AON5" s="16"/>
      <c r="AOO5" s="16"/>
      <c r="AOP5" s="16"/>
      <c r="AOQ5" s="16"/>
      <c r="AOR5" s="16"/>
      <c r="AOS5" s="16"/>
      <c r="AOT5" s="16"/>
      <c r="AOU5" s="16"/>
      <c r="AOV5" s="16"/>
      <c r="AOW5" s="16"/>
      <c r="AOX5" s="16"/>
      <c r="AOY5" s="16"/>
      <c r="AOZ5" s="16"/>
      <c r="APA5" s="16"/>
      <c r="APB5" s="16"/>
      <c r="APC5" s="16"/>
      <c r="APD5" s="16"/>
      <c r="APE5" s="16"/>
      <c r="APF5" s="16"/>
      <c r="APG5" s="16"/>
      <c r="APH5" s="16"/>
      <c r="API5" s="16"/>
      <c r="APJ5" s="16"/>
      <c r="APK5" s="16"/>
      <c r="APL5" s="16"/>
      <c r="APM5" s="16"/>
      <c r="APN5" s="16"/>
      <c r="APO5" s="16"/>
      <c r="APP5" s="16"/>
      <c r="APQ5" s="16"/>
      <c r="APR5" s="16"/>
      <c r="APS5" s="16"/>
      <c r="APT5" s="16"/>
      <c r="APU5" s="16"/>
      <c r="APV5" s="16"/>
      <c r="APW5" s="16"/>
      <c r="APX5" s="16"/>
      <c r="APY5" s="16"/>
      <c r="APZ5" s="16"/>
      <c r="AQA5" s="16"/>
      <c r="AQB5" s="16"/>
      <c r="AQC5" s="16"/>
      <c r="AQD5" s="16"/>
      <c r="AQE5" s="16"/>
      <c r="AQF5" s="16"/>
      <c r="AQG5" s="16"/>
      <c r="AQH5" s="16"/>
      <c r="AQI5" s="16"/>
      <c r="AQJ5" s="16"/>
      <c r="AQK5" s="16"/>
      <c r="AQL5" s="16"/>
      <c r="AQM5" s="16"/>
      <c r="AQN5" s="16"/>
      <c r="AQO5" s="16"/>
      <c r="AQP5" s="16"/>
      <c r="AQQ5" s="16"/>
      <c r="AQR5" s="16"/>
      <c r="AQS5" s="16"/>
      <c r="AQT5" s="16"/>
      <c r="AQU5" s="16"/>
      <c r="AQV5" s="16"/>
      <c r="AQW5" s="16"/>
      <c r="AQX5" s="16"/>
      <c r="AQY5" s="16"/>
      <c r="AQZ5" s="16"/>
      <c r="ARA5" s="16"/>
      <c r="ARB5" s="16"/>
      <c r="ARC5" s="16"/>
      <c r="ARD5" s="16"/>
      <c r="ARE5" s="16"/>
      <c r="ARF5" s="16"/>
      <c r="ARG5" s="16"/>
      <c r="ARH5" s="16"/>
      <c r="ARI5" s="16"/>
      <c r="ARJ5" s="16"/>
      <c r="ARK5" s="16"/>
      <c r="ARL5" s="16"/>
      <c r="ARM5" s="16"/>
      <c r="ARN5" s="16"/>
      <c r="ARO5" s="16"/>
      <c r="ARP5" s="16"/>
      <c r="ARQ5" s="16"/>
      <c r="ARR5" s="16"/>
      <c r="ARS5" s="16"/>
      <c r="ART5" s="16"/>
      <c r="ARU5" s="16"/>
      <c r="ARV5" s="16"/>
      <c r="ARW5" s="16"/>
      <c r="ARX5" s="16"/>
      <c r="ARY5" s="16"/>
      <c r="ARZ5" s="16"/>
      <c r="ASA5" s="16"/>
      <c r="ASB5" s="16"/>
      <c r="ASC5" s="16"/>
      <c r="ASD5" s="16"/>
      <c r="ASE5" s="16"/>
      <c r="ASF5" s="16"/>
      <c r="ASG5" s="16"/>
      <c r="ASH5" s="16"/>
      <c r="ASI5" s="16"/>
      <c r="ASJ5" s="16"/>
      <c r="ASK5" s="16"/>
      <c r="ASL5" s="16"/>
      <c r="ASM5" s="16"/>
      <c r="ASN5" s="16"/>
      <c r="ASO5" s="16"/>
      <c r="ASP5" s="16"/>
      <c r="ASQ5" s="16"/>
      <c r="ASR5" s="16"/>
      <c r="ASS5" s="16"/>
      <c r="AST5" s="16"/>
      <c r="ASU5" s="16"/>
      <c r="ASV5" s="16"/>
      <c r="ASW5" s="16"/>
      <c r="ASX5" s="16"/>
      <c r="ASY5" s="16"/>
      <c r="ASZ5" s="16"/>
      <c r="ATA5" s="16"/>
      <c r="ATB5" s="16"/>
      <c r="ATC5" s="16"/>
      <c r="ATD5" s="16"/>
      <c r="ATE5" s="16"/>
      <c r="ATF5" s="16"/>
      <c r="ATG5" s="16"/>
      <c r="ATH5" s="16"/>
      <c r="ATI5" s="16"/>
      <c r="ATJ5" s="16"/>
      <c r="ATK5" s="16"/>
      <c r="ATL5" s="16"/>
      <c r="ATM5" s="16"/>
      <c r="ATN5" s="16"/>
      <c r="ATO5" s="16"/>
      <c r="ATP5" s="16"/>
      <c r="ATQ5" s="16"/>
      <c r="ATR5" s="16"/>
      <c r="ATS5" s="16"/>
      <c r="ATT5" s="16"/>
      <c r="ATU5" s="16"/>
      <c r="ATV5" s="16"/>
      <c r="ATW5" s="16"/>
      <c r="ATX5" s="16"/>
      <c r="ATY5" s="16"/>
      <c r="ATZ5" s="16"/>
      <c r="AUA5" s="16"/>
      <c r="AUB5" s="16"/>
      <c r="AUC5" s="16"/>
      <c r="AUD5" s="16"/>
      <c r="AUE5" s="16"/>
      <c r="AUF5" s="16"/>
      <c r="AUG5" s="16"/>
      <c r="AUH5" s="16"/>
      <c r="AUI5" s="16"/>
      <c r="AUJ5" s="16"/>
      <c r="AUK5" s="16"/>
      <c r="AUL5" s="16"/>
      <c r="AUM5" s="16"/>
      <c r="AUN5" s="16"/>
      <c r="AUO5" s="16"/>
      <c r="AUP5" s="16"/>
      <c r="AUQ5" s="16"/>
      <c r="AUR5" s="16"/>
      <c r="AUS5" s="16"/>
      <c r="AUT5" s="16"/>
      <c r="AUU5" s="16"/>
      <c r="AUV5" s="16"/>
      <c r="AUW5" s="16"/>
      <c r="AUX5" s="16"/>
      <c r="AUY5" s="16"/>
      <c r="AUZ5" s="16"/>
      <c r="AVA5" s="16"/>
      <c r="AVB5" s="16"/>
      <c r="AVC5" s="16"/>
      <c r="AVD5" s="16"/>
      <c r="AVE5" s="16"/>
      <c r="AVF5" s="16"/>
      <c r="AVG5" s="16"/>
      <c r="AVH5" s="16"/>
      <c r="AVI5" s="16"/>
      <c r="AVJ5" s="16"/>
      <c r="AVK5" s="16"/>
      <c r="AVL5" s="16"/>
      <c r="AVM5" s="16"/>
      <c r="AVN5" s="16"/>
      <c r="AVO5" s="16"/>
      <c r="AVP5" s="16"/>
      <c r="AVQ5" s="16"/>
      <c r="AVR5" s="16"/>
      <c r="AVS5" s="16"/>
      <c r="AVT5" s="16"/>
      <c r="AVU5" s="16"/>
      <c r="AVV5" s="16"/>
      <c r="AVW5" s="16"/>
      <c r="AVX5" s="16"/>
      <c r="AVY5" s="16"/>
      <c r="AVZ5" s="16"/>
      <c r="AWA5" s="16"/>
      <c r="AWB5" s="16"/>
      <c r="AWC5" s="16"/>
      <c r="AWD5" s="16"/>
      <c r="AWE5" s="16"/>
      <c r="AWF5" s="16"/>
      <c r="AWG5" s="16"/>
      <c r="AWH5" s="16"/>
      <c r="AWI5" s="16"/>
      <c r="AWJ5" s="16"/>
      <c r="AWK5" s="16"/>
      <c r="AWL5" s="16"/>
      <c r="AWM5" s="16"/>
      <c r="AWN5" s="16"/>
      <c r="AWO5" s="16"/>
      <c r="AWP5" s="16"/>
      <c r="AWQ5" s="16"/>
      <c r="AWR5" s="16"/>
      <c r="AWS5" s="16"/>
      <c r="AWT5" s="16"/>
      <c r="AWU5" s="16"/>
      <c r="AWV5" s="16"/>
      <c r="AWW5" s="16"/>
      <c r="AWX5" s="16"/>
      <c r="AWY5" s="16"/>
      <c r="AWZ5" s="16"/>
      <c r="AXA5" s="16"/>
      <c r="AXB5" s="16"/>
      <c r="AXC5" s="16"/>
      <c r="AXD5" s="16"/>
      <c r="AXE5" s="16"/>
      <c r="AXF5" s="16"/>
      <c r="AXG5" s="16"/>
      <c r="AXH5" s="16"/>
      <c r="AXI5" s="16"/>
      <c r="AXJ5" s="16"/>
      <c r="AXK5" s="16"/>
      <c r="AXL5" s="16"/>
      <c r="AXM5" s="16"/>
      <c r="AXN5" s="16"/>
      <c r="AXO5" s="16"/>
      <c r="AXP5" s="16"/>
      <c r="AXQ5" s="16"/>
      <c r="AXR5" s="16"/>
      <c r="AXS5" s="16"/>
      <c r="AXT5" s="16"/>
      <c r="AXU5" s="16"/>
      <c r="AXV5" s="16"/>
      <c r="AXW5" s="16"/>
      <c r="AXX5" s="16"/>
      <c r="AXY5" s="16"/>
      <c r="AXZ5" s="16"/>
      <c r="AYA5" s="16"/>
      <c r="AYB5" s="16"/>
      <c r="AYC5" s="16"/>
      <c r="AYD5" s="16"/>
      <c r="AYE5" s="16"/>
      <c r="AYF5" s="16"/>
      <c r="AYG5" s="16"/>
      <c r="AYH5" s="16"/>
      <c r="AYI5" s="16"/>
      <c r="AYJ5" s="16"/>
      <c r="AYK5" s="16"/>
      <c r="AYL5" s="16"/>
      <c r="AYM5" s="16"/>
      <c r="AYN5" s="16"/>
      <c r="AYO5" s="16"/>
      <c r="AYP5" s="16"/>
      <c r="AYQ5" s="16"/>
      <c r="AYR5" s="16"/>
      <c r="AYS5" s="16"/>
      <c r="AYT5" s="16"/>
      <c r="AYU5" s="16"/>
      <c r="AYV5" s="16"/>
      <c r="AYW5" s="16"/>
      <c r="AYX5" s="16"/>
      <c r="AYY5" s="16"/>
      <c r="AYZ5" s="16"/>
      <c r="AZA5" s="16"/>
      <c r="AZB5" s="16"/>
      <c r="AZC5" s="16"/>
      <c r="AZD5" s="16"/>
      <c r="AZE5" s="16"/>
      <c r="AZF5" s="16"/>
      <c r="AZG5" s="16"/>
      <c r="AZH5" s="16"/>
      <c r="AZI5" s="16"/>
      <c r="AZJ5" s="16"/>
      <c r="AZK5" s="16"/>
      <c r="AZL5" s="16"/>
      <c r="AZM5" s="16"/>
      <c r="AZN5" s="16"/>
      <c r="AZO5" s="16"/>
      <c r="AZP5" s="16"/>
      <c r="AZQ5" s="16"/>
      <c r="AZR5" s="16"/>
      <c r="AZS5" s="16"/>
      <c r="AZT5" s="16"/>
      <c r="AZU5" s="16"/>
      <c r="AZV5" s="16"/>
      <c r="AZW5" s="16"/>
      <c r="AZX5" s="16"/>
      <c r="AZY5" s="16"/>
      <c r="AZZ5" s="16"/>
      <c r="BAA5" s="16"/>
      <c r="BAB5" s="16"/>
      <c r="BAC5" s="16"/>
      <c r="BAD5" s="16"/>
      <c r="BAE5" s="16"/>
      <c r="BAF5" s="16"/>
      <c r="BAG5" s="16"/>
      <c r="BAH5" s="16"/>
      <c r="BAI5" s="16"/>
      <c r="BAJ5" s="16"/>
      <c r="BAK5" s="16"/>
      <c r="BAL5" s="16"/>
      <c r="BAM5" s="16"/>
      <c r="BAN5" s="16"/>
      <c r="BAO5" s="16"/>
      <c r="BAP5" s="16"/>
      <c r="BAQ5" s="16"/>
      <c r="BAR5" s="16"/>
      <c r="BAS5" s="16"/>
      <c r="BAT5" s="16"/>
      <c r="BAU5" s="16"/>
      <c r="BAV5" s="16"/>
      <c r="BAW5" s="16"/>
      <c r="BAX5" s="16"/>
      <c r="BAY5" s="16"/>
      <c r="BAZ5" s="16"/>
      <c r="BBA5" s="16"/>
      <c r="BBB5" s="16"/>
      <c r="BBC5" s="16"/>
      <c r="BBD5" s="16"/>
      <c r="BBE5" s="16"/>
      <c r="BBF5" s="16"/>
      <c r="BBG5" s="16"/>
      <c r="BBH5" s="16"/>
      <c r="BBI5" s="16"/>
      <c r="BBJ5" s="16"/>
      <c r="BBK5" s="16"/>
      <c r="BBL5" s="16"/>
      <c r="BBM5" s="16"/>
      <c r="BBN5" s="16"/>
      <c r="BBO5" s="16"/>
      <c r="BBP5" s="16"/>
      <c r="BBQ5" s="16"/>
      <c r="BBR5" s="16"/>
      <c r="BBS5" s="16"/>
      <c r="BBT5" s="16"/>
      <c r="BBU5" s="16"/>
      <c r="BBV5" s="16"/>
      <c r="BBW5" s="16"/>
      <c r="BBX5" s="16"/>
      <c r="BBY5" s="16"/>
      <c r="BBZ5" s="16"/>
      <c r="BCA5" s="16"/>
      <c r="BCB5" s="16"/>
      <c r="BCC5" s="16"/>
      <c r="BCD5" s="16"/>
      <c r="BCE5" s="16"/>
      <c r="BCF5" s="16"/>
      <c r="BCG5" s="16"/>
      <c r="BCH5" s="16"/>
      <c r="BCI5" s="16"/>
      <c r="BCJ5" s="16"/>
      <c r="BCK5" s="16"/>
      <c r="BCL5" s="16"/>
      <c r="BCM5" s="16"/>
      <c r="BCN5" s="16"/>
      <c r="BCO5" s="16"/>
      <c r="BCP5" s="16"/>
      <c r="BCQ5" s="16"/>
      <c r="BCR5" s="16"/>
      <c r="BCS5" s="16"/>
      <c r="BCT5" s="16"/>
      <c r="BCU5" s="16"/>
      <c r="BCV5" s="16"/>
      <c r="BCW5" s="16"/>
      <c r="BCX5" s="16"/>
      <c r="BCY5" s="16"/>
      <c r="BCZ5" s="16"/>
      <c r="BDA5" s="16"/>
      <c r="BDB5" s="16"/>
      <c r="BDC5" s="16"/>
      <c r="BDD5" s="16"/>
      <c r="BDE5" s="16"/>
      <c r="BDF5" s="16"/>
      <c r="BDG5" s="16"/>
      <c r="BDH5" s="16"/>
      <c r="BDI5" s="16"/>
      <c r="BDJ5" s="16"/>
      <c r="BDK5" s="16"/>
      <c r="BDL5" s="16"/>
      <c r="BDM5" s="16"/>
      <c r="BDN5" s="16"/>
      <c r="BDO5" s="16"/>
      <c r="BDP5" s="16"/>
      <c r="BDQ5" s="16"/>
      <c r="BDR5" s="16"/>
      <c r="BDS5" s="16"/>
      <c r="BDT5" s="16"/>
      <c r="BDU5" s="16"/>
      <c r="BDV5" s="16"/>
      <c r="BDW5" s="16"/>
      <c r="BDX5" s="16"/>
      <c r="BDY5" s="16"/>
      <c r="BDZ5" s="16"/>
      <c r="BEA5" s="16"/>
      <c r="BEB5" s="16"/>
      <c r="BEC5" s="16"/>
      <c r="BED5" s="16"/>
      <c r="BEE5" s="16"/>
      <c r="BEF5" s="16"/>
      <c r="BEG5" s="16"/>
      <c r="BEH5" s="16"/>
      <c r="BEI5" s="16"/>
      <c r="BEJ5" s="16"/>
      <c r="BEK5" s="16"/>
      <c r="BEL5" s="16"/>
      <c r="BEM5" s="16"/>
      <c r="BEN5" s="16"/>
      <c r="BEO5" s="16"/>
      <c r="BEP5" s="16"/>
      <c r="BEQ5" s="16"/>
      <c r="BER5" s="16"/>
      <c r="BES5" s="16"/>
      <c r="BET5" s="16"/>
      <c r="BEU5" s="16"/>
      <c r="BEV5" s="16"/>
      <c r="BEW5" s="16"/>
      <c r="BEX5" s="16"/>
      <c r="BEY5" s="16"/>
      <c r="BEZ5" s="16"/>
      <c r="BFA5" s="16"/>
      <c r="BFB5" s="16"/>
      <c r="BFC5" s="16"/>
      <c r="BFD5" s="16"/>
      <c r="BFE5" s="16"/>
      <c r="BFF5" s="16"/>
      <c r="BFG5" s="16"/>
      <c r="BFH5" s="16"/>
      <c r="BFI5" s="16"/>
      <c r="BFJ5" s="16"/>
      <c r="BFK5" s="16"/>
      <c r="BFL5" s="16"/>
      <c r="BFM5" s="16"/>
      <c r="BFN5" s="16"/>
      <c r="BFO5" s="16"/>
      <c r="BFP5" s="16"/>
      <c r="BFQ5" s="16"/>
      <c r="BFR5" s="16"/>
      <c r="BFS5" s="16"/>
      <c r="BFT5" s="16"/>
      <c r="BFU5" s="16"/>
      <c r="BFV5" s="16"/>
      <c r="BFW5" s="16"/>
      <c r="BFX5" s="16"/>
      <c r="BFY5" s="16"/>
      <c r="BFZ5" s="16"/>
      <c r="BGA5" s="16"/>
      <c r="BGB5" s="16"/>
      <c r="BGC5" s="16"/>
      <c r="BGD5" s="16"/>
      <c r="BGE5" s="16"/>
      <c r="BGF5" s="16"/>
      <c r="BGG5" s="16"/>
      <c r="BGH5" s="16"/>
      <c r="BGI5" s="16"/>
      <c r="BGJ5" s="16"/>
      <c r="BGK5" s="16"/>
      <c r="BGL5" s="16"/>
      <c r="BGM5" s="16"/>
      <c r="BGN5" s="16"/>
      <c r="BGO5" s="16"/>
      <c r="BGP5" s="16"/>
      <c r="BGQ5" s="16"/>
      <c r="BGR5" s="16"/>
      <c r="BGS5" s="16"/>
      <c r="BGT5" s="16"/>
      <c r="BGU5" s="16"/>
      <c r="BGV5" s="16"/>
      <c r="BGW5" s="16"/>
      <c r="BGX5" s="16"/>
      <c r="BGY5" s="16"/>
      <c r="BGZ5" s="16"/>
      <c r="BHA5" s="16"/>
      <c r="BHB5" s="16"/>
      <c r="BHC5" s="16"/>
      <c r="BHD5" s="16"/>
      <c r="BHE5" s="16"/>
      <c r="BHF5" s="16"/>
      <c r="BHG5" s="16"/>
      <c r="BHH5" s="16"/>
      <c r="BHI5" s="16"/>
      <c r="BHJ5" s="16"/>
      <c r="BHK5" s="16"/>
      <c r="BHL5" s="16"/>
      <c r="BHM5" s="16"/>
      <c r="BHN5" s="16"/>
      <c r="BHO5" s="16"/>
      <c r="BHP5" s="16"/>
      <c r="BHQ5" s="16"/>
      <c r="BHR5" s="16"/>
      <c r="BHS5" s="16"/>
      <c r="BHT5" s="16"/>
      <c r="BHU5" s="16"/>
      <c r="BHV5" s="16"/>
      <c r="BHW5" s="16"/>
      <c r="BHX5" s="16"/>
      <c r="BHY5" s="16"/>
      <c r="BHZ5" s="16"/>
      <c r="BIA5" s="16"/>
      <c r="BIB5" s="16"/>
      <c r="BIC5" s="16"/>
      <c r="BID5" s="16"/>
      <c r="BIE5" s="16"/>
      <c r="BIF5" s="16"/>
      <c r="BIG5" s="16"/>
      <c r="BIH5" s="16"/>
      <c r="BII5" s="16"/>
      <c r="BIJ5" s="16"/>
      <c r="BIK5" s="16"/>
      <c r="BIL5" s="16"/>
      <c r="BIM5" s="16"/>
      <c r="BIN5" s="16"/>
      <c r="BIO5" s="16"/>
      <c r="BIP5" s="16"/>
      <c r="BIQ5" s="16"/>
      <c r="BIR5" s="16"/>
      <c r="BIS5" s="16"/>
      <c r="BIT5" s="16"/>
      <c r="BIU5" s="16"/>
      <c r="BIV5" s="16"/>
      <c r="BIW5" s="16"/>
      <c r="BIX5" s="16"/>
      <c r="BIY5" s="16"/>
      <c r="BIZ5" s="16"/>
      <c r="BJA5" s="16"/>
      <c r="BJB5" s="16"/>
      <c r="BJC5" s="16"/>
      <c r="BJD5" s="16"/>
      <c r="BJE5" s="16"/>
      <c r="BJF5" s="16"/>
      <c r="BJG5" s="16"/>
      <c r="BJH5" s="16"/>
      <c r="BJI5" s="16"/>
      <c r="BJJ5" s="16"/>
      <c r="BJK5" s="16"/>
      <c r="BJL5" s="16"/>
      <c r="BJM5" s="16"/>
      <c r="BJN5" s="16"/>
      <c r="BJO5" s="16"/>
      <c r="BJP5" s="16"/>
      <c r="BJQ5" s="16"/>
      <c r="BJR5" s="16"/>
      <c r="BJS5" s="16"/>
      <c r="BJT5" s="16"/>
      <c r="BJU5" s="16"/>
      <c r="BJV5" s="16"/>
      <c r="BJW5" s="16"/>
      <c r="BJX5" s="16"/>
      <c r="BJY5" s="16"/>
      <c r="BJZ5" s="16"/>
      <c r="BKA5" s="16"/>
      <c r="BKB5" s="16"/>
      <c r="BKC5" s="16"/>
      <c r="BKD5" s="16"/>
      <c r="BKE5" s="16"/>
      <c r="BKF5" s="16"/>
      <c r="BKG5" s="16"/>
      <c r="BKH5" s="16"/>
      <c r="BKI5" s="16"/>
      <c r="BKJ5" s="16"/>
      <c r="BKK5" s="16"/>
      <c r="BKL5" s="16"/>
      <c r="BKM5" s="16"/>
      <c r="BKN5" s="16"/>
      <c r="BKO5" s="16"/>
      <c r="BKP5" s="16"/>
      <c r="BKQ5" s="16"/>
      <c r="BKR5" s="16"/>
      <c r="BKS5" s="16"/>
      <c r="BKT5" s="16"/>
      <c r="BKU5" s="16"/>
      <c r="BKV5" s="16"/>
      <c r="BKW5" s="16"/>
      <c r="BKX5" s="16"/>
      <c r="BKY5" s="16"/>
      <c r="BKZ5" s="16"/>
      <c r="BLA5" s="16"/>
      <c r="BLB5" s="16"/>
      <c r="BLC5" s="16"/>
      <c r="BLD5" s="16"/>
      <c r="BLE5" s="16"/>
      <c r="BLF5" s="16"/>
      <c r="BLG5" s="16"/>
      <c r="BLH5" s="16"/>
      <c r="BLI5" s="16"/>
      <c r="BLJ5" s="16"/>
      <c r="BLK5" s="16"/>
      <c r="BLL5" s="16"/>
      <c r="BLM5" s="16"/>
      <c r="BLN5" s="16"/>
      <c r="BLO5" s="16"/>
      <c r="BLP5" s="16"/>
      <c r="BLQ5" s="16"/>
      <c r="BLR5" s="16"/>
      <c r="BLS5" s="16"/>
      <c r="BLT5" s="16"/>
      <c r="BLU5" s="16"/>
      <c r="BLV5" s="16"/>
      <c r="BLW5" s="16"/>
      <c r="BLX5" s="16"/>
      <c r="BLY5" s="16"/>
      <c r="BLZ5" s="16"/>
      <c r="BMA5" s="16"/>
      <c r="BMB5" s="16"/>
      <c r="BMC5" s="16"/>
      <c r="BMD5" s="16"/>
      <c r="BME5" s="16"/>
      <c r="BMF5" s="16"/>
      <c r="BMG5" s="16"/>
      <c r="BMH5" s="16"/>
      <c r="BMI5" s="16"/>
      <c r="BMJ5" s="16"/>
      <c r="BMK5" s="16"/>
      <c r="BML5" s="16"/>
      <c r="BMM5" s="16"/>
      <c r="BMN5" s="16"/>
      <c r="BMO5" s="16"/>
      <c r="BMP5" s="16"/>
      <c r="BMQ5" s="16"/>
      <c r="BMR5" s="16"/>
      <c r="BMS5" s="16"/>
      <c r="BMT5" s="16"/>
      <c r="BMU5" s="16"/>
      <c r="BMV5" s="16"/>
      <c r="BMW5" s="16"/>
      <c r="BMX5" s="16"/>
      <c r="BMY5" s="16"/>
      <c r="BMZ5" s="16"/>
      <c r="BNA5" s="16"/>
      <c r="BNB5" s="16"/>
      <c r="BNC5" s="16"/>
      <c r="BND5" s="16"/>
      <c r="BNE5" s="16"/>
      <c r="BNF5" s="16"/>
      <c r="BNG5" s="16"/>
      <c r="BNH5" s="16"/>
      <c r="BNI5" s="16"/>
      <c r="BNJ5" s="16"/>
      <c r="BNK5" s="16"/>
      <c r="BNL5" s="16"/>
      <c r="BNM5" s="16"/>
      <c r="BNN5" s="16"/>
      <c r="BNO5" s="16"/>
      <c r="BNP5" s="16"/>
      <c r="BNQ5" s="16"/>
      <c r="BNR5" s="16"/>
      <c r="BNS5" s="16"/>
      <c r="BNT5" s="16"/>
      <c r="BNU5" s="16"/>
      <c r="BNV5" s="16"/>
      <c r="BNW5" s="16"/>
      <c r="BNX5" s="16"/>
      <c r="BNY5" s="16"/>
      <c r="BNZ5" s="16"/>
      <c r="BOA5" s="16"/>
      <c r="BOB5" s="16"/>
      <c r="BOC5" s="16"/>
      <c r="BOD5" s="16"/>
      <c r="BOE5" s="16"/>
      <c r="BOF5" s="16"/>
      <c r="BOG5" s="16"/>
      <c r="BOH5" s="16"/>
      <c r="BOI5" s="16"/>
      <c r="BOJ5" s="16"/>
      <c r="BOK5" s="16"/>
      <c r="BOL5" s="16"/>
      <c r="BOM5" s="16"/>
      <c r="BON5" s="16"/>
      <c r="BOO5" s="16"/>
      <c r="BOP5" s="16"/>
      <c r="BOQ5" s="16"/>
      <c r="BOR5" s="16"/>
      <c r="BOS5" s="16"/>
      <c r="BOT5" s="16"/>
      <c r="BOU5" s="16"/>
      <c r="BOV5" s="16"/>
      <c r="BOW5" s="16"/>
      <c r="BOX5" s="16"/>
      <c r="BOY5" s="16"/>
      <c r="BOZ5" s="16"/>
      <c r="BPA5" s="16"/>
      <c r="BPB5" s="16"/>
      <c r="BPC5" s="16"/>
      <c r="BPD5" s="16"/>
      <c r="BPE5" s="16"/>
      <c r="BPF5" s="16"/>
      <c r="BPG5" s="16"/>
      <c r="BPH5" s="16"/>
      <c r="BPI5" s="16"/>
      <c r="BPJ5" s="16"/>
      <c r="BPK5" s="16"/>
      <c r="BPL5" s="16"/>
      <c r="BPM5" s="16"/>
      <c r="BPN5" s="16"/>
      <c r="BPO5" s="16"/>
      <c r="BPP5" s="16"/>
      <c r="BPQ5" s="16"/>
      <c r="BPR5" s="16"/>
      <c r="BPS5" s="16"/>
      <c r="BPT5" s="16"/>
      <c r="BPU5" s="16"/>
      <c r="BPV5" s="16"/>
      <c r="BPW5" s="16"/>
      <c r="BPX5" s="16"/>
      <c r="BPY5" s="16"/>
      <c r="BPZ5" s="16"/>
      <c r="BQA5" s="16"/>
      <c r="BQB5" s="16"/>
      <c r="BQC5" s="16"/>
      <c r="BQD5" s="16"/>
      <c r="BQE5" s="16"/>
      <c r="BQF5" s="16"/>
      <c r="BQG5" s="16"/>
      <c r="BQH5" s="16"/>
      <c r="BQI5" s="16"/>
      <c r="BQJ5" s="16"/>
      <c r="BQK5" s="16"/>
      <c r="BQL5" s="16"/>
      <c r="BQM5" s="16"/>
      <c r="BQN5" s="16"/>
      <c r="BQO5" s="16"/>
      <c r="BQP5" s="16"/>
      <c r="BQQ5" s="16"/>
      <c r="BQR5" s="16"/>
      <c r="BQS5" s="16"/>
      <c r="BQT5" s="16"/>
      <c r="BQU5" s="16"/>
      <c r="BQV5" s="16"/>
      <c r="BQW5" s="16"/>
      <c r="BQX5" s="16"/>
      <c r="BQY5" s="16"/>
      <c r="BQZ5" s="16"/>
      <c r="BRA5" s="16"/>
      <c r="BRB5" s="16"/>
      <c r="BRC5" s="16"/>
      <c r="BRD5" s="16"/>
      <c r="BRE5" s="16"/>
      <c r="BRF5" s="16"/>
      <c r="BRG5" s="16"/>
      <c r="BRH5" s="16"/>
      <c r="BRI5" s="16"/>
      <c r="BRJ5" s="16"/>
      <c r="BRK5" s="16"/>
      <c r="BRL5" s="16"/>
      <c r="BRM5" s="16"/>
      <c r="BRN5" s="16"/>
      <c r="BRO5" s="16"/>
      <c r="BRP5" s="16"/>
      <c r="BRQ5" s="16"/>
      <c r="BRR5" s="16"/>
      <c r="BRS5" s="16"/>
      <c r="BRT5" s="16"/>
      <c r="BRU5" s="16"/>
      <c r="BRV5" s="16"/>
      <c r="BRW5" s="16"/>
      <c r="BRX5" s="16"/>
      <c r="BRY5" s="16"/>
      <c r="BRZ5" s="16"/>
      <c r="BSA5" s="16"/>
      <c r="BSB5" s="16"/>
      <c r="BSC5" s="16"/>
      <c r="BSD5" s="16"/>
      <c r="BSE5" s="16"/>
      <c r="BSF5" s="16"/>
      <c r="BSG5" s="16"/>
      <c r="BSH5" s="16"/>
      <c r="BSI5" s="16"/>
      <c r="BSJ5" s="16"/>
      <c r="BSK5" s="16"/>
      <c r="BSL5" s="16"/>
      <c r="BSM5" s="16"/>
      <c r="BSN5" s="16"/>
      <c r="BSO5" s="16"/>
      <c r="BSP5" s="16"/>
      <c r="BSQ5" s="16"/>
      <c r="BSR5" s="16"/>
      <c r="BSS5" s="16"/>
      <c r="BST5" s="16"/>
      <c r="BSU5" s="16"/>
      <c r="BSV5" s="16"/>
      <c r="BSW5" s="16"/>
      <c r="BSX5" s="16"/>
      <c r="BSY5" s="16"/>
      <c r="BSZ5" s="16"/>
      <c r="BTA5" s="16"/>
      <c r="BTB5" s="16"/>
      <c r="BTC5" s="16"/>
      <c r="BTD5" s="16"/>
      <c r="BTE5" s="16"/>
      <c r="BTF5" s="16"/>
      <c r="BTG5" s="16"/>
      <c r="BTH5" s="16"/>
      <c r="BTI5" s="16"/>
      <c r="BTJ5" s="16"/>
      <c r="BTK5" s="16"/>
      <c r="BTL5" s="16"/>
      <c r="BTM5" s="16"/>
      <c r="BTN5" s="16"/>
      <c r="BTO5" s="16"/>
      <c r="BTP5" s="16"/>
      <c r="BTQ5" s="16"/>
      <c r="BTR5" s="16"/>
      <c r="BTS5" s="16"/>
      <c r="BTT5" s="16"/>
      <c r="BTU5" s="16"/>
      <c r="BTV5" s="16"/>
      <c r="BTW5" s="16"/>
      <c r="BTX5" s="16"/>
      <c r="BTY5" s="16"/>
      <c r="BTZ5" s="16"/>
      <c r="BUA5" s="16"/>
      <c r="BUB5" s="16"/>
      <c r="BUC5" s="16"/>
      <c r="BUD5" s="16"/>
      <c r="BUE5" s="16"/>
      <c r="BUF5" s="16"/>
      <c r="BUG5" s="16"/>
      <c r="BUH5" s="16"/>
      <c r="BUI5" s="16"/>
      <c r="BUJ5" s="16"/>
      <c r="BUK5" s="16"/>
      <c r="BUL5" s="16"/>
      <c r="BUM5" s="16"/>
      <c r="BUN5" s="16"/>
      <c r="BUO5" s="16"/>
      <c r="BUP5" s="16"/>
      <c r="BUQ5" s="16"/>
      <c r="BUR5" s="16"/>
      <c r="BUS5" s="16"/>
      <c r="BUT5" s="16"/>
      <c r="BUU5" s="16"/>
      <c r="BUV5" s="16"/>
      <c r="BUW5" s="16"/>
      <c r="BUX5" s="16"/>
      <c r="BUY5" s="16"/>
      <c r="BUZ5" s="16"/>
      <c r="BVA5" s="16"/>
      <c r="BVB5" s="16"/>
      <c r="BVC5" s="16"/>
      <c r="BVD5" s="16"/>
      <c r="BVE5" s="16"/>
      <c r="BVF5" s="16"/>
      <c r="BVG5" s="16"/>
      <c r="BVH5" s="16"/>
      <c r="BVI5" s="16"/>
      <c r="BVJ5" s="16"/>
      <c r="BVK5" s="16"/>
      <c r="BVL5" s="16"/>
      <c r="BVM5" s="16"/>
      <c r="BVN5" s="16"/>
      <c r="BVO5" s="16"/>
      <c r="BVP5" s="16"/>
      <c r="BVQ5" s="16"/>
      <c r="BVR5" s="16"/>
      <c r="BVS5" s="16"/>
      <c r="BVT5" s="16"/>
      <c r="BVU5" s="16"/>
      <c r="BVV5" s="16"/>
      <c r="BVW5" s="16"/>
      <c r="BVX5" s="16"/>
      <c r="BVY5" s="16"/>
      <c r="BVZ5" s="16"/>
      <c r="BWA5" s="16"/>
      <c r="BWB5" s="16"/>
      <c r="BWC5" s="16"/>
      <c r="BWD5" s="16"/>
      <c r="BWE5" s="16"/>
      <c r="BWF5" s="16"/>
      <c r="BWG5" s="16"/>
      <c r="BWH5" s="16"/>
      <c r="BWI5" s="16"/>
      <c r="BWJ5" s="16"/>
      <c r="BWK5" s="16"/>
      <c r="BWL5" s="16"/>
      <c r="BWM5" s="16"/>
      <c r="BWN5" s="16"/>
      <c r="BWO5" s="16"/>
      <c r="BWP5" s="16"/>
      <c r="BWQ5" s="16"/>
      <c r="BWR5" s="16"/>
      <c r="BWS5" s="16"/>
      <c r="BWT5" s="16"/>
      <c r="BWU5" s="16"/>
      <c r="BWV5" s="16"/>
      <c r="BWW5" s="16"/>
      <c r="BWX5" s="16"/>
      <c r="BWY5" s="16"/>
      <c r="BWZ5" s="16"/>
      <c r="BXA5" s="16"/>
      <c r="BXB5" s="16"/>
      <c r="BXC5" s="16"/>
      <c r="BXD5" s="16"/>
      <c r="BXE5" s="16"/>
      <c r="BXF5" s="16"/>
      <c r="BXG5" s="16"/>
      <c r="BXH5" s="16"/>
      <c r="BXI5" s="16"/>
      <c r="BXJ5" s="16"/>
      <c r="BXK5" s="16"/>
      <c r="BXL5" s="16"/>
      <c r="BXM5" s="16"/>
      <c r="BXN5" s="16"/>
      <c r="BXO5" s="16"/>
      <c r="BXP5" s="16"/>
      <c r="BXQ5" s="16"/>
      <c r="BXR5" s="16"/>
      <c r="BXS5" s="16"/>
      <c r="BXT5" s="16"/>
      <c r="BXU5" s="16"/>
      <c r="BXV5" s="16"/>
      <c r="BXW5" s="16"/>
      <c r="BXX5" s="16"/>
      <c r="BXY5" s="16"/>
      <c r="BXZ5" s="16"/>
      <c r="BYA5" s="16"/>
      <c r="BYB5" s="16"/>
      <c r="BYC5" s="16"/>
      <c r="BYD5" s="16"/>
      <c r="BYE5" s="16"/>
      <c r="BYF5" s="16"/>
      <c r="BYG5" s="16"/>
      <c r="BYH5" s="16"/>
      <c r="BYI5" s="16"/>
      <c r="BYJ5" s="16"/>
      <c r="BYK5" s="16"/>
      <c r="BYL5" s="16"/>
      <c r="BYM5" s="16"/>
      <c r="BYN5" s="16"/>
      <c r="BYO5" s="16"/>
      <c r="BYP5" s="16"/>
      <c r="BYQ5" s="16"/>
      <c r="BYR5" s="16"/>
      <c r="BYS5" s="16"/>
      <c r="BYT5" s="16"/>
      <c r="BYU5" s="16"/>
      <c r="BYV5" s="16"/>
      <c r="BYW5" s="16"/>
      <c r="BYX5" s="16"/>
      <c r="BYY5" s="16"/>
      <c r="BYZ5" s="16"/>
      <c r="BZA5" s="16"/>
      <c r="BZB5" s="16"/>
      <c r="BZC5" s="16"/>
      <c r="BZD5" s="16"/>
      <c r="BZE5" s="16"/>
      <c r="BZF5" s="16"/>
      <c r="BZG5" s="16"/>
      <c r="BZH5" s="16"/>
      <c r="BZI5" s="16"/>
      <c r="BZJ5" s="16"/>
      <c r="BZK5" s="16"/>
      <c r="BZL5" s="16"/>
      <c r="BZM5" s="16"/>
      <c r="BZN5" s="16"/>
      <c r="BZO5" s="16"/>
      <c r="BZP5" s="16"/>
      <c r="BZQ5" s="16"/>
      <c r="BZR5" s="16"/>
      <c r="BZS5" s="16"/>
      <c r="BZT5" s="16"/>
      <c r="BZU5" s="16"/>
      <c r="BZV5" s="16"/>
      <c r="BZW5" s="16"/>
      <c r="BZX5" s="16"/>
      <c r="BZY5" s="16"/>
      <c r="BZZ5" s="16"/>
      <c r="CAA5" s="16"/>
      <c r="CAB5" s="16"/>
      <c r="CAC5" s="16"/>
      <c r="CAD5" s="16"/>
      <c r="CAE5" s="16"/>
      <c r="CAF5" s="16"/>
      <c r="CAG5" s="16"/>
      <c r="CAH5" s="16"/>
      <c r="CAI5" s="16"/>
      <c r="CAJ5" s="16"/>
      <c r="CAK5" s="16"/>
      <c r="CAL5" s="16"/>
      <c r="CAM5" s="16"/>
      <c r="CAN5" s="16"/>
      <c r="CAO5" s="16"/>
      <c r="CAP5" s="16"/>
      <c r="CAQ5" s="16"/>
      <c r="CAR5" s="16"/>
      <c r="CAS5" s="16"/>
      <c r="CAT5" s="16"/>
      <c r="CAU5" s="16"/>
      <c r="CAV5" s="16"/>
      <c r="CAW5" s="16"/>
      <c r="CAX5" s="16"/>
      <c r="CAY5" s="16"/>
      <c r="CAZ5" s="16"/>
      <c r="CBA5" s="16"/>
      <c r="CBB5" s="16"/>
      <c r="CBC5" s="16"/>
      <c r="CBD5" s="16"/>
      <c r="CBE5" s="16"/>
      <c r="CBF5" s="16"/>
      <c r="CBG5" s="16"/>
      <c r="CBH5" s="16"/>
      <c r="CBI5" s="16"/>
      <c r="CBJ5" s="16"/>
      <c r="CBK5" s="16"/>
      <c r="CBL5" s="16"/>
      <c r="CBM5" s="16"/>
      <c r="CBN5" s="16"/>
      <c r="CBO5" s="16"/>
      <c r="CBP5" s="16"/>
      <c r="CBQ5" s="16"/>
      <c r="CBR5" s="16"/>
      <c r="CBS5" s="16"/>
      <c r="CBT5" s="16"/>
      <c r="CBU5" s="16"/>
      <c r="CBV5" s="16"/>
      <c r="CBW5" s="16"/>
      <c r="CBX5" s="16"/>
      <c r="CBY5" s="16"/>
      <c r="CBZ5" s="16"/>
      <c r="CCA5" s="16"/>
      <c r="CCB5" s="16"/>
      <c r="CCC5" s="16"/>
      <c r="CCD5" s="16"/>
      <c r="CCE5" s="16"/>
      <c r="CCF5" s="16"/>
      <c r="CCG5" s="16"/>
      <c r="CCH5" s="16"/>
      <c r="CCI5" s="16"/>
      <c r="CCJ5" s="16"/>
      <c r="CCK5" s="16"/>
      <c r="CCL5" s="16"/>
      <c r="CCM5" s="16"/>
      <c r="CCN5" s="16"/>
      <c r="CCO5" s="16"/>
      <c r="CCP5" s="16"/>
      <c r="CCQ5" s="16"/>
      <c r="CCR5" s="16"/>
      <c r="CCS5" s="16"/>
      <c r="CCT5" s="16"/>
      <c r="CCU5" s="16"/>
      <c r="CCV5" s="16"/>
      <c r="CCW5" s="16"/>
      <c r="CCX5" s="16"/>
      <c r="CCY5" s="16"/>
      <c r="CCZ5" s="16"/>
      <c r="CDA5" s="16"/>
      <c r="CDB5" s="16"/>
      <c r="CDC5" s="16"/>
      <c r="CDD5" s="16"/>
      <c r="CDE5" s="16"/>
      <c r="CDF5" s="16"/>
      <c r="CDG5" s="16"/>
      <c r="CDH5" s="16"/>
      <c r="CDI5" s="16"/>
      <c r="CDJ5" s="16"/>
      <c r="CDK5" s="16"/>
      <c r="CDL5" s="16"/>
      <c r="CDM5" s="16"/>
      <c r="CDN5" s="16"/>
      <c r="CDO5" s="16"/>
      <c r="CDP5" s="16"/>
      <c r="CDQ5" s="16"/>
      <c r="CDR5" s="16"/>
      <c r="CDS5" s="16"/>
      <c r="CDT5" s="16"/>
      <c r="CDU5" s="16"/>
      <c r="CDV5" s="16"/>
      <c r="CDW5" s="16"/>
      <c r="CDX5" s="16"/>
      <c r="CDY5" s="16"/>
      <c r="CDZ5" s="16"/>
      <c r="CEA5" s="16"/>
      <c r="CEB5" s="16"/>
      <c r="CEC5" s="16"/>
      <c r="CED5" s="16"/>
      <c r="CEE5" s="16"/>
      <c r="CEF5" s="16"/>
      <c r="CEG5" s="16"/>
      <c r="CEH5" s="16"/>
      <c r="CEI5" s="16"/>
      <c r="CEJ5" s="16"/>
      <c r="CEK5" s="16"/>
      <c r="CEL5" s="16"/>
      <c r="CEM5" s="16"/>
      <c r="CEN5" s="16"/>
      <c r="CEO5" s="16"/>
      <c r="CEP5" s="16"/>
      <c r="CEQ5" s="16"/>
      <c r="CER5" s="16"/>
      <c r="CES5" s="16"/>
      <c r="CET5" s="16"/>
      <c r="CEU5" s="16"/>
      <c r="CEV5" s="16"/>
      <c r="CEW5" s="16"/>
      <c r="CEX5" s="16"/>
      <c r="CEY5" s="16"/>
      <c r="CEZ5" s="16"/>
      <c r="CFA5" s="16"/>
      <c r="CFB5" s="16"/>
      <c r="CFC5" s="16"/>
      <c r="CFD5" s="16"/>
      <c r="CFE5" s="16"/>
      <c r="CFF5" s="16"/>
      <c r="CFG5" s="16"/>
      <c r="CFH5" s="16"/>
      <c r="CFI5" s="16"/>
      <c r="CFJ5" s="16"/>
      <c r="CFK5" s="16"/>
    </row>
    <row r="6" spans="1:2195" x14ac:dyDescent="0.25">
      <c r="C6" s="16">
        <v>0.05</v>
      </c>
      <c r="D6" s="16">
        <v>0.05</v>
      </c>
      <c r="E6" s="16">
        <v>0.05</v>
      </c>
      <c r="F6" s="16">
        <v>0.05</v>
      </c>
      <c r="G6" s="16">
        <v>0.05</v>
      </c>
      <c r="H6" s="16">
        <v>0.05</v>
      </c>
      <c r="I6" s="16">
        <v>0.05</v>
      </c>
      <c r="J6" s="16">
        <v>0.05</v>
      </c>
      <c r="K6" s="16">
        <v>0.05</v>
      </c>
      <c r="L6" s="16">
        <v>0.05</v>
      </c>
      <c r="M6" s="16">
        <v>0.05</v>
      </c>
      <c r="N6" s="16">
        <v>0.05</v>
      </c>
      <c r="O6" s="16">
        <v>0.05</v>
      </c>
      <c r="P6" s="16">
        <v>0.05</v>
      </c>
      <c r="Q6" s="16">
        <v>0.05</v>
      </c>
      <c r="R6" s="16">
        <v>0.05</v>
      </c>
      <c r="S6" s="16">
        <v>0.05</v>
      </c>
      <c r="T6" s="16">
        <v>0.05</v>
      </c>
      <c r="U6" s="16">
        <v>0.05</v>
      </c>
      <c r="V6" s="16">
        <v>0.05</v>
      </c>
      <c r="W6" s="16">
        <v>0.05</v>
      </c>
      <c r="X6" s="16">
        <v>0.05</v>
      </c>
      <c r="Y6" s="16">
        <v>0.05</v>
      </c>
      <c r="Z6" s="16">
        <v>0.05</v>
      </c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</row>
    <row r="7" spans="1:2195" x14ac:dyDescent="0.25">
      <c r="C7" s="16">
        <v>0.05</v>
      </c>
      <c r="D7" s="16">
        <v>0.05</v>
      </c>
      <c r="E7" s="16">
        <v>0.05</v>
      </c>
      <c r="F7" s="16">
        <v>0.05</v>
      </c>
      <c r="G7" s="16">
        <v>0.05</v>
      </c>
      <c r="H7" s="16">
        <v>0.05</v>
      </c>
      <c r="I7" s="16">
        <v>0.05</v>
      </c>
      <c r="J7" s="16">
        <v>0.05</v>
      </c>
      <c r="K7" s="16">
        <v>0.05</v>
      </c>
      <c r="L7" s="16">
        <v>0.05</v>
      </c>
      <c r="M7" s="16">
        <v>0.05</v>
      </c>
      <c r="N7" s="16">
        <v>0.05</v>
      </c>
      <c r="O7" s="16">
        <v>0.05</v>
      </c>
      <c r="P7" s="16">
        <v>0.05</v>
      </c>
      <c r="Q7" s="16">
        <v>0.05</v>
      </c>
      <c r="R7" s="16">
        <v>0.05</v>
      </c>
      <c r="S7" s="16">
        <v>0.05</v>
      </c>
      <c r="T7" s="16">
        <v>0.05</v>
      </c>
      <c r="U7" s="16">
        <v>0.05</v>
      </c>
      <c r="V7" s="16">
        <v>0.05</v>
      </c>
      <c r="W7" s="16">
        <v>0.05</v>
      </c>
      <c r="X7" s="16">
        <v>0.05</v>
      </c>
      <c r="Y7" s="16">
        <v>0.05</v>
      </c>
      <c r="Z7" s="16">
        <v>0.05</v>
      </c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</row>
    <row r="8" spans="1:2195" x14ac:dyDescent="0.25">
      <c r="C8" s="16">
        <v>0.05</v>
      </c>
      <c r="D8" s="16">
        <v>0.05</v>
      </c>
      <c r="E8" s="16">
        <v>0.05</v>
      </c>
      <c r="F8" s="16">
        <v>0.05</v>
      </c>
      <c r="G8" s="16">
        <v>0.05</v>
      </c>
      <c r="H8" s="16">
        <v>0.05</v>
      </c>
      <c r="I8" s="16">
        <v>0.05</v>
      </c>
      <c r="J8" s="16">
        <v>0.05</v>
      </c>
      <c r="K8" s="16">
        <v>0.05</v>
      </c>
      <c r="L8" s="16">
        <v>0.05</v>
      </c>
      <c r="M8" s="16">
        <v>0.05</v>
      </c>
      <c r="N8" s="16">
        <v>0.05</v>
      </c>
      <c r="O8" s="16">
        <v>0.05</v>
      </c>
      <c r="P8" s="16">
        <v>0.05</v>
      </c>
      <c r="Q8" s="16">
        <v>0.05</v>
      </c>
      <c r="R8" s="16">
        <v>0.05</v>
      </c>
      <c r="S8" s="16">
        <v>0.05</v>
      </c>
      <c r="T8" s="16">
        <v>0.05</v>
      </c>
      <c r="U8" s="16">
        <v>0.05</v>
      </c>
      <c r="V8" s="16">
        <v>0.05</v>
      </c>
      <c r="W8" s="16">
        <v>0.05</v>
      </c>
      <c r="X8" s="16">
        <v>0.05</v>
      </c>
      <c r="Y8" s="16">
        <v>0.05</v>
      </c>
      <c r="Z8" s="16">
        <v>0.05</v>
      </c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</row>
    <row r="9" spans="1:2195" x14ac:dyDescent="0.25">
      <c r="C9" s="16">
        <v>0.05</v>
      </c>
      <c r="D9" s="16">
        <v>0.05</v>
      </c>
      <c r="E9" s="16">
        <v>0.05</v>
      </c>
      <c r="F9" s="16">
        <v>0.05</v>
      </c>
      <c r="G9" s="16">
        <v>0.05</v>
      </c>
      <c r="H9" s="16">
        <v>0.05</v>
      </c>
      <c r="I9" s="16">
        <v>0.05</v>
      </c>
      <c r="J9" s="16">
        <v>0.05</v>
      </c>
      <c r="K9" s="16">
        <v>0.05</v>
      </c>
      <c r="L9" s="16">
        <v>0.05</v>
      </c>
      <c r="M9" s="16">
        <v>0.05</v>
      </c>
      <c r="N9" s="16">
        <v>0.05</v>
      </c>
      <c r="O9" s="16">
        <v>0.05</v>
      </c>
      <c r="P9" s="16">
        <v>0.05</v>
      </c>
      <c r="Q9" s="16">
        <v>0.05</v>
      </c>
      <c r="R9" s="16">
        <v>0.05</v>
      </c>
      <c r="S9" s="16">
        <v>0.05</v>
      </c>
      <c r="T9" s="16">
        <v>0.05</v>
      </c>
      <c r="U9" s="16">
        <v>0.05</v>
      </c>
      <c r="V9" s="16">
        <v>0.05</v>
      </c>
      <c r="W9" s="16">
        <v>0.05</v>
      </c>
      <c r="X9" s="16">
        <v>0.05</v>
      </c>
      <c r="Y9" s="16">
        <v>0.05</v>
      </c>
      <c r="Z9" s="16">
        <v>0.05</v>
      </c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</row>
    <row r="10" spans="1:2195" x14ac:dyDescent="0.25">
      <c r="C10" s="16">
        <v>0.05</v>
      </c>
      <c r="D10" s="16">
        <v>0.05</v>
      </c>
      <c r="E10" s="16">
        <v>0.05</v>
      </c>
      <c r="F10" s="16">
        <v>0.05</v>
      </c>
      <c r="G10" s="16">
        <v>0.05</v>
      </c>
      <c r="H10" s="16">
        <v>0.05</v>
      </c>
      <c r="I10" s="16">
        <v>0.05</v>
      </c>
      <c r="J10" s="16">
        <v>0.05</v>
      </c>
      <c r="K10" s="16">
        <v>0.05</v>
      </c>
      <c r="L10" s="16">
        <v>0.05</v>
      </c>
      <c r="M10" s="16">
        <v>0.05</v>
      </c>
      <c r="N10" s="16">
        <v>0.05</v>
      </c>
      <c r="O10" s="16">
        <v>0.05</v>
      </c>
      <c r="P10" s="16">
        <v>0.05</v>
      </c>
      <c r="Q10" s="16">
        <v>0.05</v>
      </c>
      <c r="R10" s="16">
        <v>0.05</v>
      </c>
      <c r="S10" s="16">
        <v>0.05</v>
      </c>
      <c r="T10" s="16">
        <v>0.05</v>
      </c>
      <c r="U10" s="16">
        <v>0.05</v>
      </c>
      <c r="V10" s="16">
        <v>0.05</v>
      </c>
      <c r="W10" s="16">
        <v>0.05</v>
      </c>
      <c r="X10" s="16">
        <v>0.05</v>
      </c>
      <c r="Y10" s="16">
        <v>0.05</v>
      </c>
      <c r="Z10" s="16">
        <v>0.05</v>
      </c>
    </row>
    <row r="11" spans="1:2195" x14ac:dyDescent="0.25">
      <c r="C11" s="16">
        <v>0.05</v>
      </c>
      <c r="D11" s="16">
        <v>0.05</v>
      </c>
      <c r="E11" s="16">
        <v>0.05</v>
      </c>
      <c r="F11" s="16">
        <v>0.05</v>
      </c>
      <c r="G11" s="16">
        <v>0.05</v>
      </c>
      <c r="H11" s="16">
        <v>0.05</v>
      </c>
      <c r="I11" s="16">
        <v>0.05</v>
      </c>
      <c r="J11" s="16">
        <v>0.05</v>
      </c>
      <c r="K11" s="16">
        <v>0.05</v>
      </c>
      <c r="L11" s="16">
        <v>0.05</v>
      </c>
      <c r="M11" s="16">
        <v>0.05</v>
      </c>
      <c r="N11" s="16">
        <v>0.05</v>
      </c>
      <c r="O11" s="16">
        <v>0.05</v>
      </c>
      <c r="P11" s="16">
        <v>0.05</v>
      </c>
      <c r="Q11" s="16">
        <v>0.05</v>
      </c>
      <c r="R11" s="16">
        <v>0.05</v>
      </c>
      <c r="S11" s="16">
        <v>0.05</v>
      </c>
      <c r="T11" s="16">
        <v>0.05</v>
      </c>
      <c r="U11" s="16">
        <v>0.05</v>
      </c>
      <c r="V11" s="16">
        <v>0.05</v>
      </c>
      <c r="W11" s="16">
        <v>0.05</v>
      </c>
      <c r="X11" s="16">
        <v>0.05</v>
      </c>
      <c r="Y11" s="16">
        <v>0.05</v>
      </c>
      <c r="Z11" s="16">
        <v>0.05</v>
      </c>
    </row>
    <row r="12" spans="1:2195" x14ac:dyDescent="0.25">
      <c r="C12" s="16">
        <v>0.05</v>
      </c>
      <c r="D12" s="16">
        <v>0.05</v>
      </c>
      <c r="E12" s="16">
        <v>0.05</v>
      </c>
      <c r="F12" s="16">
        <v>0.05</v>
      </c>
      <c r="G12" s="16">
        <v>0.05</v>
      </c>
      <c r="H12" s="16">
        <v>0.05</v>
      </c>
      <c r="I12" s="16">
        <v>0.05</v>
      </c>
      <c r="J12" s="16">
        <v>0.05</v>
      </c>
      <c r="K12" s="16">
        <v>0.05</v>
      </c>
      <c r="L12" s="16">
        <v>0.05</v>
      </c>
      <c r="M12" s="16">
        <v>0.05</v>
      </c>
      <c r="N12" s="16">
        <v>0.05</v>
      </c>
      <c r="O12" s="16">
        <v>0.05</v>
      </c>
      <c r="P12" s="16">
        <v>0.05</v>
      </c>
      <c r="Q12" s="16">
        <v>0.05</v>
      </c>
      <c r="R12" s="16">
        <v>0.05</v>
      </c>
      <c r="S12" s="16">
        <v>0.05</v>
      </c>
      <c r="T12" s="16">
        <v>0.05</v>
      </c>
      <c r="U12" s="16">
        <v>0.05</v>
      </c>
      <c r="V12" s="16">
        <v>0.05</v>
      </c>
      <c r="W12" s="16">
        <v>0.05</v>
      </c>
      <c r="X12" s="16">
        <v>0.05</v>
      </c>
      <c r="Y12" s="16">
        <v>0.05</v>
      </c>
      <c r="Z12" s="16">
        <v>0.05</v>
      </c>
    </row>
    <row r="13" spans="1:2195" x14ac:dyDescent="0.25">
      <c r="C13" s="16">
        <v>0.05</v>
      </c>
      <c r="D13" s="16">
        <v>0.05</v>
      </c>
      <c r="E13" s="16">
        <v>0.05</v>
      </c>
      <c r="F13" s="16">
        <v>0.05</v>
      </c>
      <c r="G13" s="16">
        <v>0.05</v>
      </c>
      <c r="H13" s="16">
        <v>0.05</v>
      </c>
      <c r="I13" s="16">
        <v>0.05</v>
      </c>
      <c r="J13" s="16">
        <v>0.05</v>
      </c>
      <c r="K13" s="16">
        <v>0.05</v>
      </c>
      <c r="L13" s="16">
        <v>0.05</v>
      </c>
      <c r="M13" s="16">
        <v>0.05</v>
      </c>
      <c r="N13" s="16">
        <v>0.05</v>
      </c>
      <c r="O13" s="16">
        <v>0.05</v>
      </c>
      <c r="P13" s="16">
        <v>0.05</v>
      </c>
      <c r="Q13" s="16">
        <v>0.05</v>
      </c>
      <c r="R13" s="16">
        <v>0.05</v>
      </c>
      <c r="S13" s="16">
        <v>0.05</v>
      </c>
      <c r="T13" s="16">
        <v>0.05</v>
      </c>
      <c r="U13" s="16">
        <v>0.05</v>
      </c>
      <c r="V13" s="16">
        <v>0.05</v>
      </c>
      <c r="W13" s="16">
        <v>0.05</v>
      </c>
      <c r="X13" s="16">
        <v>0.05</v>
      </c>
      <c r="Y13" s="16">
        <v>0.05</v>
      </c>
      <c r="Z13" s="16">
        <v>0.05</v>
      </c>
    </row>
    <row r="14" spans="1:2195" x14ac:dyDescent="0.25">
      <c r="C14" s="16">
        <v>0.05</v>
      </c>
      <c r="D14" s="16">
        <v>0.05</v>
      </c>
      <c r="E14" s="16">
        <v>0.05</v>
      </c>
      <c r="F14" s="16">
        <v>0.05</v>
      </c>
      <c r="G14" s="16">
        <v>0.05</v>
      </c>
      <c r="H14" s="16">
        <v>0.05</v>
      </c>
      <c r="I14" s="16">
        <v>0.05</v>
      </c>
      <c r="J14" s="16">
        <v>0.05</v>
      </c>
      <c r="K14" s="16">
        <v>0.05</v>
      </c>
      <c r="L14" s="16">
        <v>0.05</v>
      </c>
      <c r="M14" s="16">
        <v>0.05</v>
      </c>
      <c r="N14" s="16">
        <v>0.05</v>
      </c>
      <c r="O14" s="16">
        <v>0.05</v>
      </c>
      <c r="P14" s="16">
        <v>0.05</v>
      </c>
      <c r="Q14" s="16">
        <v>0.05</v>
      </c>
      <c r="R14" s="16">
        <v>0.05</v>
      </c>
      <c r="S14" s="16">
        <v>0.05</v>
      </c>
      <c r="T14" s="16">
        <v>0.05</v>
      </c>
      <c r="U14" s="16">
        <v>0.05</v>
      </c>
      <c r="V14" s="16">
        <v>0.05</v>
      </c>
      <c r="W14" s="16">
        <v>0.05</v>
      </c>
      <c r="X14" s="16">
        <v>0.05</v>
      </c>
      <c r="Y14" s="16">
        <v>0.05</v>
      </c>
      <c r="Z14" s="16">
        <v>0.05</v>
      </c>
    </row>
    <row r="15" spans="1:2195" x14ac:dyDescent="0.25">
      <c r="C15" s="16">
        <v>0.05</v>
      </c>
      <c r="D15" s="16">
        <v>0.05</v>
      </c>
      <c r="E15" s="16">
        <v>0.05</v>
      </c>
      <c r="F15" s="16">
        <v>0.05</v>
      </c>
      <c r="G15" s="16">
        <v>0.05</v>
      </c>
      <c r="H15" s="16">
        <v>0.05</v>
      </c>
      <c r="I15" s="16">
        <v>0.05</v>
      </c>
      <c r="J15" s="16">
        <v>0.05</v>
      </c>
      <c r="K15" s="16">
        <v>0.05</v>
      </c>
      <c r="L15" s="16">
        <v>0.05</v>
      </c>
      <c r="M15" s="16">
        <v>0.05</v>
      </c>
      <c r="N15" s="16">
        <v>0.05</v>
      </c>
      <c r="O15" s="16">
        <v>0.05</v>
      </c>
      <c r="P15" s="16">
        <v>0.05</v>
      </c>
      <c r="Q15" s="16">
        <v>0.05</v>
      </c>
      <c r="R15" s="16">
        <v>0.05</v>
      </c>
      <c r="S15" s="16">
        <v>0.05</v>
      </c>
      <c r="T15" s="16">
        <v>0.05</v>
      </c>
      <c r="U15" s="16">
        <v>0.05</v>
      </c>
      <c r="V15" s="16">
        <v>0.05</v>
      </c>
      <c r="W15" s="16">
        <v>0.05</v>
      </c>
      <c r="X15" s="16">
        <v>0.05</v>
      </c>
      <c r="Y15" s="16">
        <v>0.05</v>
      </c>
      <c r="Z15" s="16">
        <v>0.05</v>
      </c>
    </row>
    <row r="16" spans="1:2195" x14ac:dyDescent="0.25">
      <c r="C16" s="16">
        <v>0.05</v>
      </c>
      <c r="D16" s="16">
        <v>0.05</v>
      </c>
      <c r="E16" s="16">
        <v>0.05</v>
      </c>
      <c r="F16" s="16">
        <v>0.05</v>
      </c>
      <c r="G16" s="16">
        <v>0.05</v>
      </c>
      <c r="H16" s="16">
        <v>0.05</v>
      </c>
      <c r="I16" s="16">
        <v>0.05</v>
      </c>
      <c r="J16" s="16">
        <v>0.05</v>
      </c>
      <c r="K16" s="16">
        <v>0.05</v>
      </c>
      <c r="L16" s="16">
        <v>0.05</v>
      </c>
      <c r="M16" s="16">
        <v>0.05</v>
      </c>
      <c r="N16" s="16">
        <v>0.05</v>
      </c>
      <c r="O16" s="16">
        <v>0.05</v>
      </c>
      <c r="P16" s="16">
        <v>0.05</v>
      </c>
      <c r="Q16" s="16">
        <v>0.05</v>
      </c>
      <c r="R16" s="16">
        <v>0.05</v>
      </c>
      <c r="S16" s="16">
        <v>0.05</v>
      </c>
      <c r="T16" s="16">
        <v>0.05</v>
      </c>
      <c r="U16" s="16">
        <v>0.05</v>
      </c>
      <c r="V16" s="16">
        <v>0.05</v>
      </c>
      <c r="W16" s="16">
        <v>0.05</v>
      </c>
      <c r="X16" s="16">
        <v>0.05</v>
      </c>
      <c r="Y16" s="16">
        <v>0.05</v>
      </c>
      <c r="Z16" s="16">
        <v>0.05</v>
      </c>
    </row>
    <row r="17" spans="3:26" x14ac:dyDescent="0.25">
      <c r="C17" s="16">
        <v>0.05</v>
      </c>
      <c r="D17" s="16">
        <v>0.05</v>
      </c>
      <c r="E17" s="16">
        <v>0.05</v>
      </c>
      <c r="F17" s="16">
        <v>0.05</v>
      </c>
      <c r="G17" s="16">
        <v>0.05</v>
      </c>
      <c r="H17" s="16">
        <v>0.05</v>
      </c>
      <c r="I17" s="16">
        <v>0.05</v>
      </c>
      <c r="J17" s="16">
        <v>0.05</v>
      </c>
      <c r="K17" s="16">
        <v>0.05</v>
      </c>
      <c r="L17" s="16">
        <v>0.05</v>
      </c>
      <c r="M17" s="16">
        <v>0.05</v>
      </c>
      <c r="N17" s="16">
        <v>0.05</v>
      </c>
      <c r="O17" s="16">
        <v>0.05</v>
      </c>
      <c r="P17" s="16">
        <v>0.05</v>
      </c>
      <c r="Q17" s="16">
        <v>0.05</v>
      </c>
      <c r="R17" s="16">
        <v>0.05</v>
      </c>
      <c r="S17" s="16">
        <v>0.05</v>
      </c>
      <c r="T17" s="16">
        <v>0.05</v>
      </c>
      <c r="U17" s="16">
        <v>0.05</v>
      </c>
      <c r="V17" s="16">
        <v>0.05</v>
      </c>
      <c r="W17" s="16">
        <v>0.05</v>
      </c>
      <c r="X17" s="16">
        <v>0.05</v>
      </c>
      <c r="Y17" s="16">
        <v>0.05</v>
      </c>
      <c r="Z17" s="16">
        <v>0.05</v>
      </c>
    </row>
    <row r="18" spans="3:26" x14ac:dyDescent="0.25">
      <c r="C18" s="16">
        <v>0.05</v>
      </c>
      <c r="D18" s="16">
        <v>0.05</v>
      </c>
      <c r="E18" s="16">
        <v>0.05</v>
      </c>
      <c r="F18" s="16">
        <v>0.05</v>
      </c>
      <c r="G18" s="16">
        <v>0.05</v>
      </c>
      <c r="H18" s="16">
        <v>0.05</v>
      </c>
      <c r="I18" s="16">
        <v>0.05</v>
      </c>
      <c r="J18" s="16">
        <v>0.05</v>
      </c>
      <c r="K18" s="16">
        <v>0.05</v>
      </c>
      <c r="L18" s="16">
        <v>0.05</v>
      </c>
      <c r="M18" s="16">
        <v>0.05</v>
      </c>
      <c r="N18" s="16">
        <v>0.05</v>
      </c>
      <c r="O18" s="16">
        <v>0.05</v>
      </c>
      <c r="P18" s="16">
        <v>0.05</v>
      </c>
      <c r="Q18" s="16">
        <v>0.05</v>
      </c>
      <c r="R18" s="16">
        <v>0.05</v>
      </c>
      <c r="S18" s="16">
        <v>0.05</v>
      </c>
      <c r="T18" s="16">
        <v>0.05</v>
      </c>
      <c r="U18" s="16">
        <v>0.05</v>
      </c>
      <c r="V18" s="16">
        <v>0.05</v>
      </c>
      <c r="W18" s="16">
        <v>0.05</v>
      </c>
      <c r="X18" s="16">
        <v>0.05</v>
      </c>
      <c r="Y18" s="16">
        <v>0.05</v>
      </c>
      <c r="Z18" s="16">
        <v>0.05</v>
      </c>
    </row>
    <row r="19" spans="3:26" x14ac:dyDescent="0.25">
      <c r="C19" s="16">
        <v>0.05</v>
      </c>
      <c r="D19" s="16">
        <v>0.05</v>
      </c>
      <c r="E19" s="16">
        <v>0.05</v>
      </c>
      <c r="F19" s="16">
        <v>0.05</v>
      </c>
      <c r="G19" s="16">
        <v>0.05</v>
      </c>
      <c r="H19" s="16">
        <v>0.05</v>
      </c>
      <c r="I19" s="16">
        <v>0.05</v>
      </c>
      <c r="J19" s="16">
        <v>0.05</v>
      </c>
      <c r="K19" s="16">
        <v>0.05</v>
      </c>
      <c r="L19" s="16">
        <v>0.05</v>
      </c>
      <c r="M19" s="16">
        <v>0.05</v>
      </c>
      <c r="N19" s="16">
        <v>0.05</v>
      </c>
      <c r="O19" s="16">
        <v>0.05</v>
      </c>
      <c r="P19" s="16">
        <v>0.05</v>
      </c>
      <c r="Q19" s="16">
        <v>0.05</v>
      </c>
      <c r="R19" s="16">
        <v>0.05</v>
      </c>
      <c r="S19" s="16">
        <v>0.05</v>
      </c>
      <c r="T19" s="16">
        <v>0.05</v>
      </c>
      <c r="U19" s="16">
        <v>0.05</v>
      </c>
      <c r="V19" s="16">
        <v>0.05</v>
      </c>
      <c r="W19" s="16">
        <v>0.05</v>
      </c>
      <c r="X19" s="16">
        <v>0.05</v>
      </c>
      <c r="Y19" s="16">
        <v>0.05</v>
      </c>
      <c r="Z19" s="16">
        <v>0.05</v>
      </c>
    </row>
    <row r="20" spans="3:26" x14ac:dyDescent="0.25">
      <c r="C20" s="16">
        <v>0.05</v>
      </c>
      <c r="D20" s="16">
        <v>0.05</v>
      </c>
      <c r="E20" s="16">
        <v>0.05</v>
      </c>
      <c r="F20" s="16">
        <v>0.05</v>
      </c>
      <c r="G20" s="16">
        <v>0.05</v>
      </c>
      <c r="H20" s="16">
        <v>0.05</v>
      </c>
      <c r="I20" s="16">
        <v>0.05</v>
      </c>
      <c r="J20" s="16">
        <v>0.05</v>
      </c>
      <c r="K20" s="16">
        <v>0.05</v>
      </c>
      <c r="L20" s="16">
        <v>0.05</v>
      </c>
      <c r="M20" s="16">
        <v>0.05</v>
      </c>
      <c r="N20" s="16">
        <v>0.05</v>
      </c>
      <c r="O20" s="16">
        <v>0.05</v>
      </c>
      <c r="P20" s="16">
        <v>0.05</v>
      </c>
      <c r="Q20" s="16">
        <v>0.05</v>
      </c>
      <c r="R20" s="16">
        <v>0.05</v>
      </c>
      <c r="S20" s="16">
        <v>0.05</v>
      </c>
      <c r="T20" s="16">
        <v>0.05</v>
      </c>
      <c r="U20" s="16">
        <v>0.05</v>
      </c>
      <c r="V20" s="16">
        <v>0.05</v>
      </c>
      <c r="W20" s="16">
        <v>0.05</v>
      </c>
      <c r="X20" s="16">
        <v>0.05</v>
      </c>
      <c r="Y20" s="16">
        <v>0.05</v>
      </c>
      <c r="Z20" s="16">
        <v>0.05</v>
      </c>
    </row>
    <row r="21" spans="3:26" x14ac:dyDescent="0.25">
      <c r="C21" s="16">
        <v>0.05</v>
      </c>
      <c r="D21" s="16">
        <v>0.05</v>
      </c>
      <c r="E21" s="16">
        <v>0.05</v>
      </c>
      <c r="F21" s="16">
        <v>0.05</v>
      </c>
      <c r="G21" s="16">
        <v>0.05</v>
      </c>
      <c r="H21" s="16">
        <v>0.05</v>
      </c>
      <c r="I21" s="16">
        <v>0.05</v>
      </c>
      <c r="J21" s="16">
        <v>0.05</v>
      </c>
      <c r="K21" s="16">
        <v>0.05</v>
      </c>
      <c r="L21" s="16">
        <v>0.05</v>
      </c>
      <c r="M21" s="16">
        <v>0.05</v>
      </c>
      <c r="N21" s="16">
        <v>0.05</v>
      </c>
      <c r="O21" s="16">
        <v>0.05</v>
      </c>
      <c r="P21" s="16">
        <v>0.05</v>
      </c>
      <c r="Q21" s="16">
        <v>0.05</v>
      </c>
      <c r="R21" s="16">
        <v>0.05</v>
      </c>
      <c r="S21" s="16">
        <v>0.05</v>
      </c>
      <c r="T21" s="16">
        <v>0.05</v>
      </c>
      <c r="U21" s="16">
        <v>0.05</v>
      </c>
      <c r="V21" s="16">
        <v>0.05</v>
      </c>
      <c r="W21" s="16">
        <v>0.05</v>
      </c>
      <c r="X21" s="16">
        <v>0.05</v>
      </c>
      <c r="Y21" s="16">
        <v>0.05</v>
      </c>
      <c r="Z21" s="16">
        <v>0.05</v>
      </c>
    </row>
    <row r="22" spans="3:26" x14ac:dyDescent="0.25">
      <c r="C22" s="16">
        <v>0.05</v>
      </c>
      <c r="D22" s="16">
        <v>0.05</v>
      </c>
      <c r="E22" s="16">
        <v>0.05</v>
      </c>
      <c r="F22" s="16">
        <v>0.05</v>
      </c>
      <c r="G22" s="16">
        <v>0.05</v>
      </c>
      <c r="H22" s="16">
        <v>0.05</v>
      </c>
      <c r="I22" s="16">
        <v>0.05</v>
      </c>
      <c r="J22" s="16">
        <v>0.05</v>
      </c>
      <c r="K22" s="16">
        <v>0.05</v>
      </c>
      <c r="L22" s="16">
        <v>0.05</v>
      </c>
      <c r="M22" s="16">
        <v>0.05</v>
      </c>
      <c r="N22" s="16">
        <v>0.05</v>
      </c>
      <c r="O22" s="16">
        <v>0.05</v>
      </c>
      <c r="P22" s="16">
        <v>0.05</v>
      </c>
      <c r="Q22" s="16">
        <v>0.05</v>
      </c>
      <c r="R22" s="16">
        <v>0.05</v>
      </c>
      <c r="S22" s="16">
        <v>0.05</v>
      </c>
      <c r="T22" s="16">
        <v>0.05</v>
      </c>
      <c r="U22" s="16">
        <v>0.05</v>
      </c>
      <c r="V22" s="16">
        <v>0.05</v>
      </c>
      <c r="W22" s="16">
        <v>0.05</v>
      </c>
      <c r="X22" s="16">
        <v>0.05</v>
      </c>
      <c r="Y22" s="16">
        <v>0.05</v>
      </c>
      <c r="Z22" s="16">
        <v>0.05</v>
      </c>
    </row>
    <row r="23" spans="3:26" x14ac:dyDescent="0.25">
      <c r="C23" s="16">
        <v>0.05</v>
      </c>
      <c r="D23" s="16">
        <v>0.05</v>
      </c>
      <c r="E23" s="16">
        <v>0.05</v>
      </c>
      <c r="F23" s="16">
        <v>0.05</v>
      </c>
      <c r="G23" s="16">
        <v>0.05</v>
      </c>
      <c r="H23" s="16">
        <v>0.05</v>
      </c>
      <c r="I23" s="16">
        <v>0.05</v>
      </c>
      <c r="J23" s="16">
        <v>0.05</v>
      </c>
      <c r="K23" s="16">
        <v>0.05</v>
      </c>
      <c r="L23" s="16">
        <v>0.05</v>
      </c>
      <c r="M23" s="16">
        <v>0.05</v>
      </c>
      <c r="N23" s="16">
        <v>0.05</v>
      </c>
      <c r="O23" s="16">
        <v>0.05</v>
      </c>
      <c r="P23" s="16">
        <v>0.05</v>
      </c>
      <c r="Q23" s="16">
        <v>0.05</v>
      </c>
      <c r="R23" s="16">
        <v>0.05</v>
      </c>
      <c r="S23" s="16">
        <v>0.05</v>
      </c>
      <c r="T23" s="16">
        <v>0.05</v>
      </c>
      <c r="U23" s="16">
        <v>0.05</v>
      </c>
      <c r="V23" s="16">
        <v>0.05</v>
      </c>
      <c r="W23" s="16">
        <v>0.05</v>
      </c>
      <c r="X23" s="16">
        <v>0.05</v>
      </c>
      <c r="Y23" s="16">
        <v>0.05</v>
      </c>
      <c r="Z23" s="16">
        <v>0.05</v>
      </c>
    </row>
    <row r="24" spans="3:26" x14ac:dyDescent="0.25">
      <c r="C24" s="16">
        <v>0.05</v>
      </c>
      <c r="D24" s="16">
        <v>0.05</v>
      </c>
      <c r="E24" s="16">
        <v>0.05</v>
      </c>
      <c r="F24" s="16">
        <v>0.05</v>
      </c>
      <c r="G24" s="16">
        <v>0.05</v>
      </c>
      <c r="H24" s="16">
        <v>0.05</v>
      </c>
      <c r="I24" s="16">
        <v>0.05</v>
      </c>
      <c r="J24" s="16">
        <v>0.05</v>
      </c>
      <c r="K24" s="16">
        <v>0.05</v>
      </c>
      <c r="L24" s="16">
        <v>0.05</v>
      </c>
      <c r="M24" s="16">
        <v>0.05</v>
      </c>
      <c r="N24" s="16">
        <v>0.05</v>
      </c>
      <c r="O24" s="16">
        <v>0.05</v>
      </c>
      <c r="P24" s="16">
        <v>0.05</v>
      </c>
      <c r="Q24" s="16">
        <v>0.05</v>
      </c>
      <c r="R24" s="16">
        <v>0.05</v>
      </c>
      <c r="S24" s="16">
        <v>0.05</v>
      </c>
      <c r="T24" s="16">
        <v>0.05</v>
      </c>
      <c r="U24" s="16">
        <v>0.05</v>
      </c>
      <c r="V24" s="16">
        <v>0.05</v>
      </c>
      <c r="W24" s="16">
        <v>0.05</v>
      </c>
      <c r="X24" s="16">
        <v>0.05</v>
      </c>
      <c r="Y24" s="16">
        <v>0.05</v>
      </c>
      <c r="Z24" s="16">
        <v>0.05</v>
      </c>
    </row>
    <row r="25" spans="3:26" x14ac:dyDescent="0.25">
      <c r="C25" s="16">
        <v>0.05</v>
      </c>
      <c r="D25" s="16">
        <v>0.05</v>
      </c>
      <c r="E25" s="16">
        <v>0.05</v>
      </c>
      <c r="F25" s="16">
        <v>0.05</v>
      </c>
      <c r="G25" s="16">
        <v>0.05</v>
      </c>
      <c r="H25" s="16">
        <v>0.05</v>
      </c>
      <c r="I25" s="16">
        <v>0.05</v>
      </c>
      <c r="J25" s="16">
        <v>0.05</v>
      </c>
      <c r="K25" s="16">
        <v>0.05</v>
      </c>
      <c r="L25" s="16">
        <v>0.05</v>
      </c>
      <c r="M25" s="16">
        <v>0.05</v>
      </c>
      <c r="N25" s="16">
        <v>0.05</v>
      </c>
      <c r="O25" s="16">
        <v>0.05</v>
      </c>
      <c r="P25" s="16">
        <v>0.05</v>
      </c>
      <c r="Q25" s="16">
        <v>0.05</v>
      </c>
      <c r="R25" s="16">
        <v>0.05</v>
      </c>
      <c r="S25" s="16">
        <v>0.05</v>
      </c>
      <c r="T25" s="16">
        <v>0.05</v>
      </c>
      <c r="U25" s="16">
        <v>0.05</v>
      </c>
      <c r="V25" s="16">
        <v>0.05</v>
      </c>
      <c r="W25" s="16">
        <v>0.05</v>
      </c>
      <c r="X25" s="16">
        <v>0.05</v>
      </c>
      <c r="Y25" s="16">
        <v>0.05</v>
      </c>
      <c r="Z25" s="16">
        <v>0.05</v>
      </c>
    </row>
    <row r="26" spans="3:26" x14ac:dyDescent="0.25">
      <c r="C26" s="16">
        <v>0.05</v>
      </c>
      <c r="D26" s="16">
        <v>0.05</v>
      </c>
      <c r="E26" s="16">
        <v>0.05</v>
      </c>
      <c r="F26" s="16">
        <v>0.05</v>
      </c>
      <c r="G26" s="16">
        <v>0.05</v>
      </c>
      <c r="H26" s="16">
        <v>0.05</v>
      </c>
      <c r="I26" s="16">
        <v>0.05</v>
      </c>
      <c r="J26" s="16">
        <v>0.05</v>
      </c>
      <c r="K26" s="16">
        <v>0.05</v>
      </c>
      <c r="L26" s="16">
        <v>0.05</v>
      </c>
      <c r="M26" s="16">
        <v>0.05</v>
      </c>
      <c r="N26" s="16">
        <v>0.05</v>
      </c>
      <c r="O26" s="16">
        <v>0.05</v>
      </c>
      <c r="P26" s="16">
        <v>0.05</v>
      </c>
      <c r="Q26" s="16">
        <v>0.05</v>
      </c>
      <c r="R26" s="16">
        <v>0.05</v>
      </c>
      <c r="S26" s="16">
        <v>0.05</v>
      </c>
      <c r="T26" s="16">
        <v>0.05</v>
      </c>
      <c r="U26" s="16">
        <v>0.05</v>
      </c>
      <c r="V26" s="16">
        <v>0.05</v>
      </c>
      <c r="W26" s="16">
        <v>0.05</v>
      </c>
      <c r="X26" s="16">
        <v>0.05</v>
      </c>
      <c r="Y26" s="16">
        <v>0.05</v>
      </c>
      <c r="Z26" s="16">
        <v>0.05</v>
      </c>
    </row>
    <row r="27" spans="3:26" x14ac:dyDescent="0.25">
      <c r="C27" s="16">
        <v>0.05</v>
      </c>
      <c r="D27" s="16">
        <v>0.05</v>
      </c>
      <c r="E27" s="16">
        <v>0.05</v>
      </c>
      <c r="F27" s="16">
        <v>0.05</v>
      </c>
      <c r="G27" s="16">
        <v>0.05</v>
      </c>
      <c r="H27" s="16">
        <v>0.05</v>
      </c>
      <c r="I27" s="16">
        <v>0.05</v>
      </c>
      <c r="J27" s="16">
        <v>0.05</v>
      </c>
      <c r="K27" s="16">
        <v>0.05</v>
      </c>
      <c r="L27" s="16">
        <v>0.05</v>
      </c>
      <c r="M27" s="16">
        <v>0.05</v>
      </c>
      <c r="N27" s="16">
        <v>0.05</v>
      </c>
      <c r="O27" s="16">
        <v>0.05</v>
      </c>
      <c r="P27" s="16">
        <v>0.05</v>
      </c>
      <c r="Q27" s="16">
        <v>0.05</v>
      </c>
      <c r="R27" s="16">
        <v>0.05</v>
      </c>
      <c r="S27" s="16">
        <v>0.05</v>
      </c>
      <c r="T27" s="16">
        <v>0.05</v>
      </c>
      <c r="U27" s="16">
        <v>0.05</v>
      </c>
      <c r="V27" s="16">
        <v>0.05</v>
      </c>
      <c r="W27" s="16">
        <v>0.05</v>
      </c>
      <c r="X27" s="16">
        <v>0.05</v>
      </c>
      <c r="Y27" s="16">
        <v>0.05</v>
      </c>
      <c r="Z27" s="16">
        <v>0.05</v>
      </c>
    </row>
    <row r="28" spans="3:26" x14ac:dyDescent="0.25">
      <c r="C28" s="16">
        <v>0.05</v>
      </c>
      <c r="D28" s="16">
        <v>0.05</v>
      </c>
      <c r="E28" s="16">
        <v>0.05</v>
      </c>
      <c r="F28" s="16">
        <v>0.05</v>
      </c>
      <c r="G28" s="16">
        <v>0.05</v>
      </c>
      <c r="H28" s="16">
        <v>0.05</v>
      </c>
      <c r="I28" s="16">
        <v>0.05</v>
      </c>
      <c r="J28" s="16">
        <v>0.05</v>
      </c>
      <c r="K28" s="16">
        <v>0.05</v>
      </c>
      <c r="L28" s="16">
        <v>0.05</v>
      </c>
      <c r="M28" s="16">
        <v>0.05</v>
      </c>
      <c r="N28" s="16">
        <v>0.05</v>
      </c>
      <c r="O28" s="16">
        <v>0.05</v>
      </c>
      <c r="P28" s="16">
        <v>0.05</v>
      </c>
      <c r="Q28" s="16">
        <v>0.05</v>
      </c>
      <c r="R28" s="16">
        <v>0.05</v>
      </c>
      <c r="S28" s="16">
        <v>0.05</v>
      </c>
      <c r="T28" s="16">
        <v>0.05</v>
      </c>
      <c r="U28" s="16">
        <v>0.05</v>
      </c>
      <c r="V28" s="16">
        <v>0.05</v>
      </c>
      <c r="W28" s="16">
        <v>0.05</v>
      </c>
      <c r="X28" s="16">
        <v>0.05</v>
      </c>
      <c r="Y28" s="16">
        <v>0.05</v>
      </c>
      <c r="Z28" s="16">
        <v>0.05</v>
      </c>
    </row>
    <row r="29" spans="3:26" x14ac:dyDescent="0.25">
      <c r="C29" s="16">
        <v>0.05</v>
      </c>
      <c r="D29" s="16">
        <v>0.05</v>
      </c>
      <c r="E29" s="16">
        <v>0.05</v>
      </c>
      <c r="F29" s="16">
        <v>0.05</v>
      </c>
      <c r="G29" s="16">
        <v>0.05</v>
      </c>
      <c r="H29" s="16">
        <v>0.05</v>
      </c>
      <c r="I29" s="16">
        <v>0.05</v>
      </c>
      <c r="J29" s="16">
        <v>0.05</v>
      </c>
      <c r="K29" s="16">
        <v>0.05</v>
      </c>
      <c r="L29" s="16">
        <v>0.05</v>
      </c>
      <c r="M29" s="16">
        <v>0.05</v>
      </c>
      <c r="N29" s="16">
        <v>0.05</v>
      </c>
      <c r="O29" s="16">
        <v>0.05</v>
      </c>
      <c r="P29" s="16">
        <v>0.05</v>
      </c>
      <c r="Q29" s="16">
        <v>0.05</v>
      </c>
      <c r="R29" s="16">
        <v>0.05</v>
      </c>
      <c r="S29" s="16">
        <v>0.05</v>
      </c>
      <c r="T29" s="16">
        <v>0.05</v>
      </c>
      <c r="U29" s="16">
        <v>0.05</v>
      </c>
      <c r="V29" s="16">
        <v>0.05</v>
      </c>
      <c r="W29" s="16">
        <v>0.05</v>
      </c>
      <c r="X29" s="16">
        <v>0.05</v>
      </c>
      <c r="Y29" s="16">
        <v>0.05</v>
      </c>
      <c r="Z29" s="16">
        <v>0.05</v>
      </c>
    </row>
    <row r="30" spans="3:26" x14ac:dyDescent="0.25">
      <c r="C30" s="16">
        <v>0.05</v>
      </c>
      <c r="D30" s="16">
        <v>0.05</v>
      </c>
      <c r="E30" s="16">
        <v>0.05</v>
      </c>
      <c r="F30" s="16">
        <v>0.05</v>
      </c>
      <c r="G30" s="16">
        <v>0.05</v>
      </c>
      <c r="H30" s="16">
        <v>0.05</v>
      </c>
      <c r="I30" s="16">
        <v>0.05</v>
      </c>
      <c r="J30" s="16">
        <v>0.05</v>
      </c>
      <c r="K30" s="16">
        <v>0.05</v>
      </c>
      <c r="L30" s="16">
        <v>0.05</v>
      </c>
      <c r="M30" s="16">
        <v>0.05</v>
      </c>
      <c r="N30" s="16">
        <v>0.05</v>
      </c>
      <c r="O30" s="16">
        <v>0.05</v>
      </c>
      <c r="P30" s="16">
        <v>0.05</v>
      </c>
      <c r="Q30" s="16">
        <v>0.05</v>
      </c>
      <c r="R30" s="16">
        <v>0.05</v>
      </c>
      <c r="S30" s="16">
        <v>0.05</v>
      </c>
      <c r="T30" s="16">
        <v>0.05</v>
      </c>
      <c r="U30" s="16">
        <v>0.05</v>
      </c>
      <c r="V30" s="16">
        <v>0.05</v>
      </c>
      <c r="W30" s="16">
        <v>0.05</v>
      </c>
      <c r="X30" s="16">
        <v>0.05</v>
      </c>
      <c r="Y30" s="16">
        <v>0.05</v>
      </c>
      <c r="Z30" s="16">
        <v>0.05</v>
      </c>
    </row>
    <row r="31" spans="3:26" x14ac:dyDescent="0.25">
      <c r="C31" s="16">
        <v>0.05</v>
      </c>
      <c r="D31" s="16">
        <v>0.05</v>
      </c>
      <c r="E31" s="16">
        <v>0.05</v>
      </c>
      <c r="F31" s="16">
        <v>0.05</v>
      </c>
      <c r="G31" s="16">
        <v>0.05</v>
      </c>
      <c r="H31" s="16">
        <v>0.05</v>
      </c>
      <c r="I31" s="16">
        <v>0.05</v>
      </c>
      <c r="J31" s="16">
        <v>0.05</v>
      </c>
      <c r="K31" s="16">
        <v>0.05</v>
      </c>
      <c r="L31" s="16">
        <v>0.05</v>
      </c>
      <c r="M31" s="16">
        <v>0.05</v>
      </c>
      <c r="N31" s="16">
        <v>0.05</v>
      </c>
      <c r="O31" s="16">
        <v>0.05</v>
      </c>
      <c r="P31" s="16">
        <v>0.05</v>
      </c>
      <c r="Q31" s="16">
        <v>0.05</v>
      </c>
      <c r="R31" s="16">
        <v>0.05</v>
      </c>
      <c r="S31" s="16">
        <v>0.05</v>
      </c>
      <c r="T31" s="16">
        <v>0.05</v>
      </c>
      <c r="U31" s="16">
        <v>0.05</v>
      </c>
      <c r="V31" s="16">
        <v>0.05</v>
      </c>
      <c r="W31" s="16">
        <v>0.05</v>
      </c>
      <c r="X31" s="16">
        <v>0.05</v>
      </c>
      <c r="Y31" s="16">
        <v>0.05</v>
      </c>
      <c r="Z31" s="16">
        <v>0.05</v>
      </c>
    </row>
    <row r="32" spans="3:26" x14ac:dyDescent="0.25">
      <c r="C32" s="16">
        <v>0.05</v>
      </c>
      <c r="D32" s="16">
        <v>0.05</v>
      </c>
      <c r="E32" s="16">
        <v>0.05</v>
      </c>
      <c r="F32" s="16">
        <v>0.05</v>
      </c>
      <c r="G32" s="16">
        <v>0.05</v>
      </c>
      <c r="H32" s="16">
        <v>0.05</v>
      </c>
      <c r="I32" s="16">
        <v>0.05</v>
      </c>
      <c r="J32" s="16">
        <v>0.05</v>
      </c>
      <c r="K32" s="16">
        <v>0.05</v>
      </c>
      <c r="L32" s="16">
        <v>0.05</v>
      </c>
      <c r="M32" s="16">
        <v>0.05</v>
      </c>
      <c r="N32" s="16">
        <v>0.05</v>
      </c>
      <c r="O32" s="16">
        <v>0.05</v>
      </c>
      <c r="P32" s="16">
        <v>0.05</v>
      </c>
      <c r="Q32" s="16">
        <v>0.05</v>
      </c>
      <c r="R32" s="16">
        <v>0.05</v>
      </c>
      <c r="S32" s="16">
        <v>0.05</v>
      </c>
      <c r="T32" s="16">
        <v>0.05</v>
      </c>
      <c r="U32" s="16">
        <v>0.05</v>
      </c>
      <c r="V32" s="16">
        <v>0.05</v>
      </c>
      <c r="W32" s="16">
        <v>0.05</v>
      </c>
      <c r="X32" s="16">
        <v>0.05</v>
      </c>
      <c r="Y32" s="16">
        <v>0.05</v>
      </c>
      <c r="Z32" s="16">
        <v>0.05</v>
      </c>
    </row>
    <row r="33" spans="3:26" x14ac:dyDescent="0.25">
      <c r="C33" s="16">
        <v>0.05</v>
      </c>
      <c r="D33" s="16">
        <v>0.05</v>
      </c>
      <c r="E33" s="16">
        <v>0.05</v>
      </c>
      <c r="F33" s="16">
        <v>0.05</v>
      </c>
      <c r="G33" s="16">
        <v>0.05</v>
      </c>
      <c r="H33" s="16">
        <v>0.05</v>
      </c>
      <c r="I33" s="16">
        <v>0.05</v>
      </c>
      <c r="J33" s="16">
        <v>0.05</v>
      </c>
      <c r="K33" s="16">
        <v>0.05</v>
      </c>
      <c r="L33" s="16">
        <v>0.05</v>
      </c>
      <c r="M33" s="16">
        <v>0.05</v>
      </c>
      <c r="N33" s="16">
        <v>0.05</v>
      </c>
      <c r="O33" s="16">
        <v>0.05</v>
      </c>
      <c r="P33" s="16">
        <v>0.05</v>
      </c>
      <c r="Q33" s="16">
        <v>0.05</v>
      </c>
      <c r="R33" s="16">
        <v>0.05</v>
      </c>
      <c r="S33" s="16">
        <v>0.05</v>
      </c>
      <c r="T33" s="16">
        <v>0.05</v>
      </c>
      <c r="U33" s="16">
        <v>0.05</v>
      </c>
      <c r="V33" s="16">
        <v>0.05</v>
      </c>
      <c r="W33" s="16">
        <v>0.05</v>
      </c>
      <c r="X33" s="16">
        <v>0.05</v>
      </c>
      <c r="Y33" s="16">
        <v>0.05</v>
      </c>
      <c r="Z33" s="16">
        <v>0.05</v>
      </c>
    </row>
    <row r="34" spans="3:26" x14ac:dyDescent="0.25">
      <c r="C34" s="16">
        <v>0.05</v>
      </c>
      <c r="D34" s="16">
        <v>0.05</v>
      </c>
      <c r="E34" s="16">
        <v>0.05</v>
      </c>
      <c r="F34" s="16">
        <v>0.05</v>
      </c>
      <c r="G34" s="16">
        <v>0.05</v>
      </c>
      <c r="H34" s="16">
        <v>0.05</v>
      </c>
      <c r="I34" s="16">
        <v>0.05</v>
      </c>
      <c r="J34" s="16">
        <v>0.05</v>
      </c>
      <c r="K34" s="16">
        <v>0.05</v>
      </c>
      <c r="L34" s="16">
        <v>0.05</v>
      </c>
      <c r="M34" s="16">
        <v>0.05</v>
      </c>
      <c r="N34" s="16">
        <v>0.05</v>
      </c>
      <c r="O34" s="16">
        <v>0.05</v>
      </c>
      <c r="P34" s="16">
        <v>0.05</v>
      </c>
      <c r="Q34" s="16">
        <v>0.05</v>
      </c>
      <c r="R34" s="16">
        <v>0.05</v>
      </c>
      <c r="S34" s="16">
        <v>0.05</v>
      </c>
      <c r="T34" s="16">
        <v>0.05</v>
      </c>
      <c r="U34" s="16">
        <v>0.05</v>
      </c>
      <c r="V34" s="16">
        <v>0.05</v>
      </c>
      <c r="W34" s="16">
        <v>0.05</v>
      </c>
      <c r="X34" s="16">
        <v>0.05</v>
      </c>
      <c r="Y34" s="16">
        <v>0.05</v>
      </c>
      <c r="Z34" s="16">
        <v>0.05</v>
      </c>
    </row>
    <row r="35" spans="3:26" x14ac:dyDescent="0.25">
      <c r="C35" s="16">
        <v>0.05</v>
      </c>
      <c r="D35" s="16">
        <v>0.05</v>
      </c>
      <c r="E35" s="16">
        <v>0.05</v>
      </c>
      <c r="F35" s="16">
        <v>0.05</v>
      </c>
      <c r="G35" s="16">
        <v>0.05</v>
      </c>
      <c r="H35" s="16">
        <v>0.05</v>
      </c>
      <c r="I35" s="16">
        <v>0.05</v>
      </c>
      <c r="J35" s="16">
        <v>0.05</v>
      </c>
      <c r="K35" s="16">
        <v>0.05</v>
      </c>
      <c r="L35" s="16">
        <v>0.05</v>
      </c>
      <c r="M35" s="16">
        <v>0.05</v>
      </c>
      <c r="N35" s="16">
        <v>0.05</v>
      </c>
      <c r="O35" s="16">
        <v>0.05</v>
      </c>
      <c r="P35" s="16">
        <v>0.05</v>
      </c>
      <c r="Q35" s="16">
        <v>0.05</v>
      </c>
      <c r="R35" s="16">
        <v>0.05</v>
      </c>
      <c r="S35" s="16">
        <v>0.05</v>
      </c>
      <c r="T35" s="16">
        <v>0.05</v>
      </c>
      <c r="U35" s="16">
        <v>0.05</v>
      </c>
      <c r="V35" s="16">
        <v>0.05</v>
      </c>
      <c r="W35" s="16">
        <v>0.05</v>
      </c>
      <c r="X35" s="16">
        <v>0.05</v>
      </c>
      <c r="Y35" s="16">
        <v>0.05</v>
      </c>
      <c r="Z35" s="16">
        <v>0.05</v>
      </c>
    </row>
    <row r="36" spans="3:26" x14ac:dyDescent="0.25">
      <c r="C36" s="16">
        <v>0.05</v>
      </c>
      <c r="D36" s="16">
        <v>0.05</v>
      </c>
      <c r="E36" s="16">
        <v>0.05</v>
      </c>
      <c r="F36" s="16">
        <v>0.05</v>
      </c>
      <c r="G36" s="16">
        <v>0.05</v>
      </c>
      <c r="H36" s="16">
        <v>0.05</v>
      </c>
      <c r="I36" s="16">
        <v>0.05</v>
      </c>
      <c r="J36" s="16">
        <v>0.05</v>
      </c>
      <c r="K36" s="16">
        <v>0.05</v>
      </c>
      <c r="L36" s="16">
        <v>0.05</v>
      </c>
      <c r="M36" s="16">
        <v>0.05</v>
      </c>
      <c r="N36" s="16">
        <v>0.05</v>
      </c>
      <c r="O36" s="16">
        <v>0.05</v>
      </c>
      <c r="P36" s="16">
        <v>0.05</v>
      </c>
      <c r="Q36" s="16">
        <v>0.05</v>
      </c>
      <c r="R36" s="16">
        <v>0.05</v>
      </c>
      <c r="S36" s="16">
        <v>0.05</v>
      </c>
      <c r="T36" s="16">
        <v>0.05</v>
      </c>
      <c r="U36" s="16">
        <v>0.05</v>
      </c>
      <c r="V36" s="16">
        <v>0.05</v>
      </c>
      <c r="W36" s="16">
        <v>0.05</v>
      </c>
      <c r="X36" s="16">
        <v>0.05</v>
      </c>
      <c r="Y36" s="16">
        <v>0.05</v>
      </c>
      <c r="Z36" s="16">
        <v>0.05</v>
      </c>
    </row>
    <row r="37" spans="3:26" x14ac:dyDescent="0.25">
      <c r="C37" s="16">
        <v>0.05</v>
      </c>
      <c r="D37" s="16">
        <v>0.05</v>
      </c>
      <c r="E37" s="16">
        <v>0.05</v>
      </c>
      <c r="F37" s="16">
        <v>0.05</v>
      </c>
      <c r="G37" s="16">
        <v>0.05</v>
      </c>
      <c r="H37" s="16">
        <v>0.05</v>
      </c>
      <c r="I37" s="16">
        <v>0.05</v>
      </c>
      <c r="J37" s="16">
        <v>0.05</v>
      </c>
      <c r="K37" s="16">
        <v>0.05</v>
      </c>
      <c r="L37" s="16">
        <v>0.05</v>
      </c>
      <c r="M37" s="16">
        <v>0.05</v>
      </c>
      <c r="N37" s="16">
        <v>0.05</v>
      </c>
      <c r="O37" s="16">
        <v>0.05</v>
      </c>
      <c r="P37" s="16">
        <v>0.05</v>
      </c>
      <c r="Q37" s="16">
        <v>0.05</v>
      </c>
      <c r="R37" s="16">
        <v>0.05</v>
      </c>
      <c r="S37" s="16">
        <v>0.05</v>
      </c>
      <c r="T37" s="16">
        <v>0.05</v>
      </c>
      <c r="U37" s="16">
        <v>0.05</v>
      </c>
      <c r="V37" s="16">
        <v>0.05</v>
      </c>
      <c r="W37" s="16">
        <v>0.05</v>
      </c>
      <c r="X37" s="16">
        <v>0.05</v>
      </c>
      <c r="Y37" s="16">
        <v>0.05</v>
      </c>
      <c r="Z37" s="16">
        <v>0.05</v>
      </c>
    </row>
    <row r="38" spans="3:26" x14ac:dyDescent="0.25">
      <c r="C38" s="16">
        <v>0.05</v>
      </c>
      <c r="D38" s="16">
        <v>0.05</v>
      </c>
      <c r="E38" s="16">
        <v>0.05</v>
      </c>
      <c r="F38" s="16">
        <v>0.05</v>
      </c>
      <c r="G38" s="16">
        <v>0.05</v>
      </c>
      <c r="H38" s="16">
        <v>0.05</v>
      </c>
      <c r="I38" s="16">
        <v>0.05</v>
      </c>
      <c r="J38" s="16">
        <v>0.05</v>
      </c>
      <c r="K38" s="16">
        <v>0.05</v>
      </c>
      <c r="L38" s="16">
        <v>0.05</v>
      </c>
      <c r="M38" s="16">
        <v>0.05</v>
      </c>
      <c r="N38" s="16">
        <v>0.05</v>
      </c>
      <c r="O38" s="16">
        <v>0.05</v>
      </c>
      <c r="P38" s="16">
        <v>0.05</v>
      </c>
      <c r="Q38" s="16">
        <v>0.05</v>
      </c>
      <c r="R38" s="16">
        <v>0.05</v>
      </c>
      <c r="S38" s="16">
        <v>0.05</v>
      </c>
      <c r="T38" s="16">
        <v>0.05</v>
      </c>
      <c r="U38" s="16">
        <v>0.05</v>
      </c>
      <c r="V38" s="16">
        <v>0.05</v>
      </c>
      <c r="W38" s="16">
        <v>0.05</v>
      </c>
      <c r="X38" s="16">
        <v>0.05</v>
      </c>
      <c r="Y38" s="16">
        <v>0.05</v>
      </c>
      <c r="Z38" s="16">
        <v>0.05</v>
      </c>
    </row>
    <row r="39" spans="3:26" x14ac:dyDescent="0.25">
      <c r="C39" s="16">
        <v>0.05</v>
      </c>
      <c r="D39" s="16">
        <v>0.05</v>
      </c>
      <c r="E39" s="16">
        <v>0.05</v>
      </c>
      <c r="F39" s="16">
        <v>0.05</v>
      </c>
      <c r="G39" s="16">
        <v>0.05</v>
      </c>
      <c r="H39" s="16">
        <v>0.05</v>
      </c>
      <c r="I39" s="16">
        <v>0.05</v>
      </c>
      <c r="J39" s="16">
        <v>0.05</v>
      </c>
      <c r="K39" s="16">
        <v>0.05</v>
      </c>
      <c r="L39" s="16">
        <v>0.05</v>
      </c>
      <c r="M39" s="16">
        <v>0.05</v>
      </c>
      <c r="N39" s="16">
        <v>0.05</v>
      </c>
      <c r="O39" s="16">
        <v>0.05</v>
      </c>
      <c r="P39" s="16">
        <v>0.05</v>
      </c>
      <c r="Q39" s="16">
        <v>0.05</v>
      </c>
      <c r="R39" s="16">
        <v>0.05</v>
      </c>
      <c r="S39" s="16">
        <v>0.05</v>
      </c>
      <c r="T39" s="16">
        <v>0.05</v>
      </c>
      <c r="U39" s="16">
        <v>0.05</v>
      </c>
      <c r="V39" s="16">
        <v>0.05</v>
      </c>
      <c r="W39" s="16">
        <v>0.05</v>
      </c>
      <c r="X39" s="16">
        <v>0.05</v>
      </c>
      <c r="Y39" s="16">
        <v>0.05</v>
      </c>
      <c r="Z39" s="16">
        <v>0.05</v>
      </c>
    </row>
    <row r="40" spans="3:26" x14ac:dyDescent="0.25">
      <c r="C40" s="16">
        <v>0.05</v>
      </c>
      <c r="D40" s="16">
        <v>0.05</v>
      </c>
      <c r="E40" s="16">
        <v>0.05</v>
      </c>
      <c r="F40" s="16">
        <v>0.05</v>
      </c>
      <c r="G40" s="16">
        <v>0.05</v>
      </c>
      <c r="H40" s="16">
        <v>0.05</v>
      </c>
      <c r="I40" s="16">
        <v>0.05</v>
      </c>
      <c r="J40" s="16">
        <v>0.05</v>
      </c>
      <c r="K40" s="16">
        <v>0.05</v>
      </c>
      <c r="L40" s="16">
        <v>0.05</v>
      </c>
      <c r="M40" s="16">
        <v>0.05</v>
      </c>
      <c r="N40" s="16">
        <v>0.05</v>
      </c>
      <c r="O40" s="16">
        <v>0.05</v>
      </c>
      <c r="P40" s="16">
        <v>0.05</v>
      </c>
      <c r="Q40" s="16">
        <v>0.05</v>
      </c>
      <c r="R40" s="16">
        <v>0.05</v>
      </c>
      <c r="S40" s="16">
        <v>0.05</v>
      </c>
      <c r="T40" s="16">
        <v>0.05</v>
      </c>
      <c r="U40" s="16">
        <v>0.05</v>
      </c>
      <c r="V40" s="16">
        <v>0.05</v>
      </c>
      <c r="W40" s="16">
        <v>0.05</v>
      </c>
      <c r="X40" s="16">
        <v>0.05</v>
      </c>
      <c r="Y40" s="16">
        <v>0.05</v>
      </c>
      <c r="Z40" s="16">
        <v>0.05</v>
      </c>
    </row>
    <row r="41" spans="3:26" x14ac:dyDescent="0.25">
      <c r="C41" s="16">
        <v>0.05</v>
      </c>
      <c r="D41" s="16">
        <v>0.05</v>
      </c>
      <c r="E41" s="16">
        <v>0.05</v>
      </c>
      <c r="F41" s="16">
        <v>0.05</v>
      </c>
      <c r="G41" s="16">
        <v>0.05</v>
      </c>
      <c r="H41" s="16">
        <v>0.05</v>
      </c>
      <c r="I41" s="16">
        <v>0.05</v>
      </c>
      <c r="J41" s="16">
        <v>0.05</v>
      </c>
      <c r="K41" s="16">
        <v>0.05</v>
      </c>
      <c r="L41" s="16">
        <v>0.05</v>
      </c>
      <c r="M41" s="16">
        <v>0.05</v>
      </c>
      <c r="N41" s="16">
        <v>0.05</v>
      </c>
      <c r="O41" s="16">
        <v>0.05</v>
      </c>
      <c r="P41" s="16">
        <v>0.05</v>
      </c>
      <c r="Q41" s="16">
        <v>0.05</v>
      </c>
      <c r="R41" s="16">
        <v>0.05</v>
      </c>
      <c r="S41" s="16">
        <v>0.05</v>
      </c>
      <c r="T41" s="16">
        <v>0.05</v>
      </c>
      <c r="U41" s="16">
        <v>0.05</v>
      </c>
      <c r="V41" s="16">
        <v>0.05</v>
      </c>
      <c r="W41" s="16">
        <v>0.05</v>
      </c>
      <c r="X41" s="16">
        <v>0.05</v>
      </c>
      <c r="Y41" s="16">
        <v>0.05</v>
      </c>
      <c r="Z41" s="16">
        <v>0.05</v>
      </c>
    </row>
    <row r="42" spans="3:26" x14ac:dyDescent="0.25">
      <c r="C42" s="16">
        <v>0.05</v>
      </c>
      <c r="D42" s="16">
        <v>0.05</v>
      </c>
      <c r="E42" s="16">
        <v>0.05</v>
      </c>
      <c r="F42" s="16">
        <v>0.05</v>
      </c>
      <c r="G42" s="16">
        <v>0.05</v>
      </c>
      <c r="H42" s="16">
        <v>0.05</v>
      </c>
      <c r="I42" s="16">
        <v>0.05</v>
      </c>
      <c r="J42" s="16">
        <v>0.05</v>
      </c>
      <c r="K42" s="16">
        <v>0.05</v>
      </c>
      <c r="L42" s="16">
        <v>0.05</v>
      </c>
      <c r="M42" s="16">
        <v>0.05</v>
      </c>
      <c r="N42" s="16">
        <v>0.05</v>
      </c>
      <c r="O42" s="16">
        <v>0.05</v>
      </c>
      <c r="P42" s="16">
        <v>0.05</v>
      </c>
      <c r="Q42" s="16">
        <v>0.05</v>
      </c>
      <c r="R42" s="16">
        <v>0.05</v>
      </c>
      <c r="S42" s="16">
        <v>0.05</v>
      </c>
      <c r="T42" s="16">
        <v>0.05</v>
      </c>
      <c r="U42" s="16">
        <v>0.05</v>
      </c>
      <c r="V42" s="16">
        <v>0.05</v>
      </c>
      <c r="W42" s="16">
        <v>0.05</v>
      </c>
      <c r="X42" s="16">
        <v>0.05</v>
      </c>
      <c r="Y42" s="16">
        <v>0.05</v>
      </c>
      <c r="Z42" s="16">
        <v>0.05</v>
      </c>
    </row>
    <row r="43" spans="3:26" x14ac:dyDescent="0.25">
      <c r="C43" s="16">
        <v>0.05</v>
      </c>
      <c r="D43" s="16">
        <v>0.05</v>
      </c>
      <c r="E43" s="16">
        <v>0.05</v>
      </c>
      <c r="F43" s="16">
        <v>0.05</v>
      </c>
      <c r="G43" s="16">
        <v>0.05</v>
      </c>
      <c r="H43" s="16">
        <v>0.05</v>
      </c>
      <c r="I43" s="16">
        <v>0.05</v>
      </c>
      <c r="J43" s="16">
        <v>0.05</v>
      </c>
      <c r="K43" s="16">
        <v>0.05</v>
      </c>
      <c r="L43" s="16">
        <v>0.05</v>
      </c>
      <c r="M43" s="16">
        <v>0.05</v>
      </c>
      <c r="N43" s="16">
        <v>0.05</v>
      </c>
      <c r="O43" s="16">
        <v>0.05</v>
      </c>
      <c r="P43" s="16">
        <v>0.05</v>
      </c>
      <c r="Q43" s="16">
        <v>0.05</v>
      </c>
      <c r="R43" s="16">
        <v>0.05</v>
      </c>
      <c r="S43" s="16">
        <v>0.05</v>
      </c>
      <c r="T43" s="16">
        <v>0.05</v>
      </c>
      <c r="U43" s="16">
        <v>0.05</v>
      </c>
      <c r="V43" s="16">
        <v>0.05</v>
      </c>
      <c r="W43" s="16">
        <v>0.05</v>
      </c>
      <c r="X43" s="16">
        <v>0.05</v>
      </c>
      <c r="Y43" s="16">
        <v>0.05</v>
      </c>
      <c r="Z43" s="16">
        <v>0.05</v>
      </c>
    </row>
    <row r="44" spans="3:26" x14ac:dyDescent="0.25">
      <c r="C44" s="16">
        <v>0.05</v>
      </c>
      <c r="D44" s="16">
        <v>0.05</v>
      </c>
      <c r="E44" s="16">
        <v>0.05</v>
      </c>
      <c r="F44" s="16">
        <v>0.05</v>
      </c>
      <c r="G44" s="16">
        <v>0.05</v>
      </c>
      <c r="H44" s="16">
        <v>0.05</v>
      </c>
      <c r="I44" s="16">
        <v>0.05</v>
      </c>
      <c r="J44" s="16">
        <v>0.05</v>
      </c>
      <c r="K44" s="16">
        <v>0.05</v>
      </c>
      <c r="L44" s="16">
        <v>0.05</v>
      </c>
      <c r="M44" s="16">
        <v>0.05</v>
      </c>
      <c r="N44" s="16">
        <v>0.05</v>
      </c>
      <c r="O44" s="16">
        <v>0.05</v>
      </c>
      <c r="P44" s="16">
        <v>0.05</v>
      </c>
      <c r="Q44" s="16">
        <v>0.05</v>
      </c>
      <c r="R44" s="16">
        <v>0.05</v>
      </c>
      <c r="S44" s="16">
        <v>0.05</v>
      </c>
      <c r="T44" s="16">
        <v>0.05</v>
      </c>
      <c r="U44" s="16">
        <v>0.05</v>
      </c>
      <c r="V44" s="16">
        <v>0.05</v>
      </c>
      <c r="W44" s="16">
        <v>0.05</v>
      </c>
      <c r="X44" s="16">
        <v>0.05</v>
      </c>
      <c r="Y44" s="16">
        <v>0.05</v>
      </c>
      <c r="Z44" s="16">
        <v>0.05</v>
      </c>
    </row>
    <row r="45" spans="3:26" x14ac:dyDescent="0.25">
      <c r="C45" s="16">
        <v>0.05</v>
      </c>
      <c r="D45" s="16">
        <v>0.05</v>
      </c>
      <c r="E45" s="16">
        <v>0.05</v>
      </c>
      <c r="F45" s="16">
        <v>0.05</v>
      </c>
      <c r="G45" s="16">
        <v>0.05</v>
      </c>
      <c r="H45" s="16">
        <v>0.05</v>
      </c>
      <c r="I45" s="16">
        <v>0.05</v>
      </c>
      <c r="J45" s="16">
        <v>0.05</v>
      </c>
      <c r="K45" s="16">
        <v>0.05</v>
      </c>
      <c r="L45" s="16">
        <v>0.05</v>
      </c>
      <c r="M45" s="16">
        <v>0.05</v>
      </c>
      <c r="N45" s="16">
        <v>0.05</v>
      </c>
      <c r="O45" s="16">
        <v>0.05</v>
      </c>
      <c r="P45" s="16">
        <v>0.05</v>
      </c>
      <c r="Q45" s="16">
        <v>0.05</v>
      </c>
      <c r="R45" s="16">
        <v>0.05</v>
      </c>
      <c r="S45" s="16">
        <v>0.05</v>
      </c>
      <c r="T45" s="16">
        <v>0.05</v>
      </c>
      <c r="U45" s="16">
        <v>0.05</v>
      </c>
      <c r="V45" s="16">
        <v>0.05</v>
      </c>
      <c r="W45" s="16">
        <v>0.05</v>
      </c>
      <c r="X45" s="16">
        <v>0.05</v>
      </c>
      <c r="Y45" s="16">
        <v>0.05</v>
      </c>
      <c r="Z45" s="16">
        <v>0.05</v>
      </c>
    </row>
    <row r="46" spans="3:26" x14ac:dyDescent="0.25">
      <c r="C46" s="16">
        <v>0.05</v>
      </c>
      <c r="D46" s="16">
        <v>0.05</v>
      </c>
      <c r="E46" s="16">
        <v>0.05</v>
      </c>
      <c r="F46" s="16">
        <v>0.05</v>
      </c>
      <c r="G46" s="16">
        <v>0.05</v>
      </c>
      <c r="H46" s="16">
        <v>0.05</v>
      </c>
      <c r="I46" s="16">
        <v>0.05</v>
      </c>
      <c r="J46" s="16">
        <v>0.05</v>
      </c>
      <c r="K46" s="16">
        <v>0.05</v>
      </c>
      <c r="L46" s="16">
        <v>0.05</v>
      </c>
      <c r="M46" s="16">
        <v>0.05</v>
      </c>
      <c r="N46" s="16">
        <v>0.05</v>
      </c>
      <c r="O46" s="16">
        <v>0.05</v>
      </c>
      <c r="P46" s="16">
        <v>0.05</v>
      </c>
      <c r="Q46" s="16">
        <v>0.05</v>
      </c>
      <c r="R46" s="16">
        <v>0.05</v>
      </c>
      <c r="S46" s="16">
        <v>0.05</v>
      </c>
      <c r="T46" s="16">
        <v>0.05</v>
      </c>
      <c r="U46" s="16">
        <v>0.05</v>
      </c>
      <c r="V46" s="16">
        <v>0.05</v>
      </c>
      <c r="W46" s="16">
        <v>0.05</v>
      </c>
      <c r="X46" s="16">
        <v>0.05</v>
      </c>
      <c r="Y46" s="16">
        <v>0.05</v>
      </c>
      <c r="Z46" s="16">
        <v>0.05</v>
      </c>
    </row>
    <row r="47" spans="3:26" x14ac:dyDescent="0.25">
      <c r="C47" s="16">
        <v>0.05</v>
      </c>
      <c r="D47" s="16">
        <v>0.05</v>
      </c>
      <c r="E47" s="16">
        <v>0.05</v>
      </c>
      <c r="F47" s="16">
        <v>0.05</v>
      </c>
      <c r="G47" s="16">
        <v>0.05</v>
      </c>
      <c r="H47" s="16">
        <v>0.05</v>
      </c>
      <c r="I47" s="16">
        <v>0.05</v>
      </c>
      <c r="J47" s="16">
        <v>0.05</v>
      </c>
      <c r="K47" s="16">
        <v>0.05</v>
      </c>
      <c r="L47" s="16">
        <v>0.05</v>
      </c>
      <c r="M47" s="16">
        <v>0.05</v>
      </c>
      <c r="N47" s="16">
        <v>0.05</v>
      </c>
      <c r="O47" s="16">
        <v>0.05</v>
      </c>
      <c r="P47" s="16">
        <v>0.05</v>
      </c>
      <c r="Q47" s="16">
        <v>0.05</v>
      </c>
      <c r="R47" s="16">
        <v>0.05</v>
      </c>
      <c r="S47" s="16">
        <v>0.05</v>
      </c>
      <c r="T47" s="16">
        <v>0.05</v>
      </c>
      <c r="U47" s="16">
        <v>0.05</v>
      </c>
      <c r="V47" s="16">
        <v>0.05</v>
      </c>
      <c r="W47" s="16">
        <v>0.05</v>
      </c>
      <c r="X47" s="16">
        <v>0.05</v>
      </c>
      <c r="Y47" s="16">
        <v>0.05</v>
      </c>
      <c r="Z47" s="16">
        <v>0.05</v>
      </c>
    </row>
    <row r="48" spans="3:26" x14ac:dyDescent="0.25">
      <c r="C48" s="16">
        <v>0.05</v>
      </c>
      <c r="D48" s="16">
        <v>0.05</v>
      </c>
      <c r="E48" s="16">
        <v>0.05</v>
      </c>
      <c r="F48" s="16">
        <v>0.05</v>
      </c>
      <c r="G48" s="16">
        <v>0.05</v>
      </c>
      <c r="H48" s="16">
        <v>0.05</v>
      </c>
      <c r="I48" s="16">
        <v>0.05</v>
      </c>
      <c r="J48" s="16">
        <v>0.05</v>
      </c>
      <c r="K48" s="16">
        <v>0.05</v>
      </c>
      <c r="L48" s="16">
        <v>0.05</v>
      </c>
      <c r="M48" s="16">
        <v>0.05</v>
      </c>
      <c r="N48" s="16">
        <v>0.05</v>
      </c>
      <c r="O48" s="16">
        <v>0.05</v>
      </c>
      <c r="P48" s="16">
        <v>0.05</v>
      </c>
      <c r="Q48" s="16">
        <v>0.05</v>
      </c>
      <c r="R48" s="16">
        <v>0.05</v>
      </c>
      <c r="S48" s="16">
        <v>0.05</v>
      </c>
      <c r="T48" s="16">
        <v>0.05</v>
      </c>
      <c r="U48" s="16">
        <v>0.05</v>
      </c>
      <c r="V48" s="16">
        <v>0.05</v>
      </c>
      <c r="W48" s="16">
        <v>0.05</v>
      </c>
      <c r="X48" s="16">
        <v>0.05</v>
      </c>
      <c r="Y48" s="16">
        <v>0.05</v>
      </c>
      <c r="Z48" s="16">
        <v>0.05</v>
      </c>
    </row>
    <row r="49" spans="3:26" x14ac:dyDescent="0.25">
      <c r="C49" s="16">
        <v>0.05</v>
      </c>
      <c r="D49" s="16">
        <v>0.05</v>
      </c>
      <c r="E49" s="16">
        <v>0.05</v>
      </c>
      <c r="F49" s="16">
        <v>0.05</v>
      </c>
      <c r="G49" s="16">
        <v>0.05</v>
      </c>
      <c r="H49" s="16">
        <v>0.05</v>
      </c>
      <c r="I49" s="16">
        <v>0.05</v>
      </c>
      <c r="J49" s="16">
        <v>0.05</v>
      </c>
      <c r="K49" s="16">
        <v>0.05</v>
      </c>
      <c r="L49" s="16">
        <v>0.05</v>
      </c>
      <c r="M49" s="16">
        <v>0.05</v>
      </c>
      <c r="N49" s="16">
        <v>0.05</v>
      </c>
      <c r="O49" s="16">
        <v>0.05</v>
      </c>
      <c r="P49" s="16">
        <v>0.05</v>
      </c>
      <c r="Q49" s="16">
        <v>0.05</v>
      </c>
      <c r="R49" s="16">
        <v>0.05</v>
      </c>
      <c r="S49" s="16">
        <v>0.05</v>
      </c>
      <c r="T49" s="16">
        <v>0.05</v>
      </c>
      <c r="U49" s="16">
        <v>0.05</v>
      </c>
      <c r="V49" s="16">
        <v>0.05</v>
      </c>
      <c r="W49" s="16">
        <v>0.05</v>
      </c>
      <c r="X49" s="16">
        <v>0.05</v>
      </c>
      <c r="Y49" s="16">
        <v>0.05</v>
      </c>
      <c r="Z49" s="16">
        <v>0.05</v>
      </c>
    </row>
    <row r="50" spans="3:26" x14ac:dyDescent="0.25">
      <c r="C50" s="16">
        <v>0.05</v>
      </c>
      <c r="D50" s="16">
        <v>0.05</v>
      </c>
      <c r="E50" s="16">
        <v>0.05</v>
      </c>
      <c r="F50" s="16">
        <v>0.05</v>
      </c>
      <c r="G50" s="16">
        <v>0.05</v>
      </c>
      <c r="H50" s="16">
        <v>0.05</v>
      </c>
      <c r="I50" s="16">
        <v>0.05</v>
      </c>
      <c r="J50" s="16">
        <v>0.05</v>
      </c>
      <c r="K50" s="16">
        <v>0.05</v>
      </c>
      <c r="L50" s="16">
        <v>0.05</v>
      </c>
      <c r="M50" s="16">
        <v>0.05</v>
      </c>
      <c r="N50" s="16">
        <v>0.05</v>
      </c>
      <c r="O50" s="16">
        <v>0.05</v>
      </c>
      <c r="P50" s="16">
        <v>0.05</v>
      </c>
      <c r="Q50" s="16">
        <v>0.05</v>
      </c>
      <c r="R50" s="16">
        <v>0.05</v>
      </c>
      <c r="S50" s="16">
        <v>0.05</v>
      </c>
      <c r="T50" s="16">
        <v>0.05</v>
      </c>
      <c r="U50" s="16">
        <v>0.05</v>
      </c>
      <c r="V50" s="16">
        <v>0.05</v>
      </c>
      <c r="W50" s="16">
        <v>0.05</v>
      </c>
      <c r="X50" s="16">
        <v>0.05</v>
      </c>
      <c r="Y50" s="16">
        <v>0.05</v>
      </c>
      <c r="Z50" s="16">
        <v>0.05</v>
      </c>
    </row>
    <row r="51" spans="3:26" x14ac:dyDescent="0.25">
      <c r="C51" s="16">
        <v>0.05</v>
      </c>
      <c r="D51" s="16">
        <v>0.05</v>
      </c>
      <c r="E51" s="16">
        <v>0.05</v>
      </c>
      <c r="F51" s="16">
        <v>0.05</v>
      </c>
      <c r="G51" s="16">
        <v>0.05</v>
      </c>
      <c r="H51" s="16">
        <v>0.05</v>
      </c>
      <c r="I51" s="16">
        <v>0.05</v>
      </c>
      <c r="J51" s="16">
        <v>0.05</v>
      </c>
      <c r="K51" s="16">
        <v>0.05</v>
      </c>
      <c r="L51" s="16">
        <v>0.05</v>
      </c>
      <c r="M51" s="16">
        <v>0.05</v>
      </c>
      <c r="N51" s="16">
        <v>0.05</v>
      </c>
      <c r="O51" s="16">
        <v>0.05</v>
      </c>
      <c r="P51" s="16">
        <v>0.05</v>
      </c>
      <c r="Q51" s="16">
        <v>0.05</v>
      </c>
      <c r="R51" s="16">
        <v>0.05</v>
      </c>
      <c r="S51" s="16">
        <v>0.05</v>
      </c>
      <c r="T51" s="16">
        <v>0.05</v>
      </c>
      <c r="U51" s="16">
        <v>0.05</v>
      </c>
      <c r="V51" s="16">
        <v>0.05</v>
      </c>
      <c r="W51" s="16">
        <v>0.05</v>
      </c>
      <c r="X51" s="16">
        <v>0.05</v>
      </c>
      <c r="Y51" s="16">
        <v>0.05</v>
      </c>
      <c r="Z51" s="16">
        <v>0.05</v>
      </c>
    </row>
    <row r="52" spans="3:26" x14ac:dyDescent="0.25">
      <c r="C52" s="16">
        <v>0.05</v>
      </c>
      <c r="D52" s="16">
        <v>0.05</v>
      </c>
      <c r="E52" s="16">
        <v>0.05</v>
      </c>
      <c r="F52" s="16">
        <v>0.05</v>
      </c>
      <c r="G52" s="16">
        <v>0.05</v>
      </c>
      <c r="H52" s="16">
        <v>0.05</v>
      </c>
      <c r="I52" s="16">
        <v>0.05</v>
      </c>
      <c r="J52" s="16">
        <v>0.05</v>
      </c>
      <c r="K52" s="16">
        <v>0.05</v>
      </c>
      <c r="L52" s="16">
        <v>0.05</v>
      </c>
      <c r="M52" s="16">
        <v>0.05</v>
      </c>
      <c r="N52" s="16">
        <v>0.05</v>
      </c>
      <c r="O52" s="16">
        <v>0.05</v>
      </c>
      <c r="P52" s="16">
        <v>0.05</v>
      </c>
      <c r="Q52" s="16">
        <v>0.05</v>
      </c>
      <c r="R52" s="16">
        <v>0.05</v>
      </c>
      <c r="S52" s="16">
        <v>0.05</v>
      </c>
      <c r="T52" s="16">
        <v>0.05</v>
      </c>
      <c r="U52" s="16">
        <v>0.05</v>
      </c>
      <c r="V52" s="16">
        <v>0.05</v>
      </c>
      <c r="W52" s="16">
        <v>0.05</v>
      </c>
      <c r="X52" s="16">
        <v>0.05</v>
      </c>
      <c r="Y52" s="16">
        <v>0.05</v>
      </c>
      <c r="Z52" s="16">
        <v>0.05</v>
      </c>
    </row>
    <row r="53" spans="3:26" x14ac:dyDescent="0.25">
      <c r="C53" s="16">
        <v>0.05</v>
      </c>
      <c r="D53" s="16">
        <v>0.05</v>
      </c>
      <c r="E53" s="16">
        <v>0.05</v>
      </c>
      <c r="F53" s="16">
        <v>0.05</v>
      </c>
      <c r="G53" s="16">
        <v>0.05</v>
      </c>
      <c r="H53" s="16">
        <v>0.05</v>
      </c>
      <c r="I53" s="16">
        <v>0.05</v>
      </c>
      <c r="J53" s="16">
        <v>0.05</v>
      </c>
      <c r="K53" s="16">
        <v>0.05</v>
      </c>
      <c r="L53" s="16">
        <v>0.05</v>
      </c>
      <c r="M53" s="16">
        <v>0.05</v>
      </c>
      <c r="N53" s="16">
        <v>0.05</v>
      </c>
      <c r="O53" s="16">
        <v>0.05</v>
      </c>
      <c r="P53" s="16">
        <v>0.05</v>
      </c>
      <c r="Q53" s="16">
        <v>0.05</v>
      </c>
      <c r="R53" s="16">
        <v>0.05</v>
      </c>
      <c r="S53" s="16">
        <v>0.05</v>
      </c>
      <c r="T53" s="16">
        <v>0.05</v>
      </c>
      <c r="U53" s="16">
        <v>0.05</v>
      </c>
      <c r="V53" s="16">
        <v>0.05</v>
      </c>
      <c r="W53" s="16">
        <v>0.05</v>
      </c>
      <c r="X53" s="16">
        <v>0.05</v>
      </c>
      <c r="Y53" s="16">
        <v>0.05</v>
      </c>
      <c r="Z53" s="16">
        <v>0.05</v>
      </c>
    </row>
    <row r="54" spans="3:26" x14ac:dyDescent="0.25">
      <c r="C54" s="16">
        <v>0.05</v>
      </c>
      <c r="D54" s="16">
        <v>0.05</v>
      </c>
      <c r="E54" s="16">
        <v>0.05</v>
      </c>
      <c r="F54" s="16">
        <v>0.05</v>
      </c>
      <c r="G54" s="16">
        <v>0.05</v>
      </c>
      <c r="H54" s="16">
        <v>0.05</v>
      </c>
      <c r="I54" s="16">
        <v>0.05</v>
      </c>
      <c r="J54" s="16">
        <v>0.05</v>
      </c>
      <c r="K54" s="16">
        <v>0.05</v>
      </c>
      <c r="L54" s="16">
        <v>0.05</v>
      </c>
      <c r="M54" s="16">
        <v>0.05</v>
      </c>
      <c r="N54" s="16">
        <v>0.05</v>
      </c>
      <c r="O54" s="16">
        <v>0.05</v>
      </c>
      <c r="P54" s="16">
        <v>0.05</v>
      </c>
      <c r="Q54" s="16">
        <v>0.05</v>
      </c>
      <c r="R54" s="16">
        <v>0.05</v>
      </c>
      <c r="S54" s="16">
        <v>0.05</v>
      </c>
      <c r="T54" s="16">
        <v>0.05</v>
      </c>
      <c r="U54" s="16">
        <v>0.05</v>
      </c>
      <c r="V54" s="16">
        <v>0.05</v>
      </c>
      <c r="W54" s="16">
        <v>0.05</v>
      </c>
      <c r="X54" s="16">
        <v>0.05</v>
      </c>
      <c r="Y54" s="16">
        <v>0.05</v>
      </c>
      <c r="Z54" s="16">
        <v>0.05</v>
      </c>
    </row>
    <row r="55" spans="3:26" x14ac:dyDescent="0.25">
      <c r="C55" s="16">
        <v>0.05</v>
      </c>
      <c r="D55" s="16">
        <v>0.05</v>
      </c>
      <c r="E55" s="16">
        <v>0.05</v>
      </c>
      <c r="F55" s="16">
        <v>0.05</v>
      </c>
      <c r="G55" s="16">
        <v>0.05</v>
      </c>
      <c r="H55" s="16">
        <v>0.05</v>
      </c>
      <c r="I55" s="16">
        <v>0.05</v>
      </c>
      <c r="J55" s="16">
        <v>0.05</v>
      </c>
      <c r="K55" s="16">
        <v>0.05</v>
      </c>
      <c r="L55" s="16">
        <v>0.05</v>
      </c>
      <c r="M55" s="16">
        <v>0.05</v>
      </c>
      <c r="N55" s="16">
        <v>0.05</v>
      </c>
      <c r="O55" s="16">
        <v>0.05</v>
      </c>
      <c r="P55" s="16">
        <v>0.05</v>
      </c>
      <c r="Q55" s="16">
        <v>0.05</v>
      </c>
      <c r="R55" s="16">
        <v>0.05</v>
      </c>
      <c r="S55" s="16">
        <v>0.05</v>
      </c>
      <c r="T55" s="16">
        <v>0.05</v>
      </c>
      <c r="U55" s="16">
        <v>0.05</v>
      </c>
      <c r="V55" s="16">
        <v>0.05</v>
      </c>
      <c r="W55" s="16">
        <v>0.05</v>
      </c>
      <c r="X55" s="16">
        <v>0.05</v>
      </c>
      <c r="Y55" s="16">
        <v>0.05</v>
      </c>
      <c r="Z55" s="16">
        <v>0.05</v>
      </c>
    </row>
    <row r="56" spans="3:26" x14ac:dyDescent="0.25">
      <c r="C56" s="16">
        <v>0.05</v>
      </c>
      <c r="D56" s="16">
        <v>0.05</v>
      </c>
      <c r="E56" s="16">
        <v>0.05</v>
      </c>
      <c r="F56" s="16">
        <v>0.05</v>
      </c>
      <c r="G56" s="16">
        <v>0.05</v>
      </c>
      <c r="H56" s="16">
        <v>0.05</v>
      </c>
      <c r="I56" s="16">
        <v>0.05</v>
      </c>
      <c r="J56" s="16">
        <v>0.05</v>
      </c>
      <c r="K56" s="16">
        <v>0.05</v>
      </c>
      <c r="L56" s="16">
        <v>0.05</v>
      </c>
      <c r="M56" s="16">
        <v>0.05</v>
      </c>
      <c r="N56" s="16">
        <v>0.05</v>
      </c>
      <c r="O56" s="16">
        <v>0.05</v>
      </c>
      <c r="P56" s="16">
        <v>0.05</v>
      </c>
      <c r="Q56" s="16">
        <v>0.05</v>
      </c>
      <c r="R56" s="16">
        <v>0.05</v>
      </c>
      <c r="S56" s="16">
        <v>0.05</v>
      </c>
      <c r="T56" s="16">
        <v>0.05</v>
      </c>
      <c r="U56" s="16">
        <v>0.05</v>
      </c>
      <c r="V56" s="16">
        <v>0.05</v>
      </c>
      <c r="W56" s="16">
        <v>0.05</v>
      </c>
      <c r="X56" s="16">
        <v>0.05</v>
      </c>
      <c r="Y56" s="16">
        <v>0.05</v>
      </c>
      <c r="Z56" s="16">
        <v>0.05</v>
      </c>
    </row>
    <row r="57" spans="3:26" x14ac:dyDescent="0.25">
      <c r="C57" s="16">
        <v>0.05</v>
      </c>
      <c r="D57" s="16">
        <v>0.05</v>
      </c>
      <c r="E57" s="16">
        <v>0.05</v>
      </c>
      <c r="F57" s="16">
        <v>0.05</v>
      </c>
      <c r="G57" s="16">
        <v>0.05</v>
      </c>
      <c r="H57" s="16">
        <v>0.05</v>
      </c>
      <c r="I57" s="16">
        <v>0.05</v>
      </c>
      <c r="J57" s="16">
        <v>0.05</v>
      </c>
      <c r="K57" s="16">
        <v>0.05</v>
      </c>
      <c r="L57" s="16">
        <v>0.05</v>
      </c>
      <c r="M57" s="16">
        <v>0.05</v>
      </c>
      <c r="N57" s="16">
        <v>0.05</v>
      </c>
      <c r="O57" s="16">
        <v>0.05</v>
      </c>
      <c r="P57" s="16">
        <v>0.05</v>
      </c>
      <c r="Q57" s="16">
        <v>0.05</v>
      </c>
      <c r="R57" s="16">
        <v>0.05</v>
      </c>
      <c r="S57" s="16">
        <v>0.05</v>
      </c>
      <c r="T57" s="16">
        <v>0.05</v>
      </c>
      <c r="U57" s="16">
        <v>0.05</v>
      </c>
      <c r="V57" s="16">
        <v>0.05</v>
      </c>
      <c r="W57" s="16">
        <v>0.05</v>
      </c>
      <c r="X57" s="16">
        <v>0.05</v>
      </c>
      <c r="Y57" s="16">
        <v>0.05</v>
      </c>
      <c r="Z57" s="16">
        <v>0.05</v>
      </c>
    </row>
    <row r="58" spans="3:26" x14ac:dyDescent="0.25">
      <c r="C58" s="16">
        <v>0.05</v>
      </c>
      <c r="D58" s="16">
        <v>0.05</v>
      </c>
      <c r="E58" s="16">
        <v>0.05</v>
      </c>
      <c r="F58" s="16">
        <v>0.05</v>
      </c>
      <c r="G58" s="16">
        <v>0.05</v>
      </c>
      <c r="H58" s="16">
        <v>0.05</v>
      </c>
      <c r="I58" s="16">
        <v>0.05</v>
      </c>
      <c r="J58" s="16">
        <v>0.05</v>
      </c>
      <c r="K58" s="16">
        <v>0.05</v>
      </c>
      <c r="L58" s="16">
        <v>0.05</v>
      </c>
      <c r="M58" s="16">
        <v>0.05</v>
      </c>
      <c r="N58" s="16">
        <v>0.05</v>
      </c>
      <c r="O58" s="16">
        <v>0.05</v>
      </c>
      <c r="P58" s="16">
        <v>0.05</v>
      </c>
      <c r="Q58" s="16">
        <v>0.05</v>
      </c>
      <c r="R58" s="16">
        <v>0.05</v>
      </c>
      <c r="S58" s="16">
        <v>0.05</v>
      </c>
      <c r="T58" s="16">
        <v>0.05</v>
      </c>
      <c r="U58" s="16">
        <v>0.05</v>
      </c>
      <c r="V58" s="16">
        <v>0.05</v>
      </c>
      <c r="W58" s="16">
        <v>0.05</v>
      </c>
      <c r="X58" s="16">
        <v>0.05</v>
      </c>
      <c r="Y58" s="16">
        <v>0.05</v>
      </c>
      <c r="Z58" s="16">
        <v>0.05</v>
      </c>
    </row>
    <row r="59" spans="3:26" x14ac:dyDescent="0.25">
      <c r="C59" s="16">
        <v>0.05</v>
      </c>
      <c r="D59" s="16">
        <v>0.05</v>
      </c>
      <c r="E59" s="16">
        <v>0.05</v>
      </c>
      <c r="F59" s="16">
        <v>0.05</v>
      </c>
      <c r="G59" s="16">
        <v>0.05</v>
      </c>
      <c r="H59" s="16">
        <v>0.05</v>
      </c>
      <c r="I59" s="16">
        <v>0.05</v>
      </c>
      <c r="J59" s="16">
        <v>0.05</v>
      </c>
      <c r="K59" s="16">
        <v>0.05</v>
      </c>
      <c r="L59" s="16">
        <v>0.05</v>
      </c>
      <c r="M59" s="16">
        <v>0.05</v>
      </c>
      <c r="N59" s="16">
        <v>0.05</v>
      </c>
      <c r="O59" s="16">
        <v>0.05</v>
      </c>
      <c r="P59" s="16">
        <v>0.05</v>
      </c>
      <c r="Q59" s="16">
        <v>0.05</v>
      </c>
      <c r="R59" s="16">
        <v>0.05</v>
      </c>
      <c r="S59" s="16">
        <v>0.05</v>
      </c>
      <c r="T59" s="16">
        <v>0.05</v>
      </c>
      <c r="U59" s="16">
        <v>0.05</v>
      </c>
      <c r="V59" s="16">
        <v>0.05</v>
      </c>
      <c r="W59" s="16">
        <v>0.05</v>
      </c>
      <c r="X59" s="16">
        <v>0.05</v>
      </c>
      <c r="Y59" s="16">
        <v>0.05</v>
      </c>
      <c r="Z59" s="16">
        <v>0.05</v>
      </c>
    </row>
    <row r="60" spans="3:26" x14ac:dyDescent="0.25">
      <c r="C60" s="16">
        <v>0.05</v>
      </c>
      <c r="D60" s="16">
        <v>0.05</v>
      </c>
      <c r="E60" s="16">
        <v>0.05</v>
      </c>
      <c r="F60" s="16">
        <v>0.05</v>
      </c>
      <c r="G60" s="16">
        <v>0.05</v>
      </c>
      <c r="H60" s="16">
        <v>0.05</v>
      </c>
      <c r="I60" s="16">
        <v>0.05</v>
      </c>
      <c r="J60" s="16">
        <v>0.05</v>
      </c>
      <c r="K60" s="16">
        <v>0.05</v>
      </c>
      <c r="L60" s="16">
        <v>0.05</v>
      </c>
      <c r="M60" s="16">
        <v>0.05</v>
      </c>
      <c r="N60" s="16">
        <v>0.05</v>
      </c>
      <c r="O60" s="16">
        <v>0.05</v>
      </c>
      <c r="P60" s="16">
        <v>0.05</v>
      </c>
      <c r="Q60" s="16">
        <v>0.05</v>
      </c>
      <c r="R60" s="16">
        <v>0.05</v>
      </c>
      <c r="S60" s="16">
        <v>0.05</v>
      </c>
      <c r="T60" s="16">
        <v>0.05</v>
      </c>
      <c r="U60" s="16">
        <v>0.05</v>
      </c>
      <c r="V60" s="16">
        <v>0.05</v>
      </c>
      <c r="W60" s="16">
        <v>0.05</v>
      </c>
      <c r="X60" s="16">
        <v>0.05</v>
      </c>
      <c r="Y60" s="16">
        <v>0.05</v>
      </c>
      <c r="Z60" s="16">
        <v>0.05</v>
      </c>
    </row>
    <row r="61" spans="3:26" x14ac:dyDescent="0.25">
      <c r="C61" s="16">
        <v>0.05</v>
      </c>
      <c r="D61" s="16">
        <v>0.05</v>
      </c>
      <c r="E61" s="16">
        <v>0.05</v>
      </c>
      <c r="F61" s="16">
        <v>0.05</v>
      </c>
      <c r="G61" s="16">
        <v>0.05</v>
      </c>
      <c r="H61" s="16">
        <v>0.05</v>
      </c>
      <c r="I61" s="16">
        <v>0.05</v>
      </c>
      <c r="J61" s="16">
        <v>0.05</v>
      </c>
      <c r="K61" s="16">
        <v>0.05</v>
      </c>
      <c r="L61" s="16">
        <v>0.05</v>
      </c>
      <c r="M61" s="16">
        <v>0.05</v>
      </c>
      <c r="N61" s="16">
        <v>0.05</v>
      </c>
      <c r="O61" s="16">
        <v>0.05</v>
      </c>
      <c r="P61" s="16">
        <v>0.05</v>
      </c>
      <c r="Q61" s="16">
        <v>0.05</v>
      </c>
      <c r="R61" s="16">
        <v>0.05</v>
      </c>
      <c r="S61" s="16">
        <v>0.05</v>
      </c>
      <c r="T61" s="16">
        <v>0.05</v>
      </c>
      <c r="U61" s="16">
        <v>0.05</v>
      </c>
      <c r="V61" s="16">
        <v>0.05</v>
      </c>
      <c r="W61" s="16">
        <v>0.05</v>
      </c>
      <c r="X61" s="16">
        <v>0.05</v>
      </c>
      <c r="Y61" s="16">
        <v>0.05</v>
      </c>
      <c r="Z61" s="16">
        <v>0.05</v>
      </c>
    </row>
    <row r="62" spans="3:26" x14ac:dyDescent="0.25">
      <c r="C62" s="16">
        <v>0.05</v>
      </c>
      <c r="D62" s="16">
        <v>0.05</v>
      </c>
      <c r="E62" s="16">
        <v>0.05</v>
      </c>
      <c r="F62" s="16">
        <v>0.05</v>
      </c>
      <c r="G62" s="16">
        <v>0.05</v>
      </c>
      <c r="H62" s="16">
        <v>0.05</v>
      </c>
      <c r="I62" s="16">
        <v>0.05</v>
      </c>
      <c r="J62" s="16">
        <v>0.05</v>
      </c>
      <c r="K62" s="16">
        <v>0.05</v>
      </c>
      <c r="L62" s="16">
        <v>0.05</v>
      </c>
      <c r="M62" s="16">
        <v>0.05</v>
      </c>
      <c r="N62" s="16">
        <v>0.05</v>
      </c>
      <c r="O62" s="16">
        <v>0.05</v>
      </c>
      <c r="P62" s="16">
        <v>0.05</v>
      </c>
      <c r="Q62" s="16">
        <v>0.05</v>
      </c>
      <c r="R62" s="16">
        <v>0.05</v>
      </c>
      <c r="S62" s="16">
        <v>0.05</v>
      </c>
      <c r="T62" s="16">
        <v>0.05</v>
      </c>
      <c r="U62" s="16">
        <v>0.05</v>
      </c>
      <c r="V62" s="16">
        <v>0.05</v>
      </c>
      <c r="W62" s="16">
        <v>0.05</v>
      </c>
      <c r="X62" s="16">
        <v>0.05</v>
      </c>
      <c r="Y62" s="16">
        <v>0.05</v>
      </c>
      <c r="Z62" s="16">
        <v>0.05</v>
      </c>
    </row>
    <row r="63" spans="3:26" x14ac:dyDescent="0.25">
      <c r="C63" s="16">
        <v>0.05</v>
      </c>
      <c r="D63" s="16">
        <v>0.05</v>
      </c>
      <c r="E63" s="16">
        <v>0.05</v>
      </c>
      <c r="F63" s="16">
        <v>0.05</v>
      </c>
      <c r="G63" s="16">
        <v>0.05</v>
      </c>
      <c r="H63" s="16">
        <v>0.05</v>
      </c>
      <c r="I63" s="16">
        <v>0.05</v>
      </c>
      <c r="J63" s="16">
        <v>0.05</v>
      </c>
      <c r="K63" s="16">
        <v>0.05</v>
      </c>
      <c r="L63" s="16">
        <v>0.05</v>
      </c>
      <c r="M63" s="16">
        <v>0.05</v>
      </c>
      <c r="N63" s="16">
        <v>0.05</v>
      </c>
      <c r="O63" s="16">
        <v>0.05</v>
      </c>
      <c r="P63" s="16">
        <v>0.05</v>
      </c>
      <c r="Q63" s="16">
        <v>0.05</v>
      </c>
      <c r="R63" s="16">
        <v>0.05</v>
      </c>
      <c r="S63" s="16">
        <v>0.05</v>
      </c>
      <c r="T63" s="16">
        <v>0.05</v>
      </c>
      <c r="U63" s="16">
        <v>0.05</v>
      </c>
      <c r="V63" s="16">
        <v>0.05</v>
      </c>
      <c r="W63" s="16">
        <v>0.05</v>
      </c>
      <c r="X63" s="16">
        <v>0.05</v>
      </c>
      <c r="Y63" s="16">
        <v>0.05</v>
      </c>
      <c r="Z63" s="16">
        <v>0.05</v>
      </c>
    </row>
    <row r="64" spans="3:26" x14ac:dyDescent="0.25">
      <c r="C64" s="16">
        <v>0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</row>
  </sheetData>
  <mergeCells count="1">
    <mergeCell ref="B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F0ED5-099F-4DB0-BE88-FECE4A6174C5}">
  <sheetPr codeName="Sheet5"/>
  <dimension ref="A1:CFK64"/>
  <sheetViews>
    <sheetView zoomScale="130" zoomScaleNormal="130" workbookViewId="0">
      <selection activeCell="B6" sqref="B6"/>
    </sheetView>
  </sheetViews>
  <sheetFormatPr defaultColWidth="11.7109375" defaultRowHeight="15.75" x14ac:dyDescent="0.25"/>
  <cols>
    <col min="1" max="1" width="3" style="1" customWidth="1"/>
    <col min="2" max="2" width="13.7109375" style="2" customWidth="1"/>
    <col min="3" max="3" width="25.28515625" style="3" customWidth="1"/>
    <col min="4" max="4" width="17.7109375" style="3" customWidth="1"/>
    <col min="5" max="5" width="19.7109375" style="3" customWidth="1"/>
    <col min="6" max="16384" width="11.7109375" style="3"/>
  </cols>
  <sheetData>
    <row r="1" spans="1:2195" s="1" customFormat="1" x14ac:dyDescent="0.25"/>
    <row r="2" spans="1:2195" s="2" customFormat="1" ht="32.450000000000003" customHeight="1" x14ac:dyDescent="0.25">
      <c r="A2" s="1"/>
      <c r="B2" s="53" t="s">
        <v>36</v>
      </c>
      <c r="C2" s="53"/>
      <c r="D2" s="53"/>
      <c r="E2" s="14"/>
      <c r="F2" s="14"/>
    </row>
    <row r="3" spans="1:2195" s="2" customFormat="1" ht="32.450000000000003" customHeight="1" x14ac:dyDescent="0.25">
      <c r="A3" s="1"/>
      <c r="B3" s="15" t="s">
        <v>21</v>
      </c>
      <c r="C3" s="18" t="s">
        <v>37</v>
      </c>
      <c r="D3" s="5"/>
      <c r="E3" s="14"/>
      <c r="F3" s="14"/>
    </row>
    <row r="4" spans="1:2195" s="2" customFormat="1" ht="13.9" customHeight="1" x14ac:dyDescent="0.25">
      <c r="A4" s="1"/>
      <c r="B4" s="5"/>
      <c r="C4" s="17" t="s">
        <v>20</v>
      </c>
      <c r="D4" s="5"/>
      <c r="E4" s="14"/>
      <c r="F4" s="14"/>
    </row>
    <row r="5" spans="1:2195" x14ac:dyDescent="0.25">
      <c r="B5" s="17" t="s">
        <v>19</v>
      </c>
      <c r="C5" s="16">
        <f>$B$9</f>
        <v>7.943300000000001E-5</v>
      </c>
      <c r="D5" s="16">
        <f t="shared" ref="D5:Z16" si="0">$B$9</f>
        <v>7.943300000000001E-5</v>
      </c>
      <c r="E5" s="16">
        <f t="shared" si="0"/>
        <v>7.943300000000001E-5</v>
      </c>
      <c r="F5" s="16">
        <f t="shared" si="0"/>
        <v>7.943300000000001E-5</v>
      </c>
      <c r="G5" s="16">
        <f t="shared" si="0"/>
        <v>7.943300000000001E-5</v>
      </c>
      <c r="H5" s="16">
        <f t="shared" si="0"/>
        <v>7.943300000000001E-5</v>
      </c>
      <c r="I5" s="16">
        <f t="shared" si="0"/>
        <v>7.943300000000001E-5</v>
      </c>
      <c r="J5" s="16">
        <f t="shared" si="0"/>
        <v>7.943300000000001E-5</v>
      </c>
      <c r="K5" s="16">
        <f t="shared" si="0"/>
        <v>7.943300000000001E-5</v>
      </c>
      <c r="L5" s="16">
        <f t="shared" si="0"/>
        <v>7.943300000000001E-5</v>
      </c>
      <c r="M5" s="16">
        <f t="shared" si="0"/>
        <v>7.943300000000001E-5</v>
      </c>
      <c r="N5" s="16">
        <f t="shared" si="0"/>
        <v>7.943300000000001E-5</v>
      </c>
      <c r="O5" s="16">
        <f t="shared" si="0"/>
        <v>7.943300000000001E-5</v>
      </c>
      <c r="P5" s="16">
        <f t="shared" si="0"/>
        <v>7.943300000000001E-5</v>
      </c>
      <c r="Q5" s="16">
        <f t="shared" si="0"/>
        <v>7.943300000000001E-5</v>
      </c>
      <c r="R5" s="16">
        <f t="shared" si="0"/>
        <v>7.943300000000001E-5</v>
      </c>
      <c r="S5" s="16">
        <f t="shared" si="0"/>
        <v>7.943300000000001E-5</v>
      </c>
      <c r="T5" s="16">
        <f t="shared" si="0"/>
        <v>7.943300000000001E-5</v>
      </c>
      <c r="U5" s="16">
        <f t="shared" si="0"/>
        <v>7.943300000000001E-5</v>
      </c>
      <c r="V5" s="16">
        <f t="shared" si="0"/>
        <v>7.943300000000001E-5</v>
      </c>
      <c r="W5" s="16">
        <f t="shared" si="0"/>
        <v>7.943300000000001E-5</v>
      </c>
      <c r="X5" s="16">
        <f t="shared" si="0"/>
        <v>7.943300000000001E-5</v>
      </c>
      <c r="Y5" s="16">
        <f t="shared" si="0"/>
        <v>7.943300000000001E-5</v>
      </c>
      <c r="Z5" s="16">
        <f t="shared" si="0"/>
        <v>7.943300000000001E-5</v>
      </c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  <c r="GI5" s="16"/>
      <c r="GJ5" s="16"/>
      <c r="GK5" s="16"/>
      <c r="GL5" s="16"/>
      <c r="GM5" s="16"/>
      <c r="GN5" s="16"/>
      <c r="GO5" s="16"/>
      <c r="GP5" s="16"/>
      <c r="GQ5" s="16"/>
      <c r="GR5" s="16"/>
      <c r="GS5" s="16"/>
      <c r="GT5" s="16"/>
      <c r="GU5" s="16"/>
      <c r="GV5" s="16"/>
      <c r="GW5" s="16"/>
      <c r="GX5" s="16"/>
      <c r="GY5" s="16"/>
      <c r="GZ5" s="16"/>
      <c r="HA5" s="16"/>
      <c r="HB5" s="16"/>
      <c r="HC5" s="16"/>
      <c r="HD5" s="16"/>
      <c r="HE5" s="16"/>
      <c r="HF5" s="16"/>
      <c r="HG5" s="16"/>
      <c r="HH5" s="16"/>
      <c r="HI5" s="16"/>
      <c r="HJ5" s="16"/>
      <c r="HK5" s="16"/>
      <c r="HL5" s="16"/>
      <c r="HM5" s="16"/>
      <c r="HN5" s="16"/>
      <c r="HO5" s="16"/>
      <c r="HP5" s="16"/>
      <c r="HQ5" s="16"/>
      <c r="HR5" s="16"/>
      <c r="HS5" s="16"/>
      <c r="HT5" s="16"/>
      <c r="HU5" s="16"/>
      <c r="HV5" s="16"/>
      <c r="HW5" s="16"/>
      <c r="HX5" s="16"/>
      <c r="HY5" s="16"/>
      <c r="HZ5" s="16"/>
      <c r="IA5" s="16"/>
      <c r="IB5" s="16"/>
      <c r="IC5" s="16"/>
      <c r="ID5" s="16"/>
      <c r="IE5" s="16"/>
      <c r="IF5" s="16"/>
      <c r="IG5" s="16"/>
      <c r="IH5" s="16"/>
      <c r="II5" s="16"/>
      <c r="IJ5" s="16"/>
      <c r="IK5" s="16"/>
      <c r="IL5" s="16"/>
      <c r="IM5" s="16"/>
      <c r="IN5" s="16"/>
      <c r="IO5" s="16"/>
      <c r="IP5" s="16"/>
      <c r="IQ5" s="16"/>
      <c r="IR5" s="16"/>
      <c r="IS5" s="16"/>
      <c r="IT5" s="16"/>
      <c r="IU5" s="16"/>
      <c r="IV5" s="16"/>
      <c r="IW5" s="16"/>
      <c r="IX5" s="16"/>
      <c r="IY5" s="16"/>
      <c r="IZ5" s="16"/>
      <c r="JA5" s="16"/>
      <c r="JB5" s="16"/>
      <c r="JC5" s="16"/>
      <c r="JD5" s="16"/>
      <c r="JE5" s="16"/>
      <c r="JF5" s="16"/>
      <c r="JG5" s="16"/>
      <c r="JH5" s="16"/>
      <c r="JI5" s="16"/>
      <c r="JJ5" s="16"/>
      <c r="JK5" s="16"/>
      <c r="JL5" s="16"/>
      <c r="JM5" s="16"/>
      <c r="JN5" s="16"/>
      <c r="JO5" s="16"/>
      <c r="JP5" s="16"/>
      <c r="JQ5" s="16"/>
      <c r="JR5" s="16"/>
      <c r="JS5" s="16"/>
      <c r="JT5" s="16"/>
      <c r="JU5" s="16"/>
      <c r="JV5" s="16"/>
      <c r="JW5" s="16"/>
      <c r="JX5" s="16"/>
      <c r="JY5" s="16"/>
      <c r="JZ5" s="16"/>
      <c r="KA5" s="16"/>
      <c r="KB5" s="16"/>
      <c r="KC5" s="16"/>
      <c r="KD5" s="16"/>
      <c r="KE5" s="16"/>
      <c r="KF5" s="16"/>
      <c r="KG5" s="16"/>
      <c r="KH5" s="16"/>
      <c r="KI5" s="16"/>
      <c r="KJ5" s="16"/>
      <c r="KK5" s="16"/>
      <c r="KL5" s="16"/>
      <c r="KM5" s="16"/>
      <c r="KN5" s="16"/>
      <c r="KO5" s="16"/>
      <c r="KP5" s="16"/>
      <c r="KQ5" s="16"/>
      <c r="KR5" s="16"/>
      <c r="KS5" s="16"/>
      <c r="KT5" s="16"/>
      <c r="KU5" s="16"/>
      <c r="KV5" s="16"/>
      <c r="KW5" s="16"/>
      <c r="KX5" s="16"/>
      <c r="KY5" s="16"/>
      <c r="KZ5" s="16"/>
      <c r="LA5" s="16"/>
      <c r="LB5" s="16"/>
      <c r="LC5" s="16"/>
      <c r="LD5" s="16"/>
      <c r="LE5" s="16"/>
      <c r="LF5" s="16"/>
      <c r="LG5" s="16"/>
      <c r="LH5" s="16"/>
      <c r="LI5" s="16"/>
      <c r="LJ5" s="16"/>
      <c r="LK5" s="16"/>
      <c r="LL5" s="16"/>
      <c r="LM5" s="16"/>
      <c r="LN5" s="16"/>
      <c r="LO5" s="16"/>
      <c r="LP5" s="16"/>
      <c r="LQ5" s="16"/>
      <c r="LR5" s="16"/>
      <c r="LS5" s="16"/>
      <c r="LT5" s="16"/>
      <c r="LU5" s="16"/>
      <c r="LV5" s="16"/>
      <c r="LW5" s="16"/>
      <c r="LX5" s="16"/>
      <c r="LY5" s="16"/>
      <c r="LZ5" s="16"/>
      <c r="MA5" s="16"/>
      <c r="MB5" s="16"/>
      <c r="MC5" s="16"/>
      <c r="MD5" s="16"/>
      <c r="ME5" s="16"/>
      <c r="MF5" s="16"/>
      <c r="MG5" s="16"/>
      <c r="MH5" s="16"/>
      <c r="MI5" s="16"/>
      <c r="MJ5" s="16"/>
      <c r="MK5" s="16"/>
      <c r="ML5" s="16"/>
      <c r="MM5" s="16"/>
      <c r="MN5" s="16"/>
      <c r="MO5" s="16"/>
      <c r="MP5" s="16"/>
      <c r="MQ5" s="16"/>
      <c r="MR5" s="16"/>
      <c r="MS5" s="16"/>
      <c r="MT5" s="16"/>
      <c r="MU5" s="16"/>
      <c r="MV5" s="16"/>
      <c r="MW5" s="16"/>
      <c r="MX5" s="16"/>
      <c r="MY5" s="16"/>
      <c r="MZ5" s="16"/>
      <c r="NA5" s="16"/>
      <c r="NB5" s="16"/>
      <c r="NC5" s="16"/>
      <c r="ND5" s="16"/>
      <c r="NE5" s="16"/>
      <c r="NF5" s="16"/>
      <c r="NG5" s="16"/>
      <c r="NH5" s="16"/>
      <c r="NI5" s="16"/>
      <c r="NJ5" s="16"/>
      <c r="NK5" s="16"/>
      <c r="NL5" s="16"/>
      <c r="NM5" s="16"/>
      <c r="NN5" s="16"/>
      <c r="NO5" s="16"/>
      <c r="NP5" s="16"/>
      <c r="NQ5" s="16"/>
      <c r="NR5" s="16"/>
      <c r="NS5" s="16"/>
      <c r="NT5" s="16"/>
      <c r="NU5" s="16"/>
      <c r="NV5" s="16"/>
      <c r="NW5" s="16"/>
      <c r="NX5" s="16"/>
      <c r="NY5" s="16"/>
      <c r="NZ5" s="16"/>
      <c r="OA5" s="16"/>
      <c r="OB5" s="16"/>
      <c r="OC5" s="16"/>
      <c r="OD5" s="16"/>
      <c r="OE5" s="16"/>
      <c r="OF5" s="16"/>
      <c r="OG5" s="16"/>
      <c r="OH5" s="16"/>
      <c r="OI5" s="16"/>
      <c r="OJ5" s="16"/>
      <c r="OK5" s="16"/>
      <c r="OL5" s="16"/>
      <c r="OM5" s="16"/>
      <c r="ON5" s="16"/>
      <c r="OO5" s="16"/>
      <c r="OP5" s="16"/>
      <c r="OQ5" s="16"/>
      <c r="OR5" s="16"/>
      <c r="OS5" s="16"/>
      <c r="OT5" s="16"/>
      <c r="OU5" s="16"/>
      <c r="OV5" s="16"/>
      <c r="OW5" s="16"/>
      <c r="OX5" s="16"/>
      <c r="OY5" s="16"/>
      <c r="OZ5" s="16"/>
      <c r="PA5" s="16"/>
      <c r="PB5" s="16"/>
      <c r="PC5" s="16"/>
      <c r="PD5" s="16"/>
      <c r="PE5" s="16"/>
      <c r="PF5" s="16"/>
      <c r="PG5" s="16"/>
      <c r="PH5" s="16"/>
      <c r="PI5" s="16"/>
      <c r="PJ5" s="16"/>
      <c r="PK5" s="16"/>
      <c r="PL5" s="16"/>
      <c r="PM5" s="16"/>
      <c r="PN5" s="16"/>
      <c r="PO5" s="16"/>
      <c r="PP5" s="16"/>
      <c r="PQ5" s="16"/>
      <c r="PR5" s="16"/>
      <c r="PS5" s="16"/>
      <c r="PT5" s="16"/>
      <c r="PU5" s="16"/>
      <c r="PV5" s="16"/>
      <c r="PW5" s="16"/>
      <c r="PX5" s="16"/>
      <c r="PY5" s="16"/>
      <c r="PZ5" s="16"/>
      <c r="QA5" s="16"/>
      <c r="QB5" s="16"/>
      <c r="QC5" s="16"/>
      <c r="QD5" s="16"/>
      <c r="QE5" s="16"/>
      <c r="QF5" s="16"/>
      <c r="QG5" s="16"/>
      <c r="QH5" s="16"/>
      <c r="QI5" s="16"/>
      <c r="QJ5" s="16"/>
      <c r="QK5" s="16"/>
      <c r="QL5" s="16"/>
      <c r="QM5" s="16"/>
      <c r="QN5" s="16"/>
      <c r="QO5" s="16"/>
      <c r="QP5" s="16"/>
      <c r="QQ5" s="16"/>
      <c r="QR5" s="16"/>
      <c r="QS5" s="16"/>
      <c r="QT5" s="16"/>
      <c r="QU5" s="16"/>
      <c r="QV5" s="16"/>
      <c r="QW5" s="16"/>
      <c r="QX5" s="16"/>
      <c r="QY5" s="16"/>
      <c r="QZ5" s="16"/>
      <c r="RA5" s="16"/>
      <c r="RB5" s="16"/>
      <c r="RC5" s="16"/>
      <c r="RD5" s="16"/>
      <c r="RE5" s="16"/>
      <c r="RF5" s="16"/>
      <c r="RG5" s="16"/>
      <c r="RH5" s="16"/>
      <c r="RI5" s="16"/>
      <c r="RJ5" s="16"/>
      <c r="RK5" s="16"/>
      <c r="RL5" s="16"/>
      <c r="RM5" s="16"/>
      <c r="RN5" s="16"/>
      <c r="RO5" s="16"/>
      <c r="RP5" s="16"/>
      <c r="RQ5" s="16"/>
      <c r="RR5" s="16"/>
      <c r="RS5" s="16"/>
      <c r="RT5" s="16"/>
      <c r="RU5" s="16"/>
      <c r="RV5" s="16"/>
      <c r="RW5" s="16"/>
      <c r="RX5" s="16"/>
      <c r="RY5" s="16"/>
      <c r="RZ5" s="16"/>
      <c r="SA5" s="16"/>
      <c r="SB5" s="16"/>
      <c r="SC5" s="16"/>
      <c r="SD5" s="16"/>
      <c r="SE5" s="16"/>
      <c r="SF5" s="16"/>
      <c r="SG5" s="16"/>
      <c r="SH5" s="16"/>
      <c r="SI5" s="16"/>
      <c r="SJ5" s="16"/>
      <c r="SK5" s="16"/>
      <c r="SL5" s="16"/>
      <c r="SM5" s="16"/>
      <c r="SN5" s="16"/>
      <c r="SO5" s="16"/>
      <c r="SP5" s="16"/>
      <c r="SQ5" s="16"/>
      <c r="SR5" s="16"/>
      <c r="SS5" s="16"/>
      <c r="ST5" s="16"/>
      <c r="SU5" s="16"/>
      <c r="SV5" s="16"/>
      <c r="SW5" s="16"/>
      <c r="SX5" s="16"/>
      <c r="SY5" s="16"/>
      <c r="SZ5" s="16"/>
      <c r="TA5" s="16"/>
      <c r="TB5" s="16"/>
      <c r="TC5" s="16"/>
      <c r="TD5" s="16"/>
      <c r="TE5" s="16"/>
      <c r="TF5" s="16"/>
      <c r="TG5" s="16"/>
      <c r="TH5" s="16"/>
      <c r="TI5" s="16"/>
      <c r="TJ5" s="16"/>
      <c r="TK5" s="16"/>
      <c r="TL5" s="16"/>
      <c r="TM5" s="16"/>
      <c r="TN5" s="16"/>
      <c r="TO5" s="16"/>
      <c r="TP5" s="16"/>
      <c r="TQ5" s="16"/>
      <c r="TR5" s="16"/>
      <c r="TS5" s="16"/>
      <c r="TT5" s="16"/>
      <c r="TU5" s="16"/>
      <c r="TV5" s="16"/>
      <c r="TW5" s="16"/>
      <c r="TX5" s="16"/>
      <c r="TY5" s="16"/>
      <c r="TZ5" s="16"/>
      <c r="UA5" s="16"/>
      <c r="UB5" s="16"/>
      <c r="UC5" s="16"/>
      <c r="UD5" s="16"/>
      <c r="UE5" s="16"/>
      <c r="UF5" s="16"/>
      <c r="UG5" s="16"/>
      <c r="UH5" s="16"/>
      <c r="UI5" s="16"/>
      <c r="UJ5" s="16"/>
      <c r="UK5" s="16"/>
      <c r="UL5" s="16"/>
      <c r="UM5" s="16"/>
      <c r="UN5" s="16"/>
      <c r="UO5" s="16"/>
      <c r="UP5" s="16"/>
      <c r="UQ5" s="16"/>
      <c r="UR5" s="16"/>
      <c r="US5" s="16"/>
      <c r="UT5" s="16"/>
      <c r="UU5" s="16"/>
      <c r="UV5" s="16"/>
      <c r="UW5" s="16"/>
      <c r="UX5" s="16"/>
      <c r="UY5" s="16"/>
      <c r="UZ5" s="16"/>
      <c r="VA5" s="16"/>
      <c r="VB5" s="16"/>
      <c r="VC5" s="16"/>
      <c r="VD5" s="16"/>
      <c r="VE5" s="16"/>
      <c r="VF5" s="16"/>
      <c r="VG5" s="16"/>
      <c r="VH5" s="16"/>
      <c r="VI5" s="16"/>
      <c r="VJ5" s="16"/>
      <c r="VK5" s="16"/>
      <c r="VL5" s="16"/>
      <c r="VM5" s="16"/>
      <c r="VN5" s="16"/>
      <c r="VO5" s="16"/>
      <c r="VP5" s="16"/>
      <c r="VQ5" s="16"/>
      <c r="VR5" s="16"/>
      <c r="VS5" s="16"/>
      <c r="VT5" s="16"/>
      <c r="VU5" s="16"/>
      <c r="VV5" s="16"/>
      <c r="VW5" s="16"/>
      <c r="VX5" s="16"/>
      <c r="VY5" s="16"/>
      <c r="VZ5" s="16"/>
      <c r="WA5" s="16"/>
      <c r="WB5" s="16"/>
      <c r="WC5" s="16"/>
      <c r="WD5" s="16"/>
      <c r="WE5" s="16"/>
      <c r="WF5" s="16"/>
      <c r="WG5" s="16"/>
      <c r="WH5" s="16"/>
      <c r="WI5" s="16"/>
      <c r="WJ5" s="16"/>
      <c r="WK5" s="16"/>
      <c r="WL5" s="16"/>
      <c r="WM5" s="16"/>
      <c r="WN5" s="16"/>
      <c r="WO5" s="16"/>
      <c r="WP5" s="16"/>
      <c r="WQ5" s="16"/>
      <c r="WR5" s="16"/>
      <c r="WS5" s="16"/>
      <c r="WT5" s="16"/>
      <c r="WU5" s="16"/>
      <c r="WV5" s="16"/>
      <c r="WW5" s="16"/>
      <c r="WX5" s="16"/>
      <c r="WY5" s="16"/>
      <c r="WZ5" s="16"/>
      <c r="XA5" s="16"/>
      <c r="XB5" s="16"/>
      <c r="XC5" s="16"/>
      <c r="XD5" s="16"/>
      <c r="XE5" s="16"/>
      <c r="XF5" s="16"/>
      <c r="XG5" s="16"/>
      <c r="XH5" s="16"/>
      <c r="XI5" s="16"/>
      <c r="XJ5" s="16"/>
      <c r="XK5" s="16"/>
      <c r="XL5" s="16"/>
      <c r="XM5" s="16"/>
      <c r="XN5" s="16"/>
      <c r="XO5" s="16"/>
      <c r="XP5" s="16"/>
      <c r="XQ5" s="16"/>
      <c r="XR5" s="16"/>
      <c r="XS5" s="16"/>
      <c r="XT5" s="16"/>
      <c r="XU5" s="16"/>
      <c r="XV5" s="16"/>
      <c r="XW5" s="16"/>
      <c r="XX5" s="16"/>
      <c r="XY5" s="16"/>
      <c r="XZ5" s="16"/>
      <c r="YA5" s="16"/>
      <c r="YB5" s="16"/>
      <c r="YC5" s="16"/>
      <c r="YD5" s="16"/>
      <c r="YE5" s="16"/>
      <c r="YF5" s="16"/>
      <c r="YG5" s="16"/>
      <c r="YH5" s="16"/>
      <c r="YI5" s="16"/>
      <c r="YJ5" s="16"/>
      <c r="YK5" s="16"/>
      <c r="YL5" s="16"/>
      <c r="YM5" s="16"/>
      <c r="YN5" s="16"/>
      <c r="YO5" s="16"/>
      <c r="YP5" s="16"/>
      <c r="YQ5" s="16"/>
      <c r="YR5" s="16"/>
      <c r="YS5" s="16"/>
      <c r="YT5" s="16"/>
      <c r="YU5" s="16"/>
      <c r="YV5" s="16"/>
      <c r="YW5" s="16"/>
      <c r="YX5" s="16"/>
      <c r="YY5" s="16"/>
      <c r="YZ5" s="16"/>
      <c r="ZA5" s="16"/>
      <c r="ZB5" s="16"/>
      <c r="ZC5" s="16"/>
      <c r="ZD5" s="16"/>
      <c r="ZE5" s="16"/>
      <c r="ZF5" s="16"/>
      <c r="ZG5" s="16"/>
      <c r="ZH5" s="16"/>
      <c r="ZI5" s="16"/>
      <c r="ZJ5" s="16"/>
      <c r="ZK5" s="16"/>
      <c r="ZL5" s="16"/>
      <c r="ZM5" s="16"/>
      <c r="ZN5" s="16"/>
      <c r="ZO5" s="16"/>
      <c r="ZP5" s="16"/>
      <c r="ZQ5" s="16"/>
      <c r="ZR5" s="16"/>
      <c r="ZS5" s="16"/>
      <c r="ZT5" s="16"/>
      <c r="ZU5" s="16"/>
      <c r="ZV5" s="16"/>
      <c r="ZW5" s="16"/>
      <c r="ZX5" s="16"/>
      <c r="ZY5" s="16"/>
      <c r="ZZ5" s="16"/>
      <c r="AAA5" s="16"/>
      <c r="AAB5" s="16"/>
      <c r="AAC5" s="16"/>
      <c r="AAD5" s="16"/>
      <c r="AAE5" s="16"/>
      <c r="AAF5" s="16"/>
      <c r="AAG5" s="16"/>
      <c r="AAH5" s="16"/>
      <c r="AAI5" s="16"/>
      <c r="AAJ5" s="16"/>
      <c r="AAK5" s="16"/>
      <c r="AAL5" s="16"/>
      <c r="AAM5" s="16"/>
      <c r="AAN5" s="16"/>
      <c r="AAO5" s="16"/>
      <c r="AAP5" s="16"/>
      <c r="AAQ5" s="16"/>
      <c r="AAR5" s="16"/>
      <c r="AAS5" s="16"/>
      <c r="AAT5" s="16"/>
      <c r="AAU5" s="16"/>
      <c r="AAV5" s="16"/>
      <c r="AAW5" s="16"/>
      <c r="AAX5" s="16"/>
      <c r="AAY5" s="16"/>
      <c r="AAZ5" s="16"/>
      <c r="ABA5" s="16"/>
      <c r="ABB5" s="16"/>
      <c r="ABC5" s="16"/>
      <c r="ABD5" s="16"/>
      <c r="ABE5" s="16"/>
      <c r="ABF5" s="16"/>
      <c r="ABG5" s="16"/>
      <c r="ABH5" s="16"/>
      <c r="ABI5" s="16"/>
      <c r="ABJ5" s="16"/>
      <c r="ABK5" s="16"/>
      <c r="ABL5" s="16"/>
      <c r="ABM5" s="16"/>
      <c r="ABN5" s="16"/>
      <c r="ABO5" s="16"/>
      <c r="ABP5" s="16"/>
      <c r="ABQ5" s="16"/>
      <c r="ABR5" s="16"/>
      <c r="ABS5" s="16"/>
      <c r="ABT5" s="16"/>
      <c r="ABU5" s="16"/>
      <c r="ABV5" s="16"/>
      <c r="ABW5" s="16"/>
      <c r="ABX5" s="16"/>
      <c r="ABY5" s="16"/>
      <c r="ABZ5" s="16"/>
      <c r="ACA5" s="16"/>
      <c r="ACB5" s="16"/>
      <c r="ACC5" s="16"/>
      <c r="ACD5" s="16"/>
      <c r="ACE5" s="16"/>
      <c r="ACF5" s="16"/>
      <c r="ACG5" s="16"/>
      <c r="ACH5" s="16"/>
      <c r="ACI5" s="16"/>
      <c r="ACJ5" s="16"/>
      <c r="ACK5" s="16"/>
      <c r="ACL5" s="16"/>
      <c r="ACM5" s="16"/>
      <c r="ACN5" s="16"/>
      <c r="ACO5" s="16"/>
      <c r="ACP5" s="16"/>
      <c r="ACQ5" s="16"/>
      <c r="ACR5" s="16"/>
      <c r="ACS5" s="16"/>
      <c r="ACT5" s="16"/>
      <c r="ACU5" s="16"/>
      <c r="ACV5" s="16"/>
      <c r="ACW5" s="16"/>
      <c r="ACX5" s="16"/>
      <c r="ACY5" s="16"/>
      <c r="ACZ5" s="16"/>
      <c r="ADA5" s="16"/>
      <c r="ADB5" s="16"/>
      <c r="ADC5" s="16"/>
      <c r="ADD5" s="16"/>
      <c r="ADE5" s="16"/>
      <c r="ADF5" s="16"/>
      <c r="ADG5" s="16"/>
      <c r="ADH5" s="16"/>
      <c r="ADI5" s="16"/>
      <c r="ADJ5" s="16"/>
      <c r="ADK5" s="16"/>
      <c r="ADL5" s="16"/>
      <c r="ADM5" s="16"/>
      <c r="ADN5" s="16"/>
      <c r="ADO5" s="16"/>
      <c r="ADP5" s="16"/>
      <c r="ADQ5" s="16"/>
      <c r="ADR5" s="16"/>
      <c r="ADS5" s="16"/>
      <c r="ADT5" s="16"/>
      <c r="ADU5" s="16"/>
      <c r="ADV5" s="16"/>
      <c r="ADW5" s="16"/>
      <c r="ADX5" s="16"/>
      <c r="ADY5" s="16"/>
      <c r="ADZ5" s="16"/>
      <c r="AEA5" s="16"/>
      <c r="AEB5" s="16"/>
      <c r="AEC5" s="16"/>
      <c r="AED5" s="16"/>
      <c r="AEE5" s="16"/>
      <c r="AEF5" s="16"/>
      <c r="AEG5" s="16"/>
      <c r="AEH5" s="16"/>
      <c r="AEI5" s="16"/>
      <c r="AEJ5" s="16"/>
      <c r="AEK5" s="16"/>
      <c r="AEL5" s="16"/>
      <c r="AEM5" s="16"/>
      <c r="AEN5" s="16"/>
      <c r="AEO5" s="16"/>
      <c r="AEP5" s="16"/>
      <c r="AEQ5" s="16"/>
      <c r="AER5" s="16"/>
      <c r="AES5" s="16"/>
      <c r="AET5" s="16"/>
      <c r="AEU5" s="16"/>
      <c r="AEV5" s="16"/>
      <c r="AEW5" s="16"/>
      <c r="AEX5" s="16"/>
      <c r="AEY5" s="16"/>
      <c r="AEZ5" s="16"/>
      <c r="AFA5" s="16"/>
      <c r="AFB5" s="16"/>
      <c r="AFC5" s="16"/>
      <c r="AFD5" s="16"/>
      <c r="AFE5" s="16"/>
      <c r="AFF5" s="16"/>
      <c r="AFG5" s="16"/>
      <c r="AFH5" s="16"/>
      <c r="AFI5" s="16"/>
      <c r="AFJ5" s="16"/>
      <c r="AFK5" s="16"/>
      <c r="AFL5" s="16"/>
      <c r="AFM5" s="16"/>
      <c r="AFN5" s="16"/>
      <c r="AFO5" s="16"/>
      <c r="AFP5" s="16"/>
      <c r="AFQ5" s="16"/>
      <c r="AFR5" s="16"/>
      <c r="AFS5" s="16"/>
      <c r="AFT5" s="16"/>
      <c r="AFU5" s="16"/>
      <c r="AFV5" s="16"/>
      <c r="AFW5" s="16"/>
      <c r="AFX5" s="16"/>
      <c r="AFY5" s="16"/>
      <c r="AFZ5" s="16"/>
      <c r="AGA5" s="16"/>
      <c r="AGB5" s="16"/>
      <c r="AGC5" s="16"/>
      <c r="AGD5" s="16"/>
      <c r="AGE5" s="16"/>
      <c r="AGF5" s="16"/>
      <c r="AGG5" s="16"/>
      <c r="AGH5" s="16"/>
      <c r="AGI5" s="16"/>
      <c r="AGJ5" s="16"/>
      <c r="AGK5" s="16"/>
      <c r="AGL5" s="16"/>
      <c r="AGM5" s="16"/>
      <c r="AGN5" s="16"/>
      <c r="AGO5" s="16"/>
      <c r="AGP5" s="16"/>
      <c r="AGQ5" s="16"/>
      <c r="AGR5" s="16"/>
      <c r="AGS5" s="16"/>
      <c r="AGT5" s="16"/>
      <c r="AGU5" s="16"/>
      <c r="AGV5" s="16"/>
      <c r="AGW5" s="16"/>
      <c r="AGX5" s="16"/>
      <c r="AGY5" s="16"/>
      <c r="AGZ5" s="16"/>
      <c r="AHA5" s="16"/>
      <c r="AHB5" s="16"/>
      <c r="AHC5" s="16"/>
      <c r="AHD5" s="16"/>
      <c r="AHE5" s="16"/>
      <c r="AHF5" s="16"/>
      <c r="AHG5" s="16"/>
      <c r="AHH5" s="16"/>
      <c r="AHI5" s="16"/>
      <c r="AHJ5" s="16"/>
      <c r="AHK5" s="16"/>
      <c r="AHL5" s="16"/>
      <c r="AHM5" s="16"/>
      <c r="AHN5" s="16"/>
      <c r="AHO5" s="16"/>
      <c r="AHP5" s="16"/>
      <c r="AHQ5" s="16"/>
      <c r="AHR5" s="16"/>
      <c r="AHS5" s="16"/>
      <c r="AHT5" s="16"/>
      <c r="AHU5" s="16"/>
      <c r="AHV5" s="16"/>
      <c r="AHW5" s="16"/>
      <c r="AHX5" s="16"/>
      <c r="AHY5" s="16"/>
      <c r="AHZ5" s="16"/>
      <c r="AIA5" s="16"/>
      <c r="AIB5" s="16"/>
      <c r="AIC5" s="16"/>
      <c r="AID5" s="16"/>
      <c r="AIE5" s="16"/>
      <c r="AIF5" s="16"/>
      <c r="AIG5" s="16"/>
      <c r="AIH5" s="16"/>
      <c r="AII5" s="16"/>
      <c r="AIJ5" s="16"/>
      <c r="AIK5" s="16"/>
      <c r="AIL5" s="16"/>
      <c r="AIM5" s="16"/>
      <c r="AIN5" s="16"/>
      <c r="AIO5" s="16"/>
      <c r="AIP5" s="16"/>
      <c r="AIQ5" s="16"/>
      <c r="AIR5" s="16"/>
      <c r="AIS5" s="16"/>
      <c r="AIT5" s="16"/>
      <c r="AIU5" s="16"/>
      <c r="AIV5" s="16"/>
      <c r="AIW5" s="16"/>
      <c r="AIX5" s="16"/>
      <c r="AIY5" s="16"/>
      <c r="AIZ5" s="16"/>
      <c r="AJA5" s="16"/>
      <c r="AJB5" s="16"/>
      <c r="AJC5" s="16"/>
      <c r="AJD5" s="16"/>
      <c r="AJE5" s="16"/>
      <c r="AJF5" s="16"/>
      <c r="AJG5" s="16"/>
      <c r="AJH5" s="16"/>
      <c r="AJI5" s="16"/>
      <c r="AJJ5" s="16"/>
      <c r="AJK5" s="16"/>
      <c r="AJL5" s="16"/>
      <c r="AJM5" s="16"/>
      <c r="AJN5" s="16"/>
      <c r="AJO5" s="16"/>
      <c r="AJP5" s="16"/>
      <c r="AJQ5" s="16"/>
      <c r="AJR5" s="16"/>
      <c r="AJS5" s="16"/>
      <c r="AJT5" s="16"/>
      <c r="AJU5" s="16"/>
      <c r="AJV5" s="16"/>
      <c r="AJW5" s="16"/>
      <c r="AJX5" s="16"/>
      <c r="AJY5" s="16"/>
      <c r="AJZ5" s="16"/>
      <c r="AKA5" s="16"/>
      <c r="AKB5" s="16"/>
      <c r="AKC5" s="16"/>
      <c r="AKD5" s="16"/>
      <c r="AKE5" s="16"/>
      <c r="AKF5" s="16"/>
      <c r="AKG5" s="16"/>
      <c r="AKH5" s="16"/>
      <c r="AKI5" s="16"/>
      <c r="AKJ5" s="16"/>
      <c r="AKK5" s="16"/>
      <c r="AKL5" s="16"/>
      <c r="AKM5" s="16"/>
      <c r="AKN5" s="16"/>
      <c r="AKO5" s="16"/>
      <c r="AKP5" s="16"/>
      <c r="AKQ5" s="16"/>
      <c r="AKR5" s="16"/>
      <c r="AKS5" s="16"/>
      <c r="AKT5" s="16"/>
      <c r="AKU5" s="16"/>
      <c r="AKV5" s="16"/>
      <c r="AKW5" s="16"/>
      <c r="AKX5" s="16"/>
      <c r="AKY5" s="16"/>
      <c r="AKZ5" s="16"/>
      <c r="ALA5" s="16"/>
      <c r="ALB5" s="16"/>
      <c r="ALC5" s="16"/>
      <c r="ALD5" s="16"/>
      <c r="ALE5" s="16"/>
      <c r="ALF5" s="16"/>
      <c r="ALG5" s="16"/>
      <c r="ALH5" s="16"/>
      <c r="ALI5" s="16"/>
      <c r="ALJ5" s="16"/>
      <c r="ALK5" s="16"/>
      <c r="ALL5" s="16"/>
      <c r="ALM5" s="16"/>
      <c r="ALN5" s="16"/>
      <c r="ALO5" s="16"/>
      <c r="ALP5" s="16"/>
      <c r="ALQ5" s="16"/>
      <c r="ALR5" s="16"/>
      <c r="ALS5" s="16"/>
      <c r="ALT5" s="16"/>
      <c r="ALU5" s="16"/>
      <c r="ALV5" s="16"/>
      <c r="ALW5" s="16"/>
      <c r="ALX5" s="16"/>
      <c r="ALY5" s="16"/>
      <c r="ALZ5" s="16"/>
      <c r="AMA5" s="16"/>
      <c r="AMB5" s="16"/>
      <c r="AMC5" s="16"/>
      <c r="AMD5" s="16"/>
      <c r="AME5" s="16"/>
      <c r="AMF5" s="16"/>
      <c r="AMG5" s="16"/>
      <c r="AMH5" s="16"/>
      <c r="AMI5" s="16"/>
      <c r="AMJ5" s="16"/>
      <c r="AMK5" s="16"/>
      <c r="AML5" s="16"/>
      <c r="AMM5" s="16"/>
      <c r="AMN5" s="16"/>
      <c r="AMO5" s="16"/>
      <c r="AMP5" s="16"/>
      <c r="AMQ5" s="16"/>
      <c r="AMR5" s="16"/>
      <c r="AMS5" s="16"/>
      <c r="AMT5" s="16"/>
      <c r="AMU5" s="16"/>
      <c r="AMV5" s="16"/>
      <c r="AMW5" s="16"/>
      <c r="AMX5" s="16"/>
      <c r="AMY5" s="16"/>
      <c r="AMZ5" s="16"/>
      <c r="ANA5" s="16"/>
      <c r="ANB5" s="16"/>
      <c r="ANC5" s="16"/>
      <c r="AND5" s="16"/>
      <c r="ANE5" s="16"/>
      <c r="ANF5" s="16"/>
      <c r="ANG5" s="16"/>
      <c r="ANH5" s="16"/>
      <c r="ANI5" s="16"/>
      <c r="ANJ5" s="16"/>
      <c r="ANK5" s="16"/>
      <c r="ANL5" s="16"/>
      <c r="ANM5" s="16"/>
      <c r="ANN5" s="16"/>
      <c r="ANO5" s="16"/>
      <c r="ANP5" s="16"/>
      <c r="ANQ5" s="16"/>
      <c r="ANR5" s="16"/>
      <c r="ANS5" s="16"/>
      <c r="ANT5" s="16"/>
      <c r="ANU5" s="16"/>
      <c r="ANV5" s="16"/>
      <c r="ANW5" s="16"/>
      <c r="ANX5" s="16"/>
      <c r="ANY5" s="16"/>
      <c r="ANZ5" s="16"/>
      <c r="AOA5" s="16"/>
      <c r="AOB5" s="16"/>
      <c r="AOC5" s="16"/>
      <c r="AOD5" s="16"/>
      <c r="AOE5" s="16"/>
      <c r="AOF5" s="16"/>
      <c r="AOG5" s="16"/>
      <c r="AOH5" s="16"/>
      <c r="AOI5" s="16"/>
      <c r="AOJ5" s="16"/>
      <c r="AOK5" s="16"/>
      <c r="AOL5" s="16"/>
      <c r="AOM5" s="16"/>
      <c r="AON5" s="16"/>
      <c r="AOO5" s="16"/>
      <c r="AOP5" s="16"/>
      <c r="AOQ5" s="16"/>
      <c r="AOR5" s="16"/>
      <c r="AOS5" s="16"/>
      <c r="AOT5" s="16"/>
      <c r="AOU5" s="16"/>
      <c r="AOV5" s="16"/>
      <c r="AOW5" s="16"/>
      <c r="AOX5" s="16"/>
      <c r="AOY5" s="16"/>
      <c r="AOZ5" s="16"/>
      <c r="APA5" s="16"/>
      <c r="APB5" s="16"/>
      <c r="APC5" s="16"/>
      <c r="APD5" s="16"/>
      <c r="APE5" s="16"/>
      <c r="APF5" s="16"/>
      <c r="APG5" s="16"/>
      <c r="APH5" s="16"/>
      <c r="API5" s="16"/>
      <c r="APJ5" s="16"/>
      <c r="APK5" s="16"/>
      <c r="APL5" s="16"/>
      <c r="APM5" s="16"/>
      <c r="APN5" s="16"/>
      <c r="APO5" s="16"/>
      <c r="APP5" s="16"/>
      <c r="APQ5" s="16"/>
      <c r="APR5" s="16"/>
      <c r="APS5" s="16"/>
      <c r="APT5" s="16"/>
      <c r="APU5" s="16"/>
      <c r="APV5" s="16"/>
      <c r="APW5" s="16"/>
      <c r="APX5" s="16"/>
      <c r="APY5" s="16"/>
      <c r="APZ5" s="16"/>
      <c r="AQA5" s="16"/>
      <c r="AQB5" s="16"/>
      <c r="AQC5" s="16"/>
      <c r="AQD5" s="16"/>
      <c r="AQE5" s="16"/>
      <c r="AQF5" s="16"/>
      <c r="AQG5" s="16"/>
      <c r="AQH5" s="16"/>
      <c r="AQI5" s="16"/>
      <c r="AQJ5" s="16"/>
      <c r="AQK5" s="16"/>
      <c r="AQL5" s="16"/>
      <c r="AQM5" s="16"/>
      <c r="AQN5" s="16"/>
      <c r="AQO5" s="16"/>
      <c r="AQP5" s="16"/>
      <c r="AQQ5" s="16"/>
      <c r="AQR5" s="16"/>
      <c r="AQS5" s="16"/>
      <c r="AQT5" s="16"/>
      <c r="AQU5" s="16"/>
      <c r="AQV5" s="16"/>
      <c r="AQW5" s="16"/>
      <c r="AQX5" s="16"/>
      <c r="AQY5" s="16"/>
      <c r="AQZ5" s="16"/>
      <c r="ARA5" s="16"/>
      <c r="ARB5" s="16"/>
      <c r="ARC5" s="16"/>
      <c r="ARD5" s="16"/>
      <c r="ARE5" s="16"/>
      <c r="ARF5" s="16"/>
      <c r="ARG5" s="16"/>
      <c r="ARH5" s="16"/>
      <c r="ARI5" s="16"/>
      <c r="ARJ5" s="16"/>
      <c r="ARK5" s="16"/>
      <c r="ARL5" s="16"/>
      <c r="ARM5" s="16"/>
      <c r="ARN5" s="16"/>
      <c r="ARO5" s="16"/>
      <c r="ARP5" s="16"/>
      <c r="ARQ5" s="16"/>
      <c r="ARR5" s="16"/>
      <c r="ARS5" s="16"/>
      <c r="ART5" s="16"/>
      <c r="ARU5" s="16"/>
      <c r="ARV5" s="16"/>
      <c r="ARW5" s="16"/>
      <c r="ARX5" s="16"/>
      <c r="ARY5" s="16"/>
      <c r="ARZ5" s="16"/>
      <c r="ASA5" s="16"/>
      <c r="ASB5" s="16"/>
      <c r="ASC5" s="16"/>
      <c r="ASD5" s="16"/>
      <c r="ASE5" s="16"/>
      <c r="ASF5" s="16"/>
      <c r="ASG5" s="16"/>
      <c r="ASH5" s="16"/>
      <c r="ASI5" s="16"/>
      <c r="ASJ5" s="16"/>
      <c r="ASK5" s="16"/>
      <c r="ASL5" s="16"/>
      <c r="ASM5" s="16"/>
      <c r="ASN5" s="16"/>
      <c r="ASO5" s="16"/>
      <c r="ASP5" s="16"/>
      <c r="ASQ5" s="16"/>
      <c r="ASR5" s="16"/>
      <c r="ASS5" s="16"/>
      <c r="AST5" s="16"/>
      <c r="ASU5" s="16"/>
      <c r="ASV5" s="16"/>
      <c r="ASW5" s="16"/>
      <c r="ASX5" s="16"/>
      <c r="ASY5" s="16"/>
      <c r="ASZ5" s="16"/>
      <c r="ATA5" s="16"/>
      <c r="ATB5" s="16"/>
      <c r="ATC5" s="16"/>
      <c r="ATD5" s="16"/>
      <c r="ATE5" s="16"/>
      <c r="ATF5" s="16"/>
      <c r="ATG5" s="16"/>
      <c r="ATH5" s="16"/>
      <c r="ATI5" s="16"/>
      <c r="ATJ5" s="16"/>
      <c r="ATK5" s="16"/>
      <c r="ATL5" s="16"/>
      <c r="ATM5" s="16"/>
      <c r="ATN5" s="16"/>
      <c r="ATO5" s="16"/>
      <c r="ATP5" s="16"/>
      <c r="ATQ5" s="16"/>
      <c r="ATR5" s="16"/>
      <c r="ATS5" s="16"/>
      <c r="ATT5" s="16"/>
      <c r="ATU5" s="16"/>
      <c r="ATV5" s="16"/>
      <c r="ATW5" s="16"/>
      <c r="ATX5" s="16"/>
      <c r="ATY5" s="16"/>
      <c r="ATZ5" s="16"/>
      <c r="AUA5" s="16"/>
      <c r="AUB5" s="16"/>
      <c r="AUC5" s="16"/>
      <c r="AUD5" s="16"/>
      <c r="AUE5" s="16"/>
      <c r="AUF5" s="16"/>
      <c r="AUG5" s="16"/>
      <c r="AUH5" s="16"/>
      <c r="AUI5" s="16"/>
      <c r="AUJ5" s="16"/>
      <c r="AUK5" s="16"/>
      <c r="AUL5" s="16"/>
      <c r="AUM5" s="16"/>
      <c r="AUN5" s="16"/>
      <c r="AUO5" s="16"/>
      <c r="AUP5" s="16"/>
      <c r="AUQ5" s="16"/>
      <c r="AUR5" s="16"/>
      <c r="AUS5" s="16"/>
      <c r="AUT5" s="16"/>
      <c r="AUU5" s="16"/>
      <c r="AUV5" s="16"/>
      <c r="AUW5" s="16"/>
      <c r="AUX5" s="16"/>
      <c r="AUY5" s="16"/>
      <c r="AUZ5" s="16"/>
      <c r="AVA5" s="16"/>
      <c r="AVB5" s="16"/>
      <c r="AVC5" s="16"/>
      <c r="AVD5" s="16"/>
      <c r="AVE5" s="16"/>
      <c r="AVF5" s="16"/>
      <c r="AVG5" s="16"/>
      <c r="AVH5" s="16"/>
      <c r="AVI5" s="16"/>
      <c r="AVJ5" s="16"/>
      <c r="AVK5" s="16"/>
      <c r="AVL5" s="16"/>
      <c r="AVM5" s="16"/>
      <c r="AVN5" s="16"/>
      <c r="AVO5" s="16"/>
      <c r="AVP5" s="16"/>
      <c r="AVQ5" s="16"/>
      <c r="AVR5" s="16"/>
      <c r="AVS5" s="16"/>
      <c r="AVT5" s="16"/>
      <c r="AVU5" s="16"/>
      <c r="AVV5" s="16"/>
      <c r="AVW5" s="16"/>
      <c r="AVX5" s="16"/>
      <c r="AVY5" s="16"/>
      <c r="AVZ5" s="16"/>
      <c r="AWA5" s="16"/>
      <c r="AWB5" s="16"/>
      <c r="AWC5" s="16"/>
      <c r="AWD5" s="16"/>
      <c r="AWE5" s="16"/>
      <c r="AWF5" s="16"/>
      <c r="AWG5" s="16"/>
      <c r="AWH5" s="16"/>
      <c r="AWI5" s="16"/>
      <c r="AWJ5" s="16"/>
      <c r="AWK5" s="16"/>
      <c r="AWL5" s="16"/>
      <c r="AWM5" s="16"/>
      <c r="AWN5" s="16"/>
      <c r="AWO5" s="16"/>
      <c r="AWP5" s="16"/>
      <c r="AWQ5" s="16"/>
      <c r="AWR5" s="16"/>
      <c r="AWS5" s="16"/>
      <c r="AWT5" s="16"/>
      <c r="AWU5" s="16"/>
      <c r="AWV5" s="16"/>
      <c r="AWW5" s="16"/>
      <c r="AWX5" s="16"/>
      <c r="AWY5" s="16"/>
      <c r="AWZ5" s="16"/>
      <c r="AXA5" s="16"/>
      <c r="AXB5" s="16"/>
      <c r="AXC5" s="16"/>
      <c r="AXD5" s="16"/>
      <c r="AXE5" s="16"/>
      <c r="AXF5" s="16"/>
      <c r="AXG5" s="16"/>
      <c r="AXH5" s="16"/>
      <c r="AXI5" s="16"/>
      <c r="AXJ5" s="16"/>
      <c r="AXK5" s="16"/>
      <c r="AXL5" s="16"/>
      <c r="AXM5" s="16"/>
      <c r="AXN5" s="16"/>
      <c r="AXO5" s="16"/>
      <c r="AXP5" s="16"/>
      <c r="AXQ5" s="16"/>
      <c r="AXR5" s="16"/>
      <c r="AXS5" s="16"/>
      <c r="AXT5" s="16"/>
      <c r="AXU5" s="16"/>
      <c r="AXV5" s="16"/>
      <c r="AXW5" s="16"/>
      <c r="AXX5" s="16"/>
      <c r="AXY5" s="16"/>
      <c r="AXZ5" s="16"/>
      <c r="AYA5" s="16"/>
      <c r="AYB5" s="16"/>
      <c r="AYC5" s="16"/>
      <c r="AYD5" s="16"/>
      <c r="AYE5" s="16"/>
      <c r="AYF5" s="16"/>
      <c r="AYG5" s="16"/>
      <c r="AYH5" s="16"/>
      <c r="AYI5" s="16"/>
      <c r="AYJ5" s="16"/>
      <c r="AYK5" s="16"/>
      <c r="AYL5" s="16"/>
      <c r="AYM5" s="16"/>
      <c r="AYN5" s="16"/>
      <c r="AYO5" s="16"/>
      <c r="AYP5" s="16"/>
      <c r="AYQ5" s="16"/>
      <c r="AYR5" s="16"/>
      <c r="AYS5" s="16"/>
      <c r="AYT5" s="16"/>
      <c r="AYU5" s="16"/>
      <c r="AYV5" s="16"/>
      <c r="AYW5" s="16"/>
      <c r="AYX5" s="16"/>
      <c r="AYY5" s="16"/>
      <c r="AYZ5" s="16"/>
      <c r="AZA5" s="16"/>
      <c r="AZB5" s="16"/>
      <c r="AZC5" s="16"/>
      <c r="AZD5" s="16"/>
      <c r="AZE5" s="16"/>
      <c r="AZF5" s="16"/>
      <c r="AZG5" s="16"/>
      <c r="AZH5" s="16"/>
      <c r="AZI5" s="16"/>
      <c r="AZJ5" s="16"/>
      <c r="AZK5" s="16"/>
      <c r="AZL5" s="16"/>
      <c r="AZM5" s="16"/>
      <c r="AZN5" s="16"/>
      <c r="AZO5" s="16"/>
      <c r="AZP5" s="16"/>
      <c r="AZQ5" s="16"/>
      <c r="AZR5" s="16"/>
      <c r="AZS5" s="16"/>
      <c r="AZT5" s="16"/>
      <c r="AZU5" s="16"/>
      <c r="AZV5" s="16"/>
      <c r="AZW5" s="16"/>
      <c r="AZX5" s="16"/>
      <c r="AZY5" s="16"/>
      <c r="AZZ5" s="16"/>
      <c r="BAA5" s="16"/>
      <c r="BAB5" s="16"/>
      <c r="BAC5" s="16"/>
      <c r="BAD5" s="16"/>
      <c r="BAE5" s="16"/>
      <c r="BAF5" s="16"/>
      <c r="BAG5" s="16"/>
      <c r="BAH5" s="16"/>
      <c r="BAI5" s="16"/>
      <c r="BAJ5" s="16"/>
      <c r="BAK5" s="16"/>
      <c r="BAL5" s="16"/>
      <c r="BAM5" s="16"/>
      <c r="BAN5" s="16"/>
      <c r="BAO5" s="16"/>
      <c r="BAP5" s="16"/>
      <c r="BAQ5" s="16"/>
      <c r="BAR5" s="16"/>
      <c r="BAS5" s="16"/>
      <c r="BAT5" s="16"/>
      <c r="BAU5" s="16"/>
      <c r="BAV5" s="16"/>
      <c r="BAW5" s="16"/>
      <c r="BAX5" s="16"/>
      <c r="BAY5" s="16"/>
      <c r="BAZ5" s="16"/>
      <c r="BBA5" s="16"/>
      <c r="BBB5" s="16"/>
      <c r="BBC5" s="16"/>
      <c r="BBD5" s="16"/>
      <c r="BBE5" s="16"/>
      <c r="BBF5" s="16"/>
      <c r="BBG5" s="16"/>
      <c r="BBH5" s="16"/>
      <c r="BBI5" s="16"/>
      <c r="BBJ5" s="16"/>
      <c r="BBK5" s="16"/>
      <c r="BBL5" s="16"/>
      <c r="BBM5" s="16"/>
      <c r="BBN5" s="16"/>
      <c r="BBO5" s="16"/>
      <c r="BBP5" s="16"/>
      <c r="BBQ5" s="16"/>
      <c r="BBR5" s="16"/>
      <c r="BBS5" s="16"/>
      <c r="BBT5" s="16"/>
      <c r="BBU5" s="16"/>
      <c r="BBV5" s="16"/>
      <c r="BBW5" s="16"/>
      <c r="BBX5" s="16"/>
      <c r="BBY5" s="16"/>
      <c r="BBZ5" s="16"/>
      <c r="BCA5" s="16"/>
      <c r="BCB5" s="16"/>
      <c r="BCC5" s="16"/>
      <c r="BCD5" s="16"/>
      <c r="BCE5" s="16"/>
      <c r="BCF5" s="16"/>
      <c r="BCG5" s="16"/>
      <c r="BCH5" s="16"/>
      <c r="BCI5" s="16"/>
      <c r="BCJ5" s="16"/>
      <c r="BCK5" s="16"/>
      <c r="BCL5" s="16"/>
      <c r="BCM5" s="16"/>
      <c r="BCN5" s="16"/>
      <c r="BCO5" s="16"/>
      <c r="BCP5" s="16"/>
      <c r="BCQ5" s="16"/>
      <c r="BCR5" s="16"/>
      <c r="BCS5" s="16"/>
      <c r="BCT5" s="16"/>
      <c r="BCU5" s="16"/>
      <c r="BCV5" s="16"/>
      <c r="BCW5" s="16"/>
      <c r="BCX5" s="16"/>
      <c r="BCY5" s="16"/>
      <c r="BCZ5" s="16"/>
      <c r="BDA5" s="16"/>
      <c r="BDB5" s="16"/>
      <c r="BDC5" s="16"/>
      <c r="BDD5" s="16"/>
      <c r="BDE5" s="16"/>
      <c r="BDF5" s="16"/>
      <c r="BDG5" s="16"/>
      <c r="BDH5" s="16"/>
      <c r="BDI5" s="16"/>
      <c r="BDJ5" s="16"/>
      <c r="BDK5" s="16"/>
      <c r="BDL5" s="16"/>
      <c r="BDM5" s="16"/>
      <c r="BDN5" s="16"/>
      <c r="BDO5" s="16"/>
      <c r="BDP5" s="16"/>
      <c r="BDQ5" s="16"/>
      <c r="BDR5" s="16"/>
      <c r="BDS5" s="16"/>
      <c r="BDT5" s="16"/>
      <c r="BDU5" s="16"/>
      <c r="BDV5" s="16"/>
      <c r="BDW5" s="16"/>
      <c r="BDX5" s="16"/>
      <c r="BDY5" s="16"/>
      <c r="BDZ5" s="16"/>
      <c r="BEA5" s="16"/>
      <c r="BEB5" s="16"/>
      <c r="BEC5" s="16"/>
      <c r="BED5" s="16"/>
      <c r="BEE5" s="16"/>
      <c r="BEF5" s="16"/>
      <c r="BEG5" s="16"/>
      <c r="BEH5" s="16"/>
      <c r="BEI5" s="16"/>
      <c r="BEJ5" s="16"/>
      <c r="BEK5" s="16"/>
      <c r="BEL5" s="16"/>
      <c r="BEM5" s="16"/>
      <c r="BEN5" s="16"/>
      <c r="BEO5" s="16"/>
      <c r="BEP5" s="16"/>
      <c r="BEQ5" s="16"/>
      <c r="BER5" s="16"/>
      <c r="BES5" s="16"/>
      <c r="BET5" s="16"/>
      <c r="BEU5" s="16"/>
      <c r="BEV5" s="16"/>
      <c r="BEW5" s="16"/>
      <c r="BEX5" s="16"/>
      <c r="BEY5" s="16"/>
      <c r="BEZ5" s="16"/>
      <c r="BFA5" s="16"/>
      <c r="BFB5" s="16"/>
      <c r="BFC5" s="16"/>
      <c r="BFD5" s="16"/>
      <c r="BFE5" s="16"/>
      <c r="BFF5" s="16"/>
      <c r="BFG5" s="16"/>
      <c r="BFH5" s="16"/>
      <c r="BFI5" s="16"/>
      <c r="BFJ5" s="16"/>
      <c r="BFK5" s="16"/>
      <c r="BFL5" s="16"/>
      <c r="BFM5" s="16"/>
      <c r="BFN5" s="16"/>
      <c r="BFO5" s="16"/>
      <c r="BFP5" s="16"/>
      <c r="BFQ5" s="16"/>
      <c r="BFR5" s="16"/>
      <c r="BFS5" s="16"/>
      <c r="BFT5" s="16"/>
      <c r="BFU5" s="16"/>
      <c r="BFV5" s="16"/>
      <c r="BFW5" s="16"/>
      <c r="BFX5" s="16"/>
      <c r="BFY5" s="16"/>
      <c r="BFZ5" s="16"/>
      <c r="BGA5" s="16"/>
      <c r="BGB5" s="16"/>
      <c r="BGC5" s="16"/>
      <c r="BGD5" s="16"/>
      <c r="BGE5" s="16"/>
      <c r="BGF5" s="16"/>
      <c r="BGG5" s="16"/>
      <c r="BGH5" s="16"/>
      <c r="BGI5" s="16"/>
      <c r="BGJ5" s="16"/>
      <c r="BGK5" s="16"/>
      <c r="BGL5" s="16"/>
      <c r="BGM5" s="16"/>
      <c r="BGN5" s="16"/>
      <c r="BGO5" s="16"/>
      <c r="BGP5" s="16"/>
      <c r="BGQ5" s="16"/>
      <c r="BGR5" s="16"/>
      <c r="BGS5" s="16"/>
      <c r="BGT5" s="16"/>
      <c r="BGU5" s="16"/>
      <c r="BGV5" s="16"/>
      <c r="BGW5" s="16"/>
      <c r="BGX5" s="16"/>
      <c r="BGY5" s="16"/>
      <c r="BGZ5" s="16"/>
      <c r="BHA5" s="16"/>
      <c r="BHB5" s="16"/>
      <c r="BHC5" s="16"/>
      <c r="BHD5" s="16"/>
      <c r="BHE5" s="16"/>
      <c r="BHF5" s="16"/>
      <c r="BHG5" s="16"/>
      <c r="BHH5" s="16"/>
      <c r="BHI5" s="16"/>
      <c r="BHJ5" s="16"/>
      <c r="BHK5" s="16"/>
      <c r="BHL5" s="16"/>
      <c r="BHM5" s="16"/>
      <c r="BHN5" s="16"/>
      <c r="BHO5" s="16"/>
      <c r="BHP5" s="16"/>
      <c r="BHQ5" s="16"/>
      <c r="BHR5" s="16"/>
      <c r="BHS5" s="16"/>
      <c r="BHT5" s="16"/>
      <c r="BHU5" s="16"/>
      <c r="BHV5" s="16"/>
      <c r="BHW5" s="16"/>
      <c r="BHX5" s="16"/>
      <c r="BHY5" s="16"/>
      <c r="BHZ5" s="16"/>
      <c r="BIA5" s="16"/>
      <c r="BIB5" s="16"/>
      <c r="BIC5" s="16"/>
      <c r="BID5" s="16"/>
      <c r="BIE5" s="16"/>
      <c r="BIF5" s="16"/>
      <c r="BIG5" s="16"/>
      <c r="BIH5" s="16"/>
      <c r="BII5" s="16"/>
      <c r="BIJ5" s="16"/>
      <c r="BIK5" s="16"/>
      <c r="BIL5" s="16"/>
      <c r="BIM5" s="16"/>
      <c r="BIN5" s="16"/>
      <c r="BIO5" s="16"/>
      <c r="BIP5" s="16"/>
      <c r="BIQ5" s="16"/>
      <c r="BIR5" s="16"/>
      <c r="BIS5" s="16"/>
      <c r="BIT5" s="16"/>
      <c r="BIU5" s="16"/>
      <c r="BIV5" s="16"/>
      <c r="BIW5" s="16"/>
      <c r="BIX5" s="16"/>
      <c r="BIY5" s="16"/>
      <c r="BIZ5" s="16"/>
      <c r="BJA5" s="16"/>
      <c r="BJB5" s="16"/>
      <c r="BJC5" s="16"/>
      <c r="BJD5" s="16"/>
      <c r="BJE5" s="16"/>
      <c r="BJF5" s="16"/>
      <c r="BJG5" s="16"/>
      <c r="BJH5" s="16"/>
      <c r="BJI5" s="16"/>
      <c r="BJJ5" s="16"/>
      <c r="BJK5" s="16"/>
      <c r="BJL5" s="16"/>
      <c r="BJM5" s="16"/>
      <c r="BJN5" s="16"/>
      <c r="BJO5" s="16"/>
      <c r="BJP5" s="16"/>
      <c r="BJQ5" s="16"/>
      <c r="BJR5" s="16"/>
      <c r="BJS5" s="16"/>
      <c r="BJT5" s="16"/>
      <c r="BJU5" s="16"/>
      <c r="BJV5" s="16"/>
      <c r="BJW5" s="16"/>
      <c r="BJX5" s="16"/>
      <c r="BJY5" s="16"/>
      <c r="BJZ5" s="16"/>
      <c r="BKA5" s="16"/>
      <c r="BKB5" s="16"/>
      <c r="BKC5" s="16"/>
      <c r="BKD5" s="16"/>
      <c r="BKE5" s="16"/>
      <c r="BKF5" s="16"/>
      <c r="BKG5" s="16"/>
      <c r="BKH5" s="16"/>
      <c r="BKI5" s="16"/>
      <c r="BKJ5" s="16"/>
      <c r="BKK5" s="16"/>
      <c r="BKL5" s="16"/>
      <c r="BKM5" s="16"/>
      <c r="BKN5" s="16"/>
      <c r="BKO5" s="16"/>
      <c r="BKP5" s="16"/>
      <c r="BKQ5" s="16"/>
      <c r="BKR5" s="16"/>
      <c r="BKS5" s="16"/>
      <c r="BKT5" s="16"/>
      <c r="BKU5" s="16"/>
      <c r="BKV5" s="16"/>
      <c r="BKW5" s="16"/>
      <c r="BKX5" s="16"/>
      <c r="BKY5" s="16"/>
      <c r="BKZ5" s="16"/>
      <c r="BLA5" s="16"/>
      <c r="BLB5" s="16"/>
      <c r="BLC5" s="16"/>
      <c r="BLD5" s="16"/>
      <c r="BLE5" s="16"/>
      <c r="BLF5" s="16"/>
      <c r="BLG5" s="16"/>
      <c r="BLH5" s="16"/>
      <c r="BLI5" s="16"/>
      <c r="BLJ5" s="16"/>
      <c r="BLK5" s="16"/>
      <c r="BLL5" s="16"/>
      <c r="BLM5" s="16"/>
      <c r="BLN5" s="16"/>
      <c r="BLO5" s="16"/>
      <c r="BLP5" s="16"/>
      <c r="BLQ5" s="16"/>
      <c r="BLR5" s="16"/>
      <c r="BLS5" s="16"/>
      <c r="BLT5" s="16"/>
      <c r="BLU5" s="16"/>
      <c r="BLV5" s="16"/>
      <c r="BLW5" s="16"/>
      <c r="BLX5" s="16"/>
      <c r="BLY5" s="16"/>
      <c r="BLZ5" s="16"/>
      <c r="BMA5" s="16"/>
      <c r="BMB5" s="16"/>
      <c r="BMC5" s="16"/>
      <c r="BMD5" s="16"/>
      <c r="BME5" s="16"/>
      <c r="BMF5" s="16"/>
      <c r="BMG5" s="16"/>
      <c r="BMH5" s="16"/>
      <c r="BMI5" s="16"/>
      <c r="BMJ5" s="16"/>
      <c r="BMK5" s="16"/>
      <c r="BML5" s="16"/>
      <c r="BMM5" s="16"/>
      <c r="BMN5" s="16"/>
      <c r="BMO5" s="16"/>
      <c r="BMP5" s="16"/>
      <c r="BMQ5" s="16"/>
      <c r="BMR5" s="16"/>
      <c r="BMS5" s="16"/>
      <c r="BMT5" s="16"/>
      <c r="BMU5" s="16"/>
      <c r="BMV5" s="16"/>
      <c r="BMW5" s="16"/>
      <c r="BMX5" s="16"/>
      <c r="BMY5" s="16"/>
      <c r="BMZ5" s="16"/>
      <c r="BNA5" s="16"/>
      <c r="BNB5" s="16"/>
      <c r="BNC5" s="16"/>
      <c r="BND5" s="16"/>
      <c r="BNE5" s="16"/>
      <c r="BNF5" s="16"/>
      <c r="BNG5" s="16"/>
      <c r="BNH5" s="16"/>
      <c r="BNI5" s="16"/>
      <c r="BNJ5" s="16"/>
      <c r="BNK5" s="16"/>
      <c r="BNL5" s="16"/>
      <c r="BNM5" s="16"/>
      <c r="BNN5" s="16"/>
      <c r="BNO5" s="16"/>
      <c r="BNP5" s="16"/>
      <c r="BNQ5" s="16"/>
      <c r="BNR5" s="16"/>
      <c r="BNS5" s="16"/>
      <c r="BNT5" s="16"/>
      <c r="BNU5" s="16"/>
      <c r="BNV5" s="16"/>
      <c r="BNW5" s="16"/>
      <c r="BNX5" s="16"/>
      <c r="BNY5" s="16"/>
      <c r="BNZ5" s="16"/>
      <c r="BOA5" s="16"/>
      <c r="BOB5" s="16"/>
      <c r="BOC5" s="16"/>
      <c r="BOD5" s="16"/>
      <c r="BOE5" s="16"/>
      <c r="BOF5" s="16"/>
      <c r="BOG5" s="16"/>
      <c r="BOH5" s="16"/>
      <c r="BOI5" s="16"/>
      <c r="BOJ5" s="16"/>
      <c r="BOK5" s="16"/>
      <c r="BOL5" s="16"/>
      <c r="BOM5" s="16"/>
      <c r="BON5" s="16"/>
      <c r="BOO5" s="16"/>
      <c r="BOP5" s="16"/>
      <c r="BOQ5" s="16"/>
      <c r="BOR5" s="16"/>
      <c r="BOS5" s="16"/>
      <c r="BOT5" s="16"/>
      <c r="BOU5" s="16"/>
      <c r="BOV5" s="16"/>
      <c r="BOW5" s="16"/>
      <c r="BOX5" s="16"/>
      <c r="BOY5" s="16"/>
      <c r="BOZ5" s="16"/>
      <c r="BPA5" s="16"/>
      <c r="BPB5" s="16"/>
      <c r="BPC5" s="16"/>
      <c r="BPD5" s="16"/>
      <c r="BPE5" s="16"/>
      <c r="BPF5" s="16"/>
      <c r="BPG5" s="16"/>
      <c r="BPH5" s="16"/>
      <c r="BPI5" s="16"/>
      <c r="BPJ5" s="16"/>
      <c r="BPK5" s="16"/>
      <c r="BPL5" s="16"/>
      <c r="BPM5" s="16"/>
      <c r="BPN5" s="16"/>
      <c r="BPO5" s="16"/>
      <c r="BPP5" s="16"/>
      <c r="BPQ5" s="16"/>
      <c r="BPR5" s="16"/>
      <c r="BPS5" s="16"/>
      <c r="BPT5" s="16"/>
      <c r="BPU5" s="16"/>
      <c r="BPV5" s="16"/>
      <c r="BPW5" s="16"/>
      <c r="BPX5" s="16"/>
      <c r="BPY5" s="16"/>
      <c r="BPZ5" s="16"/>
      <c r="BQA5" s="16"/>
      <c r="BQB5" s="16"/>
      <c r="BQC5" s="16"/>
      <c r="BQD5" s="16"/>
      <c r="BQE5" s="16"/>
      <c r="BQF5" s="16"/>
      <c r="BQG5" s="16"/>
      <c r="BQH5" s="16"/>
      <c r="BQI5" s="16"/>
      <c r="BQJ5" s="16"/>
      <c r="BQK5" s="16"/>
      <c r="BQL5" s="16"/>
      <c r="BQM5" s="16"/>
      <c r="BQN5" s="16"/>
      <c r="BQO5" s="16"/>
      <c r="BQP5" s="16"/>
      <c r="BQQ5" s="16"/>
      <c r="BQR5" s="16"/>
      <c r="BQS5" s="16"/>
      <c r="BQT5" s="16"/>
      <c r="BQU5" s="16"/>
      <c r="BQV5" s="16"/>
      <c r="BQW5" s="16"/>
      <c r="BQX5" s="16"/>
      <c r="BQY5" s="16"/>
      <c r="BQZ5" s="16"/>
      <c r="BRA5" s="16"/>
      <c r="BRB5" s="16"/>
      <c r="BRC5" s="16"/>
      <c r="BRD5" s="16"/>
      <c r="BRE5" s="16"/>
      <c r="BRF5" s="16"/>
      <c r="BRG5" s="16"/>
      <c r="BRH5" s="16"/>
      <c r="BRI5" s="16"/>
      <c r="BRJ5" s="16"/>
      <c r="BRK5" s="16"/>
      <c r="BRL5" s="16"/>
      <c r="BRM5" s="16"/>
      <c r="BRN5" s="16"/>
      <c r="BRO5" s="16"/>
      <c r="BRP5" s="16"/>
      <c r="BRQ5" s="16"/>
      <c r="BRR5" s="16"/>
      <c r="BRS5" s="16"/>
      <c r="BRT5" s="16"/>
      <c r="BRU5" s="16"/>
      <c r="BRV5" s="16"/>
      <c r="BRW5" s="16"/>
      <c r="BRX5" s="16"/>
      <c r="BRY5" s="16"/>
      <c r="BRZ5" s="16"/>
      <c r="BSA5" s="16"/>
      <c r="BSB5" s="16"/>
      <c r="BSC5" s="16"/>
      <c r="BSD5" s="16"/>
      <c r="BSE5" s="16"/>
      <c r="BSF5" s="16"/>
      <c r="BSG5" s="16"/>
      <c r="BSH5" s="16"/>
      <c r="BSI5" s="16"/>
      <c r="BSJ5" s="16"/>
      <c r="BSK5" s="16"/>
      <c r="BSL5" s="16"/>
      <c r="BSM5" s="16"/>
      <c r="BSN5" s="16"/>
      <c r="BSO5" s="16"/>
      <c r="BSP5" s="16"/>
      <c r="BSQ5" s="16"/>
      <c r="BSR5" s="16"/>
      <c r="BSS5" s="16"/>
      <c r="BST5" s="16"/>
      <c r="BSU5" s="16"/>
      <c r="BSV5" s="16"/>
      <c r="BSW5" s="16"/>
      <c r="BSX5" s="16"/>
      <c r="BSY5" s="16"/>
      <c r="BSZ5" s="16"/>
      <c r="BTA5" s="16"/>
      <c r="BTB5" s="16"/>
      <c r="BTC5" s="16"/>
      <c r="BTD5" s="16"/>
      <c r="BTE5" s="16"/>
      <c r="BTF5" s="16"/>
      <c r="BTG5" s="16"/>
      <c r="BTH5" s="16"/>
      <c r="BTI5" s="16"/>
      <c r="BTJ5" s="16"/>
      <c r="BTK5" s="16"/>
      <c r="BTL5" s="16"/>
      <c r="BTM5" s="16"/>
      <c r="BTN5" s="16"/>
      <c r="BTO5" s="16"/>
      <c r="BTP5" s="16"/>
      <c r="BTQ5" s="16"/>
      <c r="BTR5" s="16"/>
      <c r="BTS5" s="16"/>
      <c r="BTT5" s="16"/>
      <c r="BTU5" s="16"/>
      <c r="BTV5" s="16"/>
      <c r="BTW5" s="16"/>
      <c r="BTX5" s="16"/>
      <c r="BTY5" s="16"/>
      <c r="BTZ5" s="16"/>
      <c r="BUA5" s="16"/>
      <c r="BUB5" s="16"/>
      <c r="BUC5" s="16"/>
      <c r="BUD5" s="16"/>
      <c r="BUE5" s="16"/>
      <c r="BUF5" s="16"/>
      <c r="BUG5" s="16"/>
      <c r="BUH5" s="16"/>
      <c r="BUI5" s="16"/>
      <c r="BUJ5" s="16"/>
      <c r="BUK5" s="16"/>
      <c r="BUL5" s="16"/>
      <c r="BUM5" s="16"/>
      <c r="BUN5" s="16"/>
      <c r="BUO5" s="16"/>
      <c r="BUP5" s="16"/>
      <c r="BUQ5" s="16"/>
      <c r="BUR5" s="16"/>
      <c r="BUS5" s="16"/>
      <c r="BUT5" s="16"/>
      <c r="BUU5" s="16"/>
      <c r="BUV5" s="16"/>
      <c r="BUW5" s="16"/>
      <c r="BUX5" s="16"/>
      <c r="BUY5" s="16"/>
      <c r="BUZ5" s="16"/>
      <c r="BVA5" s="16"/>
      <c r="BVB5" s="16"/>
      <c r="BVC5" s="16"/>
      <c r="BVD5" s="16"/>
      <c r="BVE5" s="16"/>
      <c r="BVF5" s="16"/>
      <c r="BVG5" s="16"/>
      <c r="BVH5" s="16"/>
      <c r="BVI5" s="16"/>
      <c r="BVJ5" s="16"/>
      <c r="BVK5" s="16"/>
      <c r="BVL5" s="16"/>
      <c r="BVM5" s="16"/>
      <c r="BVN5" s="16"/>
      <c r="BVO5" s="16"/>
      <c r="BVP5" s="16"/>
      <c r="BVQ5" s="16"/>
      <c r="BVR5" s="16"/>
      <c r="BVS5" s="16"/>
      <c r="BVT5" s="16"/>
      <c r="BVU5" s="16"/>
      <c r="BVV5" s="16"/>
      <c r="BVW5" s="16"/>
      <c r="BVX5" s="16"/>
      <c r="BVY5" s="16"/>
      <c r="BVZ5" s="16"/>
      <c r="BWA5" s="16"/>
      <c r="BWB5" s="16"/>
      <c r="BWC5" s="16"/>
      <c r="BWD5" s="16"/>
      <c r="BWE5" s="16"/>
      <c r="BWF5" s="16"/>
      <c r="BWG5" s="16"/>
      <c r="BWH5" s="16"/>
      <c r="BWI5" s="16"/>
      <c r="BWJ5" s="16"/>
      <c r="BWK5" s="16"/>
      <c r="BWL5" s="16"/>
      <c r="BWM5" s="16"/>
      <c r="BWN5" s="16"/>
      <c r="BWO5" s="16"/>
      <c r="BWP5" s="16"/>
      <c r="BWQ5" s="16"/>
      <c r="BWR5" s="16"/>
      <c r="BWS5" s="16"/>
      <c r="BWT5" s="16"/>
      <c r="BWU5" s="16"/>
      <c r="BWV5" s="16"/>
      <c r="BWW5" s="16"/>
      <c r="BWX5" s="16"/>
      <c r="BWY5" s="16"/>
      <c r="BWZ5" s="16"/>
      <c r="BXA5" s="16"/>
      <c r="BXB5" s="16"/>
      <c r="BXC5" s="16"/>
      <c r="BXD5" s="16"/>
      <c r="BXE5" s="16"/>
      <c r="BXF5" s="16"/>
      <c r="BXG5" s="16"/>
      <c r="BXH5" s="16"/>
      <c r="BXI5" s="16"/>
      <c r="BXJ5" s="16"/>
      <c r="BXK5" s="16"/>
      <c r="BXL5" s="16"/>
      <c r="BXM5" s="16"/>
      <c r="BXN5" s="16"/>
      <c r="BXO5" s="16"/>
      <c r="BXP5" s="16"/>
      <c r="BXQ5" s="16"/>
      <c r="BXR5" s="16"/>
      <c r="BXS5" s="16"/>
      <c r="BXT5" s="16"/>
      <c r="BXU5" s="16"/>
      <c r="BXV5" s="16"/>
      <c r="BXW5" s="16"/>
      <c r="BXX5" s="16"/>
      <c r="BXY5" s="16"/>
      <c r="BXZ5" s="16"/>
      <c r="BYA5" s="16"/>
      <c r="BYB5" s="16"/>
      <c r="BYC5" s="16"/>
      <c r="BYD5" s="16"/>
      <c r="BYE5" s="16"/>
      <c r="BYF5" s="16"/>
      <c r="BYG5" s="16"/>
      <c r="BYH5" s="16"/>
      <c r="BYI5" s="16"/>
      <c r="BYJ5" s="16"/>
      <c r="BYK5" s="16"/>
      <c r="BYL5" s="16"/>
      <c r="BYM5" s="16"/>
      <c r="BYN5" s="16"/>
      <c r="BYO5" s="16"/>
      <c r="BYP5" s="16"/>
      <c r="BYQ5" s="16"/>
      <c r="BYR5" s="16"/>
      <c r="BYS5" s="16"/>
      <c r="BYT5" s="16"/>
      <c r="BYU5" s="16"/>
      <c r="BYV5" s="16"/>
      <c r="BYW5" s="16"/>
      <c r="BYX5" s="16"/>
      <c r="BYY5" s="16"/>
      <c r="BYZ5" s="16"/>
      <c r="BZA5" s="16"/>
      <c r="BZB5" s="16"/>
      <c r="BZC5" s="16"/>
      <c r="BZD5" s="16"/>
      <c r="BZE5" s="16"/>
      <c r="BZF5" s="16"/>
      <c r="BZG5" s="16"/>
      <c r="BZH5" s="16"/>
      <c r="BZI5" s="16"/>
      <c r="BZJ5" s="16"/>
      <c r="BZK5" s="16"/>
      <c r="BZL5" s="16"/>
      <c r="BZM5" s="16"/>
      <c r="BZN5" s="16"/>
      <c r="BZO5" s="16"/>
      <c r="BZP5" s="16"/>
      <c r="BZQ5" s="16"/>
      <c r="BZR5" s="16"/>
      <c r="BZS5" s="16"/>
      <c r="BZT5" s="16"/>
      <c r="BZU5" s="16"/>
      <c r="BZV5" s="16"/>
      <c r="BZW5" s="16"/>
      <c r="BZX5" s="16"/>
      <c r="BZY5" s="16"/>
      <c r="BZZ5" s="16"/>
      <c r="CAA5" s="16"/>
      <c r="CAB5" s="16"/>
      <c r="CAC5" s="16"/>
      <c r="CAD5" s="16"/>
      <c r="CAE5" s="16"/>
      <c r="CAF5" s="16"/>
      <c r="CAG5" s="16"/>
      <c r="CAH5" s="16"/>
      <c r="CAI5" s="16"/>
      <c r="CAJ5" s="16"/>
      <c r="CAK5" s="16"/>
      <c r="CAL5" s="16"/>
      <c r="CAM5" s="16"/>
      <c r="CAN5" s="16"/>
      <c r="CAO5" s="16"/>
      <c r="CAP5" s="16"/>
      <c r="CAQ5" s="16"/>
      <c r="CAR5" s="16"/>
      <c r="CAS5" s="16"/>
      <c r="CAT5" s="16"/>
      <c r="CAU5" s="16"/>
      <c r="CAV5" s="16"/>
      <c r="CAW5" s="16"/>
      <c r="CAX5" s="16"/>
      <c r="CAY5" s="16"/>
      <c r="CAZ5" s="16"/>
      <c r="CBA5" s="16"/>
      <c r="CBB5" s="16"/>
      <c r="CBC5" s="16"/>
      <c r="CBD5" s="16"/>
      <c r="CBE5" s="16"/>
      <c r="CBF5" s="16"/>
      <c r="CBG5" s="16"/>
      <c r="CBH5" s="16"/>
      <c r="CBI5" s="16"/>
      <c r="CBJ5" s="16"/>
      <c r="CBK5" s="16"/>
      <c r="CBL5" s="16"/>
      <c r="CBM5" s="16"/>
      <c r="CBN5" s="16"/>
      <c r="CBO5" s="16"/>
      <c r="CBP5" s="16"/>
      <c r="CBQ5" s="16"/>
      <c r="CBR5" s="16"/>
      <c r="CBS5" s="16"/>
      <c r="CBT5" s="16"/>
      <c r="CBU5" s="16"/>
      <c r="CBV5" s="16"/>
      <c r="CBW5" s="16"/>
      <c r="CBX5" s="16"/>
      <c r="CBY5" s="16"/>
      <c r="CBZ5" s="16"/>
      <c r="CCA5" s="16"/>
      <c r="CCB5" s="16"/>
      <c r="CCC5" s="16"/>
      <c r="CCD5" s="16"/>
      <c r="CCE5" s="16"/>
      <c r="CCF5" s="16"/>
      <c r="CCG5" s="16"/>
      <c r="CCH5" s="16"/>
      <c r="CCI5" s="16"/>
      <c r="CCJ5" s="16"/>
      <c r="CCK5" s="16"/>
      <c r="CCL5" s="16"/>
      <c r="CCM5" s="16"/>
      <c r="CCN5" s="16"/>
      <c r="CCO5" s="16"/>
      <c r="CCP5" s="16"/>
      <c r="CCQ5" s="16"/>
      <c r="CCR5" s="16"/>
      <c r="CCS5" s="16"/>
      <c r="CCT5" s="16"/>
      <c r="CCU5" s="16"/>
      <c r="CCV5" s="16"/>
      <c r="CCW5" s="16"/>
      <c r="CCX5" s="16"/>
      <c r="CCY5" s="16"/>
      <c r="CCZ5" s="16"/>
      <c r="CDA5" s="16"/>
      <c r="CDB5" s="16"/>
      <c r="CDC5" s="16"/>
      <c r="CDD5" s="16"/>
      <c r="CDE5" s="16"/>
      <c r="CDF5" s="16"/>
      <c r="CDG5" s="16"/>
      <c r="CDH5" s="16"/>
      <c r="CDI5" s="16"/>
      <c r="CDJ5" s="16"/>
      <c r="CDK5" s="16"/>
      <c r="CDL5" s="16"/>
      <c r="CDM5" s="16"/>
      <c r="CDN5" s="16"/>
      <c r="CDO5" s="16"/>
      <c r="CDP5" s="16"/>
      <c r="CDQ5" s="16"/>
      <c r="CDR5" s="16"/>
      <c r="CDS5" s="16"/>
      <c r="CDT5" s="16"/>
      <c r="CDU5" s="16"/>
      <c r="CDV5" s="16"/>
      <c r="CDW5" s="16"/>
      <c r="CDX5" s="16"/>
      <c r="CDY5" s="16"/>
      <c r="CDZ5" s="16"/>
      <c r="CEA5" s="16"/>
      <c r="CEB5" s="16"/>
      <c r="CEC5" s="16"/>
      <c r="CED5" s="16"/>
      <c r="CEE5" s="16"/>
      <c r="CEF5" s="16"/>
      <c r="CEG5" s="16"/>
      <c r="CEH5" s="16"/>
      <c r="CEI5" s="16"/>
      <c r="CEJ5" s="16"/>
      <c r="CEK5" s="16"/>
      <c r="CEL5" s="16"/>
      <c r="CEM5" s="16"/>
      <c r="CEN5" s="16"/>
      <c r="CEO5" s="16"/>
      <c r="CEP5" s="16"/>
      <c r="CEQ5" s="16"/>
      <c r="CER5" s="16"/>
      <c r="CES5" s="16"/>
      <c r="CET5" s="16"/>
      <c r="CEU5" s="16"/>
      <c r="CEV5" s="16"/>
      <c r="CEW5" s="16"/>
      <c r="CEX5" s="16"/>
      <c r="CEY5" s="16"/>
      <c r="CEZ5" s="16"/>
      <c r="CFA5" s="16"/>
      <c r="CFB5" s="16"/>
      <c r="CFC5" s="16"/>
      <c r="CFD5" s="16"/>
      <c r="CFE5" s="16"/>
      <c r="CFF5" s="16"/>
      <c r="CFG5" s="16"/>
      <c r="CFH5" s="16"/>
      <c r="CFI5" s="16"/>
      <c r="CFJ5" s="16"/>
      <c r="CFK5" s="16"/>
    </row>
    <row r="6" spans="1:2195" x14ac:dyDescent="0.25">
      <c r="B6" s="2">
        <f>7.9433*10^(-5)</f>
        <v>7.943300000000001E-5</v>
      </c>
      <c r="C6" s="16">
        <f t="shared" ref="C6:R32" si="1">$B$9</f>
        <v>7.943300000000001E-5</v>
      </c>
      <c r="D6" s="16">
        <f t="shared" si="0"/>
        <v>7.943300000000001E-5</v>
      </c>
      <c r="E6" s="16">
        <f t="shared" si="0"/>
        <v>7.943300000000001E-5</v>
      </c>
      <c r="F6" s="16">
        <f t="shared" si="0"/>
        <v>7.943300000000001E-5</v>
      </c>
      <c r="G6" s="16">
        <f t="shared" si="0"/>
        <v>7.943300000000001E-5</v>
      </c>
      <c r="H6" s="16">
        <f t="shared" si="0"/>
        <v>7.943300000000001E-5</v>
      </c>
      <c r="I6" s="16">
        <f t="shared" si="0"/>
        <v>7.943300000000001E-5</v>
      </c>
      <c r="J6" s="16">
        <f t="shared" si="0"/>
        <v>7.943300000000001E-5</v>
      </c>
      <c r="K6" s="16">
        <f t="shared" si="0"/>
        <v>7.943300000000001E-5</v>
      </c>
      <c r="L6" s="16">
        <f t="shared" si="0"/>
        <v>7.943300000000001E-5</v>
      </c>
      <c r="M6" s="16">
        <f t="shared" si="0"/>
        <v>7.943300000000001E-5</v>
      </c>
      <c r="N6" s="16">
        <f t="shared" si="0"/>
        <v>7.943300000000001E-5</v>
      </c>
      <c r="O6" s="16">
        <f t="shared" si="0"/>
        <v>7.943300000000001E-5</v>
      </c>
      <c r="P6" s="16">
        <f t="shared" si="0"/>
        <v>7.943300000000001E-5</v>
      </c>
      <c r="Q6" s="16">
        <f t="shared" si="0"/>
        <v>7.943300000000001E-5</v>
      </c>
      <c r="R6" s="16">
        <f t="shared" si="0"/>
        <v>7.943300000000001E-5</v>
      </c>
      <c r="S6" s="16">
        <f t="shared" si="0"/>
        <v>7.943300000000001E-5</v>
      </c>
      <c r="T6" s="16">
        <f t="shared" si="0"/>
        <v>7.943300000000001E-5</v>
      </c>
      <c r="U6" s="16">
        <f t="shared" si="0"/>
        <v>7.943300000000001E-5</v>
      </c>
      <c r="V6" s="16">
        <f t="shared" si="0"/>
        <v>7.943300000000001E-5</v>
      </c>
      <c r="W6" s="16">
        <f t="shared" si="0"/>
        <v>7.943300000000001E-5</v>
      </c>
      <c r="X6" s="16">
        <f t="shared" si="0"/>
        <v>7.943300000000001E-5</v>
      </c>
      <c r="Y6" s="16">
        <f t="shared" si="0"/>
        <v>7.943300000000001E-5</v>
      </c>
      <c r="Z6" s="16">
        <f t="shared" si="0"/>
        <v>7.943300000000001E-5</v>
      </c>
    </row>
    <row r="7" spans="1:2195" x14ac:dyDescent="0.25">
      <c r="B7" s="2" t="s">
        <v>46</v>
      </c>
      <c r="C7" s="16">
        <f t="shared" si="1"/>
        <v>7.943300000000001E-5</v>
      </c>
      <c r="D7" s="16">
        <f t="shared" si="0"/>
        <v>7.943300000000001E-5</v>
      </c>
      <c r="E7" s="16">
        <f t="shared" si="0"/>
        <v>7.943300000000001E-5</v>
      </c>
      <c r="F7" s="16">
        <f t="shared" si="0"/>
        <v>7.943300000000001E-5</v>
      </c>
      <c r="G7" s="16">
        <f t="shared" si="0"/>
        <v>7.943300000000001E-5</v>
      </c>
      <c r="H7" s="16">
        <f t="shared" si="0"/>
        <v>7.943300000000001E-5</v>
      </c>
      <c r="I7" s="16">
        <f t="shared" si="0"/>
        <v>7.943300000000001E-5</v>
      </c>
      <c r="J7" s="16">
        <f t="shared" si="0"/>
        <v>7.943300000000001E-5</v>
      </c>
      <c r="K7" s="16">
        <f t="shared" si="0"/>
        <v>7.943300000000001E-5</v>
      </c>
      <c r="L7" s="16">
        <f t="shared" si="0"/>
        <v>7.943300000000001E-5</v>
      </c>
      <c r="M7" s="16">
        <f t="shared" si="0"/>
        <v>7.943300000000001E-5</v>
      </c>
      <c r="N7" s="16">
        <f t="shared" si="0"/>
        <v>7.943300000000001E-5</v>
      </c>
      <c r="O7" s="16">
        <f t="shared" si="0"/>
        <v>7.943300000000001E-5</v>
      </c>
      <c r="P7" s="16">
        <f t="shared" si="0"/>
        <v>7.943300000000001E-5</v>
      </c>
      <c r="Q7" s="16">
        <f t="shared" si="0"/>
        <v>7.943300000000001E-5</v>
      </c>
      <c r="R7" s="16">
        <f t="shared" si="0"/>
        <v>7.943300000000001E-5</v>
      </c>
      <c r="S7" s="16">
        <f t="shared" si="0"/>
        <v>7.943300000000001E-5</v>
      </c>
      <c r="T7" s="16">
        <f t="shared" si="0"/>
        <v>7.943300000000001E-5</v>
      </c>
      <c r="U7" s="16">
        <f t="shared" si="0"/>
        <v>7.943300000000001E-5</v>
      </c>
      <c r="V7" s="16">
        <f t="shared" si="0"/>
        <v>7.943300000000001E-5</v>
      </c>
      <c r="W7" s="16">
        <f t="shared" si="0"/>
        <v>7.943300000000001E-5</v>
      </c>
      <c r="X7" s="16">
        <f t="shared" si="0"/>
        <v>7.943300000000001E-5</v>
      </c>
      <c r="Y7" s="16">
        <f t="shared" si="0"/>
        <v>7.943300000000001E-5</v>
      </c>
      <c r="Z7" s="16">
        <f t="shared" si="0"/>
        <v>7.943300000000001E-5</v>
      </c>
    </row>
    <row r="8" spans="1:2195" x14ac:dyDescent="0.25">
      <c r="B8" s="2">
        <v>1</v>
      </c>
      <c r="C8" s="16">
        <f t="shared" si="1"/>
        <v>7.943300000000001E-5</v>
      </c>
      <c r="D8" s="16">
        <f t="shared" si="0"/>
        <v>7.943300000000001E-5</v>
      </c>
      <c r="E8" s="16">
        <f t="shared" si="0"/>
        <v>7.943300000000001E-5</v>
      </c>
      <c r="F8" s="16">
        <f t="shared" si="0"/>
        <v>7.943300000000001E-5</v>
      </c>
      <c r="G8" s="16">
        <f t="shared" si="0"/>
        <v>7.943300000000001E-5</v>
      </c>
      <c r="H8" s="16">
        <f t="shared" si="0"/>
        <v>7.943300000000001E-5</v>
      </c>
      <c r="I8" s="16">
        <f t="shared" si="0"/>
        <v>7.943300000000001E-5</v>
      </c>
      <c r="J8" s="16">
        <f t="shared" si="0"/>
        <v>7.943300000000001E-5</v>
      </c>
      <c r="K8" s="16">
        <f t="shared" si="0"/>
        <v>7.943300000000001E-5</v>
      </c>
      <c r="L8" s="16">
        <f t="shared" si="0"/>
        <v>7.943300000000001E-5</v>
      </c>
      <c r="M8" s="16">
        <f t="shared" si="0"/>
        <v>7.943300000000001E-5</v>
      </c>
      <c r="N8" s="16">
        <f t="shared" si="0"/>
        <v>7.943300000000001E-5</v>
      </c>
      <c r="O8" s="16">
        <f t="shared" si="0"/>
        <v>7.943300000000001E-5</v>
      </c>
      <c r="P8" s="16">
        <f t="shared" si="0"/>
        <v>7.943300000000001E-5</v>
      </c>
      <c r="Q8" s="16">
        <f t="shared" si="0"/>
        <v>7.943300000000001E-5</v>
      </c>
      <c r="R8" s="16">
        <f t="shared" si="0"/>
        <v>7.943300000000001E-5</v>
      </c>
      <c r="S8" s="16">
        <f t="shared" si="0"/>
        <v>7.943300000000001E-5</v>
      </c>
      <c r="T8" s="16">
        <f t="shared" si="0"/>
        <v>7.943300000000001E-5</v>
      </c>
      <c r="U8" s="16">
        <f t="shared" si="0"/>
        <v>7.943300000000001E-5</v>
      </c>
      <c r="V8" s="16">
        <f t="shared" si="0"/>
        <v>7.943300000000001E-5</v>
      </c>
      <c r="W8" s="16">
        <f t="shared" si="0"/>
        <v>7.943300000000001E-5</v>
      </c>
      <c r="X8" s="16">
        <f t="shared" si="0"/>
        <v>7.943300000000001E-5</v>
      </c>
      <c r="Y8" s="16">
        <f t="shared" si="0"/>
        <v>7.943300000000001E-5</v>
      </c>
      <c r="Z8" s="16">
        <f t="shared" si="0"/>
        <v>7.943300000000001E-5</v>
      </c>
    </row>
    <row r="9" spans="1:2195" x14ac:dyDescent="0.25">
      <c r="B9" s="2">
        <f>B6*B8</f>
        <v>7.943300000000001E-5</v>
      </c>
      <c r="C9" s="16">
        <f t="shared" si="1"/>
        <v>7.943300000000001E-5</v>
      </c>
      <c r="D9" s="16">
        <f t="shared" si="0"/>
        <v>7.943300000000001E-5</v>
      </c>
      <c r="E9" s="16">
        <f t="shared" si="0"/>
        <v>7.943300000000001E-5</v>
      </c>
      <c r="F9" s="16">
        <f t="shared" si="0"/>
        <v>7.943300000000001E-5</v>
      </c>
      <c r="G9" s="16">
        <f t="shared" si="0"/>
        <v>7.943300000000001E-5</v>
      </c>
      <c r="H9" s="16">
        <f t="shared" si="0"/>
        <v>7.943300000000001E-5</v>
      </c>
      <c r="I9" s="16">
        <f t="shared" si="0"/>
        <v>7.943300000000001E-5</v>
      </c>
      <c r="J9" s="16">
        <f t="shared" si="0"/>
        <v>7.943300000000001E-5</v>
      </c>
      <c r="K9" s="16">
        <f t="shared" si="0"/>
        <v>7.943300000000001E-5</v>
      </c>
      <c r="L9" s="16">
        <f t="shared" si="0"/>
        <v>7.943300000000001E-5</v>
      </c>
      <c r="M9" s="16">
        <f t="shared" si="0"/>
        <v>7.943300000000001E-5</v>
      </c>
      <c r="N9" s="16">
        <f t="shared" si="0"/>
        <v>7.943300000000001E-5</v>
      </c>
      <c r="O9" s="16">
        <f t="shared" si="0"/>
        <v>7.943300000000001E-5</v>
      </c>
      <c r="P9" s="16">
        <f t="shared" si="0"/>
        <v>7.943300000000001E-5</v>
      </c>
      <c r="Q9" s="16">
        <f t="shared" si="0"/>
        <v>7.943300000000001E-5</v>
      </c>
      <c r="R9" s="16">
        <f t="shared" si="0"/>
        <v>7.943300000000001E-5</v>
      </c>
      <c r="S9" s="16">
        <f t="shared" si="0"/>
        <v>7.943300000000001E-5</v>
      </c>
      <c r="T9" s="16">
        <f t="shared" si="0"/>
        <v>7.943300000000001E-5</v>
      </c>
      <c r="U9" s="16">
        <f t="shared" si="0"/>
        <v>7.943300000000001E-5</v>
      </c>
      <c r="V9" s="16">
        <f t="shared" si="0"/>
        <v>7.943300000000001E-5</v>
      </c>
      <c r="W9" s="16">
        <f t="shared" si="0"/>
        <v>7.943300000000001E-5</v>
      </c>
      <c r="X9" s="16">
        <f t="shared" si="0"/>
        <v>7.943300000000001E-5</v>
      </c>
      <c r="Y9" s="16">
        <f t="shared" si="0"/>
        <v>7.943300000000001E-5</v>
      </c>
      <c r="Z9" s="16">
        <f t="shared" si="0"/>
        <v>7.943300000000001E-5</v>
      </c>
    </row>
    <row r="10" spans="1:2195" x14ac:dyDescent="0.25">
      <c r="C10" s="16">
        <f t="shared" si="1"/>
        <v>7.943300000000001E-5</v>
      </c>
      <c r="D10" s="16">
        <f t="shared" si="0"/>
        <v>7.943300000000001E-5</v>
      </c>
      <c r="E10" s="16">
        <f t="shared" si="0"/>
        <v>7.943300000000001E-5</v>
      </c>
      <c r="F10" s="16">
        <f t="shared" si="0"/>
        <v>7.943300000000001E-5</v>
      </c>
      <c r="G10" s="16">
        <f t="shared" si="0"/>
        <v>7.943300000000001E-5</v>
      </c>
      <c r="H10" s="16">
        <f t="shared" si="0"/>
        <v>7.943300000000001E-5</v>
      </c>
      <c r="I10" s="16">
        <f t="shared" si="0"/>
        <v>7.943300000000001E-5</v>
      </c>
      <c r="J10" s="16">
        <f t="shared" si="0"/>
        <v>7.943300000000001E-5</v>
      </c>
      <c r="K10" s="16">
        <f t="shared" si="0"/>
        <v>7.943300000000001E-5</v>
      </c>
      <c r="L10" s="16">
        <f t="shared" si="0"/>
        <v>7.943300000000001E-5</v>
      </c>
      <c r="M10" s="16">
        <f t="shared" si="0"/>
        <v>7.943300000000001E-5</v>
      </c>
      <c r="N10" s="16">
        <f t="shared" si="0"/>
        <v>7.943300000000001E-5</v>
      </c>
      <c r="O10" s="16">
        <f t="shared" si="0"/>
        <v>7.943300000000001E-5</v>
      </c>
      <c r="P10" s="16">
        <f t="shared" si="0"/>
        <v>7.943300000000001E-5</v>
      </c>
      <c r="Q10" s="16">
        <f t="shared" si="0"/>
        <v>7.943300000000001E-5</v>
      </c>
      <c r="R10" s="16">
        <f t="shared" si="0"/>
        <v>7.943300000000001E-5</v>
      </c>
      <c r="S10" s="16">
        <f t="shared" si="0"/>
        <v>7.943300000000001E-5</v>
      </c>
      <c r="T10" s="16">
        <f t="shared" si="0"/>
        <v>7.943300000000001E-5</v>
      </c>
      <c r="U10" s="16">
        <f t="shared" si="0"/>
        <v>7.943300000000001E-5</v>
      </c>
      <c r="V10" s="16">
        <f t="shared" si="0"/>
        <v>7.943300000000001E-5</v>
      </c>
      <c r="W10" s="16">
        <f t="shared" si="0"/>
        <v>7.943300000000001E-5</v>
      </c>
      <c r="X10" s="16">
        <f t="shared" si="0"/>
        <v>7.943300000000001E-5</v>
      </c>
      <c r="Y10" s="16">
        <f t="shared" si="0"/>
        <v>7.943300000000001E-5</v>
      </c>
      <c r="Z10" s="16">
        <f t="shared" si="0"/>
        <v>7.943300000000001E-5</v>
      </c>
    </row>
    <row r="11" spans="1:2195" x14ac:dyDescent="0.25">
      <c r="C11" s="16">
        <f t="shared" si="1"/>
        <v>7.943300000000001E-5</v>
      </c>
      <c r="D11" s="16">
        <f t="shared" si="0"/>
        <v>7.943300000000001E-5</v>
      </c>
      <c r="E11" s="16">
        <f t="shared" si="0"/>
        <v>7.943300000000001E-5</v>
      </c>
      <c r="F11" s="16">
        <f t="shared" si="0"/>
        <v>7.943300000000001E-5</v>
      </c>
      <c r="G11" s="16">
        <f t="shared" si="0"/>
        <v>7.943300000000001E-5</v>
      </c>
      <c r="H11" s="16">
        <f t="shared" si="0"/>
        <v>7.943300000000001E-5</v>
      </c>
      <c r="I11" s="16">
        <f t="shared" si="0"/>
        <v>7.943300000000001E-5</v>
      </c>
      <c r="J11" s="16">
        <f t="shared" si="0"/>
        <v>7.943300000000001E-5</v>
      </c>
      <c r="K11" s="16">
        <f t="shared" si="0"/>
        <v>7.943300000000001E-5</v>
      </c>
      <c r="L11" s="16">
        <f t="shared" si="0"/>
        <v>7.943300000000001E-5</v>
      </c>
      <c r="M11" s="16">
        <f t="shared" si="0"/>
        <v>7.943300000000001E-5</v>
      </c>
      <c r="N11" s="16">
        <f t="shared" si="0"/>
        <v>7.943300000000001E-5</v>
      </c>
      <c r="O11" s="16">
        <f t="shared" si="0"/>
        <v>7.943300000000001E-5</v>
      </c>
      <c r="P11" s="16">
        <f t="shared" si="0"/>
        <v>7.943300000000001E-5</v>
      </c>
      <c r="Q11" s="16">
        <f t="shared" si="0"/>
        <v>7.943300000000001E-5</v>
      </c>
      <c r="R11" s="16">
        <f t="shared" si="0"/>
        <v>7.943300000000001E-5</v>
      </c>
      <c r="S11" s="16">
        <f t="shared" si="0"/>
        <v>7.943300000000001E-5</v>
      </c>
      <c r="T11" s="16">
        <f t="shared" si="0"/>
        <v>7.943300000000001E-5</v>
      </c>
      <c r="U11" s="16">
        <f t="shared" si="0"/>
        <v>7.943300000000001E-5</v>
      </c>
      <c r="V11" s="16">
        <f t="shared" si="0"/>
        <v>7.943300000000001E-5</v>
      </c>
      <c r="W11" s="16">
        <f t="shared" si="0"/>
        <v>7.943300000000001E-5</v>
      </c>
      <c r="X11" s="16">
        <f t="shared" si="0"/>
        <v>7.943300000000001E-5</v>
      </c>
      <c r="Y11" s="16">
        <f t="shared" si="0"/>
        <v>7.943300000000001E-5</v>
      </c>
      <c r="Z11" s="16">
        <f t="shared" si="0"/>
        <v>7.943300000000001E-5</v>
      </c>
    </row>
    <row r="12" spans="1:2195" x14ac:dyDescent="0.25">
      <c r="C12" s="16">
        <f t="shared" si="1"/>
        <v>7.943300000000001E-5</v>
      </c>
      <c r="D12" s="16">
        <f t="shared" si="0"/>
        <v>7.943300000000001E-5</v>
      </c>
      <c r="E12" s="16">
        <f t="shared" si="0"/>
        <v>7.943300000000001E-5</v>
      </c>
      <c r="F12" s="16">
        <f t="shared" si="0"/>
        <v>7.943300000000001E-5</v>
      </c>
      <c r="G12" s="16">
        <f t="shared" si="0"/>
        <v>7.943300000000001E-5</v>
      </c>
      <c r="H12" s="16">
        <f t="shared" si="0"/>
        <v>7.943300000000001E-5</v>
      </c>
      <c r="I12" s="16">
        <f t="shared" si="0"/>
        <v>7.943300000000001E-5</v>
      </c>
      <c r="J12" s="16">
        <f t="shared" si="0"/>
        <v>7.943300000000001E-5</v>
      </c>
      <c r="K12" s="16">
        <f t="shared" si="0"/>
        <v>7.943300000000001E-5</v>
      </c>
      <c r="L12" s="16">
        <f t="shared" si="0"/>
        <v>7.943300000000001E-5</v>
      </c>
      <c r="M12" s="16">
        <f t="shared" si="0"/>
        <v>7.943300000000001E-5</v>
      </c>
      <c r="N12" s="16">
        <f t="shared" si="0"/>
        <v>7.943300000000001E-5</v>
      </c>
      <c r="O12" s="16">
        <f t="shared" si="0"/>
        <v>7.943300000000001E-5</v>
      </c>
      <c r="P12" s="16">
        <f t="shared" si="0"/>
        <v>7.943300000000001E-5</v>
      </c>
      <c r="Q12" s="16">
        <f t="shared" si="0"/>
        <v>7.943300000000001E-5</v>
      </c>
      <c r="R12" s="16">
        <f t="shared" si="0"/>
        <v>7.943300000000001E-5</v>
      </c>
      <c r="S12" s="16">
        <f t="shared" si="0"/>
        <v>7.943300000000001E-5</v>
      </c>
      <c r="T12" s="16">
        <f t="shared" si="0"/>
        <v>7.943300000000001E-5</v>
      </c>
      <c r="U12" s="16">
        <f t="shared" si="0"/>
        <v>7.943300000000001E-5</v>
      </c>
      <c r="V12" s="16">
        <f t="shared" si="0"/>
        <v>7.943300000000001E-5</v>
      </c>
      <c r="W12" s="16">
        <f t="shared" si="0"/>
        <v>7.943300000000001E-5</v>
      </c>
      <c r="X12" s="16">
        <f t="shared" si="0"/>
        <v>7.943300000000001E-5</v>
      </c>
      <c r="Y12" s="16">
        <f t="shared" si="0"/>
        <v>7.943300000000001E-5</v>
      </c>
      <c r="Z12" s="16">
        <f t="shared" si="0"/>
        <v>7.943300000000001E-5</v>
      </c>
    </row>
    <row r="13" spans="1:2195" x14ac:dyDescent="0.25">
      <c r="C13" s="16">
        <f t="shared" si="1"/>
        <v>7.943300000000001E-5</v>
      </c>
      <c r="D13" s="16">
        <f t="shared" si="0"/>
        <v>7.943300000000001E-5</v>
      </c>
      <c r="E13" s="16">
        <f t="shared" si="0"/>
        <v>7.943300000000001E-5</v>
      </c>
      <c r="F13" s="16">
        <f t="shared" si="0"/>
        <v>7.943300000000001E-5</v>
      </c>
      <c r="G13" s="16">
        <f t="shared" si="0"/>
        <v>7.943300000000001E-5</v>
      </c>
      <c r="H13" s="16">
        <f t="shared" si="0"/>
        <v>7.943300000000001E-5</v>
      </c>
      <c r="I13" s="16">
        <f t="shared" si="0"/>
        <v>7.943300000000001E-5</v>
      </c>
      <c r="J13" s="16">
        <f t="shared" si="0"/>
        <v>7.943300000000001E-5</v>
      </c>
      <c r="K13" s="16">
        <f t="shared" si="0"/>
        <v>7.943300000000001E-5</v>
      </c>
      <c r="L13" s="16">
        <f t="shared" si="0"/>
        <v>7.943300000000001E-5</v>
      </c>
      <c r="M13" s="16">
        <f t="shared" si="0"/>
        <v>7.943300000000001E-5</v>
      </c>
      <c r="N13" s="16">
        <f t="shared" si="0"/>
        <v>7.943300000000001E-5</v>
      </c>
      <c r="O13" s="16">
        <f t="shared" si="0"/>
        <v>7.943300000000001E-5</v>
      </c>
      <c r="P13" s="16">
        <f t="shared" si="0"/>
        <v>7.943300000000001E-5</v>
      </c>
      <c r="Q13" s="16">
        <f t="shared" si="0"/>
        <v>7.943300000000001E-5</v>
      </c>
      <c r="R13" s="16">
        <f t="shared" si="0"/>
        <v>7.943300000000001E-5</v>
      </c>
      <c r="S13" s="16">
        <f t="shared" si="0"/>
        <v>7.943300000000001E-5</v>
      </c>
      <c r="T13" s="16">
        <f t="shared" si="0"/>
        <v>7.943300000000001E-5</v>
      </c>
      <c r="U13" s="16">
        <f t="shared" si="0"/>
        <v>7.943300000000001E-5</v>
      </c>
      <c r="V13" s="16">
        <f t="shared" si="0"/>
        <v>7.943300000000001E-5</v>
      </c>
      <c r="W13" s="16">
        <f t="shared" si="0"/>
        <v>7.943300000000001E-5</v>
      </c>
      <c r="X13" s="16">
        <f t="shared" si="0"/>
        <v>7.943300000000001E-5</v>
      </c>
      <c r="Y13" s="16">
        <f t="shared" si="0"/>
        <v>7.943300000000001E-5</v>
      </c>
      <c r="Z13" s="16">
        <f t="shared" si="0"/>
        <v>7.943300000000001E-5</v>
      </c>
    </row>
    <row r="14" spans="1:2195" x14ac:dyDescent="0.25">
      <c r="C14" s="16">
        <f t="shared" si="1"/>
        <v>7.943300000000001E-5</v>
      </c>
      <c r="D14" s="16">
        <f t="shared" si="0"/>
        <v>7.943300000000001E-5</v>
      </c>
      <c r="E14" s="16">
        <f t="shared" si="0"/>
        <v>7.943300000000001E-5</v>
      </c>
      <c r="F14" s="16">
        <f t="shared" si="0"/>
        <v>7.943300000000001E-5</v>
      </c>
      <c r="G14" s="16">
        <f t="shared" si="0"/>
        <v>7.943300000000001E-5</v>
      </c>
      <c r="H14" s="16">
        <f t="shared" si="0"/>
        <v>7.943300000000001E-5</v>
      </c>
      <c r="I14" s="16">
        <f t="shared" si="0"/>
        <v>7.943300000000001E-5</v>
      </c>
      <c r="J14" s="16">
        <f t="shared" si="0"/>
        <v>7.943300000000001E-5</v>
      </c>
      <c r="K14" s="16">
        <f t="shared" si="0"/>
        <v>7.943300000000001E-5</v>
      </c>
      <c r="L14" s="16">
        <f t="shared" si="0"/>
        <v>7.943300000000001E-5</v>
      </c>
      <c r="M14" s="16">
        <f t="shared" si="0"/>
        <v>7.943300000000001E-5</v>
      </c>
      <c r="N14" s="16">
        <f t="shared" si="0"/>
        <v>7.943300000000001E-5</v>
      </c>
      <c r="O14" s="16">
        <f t="shared" si="0"/>
        <v>7.943300000000001E-5</v>
      </c>
      <c r="P14" s="16">
        <f t="shared" si="0"/>
        <v>7.943300000000001E-5</v>
      </c>
      <c r="Q14" s="16">
        <f t="shared" si="0"/>
        <v>7.943300000000001E-5</v>
      </c>
      <c r="R14" s="16">
        <f t="shared" si="0"/>
        <v>7.943300000000001E-5</v>
      </c>
      <c r="S14" s="16">
        <f t="shared" si="0"/>
        <v>7.943300000000001E-5</v>
      </c>
      <c r="T14" s="16">
        <f t="shared" si="0"/>
        <v>7.943300000000001E-5</v>
      </c>
      <c r="U14" s="16">
        <f t="shared" si="0"/>
        <v>7.943300000000001E-5</v>
      </c>
      <c r="V14" s="16">
        <f t="shared" si="0"/>
        <v>7.943300000000001E-5</v>
      </c>
      <c r="W14" s="16">
        <f t="shared" si="0"/>
        <v>7.943300000000001E-5</v>
      </c>
      <c r="X14" s="16">
        <f t="shared" si="0"/>
        <v>7.943300000000001E-5</v>
      </c>
      <c r="Y14" s="16">
        <f t="shared" si="0"/>
        <v>7.943300000000001E-5</v>
      </c>
      <c r="Z14" s="16">
        <f t="shared" si="0"/>
        <v>7.943300000000001E-5</v>
      </c>
    </row>
    <row r="15" spans="1:2195" x14ac:dyDescent="0.25">
      <c r="C15" s="16">
        <f t="shared" si="1"/>
        <v>7.943300000000001E-5</v>
      </c>
      <c r="D15" s="16">
        <f t="shared" si="0"/>
        <v>7.943300000000001E-5</v>
      </c>
      <c r="E15" s="16">
        <f t="shared" si="0"/>
        <v>7.943300000000001E-5</v>
      </c>
      <c r="F15" s="16">
        <f t="shared" si="0"/>
        <v>7.943300000000001E-5</v>
      </c>
      <c r="G15" s="16">
        <f t="shared" si="0"/>
        <v>7.943300000000001E-5</v>
      </c>
      <c r="H15" s="16">
        <f t="shared" si="0"/>
        <v>7.943300000000001E-5</v>
      </c>
      <c r="I15" s="16">
        <f t="shared" si="0"/>
        <v>7.943300000000001E-5</v>
      </c>
      <c r="J15" s="16">
        <f t="shared" si="0"/>
        <v>7.943300000000001E-5</v>
      </c>
      <c r="K15" s="16">
        <f t="shared" si="0"/>
        <v>7.943300000000001E-5</v>
      </c>
      <c r="L15" s="16">
        <f t="shared" si="0"/>
        <v>7.943300000000001E-5</v>
      </c>
      <c r="M15" s="16">
        <f t="shared" si="0"/>
        <v>7.943300000000001E-5</v>
      </c>
      <c r="N15" s="16">
        <f t="shared" si="0"/>
        <v>7.943300000000001E-5</v>
      </c>
      <c r="O15" s="16">
        <f t="shared" si="0"/>
        <v>7.943300000000001E-5</v>
      </c>
      <c r="P15" s="16">
        <f t="shared" si="0"/>
        <v>7.943300000000001E-5</v>
      </c>
      <c r="Q15" s="16">
        <f t="shared" si="0"/>
        <v>7.943300000000001E-5</v>
      </c>
      <c r="R15" s="16">
        <f t="shared" si="0"/>
        <v>7.943300000000001E-5</v>
      </c>
      <c r="S15" s="16">
        <f t="shared" si="0"/>
        <v>7.943300000000001E-5</v>
      </c>
      <c r="T15" s="16">
        <f t="shared" si="0"/>
        <v>7.943300000000001E-5</v>
      </c>
      <c r="U15" s="16">
        <f t="shared" si="0"/>
        <v>7.943300000000001E-5</v>
      </c>
      <c r="V15" s="16">
        <f t="shared" si="0"/>
        <v>7.943300000000001E-5</v>
      </c>
      <c r="W15" s="16">
        <f t="shared" si="0"/>
        <v>7.943300000000001E-5</v>
      </c>
      <c r="X15" s="16">
        <f t="shared" si="0"/>
        <v>7.943300000000001E-5</v>
      </c>
      <c r="Y15" s="16">
        <f t="shared" si="0"/>
        <v>7.943300000000001E-5</v>
      </c>
      <c r="Z15" s="16">
        <f t="shared" si="0"/>
        <v>7.943300000000001E-5</v>
      </c>
    </row>
    <row r="16" spans="1:2195" x14ac:dyDescent="0.25">
      <c r="C16" s="16">
        <f t="shared" si="1"/>
        <v>7.943300000000001E-5</v>
      </c>
      <c r="D16" s="16">
        <f t="shared" si="0"/>
        <v>7.943300000000001E-5</v>
      </c>
      <c r="E16" s="16">
        <f t="shared" si="0"/>
        <v>7.943300000000001E-5</v>
      </c>
      <c r="F16" s="16">
        <f t="shared" ref="F16:U31" si="2">$B$9</f>
        <v>7.943300000000001E-5</v>
      </c>
      <c r="G16" s="16">
        <f t="shared" si="2"/>
        <v>7.943300000000001E-5</v>
      </c>
      <c r="H16" s="16">
        <f t="shared" si="2"/>
        <v>7.943300000000001E-5</v>
      </c>
      <c r="I16" s="16">
        <f t="shared" si="2"/>
        <v>7.943300000000001E-5</v>
      </c>
      <c r="J16" s="16">
        <f t="shared" si="2"/>
        <v>7.943300000000001E-5</v>
      </c>
      <c r="K16" s="16">
        <f t="shared" si="2"/>
        <v>7.943300000000001E-5</v>
      </c>
      <c r="L16" s="16">
        <f t="shared" si="2"/>
        <v>7.943300000000001E-5</v>
      </c>
      <c r="M16" s="16">
        <f t="shared" si="2"/>
        <v>7.943300000000001E-5</v>
      </c>
      <c r="N16" s="16">
        <f t="shared" si="2"/>
        <v>7.943300000000001E-5</v>
      </c>
      <c r="O16" s="16">
        <f t="shared" si="2"/>
        <v>7.943300000000001E-5</v>
      </c>
      <c r="P16" s="16">
        <f t="shared" si="2"/>
        <v>7.943300000000001E-5</v>
      </c>
      <c r="Q16" s="16">
        <f t="shared" si="2"/>
        <v>7.943300000000001E-5</v>
      </c>
      <c r="R16" s="16">
        <f t="shared" si="2"/>
        <v>7.943300000000001E-5</v>
      </c>
      <c r="S16" s="16">
        <f t="shared" si="2"/>
        <v>7.943300000000001E-5</v>
      </c>
      <c r="T16" s="16">
        <f t="shared" si="2"/>
        <v>7.943300000000001E-5</v>
      </c>
      <c r="U16" s="16">
        <f t="shared" si="2"/>
        <v>7.943300000000001E-5</v>
      </c>
      <c r="V16" s="16">
        <f t="shared" ref="V16:Z47" si="3">$B$9</f>
        <v>7.943300000000001E-5</v>
      </c>
      <c r="W16" s="16">
        <f t="shared" si="3"/>
        <v>7.943300000000001E-5</v>
      </c>
      <c r="X16" s="16">
        <f t="shared" si="3"/>
        <v>7.943300000000001E-5</v>
      </c>
      <c r="Y16" s="16">
        <f t="shared" si="3"/>
        <v>7.943300000000001E-5</v>
      </c>
      <c r="Z16" s="16">
        <f t="shared" si="3"/>
        <v>7.943300000000001E-5</v>
      </c>
    </row>
    <row r="17" spans="3:26" x14ac:dyDescent="0.25">
      <c r="C17" s="16">
        <f t="shared" si="1"/>
        <v>7.943300000000001E-5</v>
      </c>
      <c r="D17" s="16">
        <f t="shared" si="1"/>
        <v>7.943300000000001E-5</v>
      </c>
      <c r="E17" s="16">
        <f t="shared" si="1"/>
        <v>7.943300000000001E-5</v>
      </c>
      <c r="F17" s="16">
        <f t="shared" si="1"/>
        <v>7.943300000000001E-5</v>
      </c>
      <c r="G17" s="16">
        <f t="shared" si="1"/>
        <v>7.943300000000001E-5</v>
      </c>
      <c r="H17" s="16">
        <f t="shared" si="1"/>
        <v>7.943300000000001E-5</v>
      </c>
      <c r="I17" s="16">
        <f t="shared" si="1"/>
        <v>7.943300000000001E-5</v>
      </c>
      <c r="J17" s="16">
        <f t="shared" si="1"/>
        <v>7.943300000000001E-5</v>
      </c>
      <c r="K17" s="16">
        <f t="shared" si="1"/>
        <v>7.943300000000001E-5</v>
      </c>
      <c r="L17" s="16">
        <f t="shared" si="1"/>
        <v>7.943300000000001E-5</v>
      </c>
      <c r="M17" s="16">
        <f t="shared" si="1"/>
        <v>7.943300000000001E-5</v>
      </c>
      <c r="N17" s="16">
        <f t="shared" si="1"/>
        <v>7.943300000000001E-5</v>
      </c>
      <c r="O17" s="16">
        <f t="shared" si="1"/>
        <v>7.943300000000001E-5</v>
      </c>
      <c r="P17" s="16">
        <f t="shared" si="1"/>
        <v>7.943300000000001E-5</v>
      </c>
      <c r="Q17" s="16">
        <f t="shared" si="1"/>
        <v>7.943300000000001E-5</v>
      </c>
      <c r="R17" s="16">
        <f t="shared" si="1"/>
        <v>7.943300000000001E-5</v>
      </c>
      <c r="S17" s="16">
        <f t="shared" si="2"/>
        <v>7.943300000000001E-5</v>
      </c>
      <c r="T17" s="16">
        <f t="shared" si="2"/>
        <v>7.943300000000001E-5</v>
      </c>
      <c r="U17" s="16">
        <f t="shared" si="2"/>
        <v>7.943300000000001E-5</v>
      </c>
      <c r="V17" s="16">
        <f t="shared" si="3"/>
        <v>7.943300000000001E-5</v>
      </c>
      <c r="W17" s="16">
        <f t="shared" si="3"/>
        <v>7.943300000000001E-5</v>
      </c>
      <c r="X17" s="16">
        <f t="shared" si="3"/>
        <v>7.943300000000001E-5</v>
      </c>
      <c r="Y17" s="16">
        <f t="shared" si="3"/>
        <v>7.943300000000001E-5</v>
      </c>
      <c r="Z17" s="16">
        <f t="shared" si="3"/>
        <v>7.943300000000001E-5</v>
      </c>
    </row>
    <row r="18" spans="3:26" x14ac:dyDescent="0.25">
      <c r="C18" s="16">
        <f t="shared" si="1"/>
        <v>7.943300000000001E-5</v>
      </c>
      <c r="D18" s="16">
        <f t="shared" si="1"/>
        <v>7.943300000000001E-5</v>
      </c>
      <c r="E18" s="16">
        <f t="shared" si="1"/>
        <v>7.943300000000001E-5</v>
      </c>
      <c r="F18" s="16">
        <f t="shared" si="1"/>
        <v>7.943300000000001E-5</v>
      </c>
      <c r="G18" s="16">
        <f t="shared" si="1"/>
        <v>7.943300000000001E-5</v>
      </c>
      <c r="H18" s="16">
        <f t="shared" si="1"/>
        <v>7.943300000000001E-5</v>
      </c>
      <c r="I18" s="16">
        <f t="shared" si="1"/>
        <v>7.943300000000001E-5</v>
      </c>
      <c r="J18" s="16">
        <f t="shared" si="1"/>
        <v>7.943300000000001E-5</v>
      </c>
      <c r="K18" s="16">
        <f t="shared" si="1"/>
        <v>7.943300000000001E-5</v>
      </c>
      <c r="L18" s="16">
        <f t="shared" si="1"/>
        <v>7.943300000000001E-5</v>
      </c>
      <c r="M18" s="16">
        <f t="shared" si="1"/>
        <v>7.943300000000001E-5</v>
      </c>
      <c r="N18" s="16">
        <f t="shared" si="1"/>
        <v>7.943300000000001E-5</v>
      </c>
      <c r="O18" s="16">
        <f t="shared" si="1"/>
        <v>7.943300000000001E-5</v>
      </c>
      <c r="P18" s="16">
        <f t="shared" si="1"/>
        <v>7.943300000000001E-5</v>
      </c>
      <c r="Q18" s="16">
        <f t="shared" si="1"/>
        <v>7.943300000000001E-5</v>
      </c>
      <c r="R18" s="16">
        <f t="shared" si="1"/>
        <v>7.943300000000001E-5</v>
      </c>
      <c r="S18" s="16">
        <f t="shared" si="2"/>
        <v>7.943300000000001E-5</v>
      </c>
      <c r="T18" s="16">
        <f t="shared" si="2"/>
        <v>7.943300000000001E-5</v>
      </c>
      <c r="U18" s="16">
        <f t="shared" si="2"/>
        <v>7.943300000000001E-5</v>
      </c>
      <c r="V18" s="16">
        <f t="shared" si="3"/>
        <v>7.943300000000001E-5</v>
      </c>
      <c r="W18" s="16">
        <f t="shared" si="3"/>
        <v>7.943300000000001E-5</v>
      </c>
      <c r="X18" s="16">
        <f t="shared" si="3"/>
        <v>7.943300000000001E-5</v>
      </c>
      <c r="Y18" s="16">
        <f t="shared" si="3"/>
        <v>7.943300000000001E-5</v>
      </c>
      <c r="Z18" s="16">
        <f t="shared" si="3"/>
        <v>7.943300000000001E-5</v>
      </c>
    </row>
    <row r="19" spans="3:26" x14ac:dyDescent="0.25">
      <c r="C19" s="16">
        <f t="shared" si="1"/>
        <v>7.943300000000001E-5</v>
      </c>
      <c r="D19" s="16">
        <f t="shared" si="1"/>
        <v>7.943300000000001E-5</v>
      </c>
      <c r="E19" s="16">
        <f t="shared" si="1"/>
        <v>7.943300000000001E-5</v>
      </c>
      <c r="F19" s="16">
        <f t="shared" si="1"/>
        <v>7.943300000000001E-5</v>
      </c>
      <c r="G19" s="16">
        <f t="shared" si="1"/>
        <v>7.943300000000001E-5</v>
      </c>
      <c r="H19" s="16">
        <f t="shared" si="1"/>
        <v>7.943300000000001E-5</v>
      </c>
      <c r="I19" s="16">
        <f t="shared" si="1"/>
        <v>7.943300000000001E-5</v>
      </c>
      <c r="J19" s="16">
        <f t="shared" si="1"/>
        <v>7.943300000000001E-5</v>
      </c>
      <c r="K19" s="16">
        <f t="shared" si="1"/>
        <v>7.943300000000001E-5</v>
      </c>
      <c r="L19" s="16">
        <f t="shared" si="1"/>
        <v>7.943300000000001E-5</v>
      </c>
      <c r="M19" s="16">
        <f t="shared" si="1"/>
        <v>7.943300000000001E-5</v>
      </c>
      <c r="N19" s="16">
        <f t="shared" si="1"/>
        <v>7.943300000000001E-5</v>
      </c>
      <c r="O19" s="16">
        <f t="shared" si="1"/>
        <v>7.943300000000001E-5</v>
      </c>
      <c r="P19" s="16">
        <f t="shared" si="1"/>
        <v>7.943300000000001E-5</v>
      </c>
      <c r="Q19" s="16">
        <f t="shared" si="1"/>
        <v>7.943300000000001E-5</v>
      </c>
      <c r="R19" s="16">
        <f t="shared" si="1"/>
        <v>7.943300000000001E-5</v>
      </c>
      <c r="S19" s="16">
        <f t="shared" si="2"/>
        <v>7.943300000000001E-5</v>
      </c>
      <c r="T19" s="16">
        <f t="shared" si="2"/>
        <v>7.943300000000001E-5</v>
      </c>
      <c r="U19" s="16">
        <f t="shared" si="2"/>
        <v>7.943300000000001E-5</v>
      </c>
      <c r="V19" s="16">
        <f t="shared" si="3"/>
        <v>7.943300000000001E-5</v>
      </c>
      <c r="W19" s="16">
        <f t="shared" si="3"/>
        <v>7.943300000000001E-5</v>
      </c>
      <c r="X19" s="16">
        <f t="shared" si="3"/>
        <v>7.943300000000001E-5</v>
      </c>
      <c r="Y19" s="16">
        <f t="shared" si="3"/>
        <v>7.943300000000001E-5</v>
      </c>
      <c r="Z19" s="16">
        <f t="shared" si="3"/>
        <v>7.943300000000001E-5</v>
      </c>
    </row>
    <row r="20" spans="3:26" x14ac:dyDescent="0.25">
      <c r="C20" s="16">
        <f t="shared" si="1"/>
        <v>7.943300000000001E-5</v>
      </c>
      <c r="D20" s="16">
        <f t="shared" si="1"/>
        <v>7.943300000000001E-5</v>
      </c>
      <c r="E20" s="16">
        <f t="shared" si="1"/>
        <v>7.943300000000001E-5</v>
      </c>
      <c r="F20" s="16">
        <f t="shared" si="1"/>
        <v>7.943300000000001E-5</v>
      </c>
      <c r="G20" s="16">
        <f t="shared" si="1"/>
        <v>7.943300000000001E-5</v>
      </c>
      <c r="H20" s="16">
        <f t="shared" si="1"/>
        <v>7.943300000000001E-5</v>
      </c>
      <c r="I20" s="16">
        <f t="shared" si="1"/>
        <v>7.943300000000001E-5</v>
      </c>
      <c r="J20" s="16">
        <f t="shared" si="1"/>
        <v>7.943300000000001E-5</v>
      </c>
      <c r="K20" s="16">
        <f t="shared" si="1"/>
        <v>7.943300000000001E-5</v>
      </c>
      <c r="L20" s="16">
        <f t="shared" si="1"/>
        <v>7.943300000000001E-5</v>
      </c>
      <c r="M20" s="16">
        <f t="shared" si="1"/>
        <v>7.943300000000001E-5</v>
      </c>
      <c r="N20" s="16">
        <f t="shared" si="1"/>
        <v>7.943300000000001E-5</v>
      </c>
      <c r="O20" s="16">
        <f t="shared" si="1"/>
        <v>7.943300000000001E-5</v>
      </c>
      <c r="P20" s="16">
        <f t="shared" si="1"/>
        <v>7.943300000000001E-5</v>
      </c>
      <c r="Q20" s="16">
        <f t="shared" si="1"/>
        <v>7.943300000000001E-5</v>
      </c>
      <c r="R20" s="16">
        <f t="shared" si="1"/>
        <v>7.943300000000001E-5</v>
      </c>
      <c r="S20" s="16">
        <f t="shared" si="2"/>
        <v>7.943300000000001E-5</v>
      </c>
      <c r="T20" s="16">
        <f t="shared" si="2"/>
        <v>7.943300000000001E-5</v>
      </c>
      <c r="U20" s="16">
        <f t="shared" si="2"/>
        <v>7.943300000000001E-5</v>
      </c>
      <c r="V20" s="16">
        <f t="shared" si="3"/>
        <v>7.943300000000001E-5</v>
      </c>
      <c r="W20" s="16">
        <f t="shared" si="3"/>
        <v>7.943300000000001E-5</v>
      </c>
      <c r="X20" s="16">
        <f t="shared" si="3"/>
        <v>7.943300000000001E-5</v>
      </c>
      <c r="Y20" s="16">
        <f t="shared" si="3"/>
        <v>7.943300000000001E-5</v>
      </c>
      <c r="Z20" s="16">
        <f t="shared" si="3"/>
        <v>7.943300000000001E-5</v>
      </c>
    </row>
    <row r="21" spans="3:26" x14ac:dyDescent="0.25">
      <c r="C21" s="16">
        <f t="shared" si="1"/>
        <v>7.943300000000001E-5</v>
      </c>
      <c r="D21" s="16">
        <f t="shared" si="1"/>
        <v>7.943300000000001E-5</v>
      </c>
      <c r="E21" s="16">
        <f t="shared" si="1"/>
        <v>7.943300000000001E-5</v>
      </c>
      <c r="F21" s="16">
        <f t="shared" si="1"/>
        <v>7.943300000000001E-5</v>
      </c>
      <c r="G21" s="16">
        <f t="shared" si="1"/>
        <v>7.943300000000001E-5</v>
      </c>
      <c r="H21" s="16">
        <f t="shared" si="1"/>
        <v>7.943300000000001E-5</v>
      </c>
      <c r="I21" s="16">
        <f t="shared" si="1"/>
        <v>7.943300000000001E-5</v>
      </c>
      <c r="J21" s="16">
        <f t="shared" si="1"/>
        <v>7.943300000000001E-5</v>
      </c>
      <c r="K21" s="16">
        <f t="shared" si="1"/>
        <v>7.943300000000001E-5</v>
      </c>
      <c r="L21" s="16">
        <f t="shared" si="1"/>
        <v>7.943300000000001E-5</v>
      </c>
      <c r="M21" s="16">
        <f t="shared" si="1"/>
        <v>7.943300000000001E-5</v>
      </c>
      <c r="N21" s="16">
        <f t="shared" si="1"/>
        <v>7.943300000000001E-5</v>
      </c>
      <c r="O21" s="16">
        <f t="shared" si="1"/>
        <v>7.943300000000001E-5</v>
      </c>
      <c r="P21" s="16">
        <f t="shared" si="1"/>
        <v>7.943300000000001E-5</v>
      </c>
      <c r="Q21" s="16">
        <f t="shared" si="1"/>
        <v>7.943300000000001E-5</v>
      </c>
      <c r="R21" s="16">
        <f t="shared" si="1"/>
        <v>7.943300000000001E-5</v>
      </c>
      <c r="S21" s="16">
        <f t="shared" si="2"/>
        <v>7.943300000000001E-5</v>
      </c>
      <c r="T21" s="16">
        <f t="shared" si="2"/>
        <v>7.943300000000001E-5</v>
      </c>
      <c r="U21" s="16">
        <f t="shared" si="2"/>
        <v>7.943300000000001E-5</v>
      </c>
      <c r="V21" s="16">
        <f t="shared" si="3"/>
        <v>7.943300000000001E-5</v>
      </c>
      <c r="W21" s="16">
        <f t="shared" si="3"/>
        <v>7.943300000000001E-5</v>
      </c>
      <c r="X21" s="16">
        <f t="shared" si="3"/>
        <v>7.943300000000001E-5</v>
      </c>
      <c r="Y21" s="16">
        <f t="shared" si="3"/>
        <v>7.943300000000001E-5</v>
      </c>
      <c r="Z21" s="16">
        <f t="shared" si="3"/>
        <v>7.943300000000001E-5</v>
      </c>
    </row>
    <row r="22" spans="3:26" x14ac:dyDescent="0.25">
      <c r="C22" s="16">
        <f t="shared" si="1"/>
        <v>7.943300000000001E-5</v>
      </c>
      <c r="D22" s="16">
        <f t="shared" si="1"/>
        <v>7.943300000000001E-5</v>
      </c>
      <c r="E22" s="16">
        <f t="shared" si="1"/>
        <v>7.943300000000001E-5</v>
      </c>
      <c r="F22" s="16">
        <f t="shared" si="1"/>
        <v>7.943300000000001E-5</v>
      </c>
      <c r="G22" s="16">
        <f t="shared" si="1"/>
        <v>7.943300000000001E-5</v>
      </c>
      <c r="H22" s="16">
        <f t="shared" si="1"/>
        <v>7.943300000000001E-5</v>
      </c>
      <c r="I22" s="16">
        <f t="shared" si="1"/>
        <v>7.943300000000001E-5</v>
      </c>
      <c r="J22" s="16">
        <f t="shared" si="1"/>
        <v>7.943300000000001E-5</v>
      </c>
      <c r="K22" s="16">
        <f t="shared" si="1"/>
        <v>7.943300000000001E-5</v>
      </c>
      <c r="L22" s="16">
        <f t="shared" si="1"/>
        <v>7.943300000000001E-5</v>
      </c>
      <c r="M22" s="16">
        <f t="shared" si="1"/>
        <v>7.943300000000001E-5</v>
      </c>
      <c r="N22" s="16">
        <f t="shared" si="1"/>
        <v>7.943300000000001E-5</v>
      </c>
      <c r="O22" s="16">
        <f t="shared" si="1"/>
        <v>7.943300000000001E-5</v>
      </c>
      <c r="P22" s="16">
        <f t="shared" si="1"/>
        <v>7.943300000000001E-5</v>
      </c>
      <c r="Q22" s="16">
        <f t="shared" si="1"/>
        <v>7.943300000000001E-5</v>
      </c>
      <c r="R22" s="16">
        <f t="shared" si="1"/>
        <v>7.943300000000001E-5</v>
      </c>
      <c r="S22" s="16">
        <f t="shared" si="2"/>
        <v>7.943300000000001E-5</v>
      </c>
      <c r="T22" s="16">
        <f t="shared" si="2"/>
        <v>7.943300000000001E-5</v>
      </c>
      <c r="U22" s="16">
        <f t="shared" si="2"/>
        <v>7.943300000000001E-5</v>
      </c>
      <c r="V22" s="16">
        <f t="shared" si="3"/>
        <v>7.943300000000001E-5</v>
      </c>
      <c r="W22" s="16">
        <f t="shared" si="3"/>
        <v>7.943300000000001E-5</v>
      </c>
      <c r="X22" s="16">
        <f t="shared" si="3"/>
        <v>7.943300000000001E-5</v>
      </c>
      <c r="Y22" s="16">
        <f t="shared" si="3"/>
        <v>7.943300000000001E-5</v>
      </c>
      <c r="Z22" s="16">
        <f t="shared" si="3"/>
        <v>7.943300000000001E-5</v>
      </c>
    </row>
    <row r="23" spans="3:26" x14ac:dyDescent="0.25">
      <c r="C23" s="16">
        <f t="shared" si="1"/>
        <v>7.943300000000001E-5</v>
      </c>
      <c r="D23" s="16">
        <f t="shared" si="1"/>
        <v>7.943300000000001E-5</v>
      </c>
      <c r="E23" s="16">
        <f t="shared" si="1"/>
        <v>7.943300000000001E-5</v>
      </c>
      <c r="F23" s="16">
        <f t="shared" si="1"/>
        <v>7.943300000000001E-5</v>
      </c>
      <c r="G23" s="16">
        <f t="shared" si="1"/>
        <v>7.943300000000001E-5</v>
      </c>
      <c r="H23" s="16">
        <f t="shared" si="1"/>
        <v>7.943300000000001E-5</v>
      </c>
      <c r="I23" s="16">
        <f t="shared" si="1"/>
        <v>7.943300000000001E-5</v>
      </c>
      <c r="J23" s="16">
        <f t="shared" si="1"/>
        <v>7.943300000000001E-5</v>
      </c>
      <c r="K23" s="16">
        <f t="shared" si="1"/>
        <v>7.943300000000001E-5</v>
      </c>
      <c r="L23" s="16">
        <f t="shared" si="1"/>
        <v>7.943300000000001E-5</v>
      </c>
      <c r="M23" s="16">
        <f t="shared" si="1"/>
        <v>7.943300000000001E-5</v>
      </c>
      <c r="N23" s="16">
        <f t="shared" si="1"/>
        <v>7.943300000000001E-5</v>
      </c>
      <c r="O23" s="16">
        <f t="shared" si="1"/>
        <v>7.943300000000001E-5</v>
      </c>
      <c r="P23" s="16">
        <f t="shared" si="1"/>
        <v>7.943300000000001E-5</v>
      </c>
      <c r="Q23" s="16">
        <f t="shared" si="1"/>
        <v>7.943300000000001E-5</v>
      </c>
      <c r="R23" s="16">
        <f t="shared" si="1"/>
        <v>7.943300000000001E-5</v>
      </c>
      <c r="S23" s="16">
        <f t="shared" si="2"/>
        <v>7.943300000000001E-5</v>
      </c>
      <c r="T23" s="16">
        <f t="shared" si="2"/>
        <v>7.943300000000001E-5</v>
      </c>
      <c r="U23" s="16">
        <f t="shared" si="2"/>
        <v>7.943300000000001E-5</v>
      </c>
      <c r="V23" s="16">
        <f t="shared" si="3"/>
        <v>7.943300000000001E-5</v>
      </c>
      <c r="W23" s="16">
        <f t="shared" si="3"/>
        <v>7.943300000000001E-5</v>
      </c>
      <c r="X23" s="16">
        <f t="shared" si="3"/>
        <v>7.943300000000001E-5</v>
      </c>
      <c r="Y23" s="16">
        <f t="shared" si="3"/>
        <v>7.943300000000001E-5</v>
      </c>
      <c r="Z23" s="16">
        <f t="shared" si="3"/>
        <v>7.943300000000001E-5</v>
      </c>
    </row>
    <row r="24" spans="3:26" x14ac:dyDescent="0.25">
      <c r="C24" s="16">
        <f t="shared" si="1"/>
        <v>7.943300000000001E-5</v>
      </c>
      <c r="D24" s="16">
        <f t="shared" si="1"/>
        <v>7.943300000000001E-5</v>
      </c>
      <c r="E24" s="16">
        <f t="shared" si="1"/>
        <v>7.943300000000001E-5</v>
      </c>
      <c r="F24" s="16">
        <f t="shared" si="1"/>
        <v>7.943300000000001E-5</v>
      </c>
      <c r="G24" s="16">
        <f t="shared" si="1"/>
        <v>7.943300000000001E-5</v>
      </c>
      <c r="H24" s="16">
        <f t="shared" si="1"/>
        <v>7.943300000000001E-5</v>
      </c>
      <c r="I24" s="16">
        <f t="shared" si="1"/>
        <v>7.943300000000001E-5</v>
      </c>
      <c r="J24" s="16">
        <f t="shared" si="1"/>
        <v>7.943300000000001E-5</v>
      </c>
      <c r="K24" s="16">
        <f t="shared" si="1"/>
        <v>7.943300000000001E-5</v>
      </c>
      <c r="L24" s="16">
        <f t="shared" si="1"/>
        <v>7.943300000000001E-5</v>
      </c>
      <c r="M24" s="16">
        <f t="shared" si="1"/>
        <v>7.943300000000001E-5</v>
      </c>
      <c r="N24" s="16">
        <f t="shared" si="1"/>
        <v>7.943300000000001E-5</v>
      </c>
      <c r="O24" s="16">
        <f t="shared" si="1"/>
        <v>7.943300000000001E-5</v>
      </c>
      <c r="P24" s="16">
        <f t="shared" si="1"/>
        <v>7.943300000000001E-5</v>
      </c>
      <c r="Q24" s="16">
        <f t="shared" si="1"/>
        <v>7.943300000000001E-5</v>
      </c>
      <c r="R24" s="16">
        <f t="shared" si="1"/>
        <v>7.943300000000001E-5</v>
      </c>
      <c r="S24" s="16">
        <f t="shared" si="2"/>
        <v>7.943300000000001E-5</v>
      </c>
      <c r="T24" s="16">
        <f t="shared" si="2"/>
        <v>7.943300000000001E-5</v>
      </c>
      <c r="U24" s="16">
        <f t="shared" si="2"/>
        <v>7.943300000000001E-5</v>
      </c>
      <c r="V24" s="16">
        <f t="shared" si="3"/>
        <v>7.943300000000001E-5</v>
      </c>
      <c r="W24" s="16">
        <f t="shared" si="3"/>
        <v>7.943300000000001E-5</v>
      </c>
      <c r="X24" s="16">
        <f t="shared" si="3"/>
        <v>7.943300000000001E-5</v>
      </c>
      <c r="Y24" s="16">
        <f t="shared" si="3"/>
        <v>7.943300000000001E-5</v>
      </c>
      <c r="Z24" s="16">
        <f t="shared" si="3"/>
        <v>7.943300000000001E-5</v>
      </c>
    </row>
    <row r="25" spans="3:26" x14ac:dyDescent="0.25">
      <c r="C25" s="16">
        <f t="shared" si="1"/>
        <v>7.943300000000001E-5</v>
      </c>
      <c r="D25" s="16">
        <f t="shared" si="1"/>
        <v>7.943300000000001E-5</v>
      </c>
      <c r="E25" s="16">
        <f t="shared" si="1"/>
        <v>7.943300000000001E-5</v>
      </c>
      <c r="F25" s="16">
        <f t="shared" si="1"/>
        <v>7.943300000000001E-5</v>
      </c>
      <c r="G25" s="16">
        <f t="shared" si="1"/>
        <v>7.943300000000001E-5</v>
      </c>
      <c r="H25" s="16">
        <f t="shared" si="1"/>
        <v>7.943300000000001E-5</v>
      </c>
      <c r="I25" s="16">
        <f t="shared" si="1"/>
        <v>7.943300000000001E-5</v>
      </c>
      <c r="J25" s="16">
        <f t="shared" si="1"/>
        <v>7.943300000000001E-5</v>
      </c>
      <c r="K25" s="16">
        <f t="shared" si="1"/>
        <v>7.943300000000001E-5</v>
      </c>
      <c r="L25" s="16">
        <f t="shared" si="1"/>
        <v>7.943300000000001E-5</v>
      </c>
      <c r="M25" s="16">
        <f t="shared" si="1"/>
        <v>7.943300000000001E-5</v>
      </c>
      <c r="N25" s="16">
        <f t="shared" si="1"/>
        <v>7.943300000000001E-5</v>
      </c>
      <c r="O25" s="16">
        <f t="shared" si="1"/>
        <v>7.943300000000001E-5</v>
      </c>
      <c r="P25" s="16">
        <f t="shared" si="1"/>
        <v>7.943300000000001E-5</v>
      </c>
      <c r="Q25" s="16">
        <f t="shared" si="1"/>
        <v>7.943300000000001E-5</v>
      </c>
      <c r="R25" s="16">
        <f t="shared" si="1"/>
        <v>7.943300000000001E-5</v>
      </c>
      <c r="S25" s="16">
        <f t="shared" si="2"/>
        <v>7.943300000000001E-5</v>
      </c>
      <c r="T25" s="16">
        <f t="shared" si="2"/>
        <v>7.943300000000001E-5</v>
      </c>
      <c r="U25" s="16">
        <f t="shared" si="2"/>
        <v>7.943300000000001E-5</v>
      </c>
      <c r="V25" s="16">
        <f t="shared" si="3"/>
        <v>7.943300000000001E-5</v>
      </c>
      <c r="W25" s="16">
        <f t="shared" si="3"/>
        <v>7.943300000000001E-5</v>
      </c>
      <c r="X25" s="16">
        <f t="shared" si="3"/>
        <v>7.943300000000001E-5</v>
      </c>
      <c r="Y25" s="16">
        <f t="shared" si="3"/>
        <v>7.943300000000001E-5</v>
      </c>
      <c r="Z25" s="16">
        <f t="shared" si="3"/>
        <v>7.943300000000001E-5</v>
      </c>
    </row>
    <row r="26" spans="3:26" x14ac:dyDescent="0.25">
      <c r="C26" s="16">
        <f t="shared" si="1"/>
        <v>7.943300000000001E-5</v>
      </c>
      <c r="D26" s="16">
        <f t="shared" si="1"/>
        <v>7.943300000000001E-5</v>
      </c>
      <c r="E26" s="16">
        <f t="shared" si="1"/>
        <v>7.943300000000001E-5</v>
      </c>
      <c r="F26" s="16">
        <f t="shared" si="1"/>
        <v>7.943300000000001E-5</v>
      </c>
      <c r="G26" s="16">
        <f t="shared" si="1"/>
        <v>7.943300000000001E-5</v>
      </c>
      <c r="H26" s="16">
        <f t="shared" si="1"/>
        <v>7.943300000000001E-5</v>
      </c>
      <c r="I26" s="16">
        <f t="shared" si="1"/>
        <v>7.943300000000001E-5</v>
      </c>
      <c r="J26" s="16">
        <f t="shared" si="1"/>
        <v>7.943300000000001E-5</v>
      </c>
      <c r="K26" s="16">
        <f t="shared" si="1"/>
        <v>7.943300000000001E-5</v>
      </c>
      <c r="L26" s="16">
        <f t="shared" si="1"/>
        <v>7.943300000000001E-5</v>
      </c>
      <c r="M26" s="16">
        <f t="shared" si="1"/>
        <v>7.943300000000001E-5</v>
      </c>
      <c r="N26" s="16">
        <f t="shared" si="1"/>
        <v>7.943300000000001E-5</v>
      </c>
      <c r="O26" s="16">
        <f t="shared" si="1"/>
        <v>7.943300000000001E-5</v>
      </c>
      <c r="P26" s="16">
        <f t="shared" si="1"/>
        <v>7.943300000000001E-5</v>
      </c>
      <c r="Q26" s="16">
        <f t="shared" si="1"/>
        <v>7.943300000000001E-5</v>
      </c>
      <c r="R26" s="16">
        <f t="shared" si="1"/>
        <v>7.943300000000001E-5</v>
      </c>
      <c r="S26" s="16">
        <f t="shared" si="2"/>
        <v>7.943300000000001E-5</v>
      </c>
      <c r="T26" s="16">
        <f t="shared" si="2"/>
        <v>7.943300000000001E-5</v>
      </c>
      <c r="U26" s="16">
        <f t="shared" si="2"/>
        <v>7.943300000000001E-5</v>
      </c>
      <c r="V26" s="16">
        <f t="shared" si="3"/>
        <v>7.943300000000001E-5</v>
      </c>
      <c r="W26" s="16">
        <f t="shared" si="3"/>
        <v>7.943300000000001E-5</v>
      </c>
      <c r="X26" s="16">
        <f t="shared" si="3"/>
        <v>7.943300000000001E-5</v>
      </c>
      <c r="Y26" s="16">
        <f t="shared" si="3"/>
        <v>7.943300000000001E-5</v>
      </c>
      <c r="Z26" s="16">
        <f t="shared" si="3"/>
        <v>7.943300000000001E-5</v>
      </c>
    </row>
    <row r="27" spans="3:26" x14ac:dyDescent="0.25">
      <c r="C27" s="16">
        <f t="shared" si="1"/>
        <v>7.943300000000001E-5</v>
      </c>
      <c r="D27" s="16">
        <f t="shared" si="1"/>
        <v>7.943300000000001E-5</v>
      </c>
      <c r="E27" s="16">
        <f t="shared" si="1"/>
        <v>7.943300000000001E-5</v>
      </c>
      <c r="F27" s="16">
        <f t="shared" si="1"/>
        <v>7.943300000000001E-5</v>
      </c>
      <c r="G27" s="16">
        <f t="shared" si="1"/>
        <v>7.943300000000001E-5</v>
      </c>
      <c r="H27" s="16">
        <f t="shared" si="1"/>
        <v>7.943300000000001E-5</v>
      </c>
      <c r="I27" s="16">
        <f t="shared" si="1"/>
        <v>7.943300000000001E-5</v>
      </c>
      <c r="J27" s="16">
        <f t="shared" si="1"/>
        <v>7.943300000000001E-5</v>
      </c>
      <c r="K27" s="16">
        <f t="shared" si="1"/>
        <v>7.943300000000001E-5</v>
      </c>
      <c r="L27" s="16">
        <f t="shared" si="1"/>
        <v>7.943300000000001E-5</v>
      </c>
      <c r="M27" s="16">
        <f t="shared" si="1"/>
        <v>7.943300000000001E-5</v>
      </c>
      <c r="N27" s="16">
        <f t="shared" si="1"/>
        <v>7.943300000000001E-5</v>
      </c>
      <c r="O27" s="16">
        <f t="shared" si="1"/>
        <v>7.943300000000001E-5</v>
      </c>
      <c r="P27" s="16">
        <f t="shared" si="1"/>
        <v>7.943300000000001E-5</v>
      </c>
      <c r="Q27" s="16">
        <f t="shared" si="1"/>
        <v>7.943300000000001E-5</v>
      </c>
      <c r="R27" s="16">
        <f t="shared" si="1"/>
        <v>7.943300000000001E-5</v>
      </c>
      <c r="S27" s="16">
        <f t="shared" si="2"/>
        <v>7.943300000000001E-5</v>
      </c>
      <c r="T27" s="16">
        <f t="shared" si="2"/>
        <v>7.943300000000001E-5</v>
      </c>
      <c r="U27" s="16">
        <f t="shared" si="2"/>
        <v>7.943300000000001E-5</v>
      </c>
      <c r="V27" s="16">
        <f t="shared" si="3"/>
        <v>7.943300000000001E-5</v>
      </c>
      <c r="W27" s="16">
        <f t="shared" si="3"/>
        <v>7.943300000000001E-5</v>
      </c>
      <c r="X27" s="16">
        <f t="shared" si="3"/>
        <v>7.943300000000001E-5</v>
      </c>
      <c r="Y27" s="16">
        <f t="shared" si="3"/>
        <v>7.943300000000001E-5</v>
      </c>
      <c r="Z27" s="16">
        <f t="shared" si="3"/>
        <v>7.943300000000001E-5</v>
      </c>
    </row>
    <row r="28" spans="3:26" x14ac:dyDescent="0.25">
      <c r="C28" s="16">
        <f t="shared" si="1"/>
        <v>7.943300000000001E-5</v>
      </c>
      <c r="D28" s="16">
        <f t="shared" si="1"/>
        <v>7.943300000000001E-5</v>
      </c>
      <c r="E28" s="16">
        <f t="shared" si="1"/>
        <v>7.943300000000001E-5</v>
      </c>
      <c r="F28" s="16">
        <f t="shared" si="1"/>
        <v>7.943300000000001E-5</v>
      </c>
      <c r="G28" s="16">
        <f t="shared" si="1"/>
        <v>7.943300000000001E-5</v>
      </c>
      <c r="H28" s="16">
        <f t="shared" si="1"/>
        <v>7.943300000000001E-5</v>
      </c>
      <c r="I28" s="16">
        <f t="shared" si="1"/>
        <v>7.943300000000001E-5</v>
      </c>
      <c r="J28" s="16">
        <f t="shared" si="1"/>
        <v>7.943300000000001E-5</v>
      </c>
      <c r="K28" s="16">
        <f t="shared" si="1"/>
        <v>7.943300000000001E-5</v>
      </c>
      <c r="L28" s="16">
        <f t="shared" si="1"/>
        <v>7.943300000000001E-5</v>
      </c>
      <c r="M28" s="16">
        <f t="shared" si="1"/>
        <v>7.943300000000001E-5</v>
      </c>
      <c r="N28" s="16">
        <f t="shared" si="1"/>
        <v>7.943300000000001E-5</v>
      </c>
      <c r="O28" s="16">
        <f t="shared" si="1"/>
        <v>7.943300000000001E-5</v>
      </c>
      <c r="P28" s="16">
        <f t="shared" si="1"/>
        <v>7.943300000000001E-5</v>
      </c>
      <c r="Q28" s="16">
        <f t="shared" si="1"/>
        <v>7.943300000000001E-5</v>
      </c>
      <c r="R28" s="16">
        <f t="shared" si="1"/>
        <v>7.943300000000001E-5</v>
      </c>
      <c r="S28" s="16">
        <f t="shared" si="2"/>
        <v>7.943300000000001E-5</v>
      </c>
      <c r="T28" s="16">
        <f t="shared" si="2"/>
        <v>7.943300000000001E-5</v>
      </c>
      <c r="U28" s="16">
        <f t="shared" si="2"/>
        <v>7.943300000000001E-5</v>
      </c>
      <c r="V28" s="16">
        <f t="shared" si="3"/>
        <v>7.943300000000001E-5</v>
      </c>
      <c r="W28" s="16">
        <f t="shared" si="3"/>
        <v>7.943300000000001E-5</v>
      </c>
      <c r="X28" s="16">
        <f t="shared" si="3"/>
        <v>7.943300000000001E-5</v>
      </c>
      <c r="Y28" s="16">
        <f t="shared" si="3"/>
        <v>7.943300000000001E-5</v>
      </c>
      <c r="Z28" s="16">
        <f t="shared" si="3"/>
        <v>7.943300000000001E-5</v>
      </c>
    </row>
    <row r="29" spans="3:26" x14ac:dyDescent="0.25">
      <c r="C29" s="16">
        <f t="shared" si="1"/>
        <v>7.943300000000001E-5</v>
      </c>
      <c r="D29" s="16">
        <f t="shared" si="1"/>
        <v>7.943300000000001E-5</v>
      </c>
      <c r="E29" s="16">
        <f t="shared" si="1"/>
        <v>7.943300000000001E-5</v>
      </c>
      <c r="F29" s="16">
        <f t="shared" si="1"/>
        <v>7.943300000000001E-5</v>
      </c>
      <c r="G29" s="16">
        <f t="shared" si="1"/>
        <v>7.943300000000001E-5</v>
      </c>
      <c r="H29" s="16">
        <f t="shared" si="1"/>
        <v>7.943300000000001E-5</v>
      </c>
      <c r="I29" s="16">
        <f t="shared" si="1"/>
        <v>7.943300000000001E-5</v>
      </c>
      <c r="J29" s="16">
        <f t="shared" si="1"/>
        <v>7.943300000000001E-5</v>
      </c>
      <c r="K29" s="16">
        <f t="shared" si="1"/>
        <v>7.943300000000001E-5</v>
      </c>
      <c r="L29" s="16">
        <f t="shared" si="1"/>
        <v>7.943300000000001E-5</v>
      </c>
      <c r="M29" s="16">
        <f t="shared" si="1"/>
        <v>7.943300000000001E-5</v>
      </c>
      <c r="N29" s="16">
        <f t="shared" si="1"/>
        <v>7.943300000000001E-5</v>
      </c>
      <c r="O29" s="16">
        <f t="shared" si="1"/>
        <v>7.943300000000001E-5</v>
      </c>
      <c r="P29" s="16">
        <f t="shared" si="1"/>
        <v>7.943300000000001E-5</v>
      </c>
      <c r="Q29" s="16">
        <f t="shared" si="1"/>
        <v>7.943300000000001E-5</v>
      </c>
      <c r="R29" s="16">
        <f t="shared" si="1"/>
        <v>7.943300000000001E-5</v>
      </c>
      <c r="S29" s="16">
        <f t="shared" si="2"/>
        <v>7.943300000000001E-5</v>
      </c>
      <c r="T29" s="16">
        <f t="shared" si="2"/>
        <v>7.943300000000001E-5</v>
      </c>
      <c r="U29" s="16">
        <f t="shared" si="2"/>
        <v>7.943300000000001E-5</v>
      </c>
      <c r="V29" s="16">
        <f t="shared" si="3"/>
        <v>7.943300000000001E-5</v>
      </c>
      <c r="W29" s="16">
        <f t="shared" si="3"/>
        <v>7.943300000000001E-5</v>
      </c>
      <c r="X29" s="16">
        <f t="shared" si="3"/>
        <v>7.943300000000001E-5</v>
      </c>
      <c r="Y29" s="16">
        <f t="shared" si="3"/>
        <v>7.943300000000001E-5</v>
      </c>
      <c r="Z29" s="16">
        <f t="shared" si="3"/>
        <v>7.943300000000001E-5</v>
      </c>
    </row>
    <row r="30" spans="3:26" x14ac:dyDescent="0.25">
      <c r="C30" s="16">
        <f t="shared" si="1"/>
        <v>7.943300000000001E-5</v>
      </c>
      <c r="D30" s="16">
        <f t="shared" si="1"/>
        <v>7.943300000000001E-5</v>
      </c>
      <c r="E30" s="16">
        <f t="shared" si="1"/>
        <v>7.943300000000001E-5</v>
      </c>
      <c r="F30" s="16">
        <f t="shared" si="1"/>
        <v>7.943300000000001E-5</v>
      </c>
      <c r="G30" s="16">
        <f t="shared" si="1"/>
        <v>7.943300000000001E-5</v>
      </c>
      <c r="H30" s="16">
        <f t="shared" si="1"/>
        <v>7.943300000000001E-5</v>
      </c>
      <c r="I30" s="16">
        <f t="shared" si="1"/>
        <v>7.943300000000001E-5</v>
      </c>
      <c r="J30" s="16">
        <f t="shared" si="1"/>
        <v>7.943300000000001E-5</v>
      </c>
      <c r="K30" s="16">
        <f t="shared" si="1"/>
        <v>7.943300000000001E-5</v>
      </c>
      <c r="L30" s="16">
        <f t="shared" si="1"/>
        <v>7.943300000000001E-5</v>
      </c>
      <c r="M30" s="16">
        <f t="shared" si="1"/>
        <v>7.943300000000001E-5</v>
      </c>
      <c r="N30" s="16">
        <f t="shared" si="1"/>
        <v>7.943300000000001E-5</v>
      </c>
      <c r="O30" s="16">
        <f t="shared" si="1"/>
        <v>7.943300000000001E-5</v>
      </c>
      <c r="P30" s="16">
        <f t="shared" si="1"/>
        <v>7.943300000000001E-5</v>
      </c>
      <c r="Q30" s="16">
        <f t="shared" si="1"/>
        <v>7.943300000000001E-5</v>
      </c>
      <c r="R30" s="16">
        <f t="shared" si="1"/>
        <v>7.943300000000001E-5</v>
      </c>
      <c r="S30" s="16">
        <f t="shared" si="2"/>
        <v>7.943300000000001E-5</v>
      </c>
      <c r="T30" s="16">
        <f t="shared" si="2"/>
        <v>7.943300000000001E-5</v>
      </c>
      <c r="U30" s="16">
        <f t="shared" si="2"/>
        <v>7.943300000000001E-5</v>
      </c>
      <c r="V30" s="16">
        <f t="shared" si="3"/>
        <v>7.943300000000001E-5</v>
      </c>
      <c r="W30" s="16">
        <f t="shared" si="3"/>
        <v>7.943300000000001E-5</v>
      </c>
      <c r="X30" s="16">
        <f t="shared" si="3"/>
        <v>7.943300000000001E-5</v>
      </c>
      <c r="Y30" s="16">
        <f t="shared" si="3"/>
        <v>7.943300000000001E-5</v>
      </c>
      <c r="Z30" s="16">
        <f t="shared" si="3"/>
        <v>7.943300000000001E-5</v>
      </c>
    </row>
    <row r="31" spans="3:26" x14ac:dyDescent="0.25">
      <c r="C31" s="16">
        <f t="shared" si="1"/>
        <v>7.943300000000001E-5</v>
      </c>
      <c r="D31" s="16">
        <f t="shared" si="1"/>
        <v>7.943300000000001E-5</v>
      </c>
      <c r="E31" s="16">
        <f t="shared" si="1"/>
        <v>7.943300000000001E-5</v>
      </c>
      <c r="F31" s="16">
        <f t="shared" si="1"/>
        <v>7.943300000000001E-5</v>
      </c>
      <c r="G31" s="16">
        <f t="shared" si="1"/>
        <v>7.943300000000001E-5</v>
      </c>
      <c r="H31" s="16">
        <f t="shared" si="1"/>
        <v>7.943300000000001E-5</v>
      </c>
      <c r="I31" s="16">
        <f t="shared" si="1"/>
        <v>7.943300000000001E-5</v>
      </c>
      <c r="J31" s="16">
        <f t="shared" si="1"/>
        <v>7.943300000000001E-5</v>
      </c>
      <c r="K31" s="16">
        <f t="shared" si="1"/>
        <v>7.943300000000001E-5</v>
      </c>
      <c r="L31" s="16">
        <f t="shared" si="1"/>
        <v>7.943300000000001E-5</v>
      </c>
      <c r="M31" s="16">
        <f t="shared" si="1"/>
        <v>7.943300000000001E-5</v>
      </c>
      <c r="N31" s="16">
        <f t="shared" si="1"/>
        <v>7.943300000000001E-5</v>
      </c>
      <c r="O31" s="16">
        <f t="shared" si="1"/>
        <v>7.943300000000001E-5</v>
      </c>
      <c r="P31" s="16">
        <f t="shared" si="1"/>
        <v>7.943300000000001E-5</v>
      </c>
      <c r="Q31" s="16">
        <f t="shared" si="1"/>
        <v>7.943300000000001E-5</v>
      </c>
      <c r="R31" s="16">
        <f t="shared" si="1"/>
        <v>7.943300000000001E-5</v>
      </c>
      <c r="S31" s="16">
        <f t="shared" si="2"/>
        <v>7.943300000000001E-5</v>
      </c>
      <c r="T31" s="16">
        <f t="shared" si="2"/>
        <v>7.943300000000001E-5</v>
      </c>
      <c r="U31" s="16">
        <f t="shared" si="2"/>
        <v>7.943300000000001E-5</v>
      </c>
      <c r="V31" s="16">
        <f t="shared" si="3"/>
        <v>7.943300000000001E-5</v>
      </c>
      <c r="W31" s="16">
        <f t="shared" si="3"/>
        <v>7.943300000000001E-5</v>
      </c>
      <c r="X31" s="16">
        <f t="shared" si="3"/>
        <v>7.943300000000001E-5</v>
      </c>
      <c r="Y31" s="16">
        <f t="shared" si="3"/>
        <v>7.943300000000001E-5</v>
      </c>
      <c r="Z31" s="16">
        <f t="shared" si="3"/>
        <v>7.943300000000001E-5</v>
      </c>
    </row>
    <row r="32" spans="3:26" x14ac:dyDescent="0.25">
      <c r="C32" s="16">
        <f t="shared" si="1"/>
        <v>7.943300000000001E-5</v>
      </c>
      <c r="D32" s="16">
        <f t="shared" si="1"/>
        <v>7.943300000000001E-5</v>
      </c>
      <c r="E32" s="16">
        <f t="shared" si="1"/>
        <v>7.943300000000001E-5</v>
      </c>
      <c r="F32" s="16">
        <f t="shared" si="1"/>
        <v>7.943300000000001E-5</v>
      </c>
      <c r="G32" s="16">
        <f t="shared" ref="G32:V47" si="4">$B$9</f>
        <v>7.943300000000001E-5</v>
      </c>
      <c r="H32" s="16">
        <f t="shared" si="4"/>
        <v>7.943300000000001E-5</v>
      </c>
      <c r="I32" s="16">
        <f t="shared" si="4"/>
        <v>7.943300000000001E-5</v>
      </c>
      <c r="J32" s="16">
        <f t="shared" si="4"/>
        <v>7.943300000000001E-5</v>
      </c>
      <c r="K32" s="16">
        <f t="shared" si="4"/>
        <v>7.943300000000001E-5</v>
      </c>
      <c r="L32" s="16">
        <f t="shared" si="4"/>
        <v>7.943300000000001E-5</v>
      </c>
      <c r="M32" s="16">
        <f t="shared" si="4"/>
        <v>7.943300000000001E-5</v>
      </c>
      <c r="N32" s="16">
        <f t="shared" si="4"/>
        <v>7.943300000000001E-5</v>
      </c>
      <c r="O32" s="16">
        <f t="shared" si="4"/>
        <v>7.943300000000001E-5</v>
      </c>
      <c r="P32" s="16">
        <f t="shared" si="4"/>
        <v>7.943300000000001E-5</v>
      </c>
      <c r="Q32" s="16">
        <f t="shared" si="4"/>
        <v>7.943300000000001E-5</v>
      </c>
      <c r="R32" s="16">
        <f t="shared" si="4"/>
        <v>7.943300000000001E-5</v>
      </c>
      <c r="S32" s="16">
        <f t="shared" si="4"/>
        <v>7.943300000000001E-5</v>
      </c>
      <c r="T32" s="16">
        <f t="shared" si="4"/>
        <v>7.943300000000001E-5</v>
      </c>
      <c r="U32" s="16">
        <f t="shared" si="4"/>
        <v>7.943300000000001E-5</v>
      </c>
      <c r="V32" s="16">
        <f t="shared" si="4"/>
        <v>7.943300000000001E-5</v>
      </c>
      <c r="W32" s="16">
        <f t="shared" si="3"/>
        <v>7.943300000000001E-5</v>
      </c>
      <c r="X32" s="16">
        <f t="shared" si="3"/>
        <v>7.943300000000001E-5</v>
      </c>
      <c r="Y32" s="16">
        <f t="shared" si="3"/>
        <v>7.943300000000001E-5</v>
      </c>
      <c r="Z32" s="16">
        <f t="shared" si="3"/>
        <v>7.943300000000001E-5</v>
      </c>
    </row>
    <row r="33" spans="3:26" x14ac:dyDescent="0.25">
      <c r="C33" s="16">
        <f t="shared" ref="C33:R48" si="5">$B$9</f>
        <v>7.943300000000001E-5</v>
      </c>
      <c r="D33" s="16">
        <f t="shared" si="5"/>
        <v>7.943300000000001E-5</v>
      </c>
      <c r="E33" s="16">
        <f t="shared" si="5"/>
        <v>7.943300000000001E-5</v>
      </c>
      <c r="F33" s="16">
        <f t="shared" si="5"/>
        <v>7.943300000000001E-5</v>
      </c>
      <c r="G33" s="16">
        <f t="shared" si="5"/>
        <v>7.943300000000001E-5</v>
      </c>
      <c r="H33" s="16">
        <f t="shared" si="5"/>
        <v>7.943300000000001E-5</v>
      </c>
      <c r="I33" s="16">
        <f t="shared" si="5"/>
        <v>7.943300000000001E-5</v>
      </c>
      <c r="J33" s="16">
        <f t="shared" si="5"/>
        <v>7.943300000000001E-5</v>
      </c>
      <c r="K33" s="16">
        <f t="shared" si="5"/>
        <v>7.943300000000001E-5</v>
      </c>
      <c r="L33" s="16">
        <f t="shared" si="5"/>
        <v>7.943300000000001E-5</v>
      </c>
      <c r="M33" s="16">
        <f t="shared" si="5"/>
        <v>7.943300000000001E-5</v>
      </c>
      <c r="N33" s="16">
        <f t="shared" si="5"/>
        <v>7.943300000000001E-5</v>
      </c>
      <c r="O33" s="16">
        <f t="shared" si="5"/>
        <v>7.943300000000001E-5</v>
      </c>
      <c r="P33" s="16">
        <f t="shared" si="5"/>
        <v>7.943300000000001E-5</v>
      </c>
      <c r="Q33" s="16">
        <f t="shared" si="5"/>
        <v>7.943300000000001E-5</v>
      </c>
      <c r="R33" s="16">
        <f t="shared" si="5"/>
        <v>7.943300000000001E-5</v>
      </c>
      <c r="S33" s="16">
        <f t="shared" si="4"/>
        <v>7.943300000000001E-5</v>
      </c>
      <c r="T33" s="16">
        <f t="shared" si="4"/>
        <v>7.943300000000001E-5</v>
      </c>
      <c r="U33" s="16">
        <f t="shared" si="4"/>
        <v>7.943300000000001E-5</v>
      </c>
      <c r="V33" s="16">
        <f t="shared" si="4"/>
        <v>7.943300000000001E-5</v>
      </c>
      <c r="W33" s="16">
        <f t="shared" si="3"/>
        <v>7.943300000000001E-5</v>
      </c>
      <c r="X33" s="16">
        <f t="shared" si="3"/>
        <v>7.943300000000001E-5</v>
      </c>
      <c r="Y33" s="16">
        <f t="shared" si="3"/>
        <v>7.943300000000001E-5</v>
      </c>
      <c r="Z33" s="16">
        <f t="shared" si="3"/>
        <v>7.943300000000001E-5</v>
      </c>
    </row>
    <row r="34" spans="3:26" x14ac:dyDescent="0.25">
      <c r="C34" s="16">
        <f t="shared" si="5"/>
        <v>7.943300000000001E-5</v>
      </c>
      <c r="D34" s="16">
        <f t="shared" si="5"/>
        <v>7.943300000000001E-5</v>
      </c>
      <c r="E34" s="16">
        <f t="shared" si="5"/>
        <v>7.943300000000001E-5</v>
      </c>
      <c r="F34" s="16">
        <f t="shared" si="5"/>
        <v>7.943300000000001E-5</v>
      </c>
      <c r="G34" s="16">
        <f t="shared" si="5"/>
        <v>7.943300000000001E-5</v>
      </c>
      <c r="H34" s="16">
        <f t="shared" si="5"/>
        <v>7.943300000000001E-5</v>
      </c>
      <c r="I34" s="16">
        <f t="shared" si="5"/>
        <v>7.943300000000001E-5</v>
      </c>
      <c r="J34" s="16">
        <f t="shared" si="5"/>
        <v>7.943300000000001E-5</v>
      </c>
      <c r="K34" s="16">
        <f t="shared" si="5"/>
        <v>7.943300000000001E-5</v>
      </c>
      <c r="L34" s="16">
        <f t="shared" si="5"/>
        <v>7.943300000000001E-5</v>
      </c>
      <c r="M34" s="16">
        <f t="shared" si="5"/>
        <v>7.943300000000001E-5</v>
      </c>
      <c r="N34" s="16">
        <f t="shared" si="5"/>
        <v>7.943300000000001E-5</v>
      </c>
      <c r="O34" s="16">
        <f t="shared" si="5"/>
        <v>7.943300000000001E-5</v>
      </c>
      <c r="P34" s="16">
        <f t="shared" si="5"/>
        <v>7.943300000000001E-5</v>
      </c>
      <c r="Q34" s="16">
        <f t="shared" si="5"/>
        <v>7.943300000000001E-5</v>
      </c>
      <c r="R34" s="16">
        <f t="shared" si="5"/>
        <v>7.943300000000001E-5</v>
      </c>
      <c r="S34" s="16">
        <f t="shared" si="4"/>
        <v>7.943300000000001E-5</v>
      </c>
      <c r="T34" s="16">
        <f t="shared" si="4"/>
        <v>7.943300000000001E-5</v>
      </c>
      <c r="U34" s="16">
        <f t="shared" si="4"/>
        <v>7.943300000000001E-5</v>
      </c>
      <c r="V34" s="16">
        <f t="shared" si="4"/>
        <v>7.943300000000001E-5</v>
      </c>
      <c r="W34" s="16">
        <f t="shared" si="3"/>
        <v>7.943300000000001E-5</v>
      </c>
      <c r="X34" s="16">
        <f t="shared" si="3"/>
        <v>7.943300000000001E-5</v>
      </c>
      <c r="Y34" s="16">
        <f t="shared" si="3"/>
        <v>7.943300000000001E-5</v>
      </c>
      <c r="Z34" s="16">
        <f t="shared" si="3"/>
        <v>7.943300000000001E-5</v>
      </c>
    </row>
    <row r="35" spans="3:26" x14ac:dyDescent="0.25">
      <c r="C35" s="16">
        <f t="shared" si="5"/>
        <v>7.943300000000001E-5</v>
      </c>
      <c r="D35" s="16">
        <f t="shared" si="5"/>
        <v>7.943300000000001E-5</v>
      </c>
      <c r="E35" s="16">
        <f t="shared" si="5"/>
        <v>7.943300000000001E-5</v>
      </c>
      <c r="F35" s="16">
        <f t="shared" si="5"/>
        <v>7.943300000000001E-5</v>
      </c>
      <c r="G35" s="16">
        <f t="shared" si="5"/>
        <v>7.943300000000001E-5</v>
      </c>
      <c r="H35" s="16">
        <f t="shared" si="5"/>
        <v>7.943300000000001E-5</v>
      </c>
      <c r="I35" s="16">
        <f t="shared" si="5"/>
        <v>7.943300000000001E-5</v>
      </c>
      <c r="J35" s="16">
        <f t="shared" si="5"/>
        <v>7.943300000000001E-5</v>
      </c>
      <c r="K35" s="16">
        <f t="shared" si="5"/>
        <v>7.943300000000001E-5</v>
      </c>
      <c r="L35" s="16">
        <f t="shared" si="5"/>
        <v>7.943300000000001E-5</v>
      </c>
      <c r="M35" s="16">
        <f t="shared" si="5"/>
        <v>7.943300000000001E-5</v>
      </c>
      <c r="N35" s="16">
        <f t="shared" si="5"/>
        <v>7.943300000000001E-5</v>
      </c>
      <c r="O35" s="16">
        <f t="shared" si="5"/>
        <v>7.943300000000001E-5</v>
      </c>
      <c r="P35" s="16">
        <f t="shared" si="5"/>
        <v>7.943300000000001E-5</v>
      </c>
      <c r="Q35" s="16">
        <f t="shared" si="5"/>
        <v>7.943300000000001E-5</v>
      </c>
      <c r="R35" s="16">
        <f t="shared" si="5"/>
        <v>7.943300000000001E-5</v>
      </c>
      <c r="S35" s="16">
        <f t="shared" si="4"/>
        <v>7.943300000000001E-5</v>
      </c>
      <c r="T35" s="16">
        <f t="shared" si="4"/>
        <v>7.943300000000001E-5</v>
      </c>
      <c r="U35" s="16">
        <f t="shared" si="4"/>
        <v>7.943300000000001E-5</v>
      </c>
      <c r="V35" s="16">
        <f t="shared" si="4"/>
        <v>7.943300000000001E-5</v>
      </c>
      <c r="W35" s="16">
        <f t="shared" si="3"/>
        <v>7.943300000000001E-5</v>
      </c>
      <c r="X35" s="16">
        <f t="shared" si="3"/>
        <v>7.943300000000001E-5</v>
      </c>
      <c r="Y35" s="16">
        <f t="shared" si="3"/>
        <v>7.943300000000001E-5</v>
      </c>
      <c r="Z35" s="16">
        <f t="shared" si="3"/>
        <v>7.943300000000001E-5</v>
      </c>
    </row>
    <row r="36" spans="3:26" x14ac:dyDescent="0.25">
      <c r="C36" s="16">
        <f t="shared" si="5"/>
        <v>7.943300000000001E-5</v>
      </c>
      <c r="D36" s="16">
        <f t="shared" si="5"/>
        <v>7.943300000000001E-5</v>
      </c>
      <c r="E36" s="16">
        <f t="shared" si="5"/>
        <v>7.943300000000001E-5</v>
      </c>
      <c r="F36" s="16">
        <f t="shared" si="5"/>
        <v>7.943300000000001E-5</v>
      </c>
      <c r="G36" s="16">
        <f t="shared" si="5"/>
        <v>7.943300000000001E-5</v>
      </c>
      <c r="H36" s="16">
        <f t="shared" si="5"/>
        <v>7.943300000000001E-5</v>
      </c>
      <c r="I36" s="16">
        <f t="shared" si="5"/>
        <v>7.943300000000001E-5</v>
      </c>
      <c r="J36" s="16">
        <f t="shared" si="5"/>
        <v>7.943300000000001E-5</v>
      </c>
      <c r="K36" s="16">
        <f t="shared" si="5"/>
        <v>7.943300000000001E-5</v>
      </c>
      <c r="L36" s="16">
        <f t="shared" si="5"/>
        <v>7.943300000000001E-5</v>
      </c>
      <c r="M36" s="16">
        <f t="shared" si="5"/>
        <v>7.943300000000001E-5</v>
      </c>
      <c r="N36" s="16">
        <f t="shared" si="5"/>
        <v>7.943300000000001E-5</v>
      </c>
      <c r="O36" s="16">
        <f t="shared" si="5"/>
        <v>7.943300000000001E-5</v>
      </c>
      <c r="P36" s="16">
        <f t="shared" si="5"/>
        <v>7.943300000000001E-5</v>
      </c>
      <c r="Q36" s="16">
        <f t="shared" si="5"/>
        <v>7.943300000000001E-5</v>
      </c>
      <c r="R36" s="16">
        <f t="shared" si="5"/>
        <v>7.943300000000001E-5</v>
      </c>
      <c r="S36" s="16">
        <f t="shared" si="4"/>
        <v>7.943300000000001E-5</v>
      </c>
      <c r="T36" s="16">
        <f t="shared" si="4"/>
        <v>7.943300000000001E-5</v>
      </c>
      <c r="U36" s="16">
        <f t="shared" si="4"/>
        <v>7.943300000000001E-5</v>
      </c>
      <c r="V36" s="16">
        <f t="shared" si="4"/>
        <v>7.943300000000001E-5</v>
      </c>
      <c r="W36" s="16">
        <f t="shared" si="3"/>
        <v>7.943300000000001E-5</v>
      </c>
      <c r="X36" s="16">
        <f t="shared" si="3"/>
        <v>7.943300000000001E-5</v>
      </c>
      <c r="Y36" s="16">
        <f t="shared" si="3"/>
        <v>7.943300000000001E-5</v>
      </c>
      <c r="Z36" s="16">
        <f t="shared" si="3"/>
        <v>7.943300000000001E-5</v>
      </c>
    </row>
    <row r="37" spans="3:26" x14ac:dyDescent="0.25">
      <c r="C37" s="16">
        <f t="shared" si="5"/>
        <v>7.943300000000001E-5</v>
      </c>
      <c r="D37" s="16">
        <f t="shared" si="5"/>
        <v>7.943300000000001E-5</v>
      </c>
      <c r="E37" s="16">
        <f t="shared" si="5"/>
        <v>7.943300000000001E-5</v>
      </c>
      <c r="F37" s="16">
        <f t="shared" si="5"/>
        <v>7.943300000000001E-5</v>
      </c>
      <c r="G37" s="16">
        <f t="shared" si="5"/>
        <v>7.943300000000001E-5</v>
      </c>
      <c r="H37" s="16">
        <f t="shared" si="5"/>
        <v>7.943300000000001E-5</v>
      </c>
      <c r="I37" s="16">
        <f t="shared" si="5"/>
        <v>7.943300000000001E-5</v>
      </c>
      <c r="J37" s="16">
        <f t="shared" si="5"/>
        <v>7.943300000000001E-5</v>
      </c>
      <c r="K37" s="16">
        <f t="shared" si="5"/>
        <v>7.943300000000001E-5</v>
      </c>
      <c r="L37" s="16">
        <f t="shared" si="5"/>
        <v>7.943300000000001E-5</v>
      </c>
      <c r="M37" s="16">
        <f t="shared" si="5"/>
        <v>7.943300000000001E-5</v>
      </c>
      <c r="N37" s="16">
        <f t="shared" si="5"/>
        <v>7.943300000000001E-5</v>
      </c>
      <c r="O37" s="16">
        <f t="shared" si="5"/>
        <v>7.943300000000001E-5</v>
      </c>
      <c r="P37" s="16">
        <f t="shared" si="5"/>
        <v>7.943300000000001E-5</v>
      </c>
      <c r="Q37" s="16">
        <f t="shared" si="5"/>
        <v>7.943300000000001E-5</v>
      </c>
      <c r="R37" s="16">
        <f t="shared" si="5"/>
        <v>7.943300000000001E-5</v>
      </c>
      <c r="S37" s="16">
        <f t="shared" si="4"/>
        <v>7.943300000000001E-5</v>
      </c>
      <c r="T37" s="16">
        <f t="shared" si="4"/>
        <v>7.943300000000001E-5</v>
      </c>
      <c r="U37" s="16">
        <f t="shared" si="4"/>
        <v>7.943300000000001E-5</v>
      </c>
      <c r="V37" s="16">
        <f t="shared" si="4"/>
        <v>7.943300000000001E-5</v>
      </c>
      <c r="W37" s="16">
        <f t="shared" si="3"/>
        <v>7.943300000000001E-5</v>
      </c>
      <c r="X37" s="16">
        <f t="shared" si="3"/>
        <v>7.943300000000001E-5</v>
      </c>
      <c r="Y37" s="16">
        <f t="shared" si="3"/>
        <v>7.943300000000001E-5</v>
      </c>
      <c r="Z37" s="16">
        <f t="shared" si="3"/>
        <v>7.943300000000001E-5</v>
      </c>
    </row>
    <row r="38" spans="3:26" x14ac:dyDescent="0.25">
      <c r="C38" s="16">
        <f t="shared" si="5"/>
        <v>7.943300000000001E-5</v>
      </c>
      <c r="D38" s="16">
        <f t="shared" si="5"/>
        <v>7.943300000000001E-5</v>
      </c>
      <c r="E38" s="16">
        <f t="shared" si="5"/>
        <v>7.943300000000001E-5</v>
      </c>
      <c r="F38" s="16">
        <f t="shared" si="5"/>
        <v>7.943300000000001E-5</v>
      </c>
      <c r="G38" s="16">
        <f t="shared" si="5"/>
        <v>7.943300000000001E-5</v>
      </c>
      <c r="H38" s="16">
        <f t="shared" si="5"/>
        <v>7.943300000000001E-5</v>
      </c>
      <c r="I38" s="16">
        <f t="shared" si="5"/>
        <v>7.943300000000001E-5</v>
      </c>
      <c r="J38" s="16">
        <f t="shared" si="5"/>
        <v>7.943300000000001E-5</v>
      </c>
      <c r="K38" s="16">
        <f t="shared" si="5"/>
        <v>7.943300000000001E-5</v>
      </c>
      <c r="L38" s="16">
        <f t="shared" si="5"/>
        <v>7.943300000000001E-5</v>
      </c>
      <c r="M38" s="16">
        <f t="shared" si="5"/>
        <v>7.943300000000001E-5</v>
      </c>
      <c r="N38" s="16">
        <f t="shared" si="5"/>
        <v>7.943300000000001E-5</v>
      </c>
      <c r="O38" s="16">
        <f t="shared" si="5"/>
        <v>7.943300000000001E-5</v>
      </c>
      <c r="P38" s="16">
        <f t="shared" si="5"/>
        <v>7.943300000000001E-5</v>
      </c>
      <c r="Q38" s="16">
        <f t="shared" si="5"/>
        <v>7.943300000000001E-5</v>
      </c>
      <c r="R38" s="16">
        <f t="shared" si="5"/>
        <v>7.943300000000001E-5</v>
      </c>
      <c r="S38" s="16">
        <f t="shared" si="4"/>
        <v>7.943300000000001E-5</v>
      </c>
      <c r="T38" s="16">
        <f t="shared" si="4"/>
        <v>7.943300000000001E-5</v>
      </c>
      <c r="U38" s="16">
        <f t="shared" si="4"/>
        <v>7.943300000000001E-5</v>
      </c>
      <c r="V38" s="16">
        <f t="shared" si="4"/>
        <v>7.943300000000001E-5</v>
      </c>
      <c r="W38" s="16">
        <f t="shared" si="3"/>
        <v>7.943300000000001E-5</v>
      </c>
      <c r="X38" s="16">
        <f t="shared" si="3"/>
        <v>7.943300000000001E-5</v>
      </c>
      <c r="Y38" s="16">
        <f t="shared" si="3"/>
        <v>7.943300000000001E-5</v>
      </c>
      <c r="Z38" s="16">
        <f t="shared" si="3"/>
        <v>7.943300000000001E-5</v>
      </c>
    </row>
    <row r="39" spans="3:26" x14ac:dyDescent="0.25">
      <c r="C39" s="16">
        <f t="shared" si="5"/>
        <v>7.943300000000001E-5</v>
      </c>
      <c r="D39" s="16">
        <f t="shared" si="5"/>
        <v>7.943300000000001E-5</v>
      </c>
      <c r="E39" s="16">
        <f t="shared" si="5"/>
        <v>7.943300000000001E-5</v>
      </c>
      <c r="F39" s="16">
        <f t="shared" si="5"/>
        <v>7.943300000000001E-5</v>
      </c>
      <c r="G39" s="16">
        <f t="shared" si="5"/>
        <v>7.943300000000001E-5</v>
      </c>
      <c r="H39" s="16">
        <f t="shared" si="5"/>
        <v>7.943300000000001E-5</v>
      </c>
      <c r="I39" s="16">
        <f t="shared" si="5"/>
        <v>7.943300000000001E-5</v>
      </c>
      <c r="J39" s="16">
        <f t="shared" si="5"/>
        <v>7.943300000000001E-5</v>
      </c>
      <c r="K39" s="16">
        <f t="shared" si="5"/>
        <v>7.943300000000001E-5</v>
      </c>
      <c r="L39" s="16">
        <f t="shared" si="5"/>
        <v>7.943300000000001E-5</v>
      </c>
      <c r="M39" s="16">
        <f t="shared" si="5"/>
        <v>7.943300000000001E-5</v>
      </c>
      <c r="N39" s="16">
        <f t="shared" si="5"/>
        <v>7.943300000000001E-5</v>
      </c>
      <c r="O39" s="16">
        <f t="shared" si="5"/>
        <v>7.943300000000001E-5</v>
      </c>
      <c r="P39" s="16">
        <f t="shared" si="5"/>
        <v>7.943300000000001E-5</v>
      </c>
      <c r="Q39" s="16">
        <f t="shared" si="5"/>
        <v>7.943300000000001E-5</v>
      </c>
      <c r="R39" s="16">
        <f t="shared" si="5"/>
        <v>7.943300000000001E-5</v>
      </c>
      <c r="S39" s="16">
        <f t="shared" si="4"/>
        <v>7.943300000000001E-5</v>
      </c>
      <c r="T39" s="16">
        <f t="shared" si="4"/>
        <v>7.943300000000001E-5</v>
      </c>
      <c r="U39" s="16">
        <f t="shared" si="4"/>
        <v>7.943300000000001E-5</v>
      </c>
      <c r="V39" s="16">
        <f t="shared" si="4"/>
        <v>7.943300000000001E-5</v>
      </c>
      <c r="W39" s="16">
        <f t="shared" si="3"/>
        <v>7.943300000000001E-5</v>
      </c>
      <c r="X39" s="16">
        <f t="shared" si="3"/>
        <v>7.943300000000001E-5</v>
      </c>
      <c r="Y39" s="16">
        <f t="shared" si="3"/>
        <v>7.943300000000001E-5</v>
      </c>
      <c r="Z39" s="16">
        <f t="shared" si="3"/>
        <v>7.943300000000001E-5</v>
      </c>
    </row>
    <row r="40" spans="3:26" x14ac:dyDescent="0.25">
      <c r="C40" s="16">
        <f t="shared" si="5"/>
        <v>7.943300000000001E-5</v>
      </c>
      <c r="D40" s="16">
        <f t="shared" si="5"/>
        <v>7.943300000000001E-5</v>
      </c>
      <c r="E40" s="16">
        <f t="shared" si="5"/>
        <v>7.943300000000001E-5</v>
      </c>
      <c r="F40" s="16">
        <f t="shared" si="5"/>
        <v>7.943300000000001E-5</v>
      </c>
      <c r="G40" s="16">
        <f t="shared" si="5"/>
        <v>7.943300000000001E-5</v>
      </c>
      <c r="H40" s="16">
        <f t="shared" si="5"/>
        <v>7.943300000000001E-5</v>
      </c>
      <c r="I40" s="16">
        <f t="shared" si="5"/>
        <v>7.943300000000001E-5</v>
      </c>
      <c r="J40" s="16">
        <f t="shared" si="5"/>
        <v>7.943300000000001E-5</v>
      </c>
      <c r="K40" s="16">
        <f t="shared" si="5"/>
        <v>7.943300000000001E-5</v>
      </c>
      <c r="L40" s="16">
        <f t="shared" si="5"/>
        <v>7.943300000000001E-5</v>
      </c>
      <c r="M40" s="16">
        <f t="shared" si="5"/>
        <v>7.943300000000001E-5</v>
      </c>
      <c r="N40" s="16">
        <f t="shared" si="5"/>
        <v>7.943300000000001E-5</v>
      </c>
      <c r="O40" s="16">
        <f t="shared" si="5"/>
        <v>7.943300000000001E-5</v>
      </c>
      <c r="P40" s="16">
        <f t="shared" si="5"/>
        <v>7.943300000000001E-5</v>
      </c>
      <c r="Q40" s="16">
        <f t="shared" si="5"/>
        <v>7.943300000000001E-5</v>
      </c>
      <c r="R40" s="16">
        <f t="shared" si="5"/>
        <v>7.943300000000001E-5</v>
      </c>
      <c r="S40" s="16">
        <f t="shared" si="4"/>
        <v>7.943300000000001E-5</v>
      </c>
      <c r="T40" s="16">
        <f t="shared" si="4"/>
        <v>7.943300000000001E-5</v>
      </c>
      <c r="U40" s="16">
        <f t="shared" si="4"/>
        <v>7.943300000000001E-5</v>
      </c>
      <c r="V40" s="16">
        <f t="shared" si="4"/>
        <v>7.943300000000001E-5</v>
      </c>
      <c r="W40" s="16">
        <f t="shared" si="3"/>
        <v>7.943300000000001E-5</v>
      </c>
      <c r="X40" s="16">
        <f t="shared" si="3"/>
        <v>7.943300000000001E-5</v>
      </c>
      <c r="Y40" s="16">
        <f t="shared" si="3"/>
        <v>7.943300000000001E-5</v>
      </c>
      <c r="Z40" s="16">
        <f t="shared" si="3"/>
        <v>7.943300000000001E-5</v>
      </c>
    </row>
    <row r="41" spans="3:26" x14ac:dyDescent="0.25">
      <c r="C41" s="16">
        <f t="shared" si="5"/>
        <v>7.943300000000001E-5</v>
      </c>
      <c r="D41" s="16">
        <f t="shared" si="5"/>
        <v>7.943300000000001E-5</v>
      </c>
      <c r="E41" s="16">
        <f t="shared" si="5"/>
        <v>7.943300000000001E-5</v>
      </c>
      <c r="F41" s="16">
        <f t="shared" si="5"/>
        <v>7.943300000000001E-5</v>
      </c>
      <c r="G41" s="16">
        <f t="shared" si="5"/>
        <v>7.943300000000001E-5</v>
      </c>
      <c r="H41" s="16">
        <f t="shared" si="5"/>
        <v>7.943300000000001E-5</v>
      </c>
      <c r="I41" s="16">
        <f t="shared" si="5"/>
        <v>7.943300000000001E-5</v>
      </c>
      <c r="J41" s="16">
        <f t="shared" si="5"/>
        <v>7.943300000000001E-5</v>
      </c>
      <c r="K41" s="16">
        <f t="shared" si="5"/>
        <v>7.943300000000001E-5</v>
      </c>
      <c r="L41" s="16">
        <f t="shared" si="5"/>
        <v>7.943300000000001E-5</v>
      </c>
      <c r="M41" s="16">
        <f t="shared" si="5"/>
        <v>7.943300000000001E-5</v>
      </c>
      <c r="N41" s="16">
        <f t="shared" si="5"/>
        <v>7.943300000000001E-5</v>
      </c>
      <c r="O41" s="16">
        <f t="shared" si="5"/>
        <v>7.943300000000001E-5</v>
      </c>
      <c r="P41" s="16">
        <f t="shared" si="5"/>
        <v>7.943300000000001E-5</v>
      </c>
      <c r="Q41" s="16">
        <f t="shared" si="5"/>
        <v>7.943300000000001E-5</v>
      </c>
      <c r="R41" s="16">
        <f t="shared" si="5"/>
        <v>7.943300000000001E-5</v>
      </c>
      <c r="S41" s="16">
        <f t="shared" si="4"/>
        <v>7.943300000000001E-5</v>
      </c>
      <c r="T41" s="16">
        <f t="shared" si="4"/>
        <v>7.943300000000001E-5</v>
      </c>
      <c r="U41" s="16">
        <f t="shared" si="4"/>
        <v>7.943300000000001E-5</v>
      </c>
      <c r="V41" s="16">
        <f t="shared" si="4"/>
        <v>7.943300000000001E-5</v>
      </c>
      <c r="W41" s="16">
        <f t="shared" si="3"/>
        <v>7.943300000000001E-5</v>
      </c>
      <c r="X41" s="16">
        <f t="shared" si="3"/>
        <v>7.943300000000001E-5</v>
      </c>
      <c r="Y41" s="16">
        <f t="shared" si="3"/>
        <v>7.943300000000001E-5</v>
      </c>
      <c r="Z41" s="16">
        <f t="shared" si="3"/>
        <v>7.943300000000001E-5</v>
      </c>
    </row>
    <row r="42" spans="3:26" x14ac:dyDescent="0.25">
      <c r="C42" s="16">
        <f t="shared" si="5"/>
        <v>7.943300000000001E-5</v>
      </c>
      <c r="D42" s="16">
        <f t="shared" si="5"/>
        <v>7.943300000000001E-5</v>
      </c>
      <c r="E42" s="16">
        <f t="shared" si="5"/>
        <v>7.943300000000001E-5</v>
      </c>
      <c r="F42" s="16">
        <f t="shared" si="5"/>
        <v>7.943300000000001E-5</v>
      </c>
      <c r="G42" s="16">
        <f t="shared" si="5"/>
        <v>7.943300000000001E-5</v>
      </c>
      <c r="H42" s="16">
        <f t="shared" si="5"/>
        <v>7.943300000000001E-5</v>
      </c>
      <c r="I42" s="16">
        <f t="shared" si="5"/>
        <v>7.943300000000001E-5</v>
      </c>
      <c r="J42" s="16">
        <f t="shared" si="5"/>
        <v>7.943300000000001E-5</v>
      </c>
      <c r="K42" s="16">
        <f t="shared" si="5"/>
        <v>7.943300000000001E-5</v>
      </c>
      <c r="L42" s="16">
        <f t="shared" si="5"/>
        <v>7.943300000000001E-5</v>
      </c>
      <c r="M42" s="16">
        <f t="shared" si="5"/>
        <v>7.943300000000001E-5</v>
      </c>
      <c r="N42" s="16">
        <f t="shared" si="5"/>
        <v>7.943300000000001E-5</v>
      </c>
      <c r="O42" s="16">
        <f t="shared" si="5"/>
        <v>7.943300000000001E-5</v>
      </c>
      <c r="P42" s="16">
        <f t="shared" si="5"/>
        <v>7.943300000000001E-5</v>
      </c>
      <c r="Q42" s="16">
        <f t="shared" si="5"/>
        <v>7.943300000000001E-5</v>
      </c>
      <c r="R42" s="16">
        <f t="shared" si="5"/>
        <v>7.943300000000001E-5</v>
      </c>
      <c r="S42" s="16">
        <f t="shared" si="4"/>
        <v>7.943300000000001E-5</v>
      </c>
      <c r="T42" s="16">
        <f t="shared" si="4"/>
        <v>7.943300000000001E-5</v>
      </c>
      <c r="U42" s="16">
        <f t="shared" si="4"/>
        <v>7.943300000000001E-5</v>
      </c>
      <c r="V42" s="16">
        <f t="shared" si="4"/>
        <v>7.943300000000001E-5</v>
      </c>
      <c r="W42" s="16">
        <f t="shared" si="3"/>
        <v>7.943300000000001E-5</v>
      </c>
      <c r="X42" s="16">
        <f t="shared" si="3"/>
        <v>7.943300000000001E-5</v>
      </c>
      <c r="Y42" s="16">
        <f t="shared" si="3"/>
        <v>7.943300000000001E-5</v>
      </c>
      <c r="Z42" s="16">
        <f t="shared" si="3"/>
        <v>7.943300000000001E-5</v>
      </c>
    </row>
    <row r="43" spans="3:26" x14ac:dyDescent="0.25">
      <c r="C43" s="16">
        <f t="shared" si="5"/>
        <v>7.943300000000001E-5</v>
      </c>
      <c r="D43" s="16">
        <f t="shared" si="5"/>
        <v>7.943300000000001E-5</v>
      </c>
      <c r="E43" s="16">
        <f t="shared" si="5"/>
        <v>7.943300000000001E-5</v>
      </c>
      <c r="F43" s="16">
        <f t="shared" si="5"/>
        <v>7.943300000000001E-5</v>
      </c>
      <c r="G43" s="16">
        <f t="shared" si="5"/>
        <v>7.943300000000001E-5</v>
      </c>
      <c r="H43" s="16">
        <f t="shared" si="5"/>
        <v>7.943300000000001E-5</v>
      </c>
      <c r="I43" s="16">
        <f t="shared" si="5"/>
        <v>7.943300000000001E-5</v>
      </c>
      <c r="J43" s="16">
        <f t="shared" si="5"/>
        <v>7.943300000000001E-5</v>
      </c>
      <c r="K43" s="16">
        <f t="shared" si="5"/>
        <v>7.943300000000001E-5</v>
      </c>
      <c r="L43" s="16">
        <f t="shared" si="5"/>
        <v>7.943300000000001E-5</v>
      </c>
      <c r="M43" s="16">
        <f t="shared" si="5"/>
        <v>7.943300000000001E-5</v>
      </c>
      <c r="N43" s="16">
        <f t="shared" si="5"/>
        <v>7.943300000000001E-5</v>
      </c>
      <c r="O43" s="16">
        <f t="shared" si="5"/>
        <v>7.943300000000001E-5</v>
      </c>
      <c r="P43" s="16">
        <f t="shared" si="5"/>
        <v>7.943300000000001E-5</v>
      </c>
      <c r="Q43" s="16">
        <f t="shared" si="5"/>
        <v>7.943300000000001E-5</v>
      </c>
      <c r="R43" s="16">
        <f t="shared" si="5"/>
        <v>7.943300000000001E-5</v>
      </c>
      <c r="S43" s="16">
        <f t="shared" si="4"/>
        <v>7.943300000000001E-5</v>
      </c>
      <c r="T43" s="16">
        <f t="shared" si="4"/>
        <v>7.943300000000001E-5</v>
      </c>
      <c r="U43" s="16">
        <f t="shared" si="4"/>
        <v>7.943300000000001E-5</v>
      </c>
      <c r="V43" s="16">
        <f t="shared" si="4"/>
        <v>7.943300000000001E-5</v>
      </c>
      <c r="W43" s="16">
        <f t="shared" si="3"/>
        <v>7.943300000000001E-5</v>
      </c>
      <c r="X43" s="16">
        <f t="shared" si="3"/>
        <v>7.943300000000001E-5</v>
      </c>
      <c r="Y43" s="16">
        <f t="shared" si="3"/>
        <v>7.943300000000001E-5</v>
      </c>
      <c r="Z43" s="16">
        <f t="shared" si="3"/>
        <v>7.943300000000001E-5</v>
      </c>
    </row>
    <row r="44" spans="3:26" x14ac:dyDescent="0.25">
      <c r="C44" s="16">
        <f t="shared" si="5"/>
        <v>7.943300000000001E-5</v>
      </c>
      <c r="D44" s="16">
        <f t="shared" si="5"/>
        <v>7.943300000000001E-5</v>
      </c>
      <c r="E44" s="16">
        <f t="shared" si="5"/>
        <v>7.943300000000001E-5</v>
      </c>
      <c r="F44" s="16">
        <f t="shared" si="5"/>
        <v>7.943300000000001E-5</v>
      </c>
      <c r="G44" s="16">
        <f t="shared" si="5"/>
        <v>7.943300000000001E-5</v>
      </c>
      <c r="H44" s="16">
        <f t="shared" si="5"/>
        <v>7.943300000000001E-5</v>
      </c>
      <c r="I44" s="16">
        <f t="shared" si="5"/>
        <v>7.943300000000001E-5</v>
      </c>
      <c r="J44" s="16">
        <f t="shared" si="5"/>
        <v>7.943300000000001E-5</v>
      </c>
      <c r="K44" s="16">
        <f t="shared" si="5"/>
        <v>7.943300000000001E-5</v>
      </c>
      <c r="L44" s="16">
        <f t="shared" si="5"/>
        <v>7.943300000000001E-5</v>
      </c>
      <c r="M44" s="16">
        <f t="shared" si="5"/>
        <v>7.943300000000001E-5</v>
      </c>
      <c r="N44" s="16">
        <f t="shared" si="5"/>
        <v>7.943300000000001E-5</v>
      </c>
      <c r="O44" s="16">
        <f t="shared" si="5"/>
        <v>7.943300000000001E-5</v>
      </c>
      <c r="P44" s="16">
        <f t="shared" si="5"/>
        <v>7.943300000000001E-5</v>
      </c>
      <c r="Q44" s="16">
        <f t="shared" si="5"/>
        <v>7.943300000000001E-5</v>
      </c>
      <c r="R44" s="16">
        <f t="shared" si="5"/>
        <v>7.943300000000001E-5</v>
      </c>
      <c r="S44" s="16">
        <f t="shared" si="4"/>
        <v>7.943300000000001E-5</v>
      </c>
      <c r="T44" s="16">
        <f t="shared" si="4"/>
        <v>7.943300000000001E-5</v>
      </c>
      <c r="U44" s="16">
        <f t="shared" si="4"/>
        <v>7.943300000000001E-5</v>
      </c>
      <c r="V44" s="16">
        <f t="shared" si="4"/>
        <v>7.943300000000001E-5</v>
      </c>
      <c r="W44" s="16">
        <f t="shared" si="3"/>
        <v>7.943300000000001E-5</v>
      </c>
      <c r="X44" s="16">
        <f t="shared" si="3"/>
        <v>7.943300000000001E-5</v>
      </c>
      <c r="Y44" s="16">
        <f t="shared" si="3"/>
        <v>7.943300000000001E-5</v>
      </c>
      <c r="Z44" s="16">
        <f t="shared" si="3"/>
        <v>7.943300000000001E-5</v>
      </c>
    </row>
    <row r="45" spans="3:26" x14ac:dyDescent="0.25">
      <c r="C45" s="16">
        <f t="shared" si="5"/>
        <v>7.943300000000001E-5</v>
      </c>
      <c r="D45" s="16">
        <f t="shared" si="5"/>
        <v>7.943300000000001E-5</v>
      </c>
      <c r="E45" s="16">
        <f t="shared" si="5"/>
        <v>7.943300000000001E-5</v>
      </c>
      <c r="F45" s="16">
        <f t="shared" si="5"/>
        <v>7.943300000000001E-5</v>
      </c>
      <c r="G45" s="16">
        <f t="shared" si="5"/>
        <v>7.943300000000001E-5</v>
      </c>
      <c r="H45" s="16">
        <f t="shared" si="5"/>
        <v>7.943300000000001E-5</v>
      </c>
      <c r="I45" s="16">
        <f t="shared" si="5"/>
        <v>7.943300000000001E-5</v>
      </c>
      <c r="J45" s="16">
        <f t="shared" si="5"/>
        <v>7.943300000000001E-5</v>
      </c>
      <c r="K45" s="16">
        <f t="shared" si="5"/>
        <v>7.943300000000001E-5</v>
      </c>
      <c r="L45" s="16">
        <f t="shared" si="5"/>
        <v>7.943300000000001E-5</v>
      </c>
      <c r="M45" s="16">
        <f t="shared" si="5"/>
        <v>7.943300000000001E-5</v>
      </c>
      <c r="N45" s="16">
        <f t="shared" si="5"/>
        <v>7.943300000000001E-5</v>
      </c>
      <c r="O45" s="16">
        <f t="shared" si="5"/>
        <v>7.943300000000001E-5</v>
      </c>
      <c r="P45" s="16">
        <f t="shared" si="5"/>
        <v>7.943300000000001E-5</v>
      </c>
      <c r="Q45" s="16">
        <f t="shared" si="5"/>
        <v>7.943300000000001E-5</v>
      </c>
      <c r="R45" s="16">
        <f t="shared" si="5"/>
        <v>7.943300000000001E-5</v>
      </c>
      <c r="S45" s="16">
        <f t="shared" si="4"/>
        <v>7.943300000000001E-5</v>
      </c>
      <c r="T45" s="16">
        <f t="shared" si="4"/>
        <v>7.943300000000001E-5</v>
      </c>
      <c r="U45" s="16">
        <f t="shared" si="4"/>
        <v>7.943300000000001E-5</v>
      </c>
      <c r="V45" s="16">
        <f t="shared" si="4"/>
        <v>7.943300000000001E-5</v>
      </c>
      <c r="W45" s="16">
        <f t="shared" si="3"/>
        <v>7.943300000000001E-5</v>
      </c>
      <c r="X45" s="16">
        <f t="shared" si="3"/>
        <v>7.943300000000001E-5</v>
      </c>
      <c r="Y45" s="16">
        <f t="shared" si="3"/>
        <v>7.943300000000001E-5</v>
      </c>
      <c r="Z45" s="16">
        <f t="shared" si="3"/>
        <v>7.943300000000001E-5</v>
      </c>
    </row>
    <row r="46" spans="3:26" x14ac:dyDescent="0.25">
      <c r="C46" s="16">
        <f t="shared" si="5"/>
        <v>7.943300000000001E-5</v>
      </c>
      <c r="D46" s="16">
        <f t="shared" si="5"/>
        <v>7.943300000000001E-5</v>
      </c>
      <c r="E46" s="16">
        <f t="shared" si="5"/>
        <v>7.943300000000001E-5</v>
      </c>
      <c r="F46" s="16">
        <f t="shared" si="5"/>
        <v>7.943300000000001E-5</v>
      </c>
      <c r="G46" s="16">
        <f t="shared" si="5"/>
        <v>7.943300000000001E-5</v>
      </c>
      <c r="H46" s="16">
        <f t="shared" si="5"/>
        <v>7.943300000000001E-5</v>
      </c>
      <c r="I46" s="16">
        <f t="shared" si="5"/>
        <v>7.943300000000001E-5</v>
      </c>
      <c r="J46" s="16">
        <f t="shared" si="5"/>
        <v>7.943300000000001E-5</v>
      </c>
      <c r="K46" s="16">
        <f t="shared" si="5"/>
        <v>7.943300000000001E-5</v>
      </c>
      <c r="L46" s="16">
        <f t="shared" si="5"/>
        <v>7.943300000000001E-5</v>
      </c>
      <c r="M46" s="16">
        <f t="shared" si="5"/>
        <v>7.943300000000001E-5</v>
      </c>
      <c r="N46" s="16">
        <f t="shared" si="5"/>
        <v>7.943300000000001E-5</v>
      </c>
      <c r="O46" s="16">
        <f t="shared" si="5"/>
        <v>7.943300000000001E-5</v>
      </c>
      <c r="P46" s="16">
        <f t="shared" si="5"/>
        <v>7.943300000000001E-5</v>
      </c>
      <c r="Q46" s="16">
        <f t="shared" si="5"/>
        <v>7.943300000000001E-5</v>
      </c>
      <c r="R46" s="16">
        <f t="shared" si="5"/>
        <v>7.943300000000001E-5</v>
      </c>
      <c r="S46" s="16">
        <f t="shared" si="4"/>
        <v>7.943300000000001E-5</v>
      </c>
      <c r="T46" s="16">
        <f t="shared" si="4"/>
        <v>7.943300000000001E-5</v>
      </c>
      <c r="U46" s="16">
        <f t="shared" si="4"/>
        <v>7.943300000000001E-5</v>
      </c>
      <c r="V46" s="16">
        <f t="shared" si="4"/>
        <v>7.943300000000001E-5</v>
      </c>
      <c r="W46" s="16">
        <f t="shared" si="3"/>
        <v>7.943300000000001E-5</v>
      </c>
      <c r="X46" s="16">
        <f t="shared" si="3"/>
        <v>7.943300000000001E-5</v>
      </c>
      <c r="Y46" s="16">
        <f t="shared" si="3"/>
        <v>7.943300000000001E-5</v>
      </c>
      <c r="Z46" s="16">
        <f t="shared" si="3"/>
        <v>7.943300000000001E-5</v>
      </c>
    </row>
    <row r="47" spans="3:26" x14ac:dyDescent="0.25">
      <c r="C47" s="16">
        <f t="shared" si="5"/>
        <v>7.943300000000001E-5</v>
      </c>
      <c r="D47" s="16">
        <f t="shared" si="5"/>
        <v>7.943300000000001E-5</v>
      </c>
      <c r="E47" s="16">
        <f t="shared" si="5"/>
        <v>7.943300000000001E-5</v>
      </c>
      <c r="F47" s="16">
        <f t="shared" si="5"/>
        <v>7.943300000000001E-5</v>
      </c>
      <c r="G47" s="16">
        <f t="shared" si="5"/>
        <v>7.943300000000001E-5</v>
      </c>
      <c r="H47" s="16">
        <f t="shared" si="5"/>
        <v>7.943300000000001E-5</v>
      </c>
      <c r="I47" s="16">
        <f t="shared" si="5"/>
        <v>7.943300000000001E-5</v>
      </c>
      <c r="J47" s="16">
        <f t="shared" si="5"/>
        <v>7.943300000000001E-5</v>
      </c>
      <c r="K47" s="16">
        <f t="shared" si="5"/>
        <v>7.943300000000001E-5</v>
      </c>
      <c r="L47" s="16">
        <f t="shared" si="5"/>
        <v>7.943300000000001E-5</v>
      </c>
      <c r="M47" s="16">
        <f t="shared" si="5"/>
        <v>7.943300000000001E-5</v>
      </c>
      <c r="N47" s="16">
        <f t="shared" si="5"/>
        <v>7.943300000000001E-5</v>
      </c>
      <c r="O47" s="16">
        <f t="shared" si="5"/>
        <v>7.943300000000001E-5</v>
      </c>
      <c r="P47" s="16">
        <f t="shared" si="5"/>
        <v>7.943300000000001E-5</v>
      </c>
      <c r="Q47" s="16">
        <f t="shared" si="5"/>
        <v>7.943300000000001E-5</v>
      </c>
      <c r="R47" s="16">
        <f t="shared" si="5"/>
        <v>7.943300000000001E-5</v>
      </c>
      <c r="S47" s="16">
        <f t="shared" si="4"/>
        <v>7.943300000000001E-5</v>
      </c>
      <c r="T47" s="16">
        <f t="shared" si="4"/>
        <v>7.943300000000001E-5</v>
      </c>
      <c r="U47" s="16">
        <f t="shared" si="4"/>
        <v>7.943300000000001E-5</v>
      </c>
      <c r="V47" s="16">
        <f t="shared" si="4"/>
        <v>7.943300000000001E-5</v>
      </c>
      <c r="W47" s="16">
        <f t="shared" si="3"/>
        <v>7.943300000000001E-5</v>
      </c>
      <c r="X47" s="16">
        <f t="shared" si="3"/>
        <v>7.943300000000001E-5</v>
      </c>
      <c r="Y47" s="16">
        <f t="shared" si="3"/>
        <v>7.943300000000001E-5</v>
      </c>
      <c r="Z47" s="16">
        <f t="shared" si="3"/>
        <v>7.943300000000001E-5</v>
      </c>
    </row>
    <row r="48" spans="3:26" x14ac:dyDescent="0.25">
      <c r="C48" s="16">
        <f t="shared" si="5"/>
        <v>7.943300000000001E-5</v>
      </c>
      <c r="D48" s="16">
        <f t="shared" si="5"/>
        <v>7.943300000000001E-5</v>
      </c>
      <c r="E48" s="16">
        <f t="shared" si="5"/>
        <v>7.943300000000001E-5</v>
      </c>
      <c r="F48" s="16">
        <f t="shared" si="5"/>
        <v>7.943300000000001E-5</v>
      </c>
      <c r="G48" s="16">
        <f t="shared" si="5"/>
        <v>7.943300000000001E-5</v>
      </c>
      <c r="H48" s="16">
        <f t="shared" si="5"/>
        <v>7.943300000000001E-5</v>
      </c>
      <c r="I48" s="16">
        <f t="shared" si="5"/>
        <v>7.943300000000001E-5</v>
      </c>
      <c r="J48" s="16">
        <f t="shared" si="5"/>
        <v>7.943300000000001E-5</v>
      </c>
      <c r="K48" s="16">
        <f t="shared" si="5"/>
        <v>7.943300000000001E-5</v>
      </c>
      <c r="L48" s="16">
        <f t="shared" si="5"/>
        <v>7.943300000000001E-5</v>
      </c>
      <c r="M48" s="16">
        <f t="shared" si="5"/>
        <v>7.943300000000001E-5</v>
      </c>
      <c r="N48" s="16">
        <f t="shared" si="5"/>
        <v>7.943300000000001E-5</v>
      </c>
      <c r="O48" s="16">
        <f t="shared" si="5"/>
        <v>7.943300000000001E-5</v>
      </c>
      <c r="P48" s="16">
        <f t="shared" si="5"/>
        <v>7.943300000000001E-5</v>
      </c>
      <c r="Q48" s="16">
        <f t="shared" si="5"/>
        <v>7.943300000000001E-5</v>
      </c>
      <c r="R48" s="16">
        <f t="shared" ref="R48:Z63" si="6">$B$9</f>
        <v>7.943300000000001E-5</v>
      </c>
      <c r="S48" s="16">
        <f t="shared" si="6"/>
        <v>7.943300000000001E-5</v>
      </c>
      <c r="T48" s="16">
        <f t="shared" si="6"/>
        <v>7.943300000000001E-5</v>
      </c>
      <c r="U48" s="16">
        <f t="shared" si="6"/>
        <v>7.943300000000001E-5</v>
      </c>
      <c r="V48" s="16">
        <f t="shared" si="6"/>
        <v>7.943300000000001E-5</v>
      </c>
      <c r="W48" s="16">
        <f t="shared" si="6"/>
        <v>7.943300000000001E-5</v>
      </c>
      <c r="X48" s="16">
        <f t="shared" si="6"/>
        <v>7.943300000000001E-5</v>
      </c>
      <c r="Y48" s="16">
        <f t="shared" si="6"/>
        <v>7.943300000000001E-5</v>
      </c>
      <c r="Z48" s="16">
        <f t="shared" si="6"/>
        <v>7.943300000000001E-5</v>
      </c>
    </row>
    <row r="49" spans="3:26" x14ac:dyDescent="0.25">
      <c r="C49" s="16">
        <f t="shared" ref="C49:R63" si="7">$B$9</f>
        <v>7.943300000000001E-5</v>
      </c>
      <c r="D49" s="16">
        <f t="shared" si="7"/>
        <v>7.943300000000001E-5</v>
      </c>
      <c r="E49" s="16">
        <f t="shared" si="7"/>
        <v>7.943300000000001E-5</v>
      </c>
      <c r="F49" s="16">
        <f t="shared" si="7"/>
        <v>7.943300000000001E-5</v>
      </c>
      <c r="G49" s="16">
        <f t="shared" si="7"/>
        <v>7.943300000000001E-5</v>
      </c>
      <c r="H49" s="16">
        <f t="shared" si="7"/>
        <v>7.943300000000001E-5</v>
      </c>
      <c r="I49" s="16">
        <f t="shared" si="7"/>
        <v>7.943300000000001E-5</v>
      </c>
      <c r="J49" s="16">
        <f t="shared" si="7"/>
        <v>7.943300000000001E-5</v>
      </c>
      <c r="K49" s="16">
        <f t="shared" si="7"/>
        <v>7.943300000000001E-5</v>
      </c>
      <c r="L49" s="16">
        <f t="shared" si="7"/>
        <v>7.943300000000001E-5</v>
      </c>
      <c r="M49" s="16">
        <f t="shared" si="7"/>
        <v>7.943300000000001E-5</v>
      </c>
      <c r="N49" s="16">
        <f t="shared" si="7"/>
        <v>7.943300000000001E-5</v>
      </c>
      <c r="O49" s="16">
        <f t="shared" si="7"/>
        <v>7.943300000000001E-5</v>
      </c>
      <c r="P49" s="16">
        <f t="shared" si="7"/>
        <v>7.943300000000001E-5</v>
      </c>
      <c r="Q49" s="16">
        <f t="shared" si="7"/>
        <v>7.943300000000001E-5</v>
      </c>
      <c r="R49" s="16">
        <f t="shared" si="7"/>
        <v>7.943300000000001E-5</v>
      </c>
      <c r="S49" s="16">
        <f t="shared" si="6"/>
        <v>7.943300000000001E-5</v>
      </c>
      <c r="T49" s="16">
        <f t="shared" si="6"/>
        <v>7.943300000000001E-5</v>
      </c>
      <c r="U49" s="16">
        <f t="shared" si="6"/>
        <v>7.943300000000001E-5</v>
      </c>
      <c r="V49" s="16">
        <f t="shared" si="6"/>
        <v>7.943300000000001E-5</v>
      </c>
      <c r="W49" s="16">
        <f t="shared" si="6"/>
        <v>7.943300000000001E-5</v>
      </c>
      <c r="X49" s="16">
        <f t="shared" si="6"/>
        <v>7.943300000000001E-5</v>
      </c>
      <c r="Y49" s="16">
        <f t="shared" si="6"/>
        <v>7.943300000000001E-5</v>
      </c>
      <c r="Z49" s="16">
        <f t="shared" si="6"/>
        <v>7.943300000000001E-5</v>
      </c>
    </row>
    <row r="50" spans="3:26" x14ac:dyDescent="0.25">
      <c r="C50" s="16">
        <f t="shared" si="7"/>
        <v>7.943300000000001E-5</v>
      </c>
      <c r="D50" s="16">
        <f t="shared" si="7"/>
        <v>7.943300000000001E-5</v>
      </c>
      <c r="E50" s="16">
        <f t="shared" si="7"/>
        <v>7.943300000000001E-5</v>
      </c>
      <c r="F50" s="16">
        <f t="shared" si="7"/>
        <v>7.943300000000001E-5</v>
      </c>
      <c r="G50" s="16">
        <f t="shared" si="7"/>
        <v>7.943300000000001E-5</v>
      </c>
      <c r="H50" s="16">
        <f t="shared" si="7"/>
        <v>7.943300000000001E-5</v>
      </c>
      <c r="I50" s="16">
        <f t="shared" si="7"/>
        <v>7.943300000000001E-5</v>
      </c>
      <c r="J50" s="16">
        <f t="shared" si="7"/>
        <v>7.943300000000001E-5</v>
      </c>
      <c r="K50" s="16">
        <f t="shared" si="7"/>
        <v>7.943300000000001E-5</v>
      </c>
      <c r="L50" s="16">
        <f t="shared" si="7"/>
        <v>7.943300000000001E-5</v>
      </c>
      <c r="M50" s="16">
        <f t="shared" si="7"/>
        <v>7.943300000000001E-5</v>
      </c>
      <c r="N50" s="16">
        <f t="shared" si="7"/>
        <v>7.943300000000001E-5</v>
      </c>
      <c r="O50" s="16">
        <f t="shared" si="7"/>
        <v>7.943300000000001E-5</v>
      </c>
      <c r="P50" s="16">
        <f t="shared" si="7"/>
        <v>7.943300000000001E-5</v>
      </c>
      <c r="Q50" s="16">
        <f t="shared" si="7"/>
        <v>7.943300000000001E-5</v>
      </c>
      <c r="R50" s="16">
        <f t="shared" si="7"/>
        <v>7.943300000000001E-5</v>
      </c>
      <c r="S50" s="16">
        <f t="shared" si="6"/>
        <v>7.943300000000001E-5</v>
      </c>
      <c r="T50" s="16">
        <f t="shared" si="6"/>
        <v>7.943300000000001E-5</v>
      </c>
      <c r="U50" s="16">
        <f t="shared" si="6"/>
        <v>7.943300000000001E-5</v>
      </c>
      <c r="V50" s="16">
        <f t="shared" si="6"/>
        <v>7.943300000000001E-5</v>
      </c>
      <c r="W50" s="16">
        <f t="shared" si="6"/>
        <v>7.943300000000001E-5</v>
      </c>
      <c r="X50" s="16">
        <f t="shared" si="6"/>
        <v>7.943300000000001E-5</v>
      </c>
      <c r="Y50" s="16">
        <f t="shared" si="6"/>
        <v>7.943300000000001E-5</v>
      </c>
      <c r="Z50" s="16">
        <f t="shared" si="6"/>
        <v>7.943300000000001E-5</v>
      </c>
    </row>
    <row r="51" spans="3:26" x14ac:dyDescent="0.25">
      <c r="C51" s="16">
        <f t="shared" si="7"/>
        <v>7.943300000000001E-5</v>
      </c>
      <c r="D51" s="16">
        <f t="shared" si="7"/>
        <v>7.943300000000001E-5</v>
      </c>
      <c r="E51" s="16">
        <f t="shared" si="7"/>
        <v>7.943300000000001E-5</v>
      </c>
      <c r="F51" s="16">
        <f t="shared" si="7"/>
        <v>7.943300000000001E-5</v>
      </c>
      <c r="G51" s="16">
        <f t="shared" si="7"/>
        <v>7.943300000000001E-5</v>
      </c>
      <c r="H51" s="16">
        <f t="shared" si="7"/>
        <v>7.943300000000001E-5</v>
      </c>
      <c r="I51" s="16">
        <f t="shared" si="7"/>
        <v>7.943300000000001E-5</v>
      </c>
      <c r="J51" s="16">
        <f t="shared" si="7"/>
        <v>7.943300000000001E-5</v>
      </c>
      <c r="K51" s="16">
        <f t="shared" si="7"/>
        <v>7.943300000000001E-5</v>
      </c>
      <c r="L51" s="16">
        <f t="shared" si="7"/>
        <v>7.943300000000001E-5</v>
      </c>
      <c r="M51" s="16">
        <f t="shared" si="7"/>
        <v>7.943300000000001E-5</v>
      </c>
      <c r="N51" s="16">
        <f t="shared" si="7"/>
        <v>7.943300000000001E-5</v>
      </c>
      <c r="O51" s="16">
        <f t="shared" si="7"/>
        <v>7.943300000000001E-5</v>
      </c>
      <c r="P51" s="16">
        <f t="shared" si="7"/>
        <v>7.943300000000001E-5</v>
      </c>
      <c r="Q51" s="16">
        <f t="shared" si="7"/>
        <v>7.943300000000001E-5</v>
      </c>
      <c r="R51" s="16">
        <f t="shared" si="7"/>
        <v>7.943300000000001E-5</v>
      </c>
      <c r="S51" s="16">
        <f t="shared" si="6"/>
        <v>7.943300000000001E-5</v>
      </c>
      <c r="T51" s="16">
        <f t="shared" si="6"/>
        <v>7.943300000000001E-5</v>
      </c>
      <c r="U51" s="16">
        <f t="shared" si="6"/>
        <v>7.943300000000001E-5</v>
      </c>
      <c r="V51" s="16">
        <f t="shared" si="6"/>
        <v>7.943300000000001E-5</v>
      </c>
      <c r="W51" s="16">
        <f t="shared" si="6"/>
        <v>7.943300000000001E-5</v>
      </c>
      <c r="X51" s="16">
        <f t="shared" si="6"/>
        <v>7.943300000000001E-5</v>
      </c>
      <c r="Y51" s="16">
        <f t="shared" si="6"/>
        <v>7.943300000000001E-5</v>
      </c>
      <c r="Z51" s="16">
        <f t="shared" si="6"/>
        <v>7.943300000000001E-5</v>
      </c>
    </row>
    <row r="52" spans="3:26" x14ac:dyDescent="0.25">
      <c r="C52" s="16">
        <f t="shared" si="7"/>
        <v>7.943300000000001E-5</v>
      </c>
      <c r="D52" s="16">
        <f t="shared" si="7"/>
        <v>7.943300000000001E-5</v>
      </c>
      <c r="E52" s="16">
        <f t="shared" si="7"/>
        <v>7.943300000000001E-5</v>
      </c>
      <c r="F52" s="16">
        <f t="shared" si="7"/>
        <v>7.943300000000001E-5</v>
      </c>
      <c r="G52" s="16">
        <f t="shared" si="7"/>
        <v>7.943300000000001E-5</v>
      </c>
      <c r="H52" s="16">
        <f t="shared" si="7"/>
        <v>7.943300000000001E-5</v>
      </c>
      <c r="I52" s="16">
        <f t="shared" si="7"/>
        <v>7.943300000000001E-5</v>
      </c>
      <c r="J52" s="16">
        <f t="shared" si="7"/>
        <v>7.943300000000001E-5</v>
      </c>
      <c r="K52" s="16">
        <f t="shared" si="7"/>
        <v>7.943300000000001E-5</v>
      </c>
      <c r="L52" s="16">
        <f t="shared" si="7"/>
        <v>7.943300000000001E-5</v>
      </c>
      <c r="M52" s="16">
        <f t="shared" si="7"/>
        <v>7.943300000000001E-5</v>
      </c>
      <c r="N52" s="16">
        <f t="shared" si="7"/>
        <v>7.943300000000001E-5</v>
      </c>
      <c r="O52" s="16">
        <f t="shared" si="7"/>
        <v>7.943300000000001E-5</v>
      </c>
      <c r="P52" s="16">
        <f t="shared" si="7"/>
        <v>7.943300000000001E-5</v>
      </c>
      <c r="Q52" s="16">
        <f t="shared" si="7"/>
        <v>7.943300000000001E-5</v>
      </c>
      <c r="R52" s="16">
        <f t="shared" si="7"/>
        <v>7.943300000000001E-5</v>
      </c>
      <c r="S52" s="16">
        <f t="shared" si="6"/>
        <v>7.943300000000001E-5</v>
      </c>
      <c r="T52" s="16">
        <f t="shared" si="6"/>
        <v>7.943300000000001E-5</v>
      </c>
      <c r="U52" s="16">
        <f t="shared" si="6"/>
        <v>7.943300000000001E-5</v>
      </c>
      <c r="V52" s="16">
        <f t="shared" si="6"/>
        <v>7.943300000000001E-5</v>
      </c>
      <c r="W52" s="16">
        <f t="shared" si="6"/>
        <v>7.943300000000001E-5</v>
      </c>
      <c r="X52" s="16">
        <f t="shared" si="6"/>
        <v>7.943300000000001E-5</v>
      </c>
      <c r="Y52" s="16">
        <f t="shared" si="6"/>
        <v>7.943300000000001E-5</v>
      </c>
      <c r="Z52" s="16">
        <f t="shared" si="6"/>
        <v>7.943300000000001E-5</v>
      </c>
    </row>
    <row r="53" spans="3:26" x14ac:dyDescent="0.25">
      <c r="C53" s="16">
        <f t="shared" si="7"/>
        <v>7.943300000000001E-5</v>
      </c>
      <c r="D53" s="16">
        <f t="shared" si="7"/>
        <v>7.943300000000001E-5</v>
      </c>
      <c r="E53" s="16">
        <f t="shared" si="7"/>
        <v>7.943300000000001E-5</v>
      </c>
      <c r="F53" s="16">
        <f t="shared" si="7"/>
        <v>7.943300000000001E-5</v>
      </c>
      <c r="G53" s="16">
        <f t="shared" si="7"/>
        <v>7.943300000000001E-5</v>
      </c>
      <c r="H53" s="16">
        <f t="shared" si="7"/>
        <v>7.943300000000001E-5</v>
      </c>
      <c r="I53" s="16">
        <f t="shared" si="7"/>
        <v>7.943300000000001E-5</v>
      </c>
      <c r="J53" s="16">
        <f t="shared" si="7"/>
        <v>7.943300000000001E-5</v>
      </c>
      <c r="K53" s="16">
        <f t="shared" si="7"/>
        <v>7.943300000000001E-5</v>
      </c>
      <c r="L53" s="16">
        <f t="shared" si="7"/>
        <v>7.943300000000001E-5</v>
      </c>
      <c r="M53" s="16">
        <f t="shared" si="7"/>
        <v>7.943300000000001E-5</v>
      </c>
      <c r="N53" s="16">
        <f t="shared" si="7"/>
        <v>7.943300000000001E-5</v>
      </c>
      <c r="O53" s="16">
        <f t="shared" si="7"/>
        <v>7.943300000000001E-5</v>
      </c>
      <c r="P53" s="16">
        <f t="shared" si="7"/>
        <v>7.943300000000001E-5</v>
      </c>
      <c r="Q53" s="16">
        <f t="shared" si="7"/>
        <v>7.943300000000001E-5</v>
      </c>
      <c r="R53" s="16">
        <f t="shared" si="7"/>
        <v>7.943300000000001E-5</v>
      </c>
      <c r="S53" s="16">
        <f t="shared" si="6"/>
        <v>7.943300000000001E-5</v>
      </c>
      <c r="T53" s="16">
        <f t="shared" si="6"/>
        <v>7.943300000000001E-5</v>
      </c>
      <c r="U53" s="16">
        <f t="shared" si="6"/>
        <v>7.943300000000001E-5</v>
      </c>
      <c r="V53" s="16">
        <f t="shared" si="6"/>
        <v>7.943300000000001E-5</v>
      </c>
      <c r="W53" s="16">
        <f t="shared" si="6"/>
        <v>7.943300000000001E-5</v>
      </c>
      <c r="X53" s="16">
        <f t="shared" si="6"/>
        <v>7.943300000000001E-5</v>
      </c>
      <c r="Y53" s="16">
        <f t="shared" si="6"/>
        <v>7.943300000000001E-5</v>
      </c>
      <c r="Z53" s="16">
        <f t="shared" si="6"/>
        <v>7.943300000000001E-5</v>
      </c>
    </row>
    <row r="54" spans="3:26" x14ac:dyDescent="0.25">
      <c r="C54" s="16">
        <f t="shared" si="7"/>
        <v>7.943300000000001E-5</v>
      </c>
      <c r="D54" s="16">
        <f t="shared" si="7"/>
        <v>7.943300000000001E-5</v>
      </c>
      <c r="E54" s="16">
        <f t="shared" si="7"/>
        <v>7.943300000000001E-5</v>
      </c>
      <c r="F54" s="16">
        <f t="shared" si="7"/>
        <v>7.943300000000001E-5</v>
      </c>
      <c r="G54" s="16">
        <f t="shared" si="7"/>
        <v>7.943300000000001E-5</v>
      </c>
      <c r="H54" s="16">
        <f t="shared" si="7"/>
        <v>7.943300000000001E-5</v>
      </c>
      <c r="I54" s="16">
        <f t="shared" si="7"/>
        <v>7.943300000000001E-5</v>
      </c>
      <c r="J54" s="16">
        <f t="shared" si="7"/>
        <v>7.943300000000001E-5</v>
      </c>
      <c r="K54" s="16">
        <f t="shared" si="7"/>
        <v>7.943300000000001E-5</v>
      </c>
      <c r="L54" s="16">
        <f t="shared" si="7"/>
        <v>7.943300000000001E-5</v>
      </c>
      <c r="M54" s="16">
        <f t="shared" si="7"/>
        <v>7.943300000000001E-5</v>
      </c>
      <c r="N54" s="16">
        <f t="shared" si="7"/>
        <v>7.943300000000001E-5</v>
      </c>
      <c r="O54" s="16">
        <f t="shared" si="7"/>
        <v>7.943300000000001E-5</v>
      </c>
      <c r="P54" s="16">
        <f t="shared" si="7"/>
        <v>7.943300000000001E-5</v>
      </c>
      <c r="Q54" s="16">
        <f t="shared" si="7"/>
        <v>7.943300000000001E-5</v>
      </c>
      <c r="R54" s="16">
        <f t="shared" si="7"/>
        <v>7.943300000000001E-5</v>
      </c>
      <c r="S54" s="16">
        <f t="shared" si="6"/>
        <v>7.943300000000001E-5</v>
      </c>
      <c r="T54" s="16">
        <f t="shared" si="6"/>
        <v>7.943300000000001E-5</v>
      </c>
      <c r="U54" s="16">
        <f t="shared" si="6"/>
        <v>7.943300000000001E-5</v>
      </c>
      <c r="V54" s="16">
        <f t="shared" si="6"/>
        <v>7.943300000000001E-5</v>
      </c>
      <c r="W54" s="16">
        <f t="shared" si="6"/>
        <v>7.943300000000001E-5</v>
      </c>
      <c r="X54" s="16">
        <f t="shared" si="6"/>
        <v>7.943300000000001E-5</v>
      </c>
      <c r="Y54" s="16">
        <f t="shared" si="6"/>
        <v>7.943300000000001E-5</v>
      </c>
      <c r="Z54" s="16">
        <f t="shared" si="6"/>
        <v>7.943300000000001E-5</v>
      </c>
    </row>
    <row r="55" spans="3:26" x14ac:dyDescent="0.25">
      <c r="C55" s="16">
        <f t="shared" si="7"/>
        <v>7.943300000000001E-5</v>
      </c>
      <c r="D55" s="16">
        <f t="shared" si="7"/>
        <v>7.943300000000001E-5</v>
      </c>
      <c r="E55" s="16">
        <f t="shared" si="7"/>
        <v>7.943300000000001E-5</v>
      </c>
      <c r="F55" s="16">
        <f t="shared" si="7"/>
        <v>7.943300000000001E-5</v>
      </c>
      <c r="G55" s="16">
        <f t="shared" si="7"/>
        <v>7.943300000000001E-5</v>
      </c>
      <c r="H55" s="16">
        <f t="shared" si="7"/>
        <v>7.943300000000001E-5</v>
      </c>
      <c r="I55" s="16">
        <f t="shared" si="7"/>
        <v>7.943300000000001E-5</v>
      </c>
      <c r="J55" s="16">
        <f t="shared" si="7"/>
        <v>7.943300000000001E-5</v>
      </c>
      <c r="K55" s="16">
        <f t="shared" si="7"/>
        <v>7.943300000000001E-5</v>
      </c>
      <c r="L55" s="16">
        <f t="shared" si="7"/>
        <v>7.943300000000001E-5</v>
      </c>
      <c r="M55" s="16">
        <f t="shared" si="7"/>
        <v>7.943300000000001E-5</v>
      </c>
      <c r="N55" s="16">
        <f t="shared" si="7"/>
        <v>7.943300000000001E-5</v>
      </c>
      <c r="O55" s="16">
        <f t="shared" si="7"/>
        <v>7.943300000000001E-5</v>
      </c>
      <c r="P55" s="16">
        <f t="shared" si="7"/>
        <v>7.943300000000001E-5</v>
      </c>
      <c r="Q55" s="16">
        <f t="shared" si="7"/>
        <v>7.943300000000001E-5</v>
      </c>
      <c r="R55" s="16">
        <f t="shared" si="7"/>
        <v>7.943300000000001E-5</v>
      </c>
      <c r="S55" s="16">
        <f t="shared" si="6"/>
        <v>7.943300000000001E-5</v>
      </c>
      <c r="T55" s="16">
        <f t="shared" si="6"/>
        <v>7.943300000000001E-5</v>
      </c>
      <c r="U55" s="16">
        <f t="shared" si="6"/>
        <v>7.943300000000001E-5</v>
      </c>
      <c r="V55" s="16">
        <f t="shared" si="6"/>
        <v>7.943300000000001E-5</v>
      </c>
      <c r="W55" s="16">
        <f t="shared" si="6"/>
        <v>7.943300000000001E-5</v>
      </c>
      <c r="X55" s="16">
        <f t="shared" si="6"/>
        <v>7.943300000000001E-5</v>
      </c>
      <c r="Y55" s="16">
        <f t="shared" si="6"/>
        <v>7.943300000000001E-5</v>
      </c>
      <c r="Z55" s="16">
        <f t="shared" si="6"/>
        <v>7.943300000000001E-5</v>
      </c>
    </row>
    <row r="56" spans="3:26" x14ac:dyDescent="0.25">
      <c r="C56" s="16">
        <f t="shared" si="7"/>
        <v>7.943300000000001E-5</v>
      </c>
      <c r="D56" s="16">
        <f t="shared" si="7"/>
        <v>7.943300000000001E-5</v>
      </c>
      <c r="E56" s="16">
        <f t="shared" si="7"/>
        <v>7.943300000000001E-5</v>
      </c>
      <c r="F56" s="16">
        <f t="shared" si="7"/>
        <v>7.943300000000001E-5</v>
      </c>
      <c r="G56" s="16">
        <f t="shared" si="7"/>
        <v>7.943300000000001E-5</v>
      </c>
      <c r="H56" s="16">
        <f t="shared" si="7"/>
        <v>7.943300000000001E-5</v>
      </c>
      <c r="I56" s="16">
        <f t="shared" si="7"/>
        <v>7.943300000000001E-5</v>
      </c>
      <c r="J56" s="16">
        <f t="shared" si="7"/>
        <v>7.943300000000001E-5</v>
      </c>
      <c r="K56" s="16">
        <f t="shared" si="7"/>
        <v>7.943300000000001E-5</v>
      </c>
      <c r="L56" s="16">
        <f t="shared" si="7"/>
        <v>7.943300000000001E-5</v>
      </c>
      <c r="M56" s="16">
        <f t="shared" si="7"/>
        <v>7.943300000000001E-5</v>
      </c>
      <c r="N56" s="16">
        <f t="shared" si="7"/>
        <v>7.943300000000001E-5</v>
      </c>
      <c r="O56" s="16">
        <f t="shared" si="7"/>
        <v>7.943300000000001E-5</v>
      </c>
      <c r="P56" s="16">
        <f t="shared" si="7"/>
        <v>7.943300000000001E-5</v>
      </c>
      <c r="Q56" s="16">
        <f t="shared" si="7"/>
        <v>7.943300000000001E-5</v>
      </c>
      <c r="R56" s="16">
        <f t="shared" si="7"/>
        <v>7.943300000000001E-5</v>
      </c>
      <c r="S56" s="16">
        <f t="shared" si="6"/>
        <v>7.943300000000001E-5</v>
      </c>
      <c r="T56" s="16">
        <f t="shared" si="6"/>
        <v>7.943300000000001E-5</v>
      </c>
      <c r="U56" s="16">
        <f t="shared" si="6"/>
        <v>7.943300000000001E-5</v>
      </c>
      <c r="V56" s="16">
        <f t="shared" si="6"/>
        <v>7.943300000000001E-5</v>
      </c>
      <c r="W56" s="16">
        <f t="shared" si="6"/>
        <v>7.943300000000001E-5</v>
      </c>
      <c r="X56" s="16">
        <f t="shared" si="6"/>
        <v>7.943300000000001E-5</v>
      </c>
      <c r="Y56" s="16">
        <f t="shared" si="6"/>
        <v>7.943300000000001E-5</v>
      </c>
      <c r="Z56" s="16">
        <f t="shared" si="6"/>
        <v>7.943300000000001E-5</v>
      </c>
    </row>
    <row r="57" spans="3:26" x14ac:dyDescent="0.25">
      <c r="C57" s="16">
        <f t="shared" si="7"/>
        <v>7.943300000000001E-5</v>
      </c>
      <c r="D57" s="16">
        <f t="shared" si="7"/>
        <v>7.943300000000001E-5</v>
      </c>
      <c r="E57" s="16">
        <f t="shared" si="7"/>
        <v>7.943300000000001E-5</v>
      </c>
      <c r="F57" s="16">
        <f t="shared" si="7"/>
        <v>7.943300000000001E-5</v>
      </c>
      <c r="G57" s="16">
        <f t="shared" si="7"/>
        <v>7.943300000000001E-5</v>
      </c>
      <c r="H57" s="16">
        <f t="shared" si="7"/>
        <v>7.943300000000001E-5</v>
      </c>
      <c r="I57" s="16">
        <f t="shared" si="7"/>
        <v>7.943300000000001E-5</v>
      </c>
      <c r="J57" s="16">
        <f t="shared" si="7"/>
        <v>7.943300000000001E-5</v>
      </c>
      <c r="K57" s="16">
        <f t="shared" si="7"/>
        <v>7.943300000000001E-5</v>
      </c>
      <c r="L57" s="16">
        <f t="shared" si="7"/>
        <v>7.943300000000001E-5</v>
      </c>
      <c r="M57" s="16">
        <f t="shared" si="7"/>
        <v>7.943300000000001E-5</v>
      </c>
      <c r="N57" s="16">
        <f t="shared" si="7"/>
        <v>7.943300000000001E-5</v>
      </c>
      <c r="O57" s="16">
        <f t="shared" si="7"/>
        <v>7.943300000000001E-5</v>
      </c>
      <c r="P57" s="16">
        <f t="shared" si="7"/>
        <v>7.943300000000001E-5</v>
      </c>
      <c r="Q57" s="16">
        <f t="shared" si="7"/>
        <v>7.943300000000001E-5</v>
      </c>
      <c r="R57" s="16">
        <f t="shared" si="7"/>
        <v>7.943300000000001E-5</v>
      </c>
      <c r="S57" s="16">
        <f t="shared" si="6"/>
        <v>7.943300000000001E-5</v>
      </c>
      <c r="T57" s="16">
        <f t="shared" si="6"/>
        <v>7.943300000000001E-5</v>
      </c>
      <c r="U57" s="16">
        <f t="shared" si="6"/>
        <v>7.943300000000001E-5</v>
      </c>
      <c r="V57" s="16">
        <f t="shared" si="6"/>
        <v>7.943300000000001E-5</v>
      </c>
      <c r="W57" s="16">
        <f t="shared" si="6"/>
        <v>7.943300000000001E-5</v>
      </c>
      <c r="X57" s="16">
        <f t="shared" si="6"/>
        <v>7.943300000000001E-5</v>
      </c>
      <c r="Y57" s="16">
        <f t="shared" si="6"/>
        <v>7.943300000000001E-5</v>
      </c>
      <c r="Z57" s="16">
        <f t="shared" si="6"/>
        <v>7.943300000000001E-5</v>
      </c>
    </row>
    <row r="58" spans="3:26" x14ac:dyDescent="0.25">
      <c r="C58" s="16">
        <f t="shared" si="7"/>
        <v>7.943300000000001E-5</v>
      </c>
      <c r="D58" s="16">
        <f t="shared" si="7"/>
        <v>7.943300000000001E-5</v>
      </c>
      <c r="E58" s="16">
        <f t="shared" si="7"/>
        <v>7.943300000000001E-5</v>
      </c>
      <c r="F58" s="16">
        <f t="shared" si="7"/>
        <v>7.943300000000001E-5</v>
      </c>
      <c r="G58" s="16">
        <f t="shared" si="7"/>
        <v>7.943300000000001E-5</v>
      </c>
      <c r="H58" s="16">
        <f t="shared" si="7"/>
        <v>7.943300000000001E-5</v>
      </c>
      <c r="I58" s="16">
        <f t="shared" si="7"/>
        <v>7.943300000000001E-5</v>
      </c>
      <c r="J58" s="16">
        <f t="shared" si="7"/>
        <v>7.943300000000001E-5</v>
      </c>
      <c r="K58" s="16">
        <f t="shared" si="7"/>
        <v>7.943300000000001E-5</v>
      </c>
      <c r="L58" s="16">
        <f t="shared" si="7"/>
        <v>7.943300000000001E-5</v>
      </c>
      <c r="M58" s="16">
        <f t="shared" si="7"/>
        <v>7.943300000000001E-5</v>
      </c>
      <c r="N58" s="16">
        <f t="shared" si="7"/>
        <v>7.943300000000001E-5</v>
      </c>
      <c r="O58" s="16">
        <f t="shared" si="7"/>
        <v>7.943300000000001E-5</v>
      </c>
      <c r="P58" s="16">
        <f t="shared" si="7"/>
        <v>7.943300000000001E-5</v>
      </c>
      <c r="Q58" s="16">
        <f t="shared" si="7"/>
        <v>7.943300000000001E-5</v>
      </c>
      <c r="R58" s="16">
        <f t="shared" si="7"/>
        <v>7.943300000000001E-5</v>
      </c>
      <c r="S58" s="16">
        <f t="shared" si="6"/>
        <v>7.943300000000001E-5</v>
      </c>
      <c r="T58" s="16">
        <f t="shared" si="6"/>
        <v>7.943300000000001E-5</v>
      </c>
      <c r="U58" s="16">
        <f t="shared" si="6"/>
        <v>7.943300000000001E-5</v>
      </c>
      <c r="V58" s="16">
        <f t="shared" si="6"/>
        <v>7.943300000000001E-5</v>
      </c>
      <c r="W58" s="16">
        <f t="shared" si="6"/>
        <v>7.943300000000001E-5</v>
      </c>
      <c r="X58" s="16">
        <f t="shared" si="6"/>
        <v>7.943300000000001E-5</v>
      </c>
      <c r="Y58" s="16">
        <f t="shared" si="6"/>
        <v>7.943300000000001E-5</v>
      </c>
      <c r="Z58" s="16">
        <f t="shared" si="6"/>
        <v>7.943300000000001E-5</v>
      </c>
    </row>
    <row r="59" spans="3:26" x14ac:dyDescent="0.25">
      <c r="C59" s="16">
        <f t="shared" si="7"/>
        <v>7.943300000000001E-5</v>
      </c>
      <c r="D59" s="16">
        <f t="shared" si="7"/>
        <v>7.943300000000001E-5</v>
      </c>
      <c r="E59" s="16">
        <f t="shared" si="7"/>
        <v>7.943300000000001E-5</v>
      </c>
      <c r="F59" s="16">
        <f t="shared" si="7"/>
        <v>7.943300000000001E-5</v>
      </c>
      <c r="G59" s="16">
        <f t="shared" si="7"/>
        <v>7.943300000000001E-5</v>
      </c>
      <c r="H59" s="16">
        <f t="shared" si="7"/>
        <v>7.943300000000001E-5</v>
      </c>
      <c r="I59" s="16">
        <f t="shared" si="7"/>
        <v>7.943300000000001E-5</v>
      </c>
      <c r="J59" s="16">
        <f t="shared" si="7"/>
        <v>7.943300000000001E-5</v>
      </c>
      <c r="K59" s="16">
        <f t="shared" si="7"/>
        <v>7.943300000000001E-5</v>
      </c>
      <c r="L59" s="16">
        <f t="shared" si="7"/>
        <v>7.943300000000001E-5</v>
      </c>
      <c r="M59" s="16">
        <f t="shared" si="7"/>
        <v>7.943300000000001E-5</v>
      </c>
      <c r="N59" s="16">
        <f t="shared" si="7"/>
        <v>7.943300000000001E-5</v>
      </c>
      <c r="O59" s="16">
        <f t="shared" si="7"/>
        <v>7.943300000000001E-5</v>
      </c>
      <c r="P59" s="16">
        <f t="shared" si="7"/>
        <v>7.943300000000001E-5</v>
      </c>
      <c r="Q59" s="16">
        <f t="shared" si="7"/>
        <v>7.943300000000001E-5</v>
      </c>
      <c r="R59" s="16">
        <f t="shared" si="7"/>
        <v>7.943300000000001E-5</v>
      </c>
      <c r="S59" s="16">
        <f t="shared" si="6"/>
        <v>7.943300000000001E-5</v>
      </c>
      <c r="T59" s="16">
        <f t="shared" si="6"/>
        <v>7.943300000000001E-5</v>
      </c>
      <c r="U59" s="16">
        <f t="shared" si="6"/>
        <v>7.943300000000001E-5</v>
      </c>
      <c r="V59" s="16">
        <f t="shared" si="6"/>
        <v>7.943300000000001E-5</v>
      </c>
      <c r="W59" s="16">
        <f t="shared" si="6"/>
        <v>7.943300000000001E-5</v>
      </c>
      <c r="X59" s="16">
        <f t="shared" si="6"/>
        <v>7.943300000000001E-5</v>
      </c>
      <c r="Y59" s="16">
        <f t="shared" si="6"/>
        <v>7.943300000000001E-5</v>
      </c>
      <c r="Z59" s="16">
        <f t="shared" si="6"/>
        <v>7.943300000000001E-5</v>
      </c>
    </row>
    <row r="60" spans="3:26" x14ac:dyDescent="0.25">
      <c r="C60" s="16">
        <f t="shared" si="7"/>
        <v>7.943300000000001E-5</v>
      </c>
      <c r="D60" s="16">
        <f t="shared" si="7"/>
        <v>7.943300000000001E-5</v>
      </c>
      <c r="E60" s="16">
        <f t="shared" si="7"/>
        <v>7.943300000000001E-5</v>
      </c>
      <c r="F60" s="16">
        <f t="shared" si="7"/>
        <v>7.943300000000001E-5</v>
      </c>
      <c r="G60" s="16">
        <f t="shared" si="7"/>
        <v>7.943300000000001E-5</v>
      </c>
      <c r="H60" s="16">
        <f t="shared" si="7"/>
        <v>7.943300000000001E-5</v>
      </c>
      <c r="I60" s="16">
        <f t="shared" si="7"/>
        <v>7.943300000000001E-5</v>
      </c>
      <c r="J60" s="16">
        <f t="shared" si="7"/>
        <v>7.943300000000001E-5</v>
      </c>
      <c r="K60" s="16">
        <f t="shared" si="7"/>
        <v>7.943300000000001E-5</v>
      </c>
      <c r="L60" s="16">
        <f t="shared" si="7"/>
        <v>7.943300000000001E-5</v>
      </c>
      <c r="M60" s="16">
        <f t="shared" si="7"/>
        <v>7.943300000000001E-5</v>
      </c>
      <c r="N60" s="16">
        <f t="shared" si="7"/>
        <v>7.943300000000001E-5</v>
      </c>
      <c r="O60" s="16">
        <f t="shared" si="7"/>
        <v>7.943300000000001E-5</v>
      </c>
      <c r="P60" s="16">
        <f t="shared" si="7"/>
        <v>7.943300000000001E-5</v>
      </c>
      <c r="Q60" s="16">
        <f t="shared" si="7"/>
        <v>7.943300000000001E-5</v>
      </c>
      <c r="R60" s="16">
        <f t="shared" si="7"/>
        <v>7.943300000000001E-5</v>
      </c>
      <c r="S60" s="16">
        <f t="shared" si="6"/>
        <v>7.943300000000001E-5</v>
      </c>
      <c r="T60" s="16">
        <f t="shared" si="6"/>
        <v>7.943300000000001E-5</v>
      </c>
      <c r="U60" s="16">
        <f t="shared" si="6"/>
        <v>7.943300000000001E-5</v>
      </c>
      <c r="V60" s="16">
        <f t="shared" si="6"/>
        <v>7.943300000000001E-5</v>
      </c>
      <c r="W60" s="16">
        <f t="shared" si="6"/>
        <v>7.943300000000001E-5</v>
      </c>
      <c r="X60" s="16">
        <f t="shared" si="6"/>
        <v>7.943300000000001E-5</v>
      </c>
      <c r="Y60" s="16">
        <f t="shared" si="6"/>
        <v>7.943300000000001E-5</v>
      </c>
      <c r="Z60" s="16">
        <f t="shared" si="6"/>
        <v>7.943300000000001E-5</v>
      </c>
    </row>
    <row r="61" spans="3:26" x14ac:dyDescent="0.25">
      <c r="C61" s="16">
        <f t="shared" si="7"/>
        <v>7.943300000000001E-5</v>
      </c>
      <c r="D61" s="16">
        <f t="shared" si="7"/>
        <v>7.943300000000001E-5</v>
      </c>
      <c r="E61" s="16">
        <f t="shared" si="7"/>
        <v>7.943300000000001E-5</v>
      </c>
      <c r="F61" s="16">
        <f t="shared" si="7"/>
        <v>7.943300000000001E-5</v>
      </c>
      <c r="G61" s="16">
        <f t="shared" si="7"/>
        <v>7.943300000000001E-5</v>
      </c>
      <c r="H61" s="16">
        <f t="shared" si="7"/>
        <v>7.943300000000001E-5</v>
      </c>
      <c r="I61" s="16">
        <f t="shared" si="7"/>
        <v>7.943300000000001E-5</v>
      </c>
      <c r="J61" s="16">
        <f t="shared" si="7"/>
        <v>7.943300000000001E-5</v>
      </c>
      <c r="K61" s="16">
        <f t="shared" si="7"/>
        <v>7.943300000000001E-5</v>
      </c>
      <c r="L61" s="16">
        <f t="shared" si="7"/>
        <v>7.943300000000001E-5</v>
      </c>
      <c r="M61" s="16">
        <f t="shared" si="7"/>
        <v>7.943300000000001E-5</v>
      </c>
      <c r="N61" s="16">
        <f t="shared" si="7"/>
        <v>7.943300000000001E-5</v>
      </c>
      <c r="O61" s="16">
        <f t="shared" si="7"/>
        <v>7.943300000000001E-5</v>
      </c>
      <c r="P61" s="16">
        <f t="shared" si="7"/>
        <v>7.943300000000001E-5</v>
      </c>
      <c r="Q61" s="16">
        <f t="shared" si="7"/>
        <v>7.943300000000001E-5</v>
      </c>
      <c r="R61" s="16">
        <f t="shared" si="7"/>
        <v>7.943300000000001E-5</v>
      </c>
      <c r="S61" s="16">
        <f t="shared" si="6"/>
        <v>7.943300000000001E-5</v>
      </c>
      <c r="T61" s="16">
        <f t="shared" si="6"/>
        <v>7.943300000000001E-5</v>
      </c>
      <c r="U61" s="16">
        <f t="shared" si="6"/>
        <v>7.943300000000001E-5</v>
      </c>
      <c r="V61" s="16">
        <f t="shared" si="6"/>
        <v>7.943300000000001E-5</v>
      </c>
      <c r="W61" s="16">
        <f t="shared" si="6"/>
        <v>7.943300000000001E-5</v>
      </c>
      <c r="X61" s="16">
        <f t="shared" si="6"/>
        <v>7.943300000000001E-5</v>
      </c>
      <c r="Y61" s="16">
        <f t="shared" si="6"/>
        <v>7.943300000000001E-5</v>
      </c>
      <c r="Z61" s="16">
        <f t="shared" si="6"/>
        <v>7.943300000000001E-5</v>
      </c>
    </row>
    <row r="62" spans="3:26" x14ac:dyDescent="0.25">
      <c r="C62" s="16">
        <f t="shared" si="7"/>
        <v>7.943300000000001E-5</v>
      </c>
      <c r="D62" s="16">
        <f t="shared" si="7"/>
        <v>7.943300000000001E-5</v>
      </c>
      <c r="E62" s="16">
        <f t="shared" si="7"/>
        <v>7.943300000000001E-5</v>
      </c>
      <c r="F62" s="16">
        <f t="shared" si="7"/>
        <v>7.943300000000001E-5</v>
      </c>
      <c r="G62" s="16">
        <f t="shared" si="7"/>
        <v>7.943300000000001E-5</v>
      </c>
      <c r="H62" s="16">
        <f t="shared" si="7"/>
        <v>7.943300000000001E-5</v>
      </c>
      <c r="I62" s="16">
        <f t="shared" si="7"/>
        <v>7.943300000000001E-5</v>
      </c>
      <c r="J62" s="16">
        <f t="shared" si="7"/>
        <v>7.943300000000001E-5</v>
      </c>
      <c r="K62" s="16">
        <f t="shared" si="7"/>
        <v>7.943300000000001E-5</v>
      </c>
      <c r="L62" s="16">
        <f t="shared" si="7"/>
        <v>7.943300000000001E-5</v>
      </c>
      <c r="M62" s="16">
        <f t="shared" si="7"/>
        <v>7.943300000000001E-5</v>
      </c>
      <c r="N62" s="16">
        <f t="shared" si="7"/>
        <v>7.943300000000001E-5</v>
      </c>
      <c r="O62" s="16">
        <f t="shared" si="7"/>
        <v>7.943300000000001E-5</v>
      </c>
      <c r="P62" s="16">
        <f t="shared" si="7"/>
        <v>7.943300000000001E-5</v>
      </c>
      <c r="Q62" s="16">
        <f t="shared" si="7"/>
        <v>7.943300000000001E-5</v>
      </c>
      <c r="R62" s="16">
        <f t="shared" si="7"/>
        <v>7.943300000000001E-5</v>
      </c>
      <c r="S62" s="16">
        <f t="shared" si="6"/>
        <v>7.943300000000001E-5</v>
      </c>
      <c r="T62" s="16">
        <f t="shared" si="6"/>
        <v>7.943300000000001E-5</v>
      </c>
      <c r="U62" s="16">
        <f t="shared" si="6"/>
        <v>7.943300000000001E-5</v>
      </c>
      <c r="V62" s="16">
        <f t="shared" si="6"/>
        <v>7.943300000000001E-5</v>
      </c>
      <c r="W62" s="16">
        <f t="shared" si="6"/>
        <v>7.943300000000001E-5</v>
      </c>
      <c r="X62" s="16">
        <f t="shared" si="6"/>
        <v>7.943300000000001E-5</v>
      </c>
      <c r="Y62" s="16">
        <f t="shared" si="6"/>
        <v>7.943300000000001E-5</v>
      </c>
      <c r="Z62" s="16">
        <f t="shared" si="6"/>
        <v>7.943300000000001E-5</v>
      </c>
    </row>
    <row r="63" spans="3:26" x14ac:dyDescent="0.25">
      <c r="C63" s="16">
        <f t="shared" si="7"/>
        <v>7.943300000000001E-5</v>
      </c>
      <c r="D63" s="16">
        <f t="shared" si="7"/>
        <v>7.943300000000001E-5</v>
      </c>
      <c r="E63" s="16">
        <f t="shared" si="7"/>
        <v>7.943300000000001E-5</v>
      </c>
      <c r="F63" s="16">
        <f t="shared" si="7"/>
        <v>7.943300000000001E-5</v>
      </c>
      <c r="G63" s="16">
        <f t="shared" si="7"/>
        <v>7.943300000000001E-5</v>
      </c>
      <c r="H63" s="16">
        <f t="shared" si="7"/>
        <v>7.943300000000001E-5</v>
      </c>
      <c r="I63" s="16">
        <f t="shared" si="7"/>
        <v>7.943300000000001E-5</v>
      </c>
      <c r="J63" s="16">
        <f t="shared" si="7"/>
        <v>7.943300000000001E-5</v>
      </c>
      <c r="K63" s="16">
        <f t="shared" si="7"/>
        <v>7.943300000000001E-5</v>
      </c>
      <c r="L63" s="16">
        <f t="shared" si="7"/>
        <v>7.943300000000001E-5</v>
      </c>
      <c r="M63" s="16">
        <f t="shared" si="7"/>
        <v>7.943300000000001E-5</v>
      </c>
      <c r="N63" s="16">
        <f t="shared" si="7"/>
        <v>7.943300000000001E-5</v>
      </c>
      <c r="O63" s="16">
        <f t="shared" si="7"/>
        <v>7.943300000000001E-5</v>
      </c>
      <c r="P63" s="16">
        <f t="shared" si="7"/>
        <v>7.943300000000001E-5</v>
      </c>
      <c r="Q63" s="16">
        <f t="shared" si="7"/>
        <v>7.943300000000001E-5</v>
      </c>
      <c r="R63" s="16">
        <f t="shared" si="7"/>
        <v>7.943300000000001E-5</v>
      </c>
      <c r="S63" s="16">
        <f t="shared" si="6"/>
        <v>7.943300000000001E-5</v>
      </c>
      <c r="T63" s="16">
        <f t="shared" si="6"/>
        <v>7.943300000000001E-5</v>
      </c>
      <c r="U63" s="16">
        <f t="shared" si="6"/>
        <v>7.943300000000001E-5</v>
      </c>
      <c r="V63" s="16">
        <f t="shared" si="6"/>
        <v>7.943300000000001E-5</v>
      </c>
      <c r="W63" s="16">
        <f t="shared" si="6"/>
        <v>7.943300000000001E-5</v>
      </c>
      <c r="X63" s="16">
        <f t="shared" si="6"/>
        <v>7.943300000000001E-5</v>
      </c>
      <c r="Y63" s="16">
        <f t="shared" si="6"/>
        <v>7.943300000000001E-5</v>
      </c>
      <c r="Z63" s="16">
        <f t="shared" si="6"/>
        <v>7.943300000000001E-5</v>
      </c>
    </row>
    <row r="64" spans="3:26" x14ac:dyDescent="0.25">
      <c r="C64" s="16">
        <f>10000*$B$9</f>
        <v>0.79433000000000009</v>
      </c>
      <c r="D64" s="16">
        <f t="shared" ref="D64:Z64" si="8">10000*$B$9</f>
        <v>0.79433000000000009</v>
      </c>
      <c r="E64" s="16">
        <f t="shared" si="8"/>
        <v>0.79433000000000009</v>
      </c>
      <c r="F64" s="16">
        <f t="shared" si="8"/>
        <v>0.79433000000000009</v>
      </c>
      <c r="G64" s="16">
        <f t="shared" si="8"/>
        <v>0.79433000000000009</v>
      </c>
      <c r="H64" s="16">
        <f t="shared" si="8"/>
        <v>0.79433000000000009</v>
      </c>
      <c r="I64" s="16">
        <f t="shared" si="8"/>
        <v>0.79433000000000009</v>
      </c>
      <c r="J64" s="16">
        <f t="shared" si="8"/>
        <v>0.79433000000000009</v>
      </c>
      <c r="K64" s="16">
        <f t="shared" si="8"/>
        <v>0.79433000000000009</v>
      </c>
      <c r="L64" s="16">
        <f t="shared" si="8"/>
        <v>0.79433000000000009</v>
      </c>
      <c r="M64" s="16">
        <f t="shared" si="8"/>
        <v>0.79433000000000009</v>
      </c>
      <c r="N64" s="16">
        <f t="shared" si="8"/>
        <v>0.79433000000000009</v>
      </c>
      <c r="O64" s="16">
        <f t="shared" si="8"/>
        <v>0.79433000000000009</v>
      </c>
      <c r="P64" s="16">
        <f t="shared" si="8"/>
        <v>0.79433000000000009</v>
      </c>
      <c r="Q64" s="16">
        <f t="shared" si="8"/>
        <v>0.79433000000000009</v>
      </c>
      <c r="R64" s="16">
        <f t="shared" si="8"/>
        <v>0.79433000000000009</v>
      </c>
      <c r="S64" s="16">
        <f t="shared" si="8"/>
        <v>0.79433000000000009</v>
      </c>
      <c r="T64" s="16">
        <f t="shared" si="8"/>
        <v>0.79433000000000009</v>
      </c>
      <c r="U64" s="16">
        <f t="shared" si="8"/>
        <v>0.79433000000000009</v>
      </c>
      <c r="V64" s="16">
        <f t="shared" si="8"/>
        <v>0.79433000000000009</v>
      </c>
      <c r="W64" s="16">
        <f t="shared" si="8"/>
        <v>0.79433000000000009</v>
      </c>
      <c r="X64" s="16">
        <f t="shared" si="8"/>
        <v>0.79433000000000009</v>
      </c>
      <c r="Y64" s="16">
        <f t="shared" si="8"/>
        <v>0.79433000000000009</v>
      </c>
      <c r="Z64" s="16">
        <f t="shared" si="8"/>
        <v>0.79433000000000009</v>
      </c>
    </row>
  </sheetData>
  <mergeCells count="1">
    <mergeCell ref="B2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9EA3B-BAB5-4D86-9191-5E9891C7B124}">
  <sheetPr codeName="Sheet6"/>
  <dimension ref="A1:CFK64"/>
  <sheetViews>
    <sheetView topLeftCell="A44" zoomScaleNormal="100" workbookViewId="0">
      <selection activeCell="C65" sqref="C65:Z65"/>
    </sheetView>
  </sheetViews>
  <sheetFormatPr defaultColWidth="11.7109375" defaultRowHeight="15.75" x14ac:dyDescent="0.25"/>
  <cols>
    <col min="1" max="1" width="3" style="1" customWidth="1"/>
    <col min="2" max="2" width="13.7109375" style="2" customWidth="1"/>
    <col min="3" max="3" width="25.28515625" style="3" customWidth="1"/>
    <col min="4" max="4" width="17.7109375" style="3" customWidth="1"/>
    <col min="5" max="5" width="19.7109375" style="3" customWidth="1"/>
    <col min="6" max="16384" width="11.7109375" style="3"/>
  </cols>
  <sheetData>
    <row r="1" spans="1:2195" s="1" customFormat="1" x14ac:dyDescent="0.25"/>
    <row r="2" spans="1:2195" s="2" customFormat="1" ht="32.450000000000003" customHeight="1" x14ac:dyDescent="0.25">
      <c r="A2" s="1"/>
      <c r="B2" s="53" t="s">
        <v>24</v>
      </c>
      <c r="C2" s="53"/>
      <c r="D2" s="53"/>
      <c r="E2" s="14"/>
      <c r="F2" s="14"/>
    </row>
    <row r="3" spans="1:2195" s="2" customFormat="1" ht="32.450000000000003" customHeight="1" x14ac:dyDescent="0.25">
      <c r="A3" s="1"/>
      <c r="B3" s="15" t="s">
        <v>21</v>
      </c>
      <c r="C3" s="18" t="s">
        <v>35</v>
      </c>
      <c r="D3" s="5"/>
      <c r="E3" s="14"/>
      <c r="F3" s="14"/>
    </row>
    <row r="4" spans="1:2195" s="2" customFormat="1" ht="13.9" customHeight="1" x14ac:dyDescent="0.25">
      <c r="A4" s="1"/>
      <c r="B4" s="5"/>
      <c r="C4" s="17" t="s">
        <v>20</v>
      </c>
      <c r="D4" s="5"/>
      <c r="E4" s="14"/>
      <c r="F4" s="14"/>
    </row>
    <row r="5" spans="1:2195" x14ac:dyDescent="0.25">
      <c r="B5" s="17" t="s">
        <v>19</v>
      </c>
      <c r="C5" s="16">
        <v>9.9598903659999998</v>
      </c>
      <c r="D5" s="16">
        <v>9.9500865940000001</v>
      </c>
      <c r="E5" s="16">
        <v>9.9408426280000004</v>
      </c>
      <c r="F5" s="16">
        <v>9.9387626650000005</v>
      </c>
      <c r="G5" s="16">
        <v>9.9397134779999998</v>
      </c>
      <c r="H5" s="16">
        <v>9.9395389559999998</v>
      </c>
      <c r="I5" s="16">
        <v>9.9397773740000002</v>
      </c>
      <c r="J5" s="16">
        <v>9.9394617079999996</v>
      </c>
      <c r="K5" s="16">
        <v>9.9396333689999992</v>
      </c>
      <c r="L5" s="16">
        <v>9.9393453600000008</v>
      </c>
      <c r="M5" s="16">
        <v>9.9395313260000009</v>
      </c>
      <c r="N5" s="16">
        <v>9.9393100739999998</v>
      </c>
      <c r="O5" s="16">
        <v>9.9395265580000007</v>
      </c>
      <c r="P5" s="16">
        <v>9.9393301009999995</v>
      </c>
      <c r="Q5" s="16">
        <v>9.9396009450000005</v>
      </c>
      <c r="R5" s="16">
        <v>9.9394302369999998</v>
      </c>
      <c r="S5" s="16">
        <v>9.9397096630000004</v>
      </c>
      <c r="T5" s="16">
        <v>9.9395627980000008</v>
      </c>
      <c r="U5" s="16">
        <v>9.9397344590000003</v>
      </c>
      <c r="V5" s="16">
        <v>9.9393968580000003</v>
      </c>
      <c r="W5" s="16">
        <v>9.9389610289999997</v>
      </c>
      <c r="X5" s="16">
        <v>9.9403219220000008</v>
      </c>
      <c r="Y5" s="16">
        <v>9.9514799119999999</v>
      </c>
      <c r="Z5" s="16">
        <v>9.9590034480000007</v>
      </c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  <c r="GI5" s="16"/>
      <c r="GJ5" s="16"/>
      <c r="GK5" s="16"/>
      <c r="GL5" s="16"/>
      <c r="GM5" s="16"/>
      <c r="GN5" s="16"/>
      <c r="GO5" s="16"/>
      <c r="GP5" s="16"/>
      <c r="GQ5" s="16"/>
      <c r="GR5" s="16"/>
      <c r="GS5" s="16"/>
      <c r="GT5" s="16"/>
      <c r="GU5" s="16"/>
      <c r="GV5" s="16"/>
      <c r="GW5" s="16"/>
      <c r="GX5" s="16"/>
      <c r="GY5" s="16"/>
      <c r="GZ5" s="16"/>
      <c r="HA5" s="16"/>
      <c r="HB5" s="16"/>
      <c r="HC5" s="16"/>
      <c r="HD5" s="16"/>
      <c r="HE5" s="16"/>
      <c r="HF5" s="16"/>
      <c r="HG5" s="16"/>
      <c r="HH5" s="16"/>
      <c r="HI5" s="16"/>
      <c r="HJ5" s="16"/>
      <c r="HK5" s="16"/>
      <c r="HL5" s="16"/>
      <c r="HM5" s="16"/>
      <c r="HN5" s="16"/>
      <c r="HO5" s="16"/>
      <c r="HP5" s="16"/>
      <c r="HQ5" s="16"/>
      <c r="HR5" s="16"/>
      <c r="HS5" s="16"/>
      <c r="HT5" s="16"/>
      <c r="HU5" s="16"/>
      <c r="HV5" s="16"/>
      <c r="HW5" s="16"/>
      <c r="HX5" s="16"/>
      <c r="HY5" s="16"/>
      <c r="HZ5" s="16"/>
      <c r="IA5" s="16"/>
      <c r="IB5" s="16"/>
      <c r="IC5" s="16"/>
      <c r="ID5" s="16"/>
      <c r="IE5" s="16"/>
      <c r="IF5" s="16"/>
      <c r="IG5" s="16"/>
      <c r="IH5" s="16"/>
      <c r="II5" s="16"/>
      <c r="IJ5" s="16"/>
      <c r="IK5" s="16"/>
      <c r="IL5" s="16"/>
      <c r="IM5" s="16"/>
      <c r="IN5" s="16"/>
      <c r="IO5" s="16"/>
      <c r="IP5" s="16"/>
      <c r="IQ5" s="16"/>
      <c r="IR5" s="16"/>
      <c r="IS5" s="16"/>
      <c r="IT5" s="16"/>
      <c r="IU5" s="16"/>
      <c r="IV5" s="16"/>
      <c r="IW5" s="16"/>
      <c r="IX5" s="16"/>
      <c r="IY5" s="16"/>
      <c r="IZ5" s="16"/>
      <c r="JA5" s="16"/>
      <c r="JB5" s="16"/>
      <c r="JC5" s="16"/>
      <c r="JD5" s="16"/>
      <c r="JE5" s="16"/>
      <c r="JF5" s="16"/>
      <c r="JG5" s="16"/>
      <c r="JH5" s="16"/>
      <c r="JI5" s="16"/>
      <c r="JJ5" s="16"/>
      <c r="JK5" s="16"/>
      <c r="JL5" s="16"/>
      <c r="JM5" s="16"/>
      <c r="JN5" s="16"/>
      <c r="JO5" s="16"/>
      <c r="JP5" s="16"/>
      <c r="JQ5" s="16"/>
      <c r="JR5" s="16"/>
      <c r="JS5" s="16"/>
      <c r="JT5" s="16"/>
      <c r="JU5" s="16"/>
      <c r="JV5" s="16"/>
      <c r="JW5" s="16"/>
      <c r="JX5" s="16"/>
      <c r="JY5" s="16"/>
      <c r="JZ5" s="16"/>
      <c r="KA5" s="16"/>
      <c r="KB5" s="16"/>
      <c r="KC5" s="16"/>
      <c r="KD5" s="16"/>
      <c r="KE5" s="16"/>
      <c r="KF5" s="16"/>
      <c r="KG5" s="16"/>
      <c r="KH5" s="16"/>
      <c r="KI5" s="16"/>
      <c r="KJ5" s="16"/>
      <c r="KK5" s="16"/>
      <c r="KL5" s="16"/>
      <c r="KM5" s="16"/>
      <c r="KN5" s="16"/>
      <c r="KO5" s="16"/>
      <c r="KP5" s="16"/>
      <c r="KQ5" s="16"/>
      <c r="KR5" s="16"/>
      <c r="KS5" s="16"/>
      <c r="KT5" s="16"/>
      <c r="KU5" s="16"/>
      <c r="KV5" s="16"/>
      <c r="KW5" s="16"/>
      <c r="KX5" s="16"/>
      <c r="KY5" s="16"/>
      <c r="KZ5" s="16"/>
      <c r="LA5" s="16"/>
      <c r="LB5" s="16"/>
      <c r="LC5" s="16"/>
      <c r="LD5" s="16"/>
      <c r="LE5" s="16"/>
      <c r="LF5" s="16"/>
      <c r="LG5" s="16"/>
      <c r="LH5" s="16"/>
      <c r="LI5" s="16"/>
      <c r="LJ5" s="16"/>
      <c r="LK5" s="16"/>
      <c r="LL5" s="16"/>
      <c r="LM5" s="16"/>
      <c r="LN5" s="16"/>
      <c r="LO5" s="16"/>
      <c r="LP5" s="16"/>
      <c r="LQ5" s="16"/>
      <c r="LR5" s="16"/>
      <c r="LS5" s="16"/>
      <c r="LT5" s="16"/>
      <c r="LU5" s="16"/>
      <c r="LV5" s="16"/>
      <c r="LW5" s="16"/>
      <c r="LX5" s="16"/>
      <c r="LY5" s="16"/>
      <c r="LZ5" s="16"/>
      <c r="MA5" s="16"/>
      <c r="MB5" s="16"/>
      <c r="MC5" s="16"/>
      <c r="MD5" s="16"/>
      <c r="ME5" s="16"/>
      <c r="MF5" s="16"/>
      <c r="MG5" s="16"/>
      <c r="MH5" s="16"/>
      <c r="MI5" s="16"/>
      <c r="MJ5" s="16"/>
      <c r="MK5" s="16"/>
      <c r="ML5" s="16"/>
      <c r="MM5" s="16"/>
      <c r="MN5" s="16"/>
      <c r="MO5" s="16"/>
      <c r="MP5" s="16"/>
      <c r="MQ5" s="16"/>
      <c r="MR5" s="16"/>
      <c r="MS5" s="16"/>
      <c r="MT5" s="16"/>
      <c r="MU5" s="16"/>
      <c r="MV5" s="16"/>
      <c r="MW5" s="16"/>
      <c r="MX5" s="16"/>
      <c r="MY5" s="16"/>
      <c r="MZ5" s="16"/>
      <c r="NA5" s="16"/>
      <c r="NB5" s="16"/>
      <c r="NC5" s="16"/>
      <c r="ND5" s="16"/>
      <c r="NE5" s="16"/>
      <c r="NF5" s="16"/>
      <c r="NG5" s="16"/>
      <c r="NH5" s="16"/>
      <c r="NI5" s="16"/>
      <c r="NJ5" s="16"/>
      <c r="NK5" s="16"/>
      <c r="NL5" s="16"/>
      <c r="NM5" s="16"/>
      <c r="NN5" s="16"/>
      <c r="NO5" s="16"/>
      <c r="NP5" s="16"/>
      <c r="NQ5" s="16"/>
      <c r="NR5" s="16"/>
      <c r="NS5" s="16"/>
      <c r="NT5" s="16"/>
      <c r="NU5" s="16"/>
      <c r="NV5" s="16"/>
      <c r="NW5" s="16"/>
      <c r="NX5" s="16"/>
      <c r="NY5" s="16"/>
      <c r="NZ5" s="16"/>
      <c r="OA5" s="16"/>
      <c r="OB5" s="16"/>
      <c r="OC5" s="16"/>
      <c r="OD5" s="16"/>
      <c r="OE5" s="16"/>
      <c r="OF5" s="16"/>
      <c r="OG5" s="16"/>
      <c r="OH5" s="16"/>
      <c r="OI5" s="16"/>
      <c r="OJ5" s="16"/>
      <c r="OK5" s="16"/>
      <c r="OL5" s="16"/>
      <c r="OM5" s="16"/>
      <c r="ON5" s="16"/>
      <c r="OO5" s="16"/>
      <c r="OP5" s="16"/>
      <c r="OQ5" s="16"/>
      <c r="OR5" s="16"/>
      <c r="OS5" s="16"/>
      <c r="OT5" s="16"/>
      <c r="OU5" s="16"/>
      <c r="OV5" s="16"/>
      <c r="OW5" s="16"/>
      <c r="OX5" s="16"/>
      <c r="OY5" s="16"/>
      <c r="OZ5" s="16"/>
      <c r="PA5" s="16"/>
      <c r="PB5" s="16"/>
      <c r="PC5" s="16"/>
      <c r="PD5" s="16"/>
      <c r="PE5" s="16"/>
      <c r="PF5" s="16"/>
      <c r="PG5" s="16"/>
      <c r="PH5" s="16"/>
      <c r="PI5" s="16"/>
      <c r="PJ5" s="16"/>
      <c r="PK5" s="16"/>
      <c r="PL5" s="16"/>
      <c r="PM5" s="16"/>
      <c r="PN5" s="16"/>
      <c r="PO5" s="16"/>
      <c r="PP5" s="16"/>
      <c r="PQ5" s="16"/>
      <c r="PR5" s="16"/>
      <c r="PS5" s="16"/>
      <c r="PT5" s="16"/>
      <c r="PU5" s="16"/>
      <c r="PV5" s="16"/>
      <c r="PW5" s="16"/>
      <c r="PX5" s="16"/>
      <c r="PY5" s="16"/>
      <c r="PZ5" s="16"/>
      <c r="QA5" s="16"/>
      <c r="QB5" s="16"/>
      <c r="QC5" s="16"/>
      <c r="QD5" s="16"/>
      <c r="QE5" s="16"/>
      <c r="QF5" s="16"/>
      <c r="QG5" s="16"/>
      <c r="QH5" s="16"/>
      <c r="QI5" s="16"/>
      <c r="QJ5" s="16"/>
      <c r="QK5" s="16"/>
      <c r="QL5" s="16"/>
      <c r="QM5" s="16"/>
      <c r="QN5" s="16"/>
      <c r="QO5" s="16"/>
      <c r="QP5" s="16"/>
      <c r="QQ5" s="16"/>
      <c r="QR5" s="16"/>
      <c r="QS5" s="16"/>
      <c r="QT5" s="16"/>
      <c r="QU5" s="16"/>
      <c r="QV5" s="16"/>
      <c r="QW5" s="16"/>
      <c r="QX5" s="16"/>
      <c r="QY5" s="16"/>
      <c r="QZ5" s="16"/>
      <c r="RA5" s="16"/>
      <c r="RB5" s="16"/>
      <c r="RC5" s="16"/>
      <c r="RD5" s="16"/>
      <c r="RE5" s="16"/>
      <c r="RF5" s="16"/>
      <c r="RG5" s="16"/>
      <c r="RH5" s="16"/>
      <c r="RI5" s="16"/>
      <c r="RJ5" s="16"/>
      <c r="RK5" s="16"/>
      <c r="RL5" s="16"/>
      <c r="RM5" s="16"/>
      <c r="RN5" s="16"/>
      <c r="RO5" s="16"/>
      <c r="RP5" s="16"/>
      <c r="RQ5" s="16"/>
      <c r="RR5" s="16"/>
      <c r="RS5" s="16"/>
      <c r="RT5" s="16"/>
      <c r="RU5" s="16"/>
      <c r="RV5" s="16"/>
      <c r="RW5" s="16"/>
      <c r="RX5" s="16"/>
      <c r="RY5" s="16"/>
      <c r="RZ5" s="16"/>
      <c r="SA5" s="16"/>
      <c r="SB5" s="16"/>
      <c r="SC5" s="16"/>
      <c r="SD5" s="16"/>
      <c r="SE5" s="16"/>
      <c r="SF5" s="16"/>
      <c r="SG5" s="16"/>
      <c r="SH5" s="16"/>
      <c r="SI5" s="16"/>
      <c r="SJ5" s="16"/>
      <c r="SK5" s="16"/>
      <c r="SL5" s="16"/>
      <c r="SM5" s="16"/>
      <c r="SN5" s="16"/>
      <c r="SO5" s="16"/>
      <c r="SP5" s="16"/>
      <c r="SQ5" s="16"/>
      <c r="SR5" s="16"/>
      <c r="SS5" s="16"/>
      <c r="ST5" s="16"/>
      <c r="SU5" s="16"/>
      <c r="SV5" s="16"/>
      <c r="SW5" s="16"/>
      <c r="SX5" s="16"/>
      <c r="SY5" s="16"/>
      <c r="SZ5" s="16"/>
      <c r="TA5" s="16"/>
      <c r="TB5" s="16"/>
      <c r="TC5" s="16"/>
      <c r="TD5" s="16"/>
      <c r="TE5" s="16"/>
      <c r="TF5" s="16"/>
      <c r="TG5" s="16"/>
      <c r="TH5" s="16"/>
      <c r="TI5" s="16"/>
      <c r="TJ5" s="16"/>
      <c r="TK5" s="16"/>
      <c r="TL5" s="16"/>
      <c r="TM5" s="16"/>
      <c r="TN5" s="16"/>
      <c r="TO5" s="16"/>
      <c r="TP5" s="16"/>
      <c r="TQ5" s="16"/>
      <c r="TR5" s="16"/>
      <c r="TS5" s="16"/>
      <c r="TT5" s="16"/>
      <c r="TU5" s="16"/>
      <c r="TV5" s="16"/>
      <c r="TW5" s="16"/>
      <c r="TX5" s="16"/>
      <c r="TY5" s="16"/>
      <c r="TZ5" s="16"/>
      <c r="UA5" s="16"/>
      <c r="UB5" s="16"/>
      <c r="UC5" s="16"/>
      <c r="UD5" s="16"/>
      <c r="UE5" s="16"/>
      <c r="UF5" s="16"/>
      <c r="UG5" s="16"/>
      <c r="UH5" s="16"/>
      <c r="UI5" s="16"/>
      <c r="UJ5" s="16"/>
      <c r="UK5" s="16"/>
      <c r="UL5" s="16"/>
      <c r="UM5" s="16"/>
      <c r="UN5" s="16"/>
      <c r="UO5" s="16"/>
      <c r="UP5" s="16"/>
      <c r="UQ5" s="16"/>
      <c r="UR5" s="16"/>
      <c r="US5" s="16"/>
      <c r="UT5" s="16"/>
      <c r="UU5" s="16"/>
      <c r="UV5" s="16"/>
      <c r="UW5" s="16"/>
      <c r="UX5" s="16"/>
      <c r="UY5" s="16"/>
      <c r="UZ5" s="16"/>
      <c r="VA5" s="16"/>
      <c r="VB5" s="16"/>
      <c r="VC5" s="16"/>
      <c r="VD5" s="16"/>
      <c r="VE5" s="16"/>
      <c r="VF5" s="16"/>
      <c r="VG5" s="16"/>
      <c r="VH5" s="16"/>
      <c r="VI5" s="16"/>
      <c r="VJ5" s="16"/>
      <c r="VK5" s="16"/>
      <c r="VL5" s="16"/>
      <c r="VM5" s="16"/>
      <c r="VN5" s="16"/>
      <c r="VO5" s="16"/>
      <c r="VP5" s="16"/>
      <c r="VQ5" s="16"/>
      <c r="VR5" s="16"/>
      <c r="VS5" s="16"/>
      <c r="VT5" s="16"/>
      <c r="VU5" s="16"/>
      <c r="VV5" s="16"/>
      <c r="VW5" s="16"/>
      <c r="VX5" s="16"/>
      <c r="VY5" s="16"/>
      <c r="VZ5" s="16"/>
      <c r="WA5" s="16"/>
      <c r="WB5" s="16"/>
      <c r="WC5" s="16"/>
      <c r="WD5" s="16"/>
      <c r="WE5" s="16"/>
      <c r="WF5" s="16"/>
      <c r="WG5" s="16"/>
      <c r="WH5" s="16"/>
      <c r="WI5" s="16"/>
      <c r="WJ5" s="16"/>
      <c r="WK5" s="16"/>
      <c r="WL5" s="16"/>
      <c r="WM5" s="16"/>
      <c r="WN5" s="16"/>
      <c r="WO5" s="16"/>
      <c r="WP5" s="16"/>
      <c r="WQ5" s="16"/>
      <c r="WR5" s="16"/>
      <c r="WS5" s="16"/>
      <c r="WT5" s="16"/>
      <c r="WU5" s="16"/>
      <c r="WV5" s="16"/>
      <c r="WW5" s="16"/>
      <c r="WX5" s="16"/>
      <c r="WY5" s="16"/>
      <c r="WZ5" s="16"/>
      <c r="XA5" s="16"/>
      <c r="XB5" s="16"/>
      <c r="XC5" s="16"/>
      <c r="XD5" s="16"/>
      <c r="XE5" s="16"/>
      <c r="XF5" s="16"/>
      <c r="XG5" s="16"/>
      <c r="XH5" s="16"/>
      <c r="XI5" s="16"/>
      <c r="XJ5" s="16"/>
      <c r="XK5" s="16"/>
      <c r="XL5" s="16"/>
      <c r="XM5" s="16"/>
      <c r="XN5" s="16"/>
      <c r="XO5" s="16"/>
      <c r="XP5" s="16"/>
      <c r="XQ5" s="16"/>
      <c r="XR5" s="16"/>
      <c r="XS5" s="16"/>
      <c r="XT5" s="16"/>
      <c r="XU5" s="16"/>
      <c r="XV5" s="16"/>
      <c r="XW5" s="16"/>
      <c r="XX5" s="16"/>
      <c r="XY5" s="16"/>
      <c r="XZ5" s="16"/>
      <c r="YA5" s="16"/>
      <c r="YB5" s="16"/>
      <c r="YC5" s="16"/>
      <c r="YD5" s="16"/>
      <c r="YE5" s="16"/>
      <c r="YF5" s="16"/>
      <c r="YG5" s="16"/>
      <c r="YH5" s="16"/>
      <c r="YI5" s="16"/>
      <c r="YJ5" s="16"/>
      <c r="YK5" s="16"/>
      <c r="YL5" s="16"/>
      <c r="YM5" s="16"/>
      <c r="YN5" s="16"/>
      <c r="YO5" s="16"/>
      <c r="YP5" s="16"/>
      <c r="YQ5" s="16"/>
      <c r="YR5" s="16"/>
      <c r="YS5" s="16"/>
      <c r="YT5" s="16"/>
      <c r="YU5" s="16"/>
      <c r="YV5" s="16"/>
      <c r="YW5" s="16"/>
      <c r="YX5" s="16"/>
      <c r="YY5" s="16"/>
      <c r="YZ5" s="16"/>
      <c r="ZA5" s="16"/>
      <c r="ZB5" s="16"/>
      <c r="ZC5" s="16"/>
      <c r="ZD5" s="16"/>
      <c r="ZE5" s="16"/>
      <c r="ZF5" s="16"/>
      <c r="ZG5" s="16"/>
      <c r="ZH5" s="16"/>
      <c r="ZI5" s="16"/>
      <c r="ZJ5" s="16"/>
      <c r="ZK5" s="16"/>
      <c r="ZL5" s="16"/>
      <c r="ZM5" s="16"/>
      <c r="ZN5" s="16"/>
      <c r="ZO5" s="16"/>
      <c r="ZP5" s="16"/>
      <c r="ZQ5" s="16"/>
      <c r="ZR5" s="16"/>
      <c r="ZS5" s="16"/>
      <c r="ZT5" s="16"/>
      <c r="ZU5" s="16"/>
      <c r="ZV5" s="16"/>
      <c r="ZW5" s="16"/>
      <c r="ZX5" s="16"/>
      <c r="ZY5" s="16"/>
      <c r="ZZ5" s="16"/>
      <c r="AAA5" s="16"/>
      <c r="AAB5" s="16"/>
      <c r="AAC5" s="16"/>
      <c r="AAD5" s="16"/>
      <c r="AAE5" s="16"/>
      <c r="AAF5" s="16"/>
      <c r="AAG5" s="16"/>
      <c r="AAH5" s="16"/>
      <c r="AAI5" s="16"/>
      <c r="AAJ5" s="16"/>
      <c r="AAK5" s="16"/>
      <c r="AAL5" s="16"/>
      <c r="AAM5" s="16"/>
      <c r="AAN5" s="16"/>
      <c r="AAO5" s="16"/>
      <c r="AAP5" s="16"/>
      <c r="AAQ5" s="16"/>
      <c r="AAR5" s="16"/>
      <c r="AAS5" s="16"/>
      <c r="AAT5" s="16"/>
      <c r="AAU5" s="16"/>
      <c r="AAV5" s="16"/>
      <c r="AAW5" s="16"/>
      <c r="AAX5" s="16"/>
      <c r="AAY5" s="16"/>
      <c r="AAZ5" s="16"/>
      <c r="ABA5" s="16"/>
      <c r="ABB5" s="16"/>
      <c r="ABC5" s="16"/>
      <c r="ABD5" s="16"/>
      <c r="ABE5" s="16"/>
      <c r="ABF5" s="16"/>
      <c r="ABG5" s="16"/>
      <c r="ABH5" s="16"/>
      <c r="ABI5" s="16"/>
      <c r="ABJ5" s="16"/>
      <c r="ABK5" s="16"/>
      <c r="ABL5" s="16"/>
      <c r="ABM5" s="16"/>
      <c r="ABN5" s="16"/>
      <c r="ABO5" s="16"/>
      <c r="ABP5" s="16"/>
      <c r="ABQ5" s="16"/>
      <c r="ABR5" s="16"/>
      <c r="ABS5" s="16"/>
      <c r="ABT5" s="16"/>
      <c r="ABU5" s="16"/>
      <c r="ABV5" s="16"/>
      <c r="ABW5" s="16"/>
      <c r="ABX5" s="16"/>
      <c r="ABY5" s="16"/>
      <c r="ABZ5" s="16"/>
      <c r="ACA5" s="16"/>
      <c r="ACB5" s="16"/>
      <c r="ACC5" s="16"/>
      <c r="ACD5" s="16"/>
      <c r="ACE5" s="16"/>
      <c r="ACF5" s="16"/>
      <c r="ACG5" s="16"/>
      <c r="ACH5" s="16"/>
      <c r="ACI5" s="16"/>
      <c r="ACJ5" s="16"/>
      <c r="ACK5" s="16"/>
      <c r="ACL5" s="16"/>
      <c r="ACM5" s="16"/>
      <c r="ACN5" s="16"/>
      <c r="ACO5" s="16"/>
      <c r="ACP5" s="16"/>
      <c r="ACQ5" s="16"/>
      <c r="ACR5" s="16"/>
      <c r="ACS5" s="16"/>
      <c r="ACT5" s="16"/>
      <c r="ACU5" s="16"/>
      <c r="ACV5" s="16"/>
      <c r="ACW5" s="16"/>
      <c r="ACX5" s="16"/>
      <c r="ACY5" s="16"/>
      <c r="ACZ5" s="16"/>
      <c r="ADA5" s="16"/>
      <c r="ADB5" s="16"/>
      <c r="ADC5" s="16"/>
      <c r="ADD5" s="16"/>
      <c r="ADE5" s="16"/>
      <c r="ADF5" s="16"/>
      <c r="ADG5" s="16"/>
      <c r="ADH5" s="16"/>
      <c r="ADI5" s="16"/>
      <c r="ADJ5" s="16"/>
      <c r="ADK5" s="16"/>
      <c r="ADL5" s="16"/>
      <c r="ADM5" s="16"/>
      <c r="ADN5" s="16"/>
      <c r="ADO5" s="16"/>
      <c r="ADP5" s="16"/>
      <c r="ADQ5" s="16"/>
      <c r="ADR5" s="16"/>
      <c r="ADS5" s="16"/>
      <c r="ADT5" s="16"/>
      <c r="ADU5" s="16"/>
      <c r="ADV5" s="16"/>
      <c r="ADW5" s="16"/>
      <c r="ADX5" s="16"/>
      <c r="ADY5" s="16"/>
      <c r="ADZ5" s="16"/>
      <c r="AEA5" s="16"/>
      <c r="AEB5" s="16"/>
      <c r="AEC5" s="16"/>
      <c r="AED5" s="16"/>
      <c r="AEE5" s="16"/>
      <c r="AEF5" s="16"/>
      <c r="AEG5" s="16"/>
      <c r="AEH5" s="16"/>
      <c r="AEI5" s="16"/>
      <c r="AEJ5" s="16"/>
      <c r="AEK5" s="16"/>
      <c r="AEL5" s="16"/>
      <c r="AEM5" s="16"/>
      <c r="AEN5" s="16"/>
      <c r="AEO5" s="16"/>
      <c r="AEP5" s="16"/>
      <c r="AEQ5" s="16"/>
      <c r="AER5" s="16"/>
      <c r="AES5" s="16"/>
      <c r="AET5" s="16"/>
      <c r="AEU5" s="16"/>
      <c r="AEV5" s="16"/>
      <c r="AEW5" s="16"/>
      <c r="AEX5" s="16"/>
      <c r="AEY5" s="16"/>
      <c r="AEZ5" s="16"/>
      <c r="AFA5" s="16"/>
      <c r="AFB5" s="16"/>
      <c r="AFC5" s="16"/>
      <c r="AFD5" s="16"/>
      <c r="AFE5" s="16"/>
      <c r="AFF5" s="16"/>
      <c r="AFG5" s="16"/>
      <c r="AFH5" s="16"/>
      <c r="AFI5" s="16"/>
      <c r="AFJ5" s="16"/>
      <c r="AFK5" s="16"/>
      <c r="AFL5" s="16"/>
      <c r="AFM5" s="16"/>
      <c r="AFN5" s="16"/>
      <c r="AFO5" s="16"/>
      <c r="AFP5" s="16"/>
      <c r="AFQ5" s="16"/>
      <c r="AFR5" s="16"/>
      <c r="AFS5" s="16"/>
      <c r="AFT5" s="16"/>
      <c r="AFU5" s="16"/>
      <c r="AFV5" s="16"/>
      <c r="AFW5" s="16"/>
      <c r="AFX5" s="16"/>
      <c r="AFY5" s="16"/>
      <c r="AFZ5" s="16"/>
      <c r="AGA5" s="16"/>
      <c r="AGB5" s="16"/>
      <c r="AGC5" s="16"/>
      <c r="AGD5" s="16"/>
      <c r="AGE5" s="16"/>
      <c r="AGF5" s="16"/>
      <c r="AGG5" s="16"/>
      <c r="AGH5" s="16"/>
      <c r="AGI5" s="16"/>
      <c r="AGJ5" s="16"/>
      <c r="AGK5" s="16"/>
      <c r="AGL5" s="16"/>
      <c r="AGM5" s="16"/>
      <c r="AGN5" s="16"/>
      <c r="AGO5" s="16"/>
      <c r="AGP5" s="16"/>
      <c r="AGQ5" s="16"/>
      <c r="AGR5" s="16"/>
      <c r="AGS5" s="16"/>
      <c r="AGT5" s="16"/>
      <c r="AGU5" s="16"/>
      <c r="AGV5" s="16"/>
      <c r="AGW5" s="16"/>
      <c r="AGX5" s="16"/>
      <c r="AGY5" s="16"/>
      <c r="AGZ5" s="16"/>
      <c r="AHA5" s="16"/>
      <c r="AHB5" s="16"/>
      <c r="AHC5" s="16"/>
      <c r="AHD5" s="16"/>
      <c r="AHE5" s="16"/>
      <c r="AHF5" s="16"/>
      <c r="AHG5" s="16"/>
      <c r="AHH5" s="16"/>
      <c r="AHI5" s="16"/>
      <c r="AHJ5" s="16"/>
      <c r="AHK5" s="16"/>
      <c r="AHL5" s="16"/>
      <c r="AHM5" s="16"/>
      <c r="AHN5" s="16"/>
      <c r="AHO5" s="16"/>
      <c r="AHP5" s="16"/>
      <c r="AHQ5" s="16"/>
      <c r="AHR5" s="16"/>
      <c r="AHS5" s="16"/>
      <c r="AHT5" s="16"/>
      <c r="AHU5" s="16"/>
      <c r="AHV5" s="16"/>
      <c r="AHW5" s="16"/>
      <c r="AHX5" s="16"/>
      <c r="AHY5" s="16"/>
      <c r="AHZ5" s="16"/>
      <c r="AIA5" s="16"/>
      <c r="AIB5" s="16"/>
      <c r="AIC5" s="16"/>
      <c r="AID5" s="16"/>
      <c r="AIE5" s="16"/>
      <c r="AIF5" s="16"/>
      <c r="AIG5" s="16"/>
      <c r="AIH5" s="16"/>
      <c r="AII5" s="16"/>
      <c r="AIJ5" s="16"/>
      <c r="AIK5" s="16"/>
      <c r="AIL5" s="16"/>
      <c r="AIM5" s="16"/>
      <c r="AIN5" s="16"/>
      <c r="AIO5" s="16"/>
      <c r="AIP5" s="16"/>
      <c r="AIQ5" s="16"/>
      <c r="AIR5" s="16"/>
      <c r="AIS5" s="16"/>
      <c r="AIT5" s="16"/>
      <c r="AIU5" s="16"/>
      <c r="AIV5" s="16"/>
      <c r="AIW5" s="16"/>
      <c r="AIX5" s="16"/>
      <c r="AIY5" s="16"/>
      <c r="AIZ5" s="16"/>
      <c r="AJA5" s="16"/>
      <c r="AJB5" s="16"/>
      <c r="AJC5" s="16"/>
      <c r="AJD5" s="16"/>
      <c r="AJE5" s="16"/>
      <c r="AJF5" s="16"/>
      <c r="AJG5" s="16"/>
      <c r="AJH5" s="16"/>
      <c r="AJI5" s="16"/>
      <c r="AJJ5" s="16"/>
      <c r="AJK5" s="16"/>
      <c r="AJL5" s="16"/>
      <c r="AJM5" s="16"/>
      <c r="AJN5" s="16"/>
      <c r="AJO5" s="16"/>
      <c r="AJP5" s="16"/>
      <c r="AJQ5" s="16"/>
      <c r="AJR5" s="16"/>
      <c r="AJS5" s="16"/>
      <c r="AJT5" s="16"/>
      <c r="AJU5" s="16"/>
      <c r="AJV5" s="16"/>
      <c r="AJW5" s="16"/>
      <c r="AJX5" s="16"/>
      <c r="AJY5" s="16"/>
      <c r="AJZ5" s="16"/>
      <c r="AKA5" s="16"/>
      <c r="AKB5" s="16"/>
      <c r="AKC5" s="16"/>
      <c r="AKD5" s="16"/>
      <c r="AKE5" s="16"/>
      <c r="AKF5" s="16"/>
      <c r="AKG5" s="16"/>
      <c r="AKH5" s="16"/>
      <c r="AKI5" s="16"/>
      <c r="AKJ5" s="16"/>
      <c r="AKK5" s="16"/>
      <c r="AKL5" s="16"/>
      <c r="AKM5" s="16"/>
      <c r="AKN5" s="16"/>
      <c r="AKO5" s="16"/>
      <c r="AKP5" s="16"/>
      <c r="AKQ5" s="16"/>
      <c r="AKR5" s="16"/>
      <c r="AKS5" s="16"/>
      <c r="AKT5" s="16"/>
      <c r="AKU5" s="16"/>
      <c r="AKV5" s="16"/>
      <c r="AKW5" s="16"/>
      <c r="AKX5" s="16"/>
      <c r="AKY5" s="16"/>
      <c r="AKZ5" s="16"/>
      <c r="ALA5" s="16"/>
      <c r="ALB5" s="16"/>
      <c r="ALC5" s="16"/>
      <c r="ALD5" s="16"/>
      <c r="ALE5" s="16"/>
      <c r="ALF5" s="16"/>
      <c r="ALG5" s="16"/>
      <c r="ALH5" s="16"/>
      <c r="ALI5" s="16"/>
      <c r="ALJ5" s="16"/>
      <c r="ALK5" s="16"/>
      <c r="ALL5" s="16"/>
      <c r="ALM5" s="16"/>
      <c r="ALN5" s="16"/>
      <c r="ALO5" s="16"/>
      <c r="ALP5" s="16"/>
      <c r="ALQ5" s="16"/>
      <c r="ALR5" s="16"/>
      <c r="ALS5" s="16"/>
      <c r="ALT5" s="16"/>
      <c r="ALU5" s="16"/>
      <c r="ALV5" s="16"/>
      <c r="ALW5" s="16"/>
      <c r="ALX5" s="16"/>
      <c r="ALY5" s="16"/>
      <c r="ALZ5" s="16"/>
      <c r="AMA5" s="16"/>
      <c r="AMB5" s="16"/>
      <c r="AMC5" s="16"/>
      <c r="AMD5" s="16"/>
      <c r="AME5" s="16"/>
      <c r="AMF5" s="16"/>
      <c r="AMG5" s="16"/>
      <c r="AMH5" s="16"/>
      <c r="AMI5" s="16"/>
      <c r="AMJ5" s="16"/>
      <c r="AMK5" s="16"/>
      <c r="AML5" s="16"/>
      <c r="AMM5" s="16"/>
      <c r="AMN5" s="16"/>
      <c r="AMO5" s="16"/>
      <c r="AMP5" s="16"/>
      <c r="AMQ5" s="16"/>
      <c r="AMR5" s="16"/>
      <c r="AMS5" s="16"/>
      <c r="AMT5" s="16"/>
      <c r="AMU5" s="16"/>
      <c r="AMV5" s="16"/>
      <c r="AMW5" s="16"/>
      <c r="AMX5" s="16"/>
      <c r="AMY5" s="16"/>
      <c r="AMZ5" s="16"/>
      <c r="ANA5" s="16"/>
      <c r="ANB5" s="16"/>
      <c r="ANC5" s="16"/>
      <c r="AND5" s="16"/>
      <c r="ANE5" s="16"/>
      <c r="ANF5" s="16"/>
      <c r="ANG5" s="16"/>
      <c r="ANH5" s="16"/>
      <c r="ANI5" s="16"/>
      <c r="ANJ5" s="16"/>
      <c r="ANK5" s="16"/>
      <c r="ANL5" s="16"/>
      <c r="ANM5" s="16"/>
      <c r="ANN5" s="16"/>
      <c r="ANO5" s="16"/>
      <c r="ANP5" s="16"/>
      <c r="ANQ5" s="16"/>
      <c r="ANR5" s="16"/>
      <c r="ANS5" s="16"/>
      <c r="ANT5" s="16"/>
      <c r="ANU5" s="16"/>
      <c r="ANV5" s="16"/>
      <c r="ANW5" s="16"/>
      <c r="ANX5" s="16"/>
      <c r="ANY5" s="16"/>
      <c r="ANZ5" s="16"/>
      <c r="AOA5" s="16"/>
      <c r="AOB5" s="16"/>
      <c r="AOC5" s="16"/>
      <c r="AOD5" s="16"/>
      <c r="AOE5" s="16"/>
      <c r="AOF5" s="16"/>
      <c r="AOG5" s="16"/>
      <c r="AOH5" s="16"/>
      <c r="AOI5" s="16"/>
      <c r="AOJ5" s="16"/>
      <c r="AOK5" s="16"/>
      <c r="AOL5" s="16"/>
      <c r="AOM5" s="16"/>
      <c r="AON5" s="16"/>
      <c r="AOO5" s="16"/>
      <c r="AOP5" s="16"/>
      <c r="AOQ5" s="16"/>
      <c r="AOR5" s="16"/>
      <c r="AOS5" s="16"/>
      <c r="AOT5" s="16"/>
      <c r="AOU5" s="16"/>
      <c r="AOV5" s="16"/>
      <c r="AOW5" s="16"/>
      <c r="AOX5" s="16"/>
      <c r="AOY5" s="16"/>
      <c r="AOZ5" s="16"/>
      <c r="APA5" s="16"/>
      <c r="APB5" s="16"/>
      <c r="APC5" s="16"/>
      <c r="APD5" s="16"/>
      <c r="APE5" s="16"/>
      <c r="APF5" s="16"/>
      <c r="APG5" s="16"/>
      <c r="APH5" s="16"/>
      <c r="API5" s="16"/>
      <c r="APJ5" s="16"/>
      <c r="APK5" s="16"/>
      <c r="APL5" s="16"/>
      <c r="APM5" s="16"/>
      <c r="APN5" s="16"/>
      <c r="APO5" s="16"/>
      <c r="APP5" s="16"/>
      <c r="APQ5" s="16"/>
      <c r="APR5" s="16"/>
      <c r="APS5" s="16"/>
      <c r="APT5" s="16"/>
      <c r="APU5" s="16"/>
      <c r="APV5" s="16"/>
      <c r="APW5" s="16"/>
      <c r="APX5" s="16"/>
      <c r="APY5" s="16"/>
      <c r="APZ5" s="16"/>
      <c r="AQA5" s="16"/>
      <c r="AQB5" s="16"/>
      <c r="AQC5" s="16"/>
      <c r="AQD5" s="16"/>
      <c r="AQE5" s="16"/>
      <c r="AQF5" s="16"/>
      <c r="AQG5" s="16"/>
      <c r="AQH5" s="16"/>
      <c r="AQI5" s="16"/>
      <c r="AQJ5" s="16"/>
      <c r="AQK5" s="16"/>
      <c r="AQL5" s="16"/>
      <c r="AQM5" s="16"/>
      <c r="AQN5" s="16"/>
      <c r="AQO5" s="16"/>
      <c r="AQP5" s="16"/>
      <c r="AQQ5" s="16"/>
      <c r="AQR5" s="16"/>
      <c r="AQS5" s="16"/>
      <c r="AQT5" s="16"/>
      <c r="AQU5" s="16"/>
      <c r="AQV5" s="16"/>
      <c r="AQW5" s="16"/>
      <c r="AQX5" s="16"/>
      <c r="AQY5" s="16"/>
      <c r="AQZ5" s="16"/>
      <c r="ARA5" s="16"/>
      <c r="ARB5" s="16"/>
      <c r="ARC5" s="16"/>
      <c r="ARD5" s="16"/>
      <c r="ARE5" s="16"/>
      <c r="ARF5" s="16"/>
      <c r="ARG5" s="16"/>
      <c r="ARH5" s="16"/>
      <c r="ARI5" s="16"/>
      <c r="ARJ5" s="16"/>
      <c r="ARK5" s="16"/>
      <c r="ARL5" s="16"/>
      <c r="ARM5" s="16"/>
      <c r="ARN5" s="16"/>
      <c r="ARO5" s="16"/>
      <c r="ARP5" s="16"/>
      <c r="ARQ5" s="16"/>
      <c r="ARR5" s="16"/>
      <c r="ARS5" s="16"/>
      <c r="ART5" s="16"/>
      <c r="ARU5" s="16"/>
      <c r="ARV5" s="16"/>
      <c r="ARW5" s="16"/>
      <c r="ARX5" s="16"/>
      <c r="ARY5" s="16"/>
      <c r="ARZ5" s="16"/>
      <c r="ASA5" s="16"/>
      <c r="ASB5" s="16"/>
      <c r="ASC5" s="16"/>
      <c r="ASD5" s="16"/>
      <c r="ASE5" s="16"/>
      <c r="ASF5" s="16"/>
      <c r="ASG5" s="16"/>
      <c r="ASH5" s="16"/>
      <c r="ASI5" s="16"/>
      <c r="ASJ5" s="16"/>
      <c r="ASK5" s="16"/>
      <c r="ASL5" s="16"/>
      <c r="ASM5" s="16"/>
      <c r="ASN5" s="16"/>
      <c r="ASO5" s="16"/>
      <c r="ASP5" s="16"/>
      <c r="ASQ5" s="16"/>
      <c r="ASR5" s="16"/>
      <c r="ASS5" s="16"/>
      <c r="AST5" s="16"/>
      <c r="ASU5" s="16"/>
      <c r="ASV5" s="16"/>
      <c r="ASW5" s="16"/>
      <c r="ASX5" s="16"/>
      <c r="ASY5" s="16"/>
      <c r="ASZ5" s="16"/>
      <c r="ATA5" s="16"/>
      <c r="ATB5" s="16"/>
      <c r="ATC5" s="16"/>
      <c r="ATD5" s="16"/>
      <c r="ATE5" s="16"/>
      <c r="ATF5" s="16"/>
      <c r="ATG5" s="16"/>
      <c r="ATH5" s="16"/>
      <c r="ATI5" s="16"/>
      <c r="ATJ5" s="16"/>
      <c r="ATK5" s="16"/>
      <c r="ATL5" s="16"/>
      <c r="ATM5" s="16"/>
      <c r="ATN5" s="16"/>
      <c r="ATO5" s="16"/>
      <c r="ATP5" s="16"/>
      <c r="ATQ5" s="16"/>
      <c r="ATR5" s="16"/>
      <c r="ATS5" s="16"/>
      <c r="ATT5" s="16"/>
      <c r="ATU5" s="16"/>
      <c r="ATV5" s="16"/>
      <c r="ATW5" s="16"/>
      <c r="ATX5" s="16"/>
      <c r="ATY5" s="16"/>
      <c r="ATZ5" s="16"/>
      <c r="AUA5" s="16"/>
      <c r="AUB5" s="16"/>
      <c r="AUC5" s="16"/>
      <c r="AUD5" s="16"/>
      <c r="AUE5" s="16"/>
      <c r="AUF5" s="16"/>
      <c r="AUG5" s="16"/>
      <c r="AUH5" s="16"/>
      <c r="AUI5" s="16"/>
      <c r="AUJ5" s="16"/>
      <c r="AUK5" s="16"/>
      <c r="AUL5" s="16"/>
      <c r="AUM5" s="16"/>
      <c r="AUN5" s="16"/>
      <c r="AUO5" s="16"/>
      <c r="AUP5" s="16"/>
      <c r="AUQ5" s="16"/>
      <c r="AUR5" s="16"/>
      <c r="AUS5" s="16"/>
      <c r="AUT5" s="16"/>
      <c r="AUU5" s="16"/>
      <c r="AUV5" s="16"/>
      <c r="AUW5" s="16"/>
      <c r="AUX5" s="16"/>
      <c r="AUY5" s="16"/>
      <c r="AUZ5" s="16"/>
      <c r="AVA5" s="16"/>
      <c r="AVB5" s="16"/>
      <c r="AVC5" s="16"/>
      <c r="AVD5" s="16"/>
      <c r="AVE5" s="16"/>
      <c r="AVF5" s="16"/>
      <c r="AVG5" s="16"/>
      <c r="AVH5" s="16"/>
      <c r="AVI5" s="16"/>
      <c r="AVJ5" s="16"/>
      <c r="AVK5" s="16"/>
      <c r="AVL5" s="16"/>
      <c r="AVM5" s="16"/>
      <c r="AVN5" s="16"/>
      <c r="AVO5" s="16"/>
      <c r="AVP5" s="16"/>
      <c r="AVQ5" s="16"/>
      <c r="AVR5" s="16"/>
      <c r="AVS5" s="16"/>
      <c r="AVT5" s="16"/>
      <c r="AVU5" s="16"/>
      <c r="AVV5" s="16"/>
      <c r="AVW5" s="16"/>
      <c r="AVX5" s="16"/>
      <c r="AVY5" s="16"/>
      <c r="AVZ5" s="16"/>
      <c r="AWA5" s="16"/>
      <c r="AWB5" s="16"/>
      <c r="AWC5" s="16"/>
      <c r="AWD5" s="16"/>
      <c r="AWE5" s="16"/>
      <c r="AWF5" s="16"/>
      <c r="AWG5" s="16"/>
      <c r="AWH5" s="16"/>
      <c r="AWI5" s="16"/>
      <c r="AWJ5" s="16"/>
      <c r="AWK5" s="16"/>
      <c r="AWL5" s="16"/>
      <c r="AWM5" s="16"/>
      <c r="AWN5" s="16"/>
      <c r="AWO5" s="16"/>
      <c r="AWP5" s="16"/>
      <c r="AWQ5" s="16"/>
      <c r="AWR5" s="16"/>
      <c r="AWS5" s="16"/>
      <c r="AWT5" s="16"/>
      <c r="AWU5" s="16"/>
      <c r="AWV5" s="16"/>
      <c r="AWW5" s="16"/>
      <c r="AWX5" s="16"/>
      <c r="AWY5" s="16"/>
      <c r="AWZ5" s="16"/>
      <c r="AXA5" s="16"/>
      <c r="AXB5" s="16"/>
      <c r="AXC5" s="16"/>
      <c r="AXD5" s="16"/>
      <c r="AXE5" s="16"/>
      <c r="AXF5" s="16"/>
      <c r="AXG5" s="16"/>
      <c r="AXH5" s="16"/>
      <c r="AXI5" s="16"/>
      <c r="AXJ5" s="16"/>
      <c r="AXK5" s="16"/>
      <c r="AXL5" s="16"/>
      <c r="AXM5" s="16"/>
      <c r="AXN5" s="16"/>
      <c r="AXO5" s="16"/>
      <c r="AXP5" s="16"/>
      <c r="AXQ5" s="16"/>
      <c r="AXR5" s="16"/>
      <c r="AXS5" s="16"/>
      <c r="AXT5" s="16"/>
      <c r="AXU5" s="16"/>
      <c r="AXV5" s="16"/>
      <c r="AXW5" s="16"/>
      <c r="AXX5" s="16"/>
      <c r="AXY5" s="16"/>
      <c r="AXZ5" s="16"/>
      <c r="AYA5" s="16"/>
      <c r="AYB5" s="16"/>
      <c r="AYC5" s="16"/>
      <c r="AYD5" s="16"/>
      <c r="AYE5" s="16"/>
      <c r="AYF5" s="16"/>
      <c r="AYG5" s="16"/>
      <c r="AYH5" s="16"/>
      <c r="AYI5" s="16"/>
      <c r="AYJ5" s="16"/>
      <c r="AYK5" s="16"/>
      <c r="AYL5" s="16"/>
      <c r="AYM5" s="16"/>
      <c r="AYN5" s="16"/>
      <c r="AYO5" s="16"/>
      <c r="AYP5" s="16"/>
      <c r="AYQ5" s="16"/>
      <c r="AYR5" s="16"/>
      <c r="AYS5" s="16"/>
      <c r="AYT5" s="16"/>
      <c r="AYU5" s="16"/>
      <c r="AYV5" s="16"/>
      <c r="AYW5" s="16"/>
      <c r="AYX5" s="16"/>
      <c r="AYY5" s="16"/>
      <c r="AYZ5" s="16"/>
      <c r="AZA5" s="16"/>
      <c r="AZB5" s="16"/>
      <c r="AZC5" s="16"/>
      <c r="AZD5" s="16"/>
      <c r="AZE5" s="16"/>
      <c r="AZF5" s="16"/>
      <c r="AZG5" s="16"/>
      <c r="AZH5" s="16"/>
      <c r="AZI5" s="16"/>
      <c r="AZJ5" s="16"/>
      <c r="AZK5" s="16"/>
      <c r="AZL5" s="16"/>
      <c r="AZM5" s="16"/>
      <c r="AZN5" s="16"/>
      <c r="AZO5" s="16"/>
      <c r="AZP5" s="16"/>
      <c r="AZQ5" s="16"/>
      <c r="AZR5" s="16"/>
      <c r="AZS5" s="16"/>
      <c r="AZT5" s="16"/>
      <c r="AZU5" s="16"/>
      <c r="AZV5" s="16"/>
      <c r="AZW5" s="16"/>
      <c r="AZX5" s="16"/>
      <c r="AZY5" s="16"/>
      <c r="AZZ5" s="16"/>
      <c r="BAA5" s="16"/>
      <c r="BAB5" s="16"/>
      <c r="BAC5" s="16"/>
      <c r="BAD5" s="16"/>
      <c r="BAE5" s="16"/>
      <c r="BAF5" s="16"/>
      <c r="BAG5" s="16"/>
      <c r="BAH5" s="16"/>
      <c r="BAI5" s="16"/>
      <c r="BAJ5" s="16"/>
      <c r="BAK5" s="16"/>
      <c r="BAL5" s="16"/>
      <c r="BAM5" s="16"/>
      <c r="BAN5" s="16"/>
      <c r="BAO5" s="16"/>
      <c r="BAP5" s="16"/>
      <c r="BAQ5" s="16"/>
      <c r="BAR5" s="16"/>
      <c r="BAS5" s="16"/>
      <c r="BAT5" s="16"/>
      <c r="BAU5" s="16"/>
      <c r="BAV5" s="16"/>
      <c r="BAW5" s="16"/>
      <c r="BAX5" s="16"/>
      <c r="BAY5" s="16"/>
      <c r="BAZ5" s="16"/>
      <c r="BBA5" s="16"/>
      <c r="BBB5" s="16"/>
      <c r="BBC5" s="16"/>
      <c r="BBD5" s="16"/>
      <c r="BBE5" s="16"/>
      <c r="BBF5" s="16"/>
      <c r="BBG5" s="16"/>
      <c r="BBH5" s="16"/>
      <c r="BBI5" s="16"/>
      <c r="BBJ5" s="16"/>
      <c r="BBK5" s="16"/>
      <c r="BBL5" s="16"/>
      <c r="BBM5" s="16"/>
      <c r="BBN5" s="16"/>
      <c r="BBO5" s="16"/>
      <c r="BBP5" s="16"/>
      <c r="BBQ5" s="16"/>
      <c r="BBR5" s="16"/>
      <c r="BBS5" s="16"/>
      <c r="BBT5" s="16"/>
      <c r="BBU5" s="16"/>
      <c r="BBV5" s="16"/>
      <c r="BBW5" s="16"/>
      <c r="BBX5" s="16"/>
      <c r="BBY5" s="16"/>
      <c r="BBZ5" s="16"/>
      <c r="BCA5" s="16"/>
      <c r="BCB5" s="16"/>
      <c r="BCC5" s="16"/>
      <c r="BCD5" s="16"/>
      <c r="BCE5" s="16"/>
      <c r="BCF5" s="16"/>
      <c r="BCG5" s="16"/>
      <c r="BCH5" s="16"/>
      <c r="BCI5" s="16"/>
      <c r="BCJ5" s="16"/>
      <c r="BCK5" s="16"/>
      <c r="BCL5" s="16"/>
      <c r="BCM5" s="16"/>
      <c r="BCN5" s="16"/>
      <c r="BCO5" s="16"/>
      <c r="BCP5" s="16"/>
      <c r="BCQ5" s="16"/>
      <c r="BCR5" s="16"/>
      <c r="BCS5" s="16"/>
      <c r="BCT5" s="16"/>
      <c r="BCU5" s="16"/>
      <c r="BCV5" s="16"/>
      <c r="BCW5" s="16"/>
      <c r="BCX5" s="16"/>
      <c r="BCY5" s="16"/>
      <c r="BCZ5" s="16"/>
      <c r="BDA5" s="16"/>
      <c r="BDB5" s="16"/>
      <c r="BDC5" s="16"/>
      <c r="BDD5" s="16"/>
      <c r="BDE5" s="16"/>
      <c r="BDF5" s="16"/>
      <c r="BDG5" s="16"/>
      <c r="BDH5" s="16"/>
      <c r="BDI5" s="16"/>
      <c r="BDJ5" s="16"/>
      <c r="BDK5" s="16"/>
      <c r="BDL5" s="16"/>
      <c r="BDM5" s="16"/>
      <c r="BDN5" s="16"/>
      <c r="BDO5" s="16"/>
      <c r="BDP5" s="16"/>
      <c r="BDQ5" s="16"/>
      <c r="BDR5" s="16"/>
      <c r="BDS5" s="16"/>
      <c r="BDT5" s="16"/>
      <c r="BDU5" s="16"/>
      <c r="BDV5" s="16"/>
      <c r="BDW5" s="16"/>
      <c r="BDX5" s="16"/>
      <c r="BDY5" s="16"/>
      <c r="BDZ5" s="16"/>
      <c r="BEA5" s="16"/>
      <c r="BEB5" s="16"/>
      <c r="BEC5" s="16"/>
      <c r="BED5" s="16"/>
      <c r="BEE5" s="16"/>
      <c r="BEF5" s="16"/>
      <c r="BEG5" s="16"/>
      <c r="BEH5" s="16"/>
      <c r="BEI5" s="16"/>
      <c r="BEJ5" s="16"/>
      <c r="BEK5" s="16"/>
      <c r="BEL5" s="16"/>
      <c r="BEM5" s="16"/>
      <c r="BEN5" s="16"/>
      <c r="BEO5" s="16"/>
      <c r="BEP5" s="16"/>
      <c r="BEQ5" s="16"/>
      <c r="BER5" s="16"/>
      <c r="BES5" s="16"/>
      <c r="BET5" s="16"/>
      <c r="BEU5" s="16"/>
      <c r="BEV5" s="16"/>
      <c r="BEW5" s="16"/>
      <c r="BEX5" s="16"/>
      <c r="BEY5" s="16"/>
      <c r="BEZ5" s="16"/>
      <c r="BFA5" s="16"/>
      <c r="BFB5" s="16"/>
      <c r="BFC5" s="16"/>
      <c r="BFD5" s="16"/>
      <c r="BFE5" s="16"/>
      <c r="BFF5" s="16"/>
      <c r="BFG5" s="16"/>
      <c r="BFH5" s="16"/>
      <c r="BFI5" s="16"/>
      <c r="BFJ5" s="16"/>
      <c r="BFK5" s="16"/>
      <c r="BFL5" s="16"/>
      <c r="BFM5" s="16"/>
      <c r="BFN5" s="16"/>
      <c r="BFO5" s="16"/>
      <c r="BFP5" s="16"/>
      <c r="BFQ5" s="16"/>
      <c r="BFR5" s="16"/>
      <c r="BFS5" s="16"/>
      <c r="BFT5" s="16"/>
      <c r="BFU5" s="16"/>
      <c r="BFV5" s="16"/>
      <c r="BFW5" s="16"/>
      <c r="BFX5" s="16"/>
      <c r="BFY5" s="16"/>
      <c r="BFZ5" s="16"/>
      <c r="BGA5" s="16"/>
      <c r="BGB5" s="16"/>
      <c r="BGC5" s="16"/>
      <c r="BGD5" s="16"/>
      <c r="BGE5" s="16"/>
      <c r="BGF5" s="16"/>
      <c r="BGG5" s="16"/>
      <c r="BGH5" s="16"/>
      <c r="BGI5" s="16"/>
      <c r="BGJ5" s="16"/>
      <c r="BGK5" s="16"/>
      <c r="BGL5" s="16"/>
      <c r="BGM5" s="16"/>
      <c r="BGN5" s="16"/>
      <c r="BGO5" s="16"/>
      <c r="BGP5" s="16"/>
      <c r="BGQ5" s="16"/>
      <c r="BGR5" s="16"/>
      <c r="BGS5" s="16"/>
      <c r="BGT5" s="16"/>
      <c r="BGU5" s="16"/>
      <c r="BGV5" s="16"/>
      <c r="BGW5" s="16"/>
      <c r="BGX5" s="16"/>
      <c r="BGY5" s="16"/>
      <c r="BGZ5" s="16"/>
      <c r="BHA5" s="16"/>
      <c r="BHB5" s="16"/>
      <c r="BHC5" s="16"/>
      <c r="BHD5" s="16"/>
      <c r="BHE5" s="16"/>
      <c r="BHF5" s="16"/>
      <c r="BHG5" s="16"/>
      <c r="BHH5" s="16"/>
      <c r="BHI5" s="16"/>
      <c r="BHJ5" s="16"/>
      <c r="BHK5" s="16"/>
      <c r="BHL5" s="16"/>
      <c r="BHM5" s="16"/>
      <c r="BHN5" s="16"/>
      <c r="BHO5" s="16"/>
      <c r="BHP5" s="16"/>
      <c r="BHQ5" s="16"/>
      <c r="BHR5" s="16"/>
      <c r="BHS5" s="16"/>
      <c r="BHT5" s="16"/>
      <c r="BHU5" s="16"/>
      <c r="BHV5" s="16"/>
      <c r="BHW5" s="16"/>
      <c r="BHX5" s="16"/>
      <c r="BHY5" s="16"/>
      <c r="BHZ5" s="16"/>
      <c r="BIA5" s="16"/>
      <c r="BIB5" s="16"/>
      <c r="BIC5" s="16"/>
      <c r="BID5" s="16"/>
      <c r="BIE5" s="16"/>
      <c r="BIF5" s="16"/>
      <c r="BIG5" s="16"/>
      <c r="BIH5" s="16"/>
      <c r="BII5" s="16"/>
      <c r="BIJ5" s="16"/>
      <c r="BIK5" s="16"/>
      <c r="BIL5" s="16"/>
      <c r="BIM5" s="16"/>
      <c r="BIN5" s="16"/>
      <c r="BIO5" s="16"/>
      <c r="BIP5" s="16"/>
      <c r="BIQ5" s="16"/>
      <c r="BIR5" s="16"/>
      <c r="BIS5" s="16"/>
      <c r="BIT5" s="16"/>
      <c r="BIU5" s="16"/>
      <c r="BIV5" s="16"/>
      <c r="BIW5" s="16"/>
      <c r="BIX5" s="16"/>
      <c r="BIY5" s="16"/>
      <c r="BIZ5" s="16"/>
      <c r="BJA5" s="16"/>
      <c r="BJB5" s="16"/>
      <c r="BJC5" s="16"/>
      <c r="BJD5" s="16"/>
      <c r="BJE5" s="16"/>
      <c r="BJF5" s="16"/>
      <c r="BJG5" s="16"/>
      <c r="BJH5" s="16"/>
      <c r="BJI5" s="16"/>
      <c r="BJJ5" s="16"/>
      <c r="BJK5" s="16"/>
      <c r="BJL5" s="16"/>
      <c r="BJM5" s="16"/>
      <c r="BJN5" s="16"/>
      <c r="BJO5" s="16"/>
      <c r="BJP5" s="16"/>
      <c r="BJQ5" s="16"/>
      <c r="BJR5" s="16"/>
      <c r="BJS5" s="16"/>
      <c r="BJT5" s="16"/>
      <c r="BJU5" s="16"/>
      <c r="BJV5" s="16"/>
      <c r="BJW5" s="16"/>
      <c r="BJX5" s="16"/>
      <c r="BJY5" s="16"/>
      <c r="BJZ5" s="16"/>
      <c r="BKA5" s="16"/>
      <c r="BKB5" s="16"/>
      <c r="BKC5" s="16"/>
      <c r="BKD5" s="16"/>
      <c r="BKE5" s="16"/>
      <c r="BKF5" s="16"/>
      <c r="BKG5" s="16"/>
      <c r="BKH5" s="16"/>
      <c r="BKI5" s="16"/>
      <c r="BKJ5" s="16"/>
      <c r="BKK5" s="16"/>
      <c r="BKL5" s="16"/>
      <c r="BKM5" s="16"/>
      <c r="BKN5" s="16"/>
      <c r="BKO5" s="16"/>
      <c r="BKP5" s="16"/>
      <c r="BKQ5" s="16"/>
      <c r="BKR5" s="16"/>
      <c r="BKS5" s="16"/>
      <c r="BKT5" s="16"/>
      <c r="BKU5" s="16"/>
      <c r="BKV5" s="16"/>
      <c r="BKW5" s="16"/>
      <c r="BKX5" s="16"/>
      <c r="BKY5" s="16"/>
      <c r="BKZ5" s="16"/>
      <c r="BLA5" s="16"/>
      <c r="BLB5" s="16"/>
      <c r="BLC5" s="16"/>
      <c r="BLD5" s="16"/>
      <c r="BLE5" s="16"/>
      <c r="BLF5" s="16"/>
      <c r="BLG5" s="16"/>
      <c r="BLH5" s="16"/>
      <c r="BLI5" s="16"/>
      <c r="BLJ5" s="16"/>
      <c r="BLK5" s="16"/>
      <c r="BLL5" s="16"/>
      <c r="BLM5" s="16"/>
      <c r="BLN5" s="16"/>
      <c r="BLO5" s="16"/>
      <c r="BLP5" s="16"/>
      <c r="BLQ5" s="16"/>
      <c r="BLR5" s="16"/>
      <c r="BLS5" s="16"/>
      <c r="BLT5" s="16"/>
      <c r="BLU5" s="16"/>
      <c r="BLV5" s="16"/>
      <c r="BLW5" s="16"/>
      <c r="BLX5" s="16"/>
      <c r="BLY5" s="16"/>
      <c r="BLZ5" s="16"/>
      <c r="BMA5" s="16"/>
      <c r="BMB5" s="16"/>
      <c r="BMC5" s="16"/>
      <c r="BMD5" s="16"/>
      <c r="BME5" s="16"/>
      <c r="BMF5" s="16"/>
      <c r="BMG5" s="16"/>
      <c r="BMH5" s="16"/>
      <c r="BMI5" s="16"/>
      <c r="BMJ5" s="16"/>
      <c r="BMK5" s="16"/>
      <c r="BML5" s="16"/>
      <c r="BMM5" s="16"/>
      <c r="BMN5" s="16"/>
      <c r="BMO5" s="16"/>
      <c r="BMP5" s="16"/>
      <c r="BMQ5" s="16"/>
      <c r="BMR5" s="16"/>
      <c r="BMS5" s="16"/>
      <c r="BMT5" s="16"/>
      <c r="BMU5" s="16"/>
      <c r="BMV5" s="16"/>
      <c r="BMW5" s="16"/>
      <c r="BMX5" s="16"/>
      <c r="BMY5" s="16"/>
      <c r="BMZ5" s="16"/>
      <c r="BNA5" s="16"/>
      <c r="BNB5" s="16"/>
      <c r="BNC5" s="16"/>
      <c r="BND5" s="16"/>
      <c r="BNE5" s="16"/>
      <c r="BNF5" s="16"/>
      <c r="BNG5" s="16"/>
      <c r="BNH5" s="16"/>
      <c r="BNI5" s="16"/>
      <c r="BNJ5" s="16"/>
      <c r="BNK5" s="16"/>
      <c r="BNL5" s="16"/>
      <c r="BNM5" s="16"/>
      <c r="BNN5" s="16"/>
      <c r="BNO5" s="16"/>
      <c r="BNP5" s="16"/>
      <c r="BNQ5" s="16"/>
      <c r="BNR5" s="16"/>
      <c r="BNS5" s="16"/>
      <c r="BNT5" s="16"/>
      <c r="BNU5" s="16"/>
      <c r="BNV5" s="16"/>
      <c r="BNW5" s="16"/>
      <c r="BNX5" s="16"/>
      <c r="BNY5" s="16"/>
      <c r="BNZ5" s="16"/>
      <c r="BOA5" s="16"/>
      <c r="BOB5" s="16"/>
      <c r="BOC5" s="16"/>
      <c r="BOD5" s="16"/>
      <c r="BOE5" s="16"/>
      <c r="BOF5" s="16"/>
      <c r="BOG5" s="16"/>
      <c r="BOH5" s="16"/>
      <c r="BOI5" s="16"/>
      <c r="BOJ5" s="16"/>
      <c r="BOK5" s="16"/>
      <c r="BOL5" s="16"/>
      <c r="BOM5" s="16"/>
      <c r="BON5" s="16"/>
      <c r="BOO5" s="16"/>
      <c r="BOP5" s="16"/>
      <c r="BOQ5" s="16"/>
      <c r="BOR5" s="16"/>
      <c r="BOS5" s="16"/>
      <c r="BOT5" s="16"/>
      <c r="BOU5" s="16"/>
      <c r="BOV5" s="16"/>
      <c r="BOW5" s="16"/>
      <c r="BOX5" s="16"/>
      <c r="BOY5" s="16"/>
      <c r="BOZ5" s="16"/>
      <c r="BPA5" s="16"/>
      <c r="BPB5" s="16"/>
      <c r="BPC5" s="16"/>
      <c r="BPD5" s="16"/>
      <c r="BPE5" s="16"/>
      <c r="BPF5" s="16"/>
      <c r="BPG5" s="16"/>
      <c r="BPH5" s="16"/>
      <c r="BPI5" s="16"/>
      <c r="BPJ5" s="16"/>
      <c r="BPK5" s="16"/>
      <c r="BPL5" s="16"/>
      <c r="BPM5" s="16"/>
      <c r="BPN5" s="16"/>
      <c r="BPO5" s="16"/>
      <c r="BPP5" s="16"/>
      <c r="BPQ5" s="16"/>
      <c r="BPR5" s="16"/>
      <c r="BPS5" s="16"/>
      <c r="BPT5" s="16"/>
      <c r="BPU5" s="16"/>
      <c r="BPV5" s="16"/>
      <c r="BPW5" s="16"/>
      <c r="BPX5" s="16"/>
      <c r="BPY5" s="16"/>
      <c r="BPZ5" s="16"/>
      <c r="BQA5" s="16"/>
      <c r="BQB5" s="16"/>
      <c r="BQC5" s="16"/>
      <c r="BQD5" s="16"/>
      <c r="BQE5" s="16"/>
      <c r="BQF5" s="16"/>
      <c r="BQG5" s="16"/>
      <c r="BQH5" s="16"/>
      <c r="BQI5" s="16"/>
      <c r="BQJ5" s="16"/>
      <c r="BQK5" s="16"/>
      <c r="BQL5" s="16"/>
      <c r="BQM5" s="16"/>
      <c r="BQN5" s="16"/>
      <c r="BQO5" s="16"/>
      <c r="BQP5" s="16"/>
      <c r="BQQ5" s="16"/>
      <c r="BQR5" s="16"/>
      <c r="BQS5" s="16"/>
      <c r="BQT5" s="16"/>
      <c r="BQU5" s="16"/>
      <c r="BQV5" s="16"/>
      <c r="BQW5" s="16"/>
      <c r="BQX5" s="16"/>
      <c r="BQY5" s="16"/>
      <c r="BQZ5" s="16"/>
      <c r="BRA5" s="16"/>
      <c r="BRB5" s="16"/>
      <c r="BRC5" s="16"/>
      <c r="BRD5" s="16"/>
      <c r="BRE5" s="16"/>
      <c r="BRF5" s="16"/>
      <c r="BRG5" s="16"/>
      <c r="BRH5" s="16"/>
      <c r="BRI5" s="16"/>
      <c r="BRJ5" s="16"/>
      <c r="BRK5" s="16"/>
      <c r="BRL5" s="16"/>
      <c r="BRM5" s="16"/>
      <c r="BRN5" s="16"/>
      <c r="BRO5" s="16"/>
      <c r="BRP5" s="16"/>
      <c r="BRQ5" s="16"/>
      <c r="BRR5" s="16"/>
      <c r="BRS5" s="16"/>
      <c r="BRT5" s="16"/>
      <c r="BRU5" s="16"/>
      <c r="BRV5" s="16"/>
      <c r="BRW5" s="16"/>
      <c r="BRX5" s="16"/>
      <c r="BRY5" s="16"/>
      <c r="BRZ5" s="16"/>
      <c r="BSA5" s="16"/>
      <c r="BSB5" s="16"/>
      <c r="BSC5" s="16"/>
      <c r="BSD5" s="16"/>
      <c r="BSE5" s="16"/>
      <c r="BSF5" s="16"/>
      <c r="BSG5" s="16"/>
      <c r="BSH5" s="16"/>
      <c r="BSI5" s="16"/>
      <c r="BSJ5" s="16"/>
      <c r="BSK5" s="16"/>
      <c r="BSL5" s="16"/>
      <c r="BSM5" s="16"/>
      <c r="BSN5" s="16"/>
      <c r="BSO5" s="16"/>
      <c r="BSP5" s="16"/>
      <c r="BSQ5" s="16"/>
      <c r="BSR5" s="16"/>
      <c r="BSS5" s="16"/>
      <c r="BST5" s="16"/>
      <c r="BSU5" s="16"/>
      <c r="BSV5" s="16"/>
      <c r="BSW5" s="16"/>
      <c r="BSX5" s="16"/>
      <c r="BSY5" s="16"/>
      <c r="BSZ5" s="16"/>
      <c r="BTA5" s="16"/>
      <c r="BTB5" s="16"/>
      <c r="BTC5" s="16"/>
      <c r="BTD5" s="16"/>
      <c r="BTE5" s="16"/>
      <c r="BTF5" s="16"/>
      <c r="BTG5" s="16"/>
      <c r="BTH5" s="16"/>
      <c r="BTI5" s="16"/>
      <c r="BTJ5" s="16"/>
      <c r="BTK5" s="16"/>
      <c r="BTL5" s="16"/>
      <c r="BTM5" s="16"/>
      <c r="BTN5" s="16"/>
      <c r="BTO5" s="16"/>
      <c r="BTP5" s="16"/>
      <c r="BTQ5" s="16"/>
      <c r="BTR5" s="16"/>
      <c r="BTS5" s="16"/>
      <c r="BTT5" s="16"/>
      <c r="BTU5" s="16"/>
      <c r="BTV5" s="16"/>
      <c r="BTW5" s="16"/>
      <c r="BTX5" s="16"/>
      <c r="BTY5" s="16"/>
      <c r="BTZ5" s="16"/>
      <c r="BUA5" s="16"/>
      <c r="BUB5" s="16"/>
      <c r="BUC5" s="16"/>
      <c r="BUD5" s="16"/>
      <c r="BUE5" s="16"/>
      <c r="BUF5" s="16"/>
      <c r="BUG5" s="16"/>
      <c r="BUH5" s="16"/>
      <c r="BUI5" s="16"/>
      <c r="BUJ5" s="16"/>
      <c r="BUK5" s="16"/>
      <c r="BUL5" s="16"/>
      <c r="BUM5" s="16"/>
      <c r="BUN5" s="16"/>
      <c r="BUO5" s="16"/>
      <c r="BUP5" s="16"/>
      <c r="BUQ5" s="16"/>
      <c r="BUR5" s="16"/>
      <c r="BUS5" s="16"/>
      <c r="BUT5" s="16"/>
      <c r="BUU5" s="16"/>
      <c r="BUV5" s="16"/>
      <c r="BUW5" s="16"/>
      <c r="BUX5" s="16"/>
      <c r="BUY5" s="16"/>
      <c r="BUZ5" s="16"/>
      <c r="BVA5" s="16"/>
      <c r="BVB5" s="16"/>
      <c r="BVC5" s="16"/>
      <c r="BVD5" s="16"/>
      <c r="BVE5" s="16"/>
      <c r="BVF5" s="16"/>
      <c r="BVG5" s="16"/>
      <c r="BVH5" s="16"/>
      <c r="BVI5" s="16"/>
      <c r="BVJ5" s="16"/>
      <c r="BVK5" s="16"/>
      <c r="BVL5" s="16"/>
      <c r="BVM5" s="16"/>
      <c r="BVN5" s="16"/>
      <c r="BVO5" s="16"/>
      <c r="BVP5" s="16"/>
      <c r="BVQ5" s="16"/>
      <c r="BVR5" s="16"/>
      <c r="BVS5" s="16"/>
      <c r="BVT5" s="16"/>
      <c r="BVU5" s="16"/>
      <c r="BVV5" s="16"/>
      <c r="BVW5" s="16"/>
      <c r="BVX5" s="16"/>
      <c r="BVY5" s="16"/>
      <c r="BVZ5" s="16"/>
      <c r="BWA5" s="16"/>
      <c r="BWB5" s="16"/>
      <c r="BWC5" s="16"/>
      <c r="BWD5" s="16"/>
      <c r="BWE5" s="16"/>
      <c r="BWF5" s="16"/>
      <c r="BWG5" s="16"/>
      <c r="BWH5" s="16"/>
      <c r="BWI5" s="16"/>
      <c r="BWJ5" s="16"/>
      <c r="BWK5" s="16"/>
      <c r="BWL5" s="16"/>
      <c r="BWM5" s="16"/>
      <c r="BWN5" s="16"/>
      <c r="BWO5" s="16"/>
      <c r="BWP5" s="16"/>
      <c r="BWQ5" s="16"/>
      <c r="BWR5" s="16"/>
      <c r="BWS5" s="16"/>
      <c r="BWT5" s="16"/>
      <c r="BWU5" s="16"/>
      <c r="BWV5" s="16"/>
      <c r="BWW5" s="16"/>
      <c r="BWX5" s="16"/>
      <c r="BWY5" s="16"/>
      <c r="BWZ5" s="16"/>
      <c r="BXA5" s="16"/>
      <c r="BXB5" s="16"/>
      <c r="BXC5" s="16"/>
      <c r="BXD5" s="16"/>
      <c r="BXE5" s="16"/>
      <c r="BXF5" s="16"/>
      <c r="BXG5" s="16"/>
      <c r="BXH5" s="16"/>
      <c r="BXI5" s="16"/>
      <c r="BXJ5" s="16"/>
      <c r="BXK5" s="16"/>
      <c r="BXL5" s="16"/>
      <c r="BXM5" s="16"/>
      <c r="BXN5" s="16"/>
      <c r="BXO5" s="16"/>
      <c r="BXP5" s="16"/>
      <c r="BXQ5" s="16"/>
      <c r="BXR5" s="16"/>
      <c r="BXS5" s="16"/>
      <c r="BXT5" s="16"/>
      <c r="BXU5" s="16"/>
      <c r="BXV5" s="16"/>
      <c r="BXW5" s="16"/>
      <c r="BXX5" s="16"/>
      <c r="BXY5" s="16"/>
      <c r="BXZ5" s="16"/>
      <c r="BYA5" s="16"/>
      <c r="BYB5" s="16"/>
      <c r="BYC5" s="16"/>
      <c r="BYD5" s="16"/>
      <c r="BYE5" s="16"/>
      <c r="BYF5" s="16"/>
      <c r="BYG5" s="16"/>
      <c r="BYH5" s="16"/>
      <c r="BYI5" s="16"/>
      <c r="BYJ5" s="16"/>
      <c r="BYK5" s="16"/>
      <c r="BYL5" s="16"/>
      <c r="BYM5" s="16"/>
      <c r="BYN5" s="16"/>
      <c r="BYO5" s="16"/>
      <c r="BYP5" s="16"/>
      <c r="BYQ5" s="16"/>
      <c r="BYR5" s="16"/>
      <c r="BYS5" s="16"/>
      <c r="BYT5" s="16"/>
      <c r="BYU5" s="16"/>
      <c r="BYV5" s="16"/>
      <c r="BYW5" s="16"/>
      <c r="BYX5" s="16"/>
      <c r="BYY5" s="16"/>
      <c r="BYZ5" s="16"/>
      <c r="BZA5" s="16"/>
      <c r="BZB5" s="16"/>
      <c r="BZC5" s="16"/>
      <c r="BZD5" s="16"/>
      <c r="BZE5" s="16"/>
      <c r="BZF5" s="16"/>
      <c r="BZG5" s="16"/>
      <c r="BZH5" s="16"/>
      <c r="BZI5" s="16"/>
      <c r="BZJ5" s="16"/>
      <c r="BZK5" s="16"/>
      <c r="BZL5" s="16"/>
      <c r="BZM5" s="16"/>
      <c r="BZN5" s="16"/>
      <c r="BZO5" s="16"/>
      <c r="BZP5" s="16"/>
      <c r="BZQ5" s="16"/>
      <c r="BZR5" s="16"/>
      <c r="BZS5" s="16"/>
      <c r="BZT5" s="16"/>
      <c r="BZU5" s="16"/>
      <c r="BZV5" s="16"/>
      <c r="BZW5" s="16"/>
      <c r="BZX5" s="16"/>
      <c r="BZY5" s="16"/>
      <c r="BZZ5" s="16"/>
      <c r="CAA5" s="16"/>
      <c r="CAB5" s="16"/>
      <c r="CAC5" s="16"/>
      <c r="CAD5" s="16"/>
      <c r="CAE5" s="16"/>
      <c r="CAF5" s="16"/>
      <c r="CAG5" s="16"/>
      <c r="CAH5" s="16"/>
      <c r="CAI5" s="16"/>
      <c r="CAJ5" s="16"/>
      <c r="CAK5" s="16"/>
      <c r="CAL5" s="16"/>
      <c r="CAM5" s="16"/>
      <c r="CAN5" s="16"/>
      <c r="CAO5" s="16"/>
      <c r="CAP5" s="16"/>
      <c r="CAQ5" s="16"/>
      <c r="CAR5" s="16"/>
      <c r="CAS5" s="16"/>
      <c r="CAT5" s="16"/>
      <c r="CAU5" s="16"/>
      <c r="CAV5" s="16"/>
      <c r="CAW5" s="16"/>
      <c r="CAX5" s="16"/>
      <c r="CAY5" s="16"/>
      <c r="CAZ5" s="16"/>
      <c r="CBA5" s="16"/>
      <c r="CBB5" s="16"/>
      <c r="CBC5" s="16"/>
      <c r="CBD5" s="16"/>
      <c r="CBE5" s="16"/>
      <c r="CBF5" s="16"/>
      <c r="CBG5" s="16"/>
      <c r="CBH5" s="16"/>
      <c r="CBI5" s="16"/>
      <c r="CBJ5" s="16"/>
      <c r="CBK5" s="16"/>
      <c r="CBL5" s="16"/>
      <c r="CBM5" s="16"/>
      <c r="CBN5" s="16"/>
      <c r="CBO5" s="16"/>
      <c r="CBP5" s="16"/>
      <c r="CBQ5" s="16"/>
      <c r="CBR5" s="16"/>
      <c r="CBS5" s="16"/>
      <c r="CBT5" s="16"/>
      <c r="CBU5" s="16"/>
      <c r="CBV5" s="16"/>
      <c r="CBW5" s="16"/>
      <c r="CBX5" s="16"/>
      <c r="CBY5" s="16"/>
      <c r="CBZ5" s="16"/>
      <c r="CCA5" s="16"/>
      <c r="CCB5" s="16"/>
      <c r="CCC5" s="16"/>
      <c r="CCD5" s="16"/>
      <c r="CCE5" s="16"/>
      <c r="CCF5" s="16"/>
      <c r="CCG5" s="16"/>
      <c r="CCH5" s="16"/>
      <c r="CCI5" s="16"/>
      <c r="CCJ5" s="16"/>
      <c r="CCK5" s="16"/>
      <c r="CCL5" s="16"/>
      <c r="CCM5" s="16"/>
      <c r="CCN5" s="16"/>
      <c r="CCO5" s="16"/>
      <c r="CCP5" s="16"/>
      <c r="CCQ5" s="16"/>
      <c r="CCR5" s="16"/>
      <c r="CCS5" s="16"/>
      <c r="CCT5" s="16"/>
      <c r="CCU5" s="16"/>
      <c r="CCV5" s="16"/>
      <c r="CCW5" s="16"/>
      <c r="CCX5" s="16"/>
      <c r="CCY5" s="16"/>
      <c r="CCZ5" s="16"/>
      <c r="CDA5" s="16"/>
      <c r="CDB5" s="16"/>
      <c r="CDC5" s="16"/>
      <c r="CDD5" s="16"/>
      <c r="CDE5" s="16"/>
      <c r="CDF5" s="16"/>
      <c r="CDG5" s="16"/>
      <c r="CDH5" s="16"/>
      <c r="CDI5" s="16"/>
      <c r="CDJ5" s="16"/>
      <c r="CDK5" s="16"/>
      <c r="CDL5" s="16"/>
      <c r="CDM5" s="16"/>
      <c r="CDN5" s="16"/>
      <c r="CDO5" s="16"/>
      <c r="CDP5" s="16"/>
      <c r="CDQ5" s="16"/>
      <c r="CDR5" s="16"/>
      <c r="CDS5" s="16"/>
      <c r="CDT5" s="16"/>
      <c r="CDU5" s="16"/>
      <c r="CDV5" s="16"/>
      <c r="CDW5" s="16"/>
      <c r="CDX5" s="16"/>
      <c r="CDY5" s="16"/>
      <c r="CDZ5" s="16"/>
      <c r="CEA5" s="16"/>
      <c r="CEB5" s="16"/>
      <c r="CEC5" s="16"/>
      <c r="CED5" s="16"/>
      <c r="CEE5" s="16"/>
      <c r="CEF5" s="16"/>
      <c r="CEG5" s="16"/>
      <c r="CEH5" s="16"/>
      <c r="CEI5" s="16"/>
      <c r="CEJ5" s="16"/>
      <c r="CEK5" s="16"/>
      <c r="CEL5" s="16"/>
      <c r="CEM5" s="16"/>
      <c r="CEN5" s="16"/>
      <c r="CEO5" s="16"/>
      <c r="CEP5" s="16"/>
      <c r="CEQ5" s="16"/>
      <c r="CER5" s="16"/>
      <c r="CES5" s="16"/>
      <c r="CET5" s="16"/>
      <c r="CEU5" s="16"/>
      <c r="CEV5" s="16"/>
      <c r="CEW5" s="16"/>
      <c r="CEX5" s="16"/>
      <c r="CEY5" s="16"/>
      <c r="CEZ5" s="16"/>
      <c r="CFA5" s="16"/>
      <c r="CFB5" s="16"/>
      <c r="CFC5" s="16"/>
      <c r="CFD5" s="16"/>
      <c r="CFE5" s="16"/>
      <c r="CFF5" s="16"/>
      <c r="CFG5" s="16"/>
      <c r="CFH5" s="16"/>
      <c r="CFI5" s="16"/>
      <c r="CFJ5" s="16"/>
      <c r="CFK5" s="16"/>
    </row>
    <row r="6" spans="1:2195" x14ac:dyDescent="0.25">
      <c r="C6" s="3">
        <v>9.8861417770000006</v>
      </c>
      <c r="D6" s="3">
        <v>9.8542108539999997</v>
      </c>
      <c r="E6" s="3">
        <v>9.8333387370000001</v>
      </c>
      <c r="F6" s="3">
        <v>9.8322210309999996</v>
      </c>
      <c r="G6" s="3">
        <v>9.8333053590000006</v>
      </c>
      <c r="H6" s="3">
        <v>9.8336019520000004</v>
      </c>
      <c r="I6" s="3">
        <v>9.8334045410000002</v>
      </c>
      <c r="J6" s="3">
        <v>9.8335495000000002</v>
      </c>
      <c r="K6" s="3">
        <v>9.8332881929999996</v>
      </c>
      <c r="L6" s="3">
        <v>9.8334264759999996</v>
      </c>
      <c r="M6" s="3">
        <v>9.8332309720000008</v>
      </c>
      <c r="N6" s="3">
        <v>9.8333873749999992</v>
      </c>
      <c r="O6" s="3">
        <v>9.8332338329999995</v>
      </c>
      <c r="P6" s="3">
        <v>9.8333959580000005</v>
      </c>
      <c r="Q6" s="3">
        <v>9.8332900999999993</v>
      </c>
      <c r="R6" s="3">
        <v>9.8334712979999992</v>
      </c>
      <c r="S6" s="3">
        <v>9.8333978650000002</v>
      </c>
      <c r="T6" s="3">
        <v>9.8335800169999992</v>
      </c>
      <c r="U6" s="3">
        <v>9.8333444599999993</v>
      </c>
      <c r="V6" s="3">
        <v>9.8333206180000001</v>
      </c>
      <c r="W6" s="3">
        <v>9.8323392869999999</v>
      </c>
      <c r="X6" s="3">
        <v>9.8331899640000007</v>
      </c>
      <c r="Y6" s="3">
        <v>9.8569068909999995</v>
      </c>
      <c r="Z6" s="3">
        <v>9.8919258120000002</v>
      </c>
    </row>
    <row r="7" spans="1:2195" x14ac:dyDescent="0.25">
      <c r="C7" s="3">
        <v>9.7896003720000007</v>
      </c>
      <c r="D7" s="3">
        <v>9.7517948150000002</v>
      </c>
      <c r="E7" s="3">
        <v>9.7263050080000006</v>
      </c>
      <c r="F7" s="3">
        <v>9.7232227330000001</v>
      </c>
      <c r="G7" s="3">
        <v>9.724627495</v>
      </c>
      <c r="H7" s="3">
        <v>9.7252798079999998</v>
      </c>
      <c r="I7" s="3">
        <v>9.7253646850000006</v>
      </c>
      <c r="J7" s="3">
        <v>9.7255125049999993</v>
      </c>
      <c r="K7" s="3">
        <v>9.725404739</v>
      </c>
      <c r="L7" s="3">
        <v>9.7255010599999991</v>
      </c>
      <c r="M7" s="3">
        <v>9.7254056930000008</v>
      </c>
      <c r="N7" s="3">
        <v>9.7254972459999998</v>
      </c>
      <c r="O7" s="3">
        <v>9.7254056930000008</v>
      </c>
      <c r="P7" s="3">
        <v>9.725495338</v>
      </c>
      <c r="Q7" s="3">
        <v>9.7253932949999999</v>
      </c>
      <c r="R7" s="3">
        <v>9.7254781720000008</v>
      </c>
      <c r="S7" s="3">
        <v>9.7253913880000002</v>
      </c>
      <c r="T7" s="3">
        <v>9.7253932949999999</v>
      </c>
      <c r="U7" s="3">
        <v>9.7249660490000007</v>
      </c>
      <c r="V7" s="3">
        <v>9.7247219089999994</v>
      </c>
      <c r="W7" s="3">
        <v>9.7247772220000002</v>
      </c>
      <c r="X7" s="3">
        <v>9.72963047</v>
      </c>
      <c r="Y7" s="3">
        <v>9.758879662</v>
      </c>
      <c r="Z7" s="3">
        <v>9.7985353469999996</v>
      </c>
    </row>
    <row r="8" spans="1:2195" x14ac:dyDescent="0.25">
      <c r="C8" s="3">
        <v>9.6842222210000006</v>
      </c>
      <c r="D8" s="3">
        <v>9.6455297469999994</v>
      </c>
      <c r="E8" s="3">
        <v>9.6188688280000001</v>
      </c>
      <c r="F8" s="3">
        <v>9.616868019</v>
      </c>
      <c r="G8" s="3">
        <v>9.6183977130000002</v>
      </c>
      <c r="H8" s="3">
        <v>9.6187648770000003</v>
      </c>
      <c r="I8" s="3">
        <v>9.6190919879999992</v>
      </c>
      <c r="J8" s="3">
        <v>9.6191425319999997</v>
      </c>
      <c r="K8" s="3">
        <v>9.6191358569999998</v>
      </c>
      <c r="L8" s="3">
        <v>9.6191568370000002</v>
      </c>
      <c r="M8" s="3">
        <v>9.6191415790000008</v>
      </c>
      <c r="N8" s="3">
        <v>9.6191616060000005</v>
      </c>
      <c r="O8" s="3">
        <v>9.6191415790000008</v>
      </c>
      <c r="P8" s="3">
        <v>9.619158745</v>
      </c>
      <c r="Q8" s="3">
        <v>9.6191244129999998</v>
      </c>
      <c r="R8" s="3">
        <v>9.6191329959999994</v>
      </c>
      <c r="S8" s="3">
        <v>9.6190891270000005</v>
      </c>
      <c r="T8" s="3">
        <v>9.6190357209999995</v>
      </c>
      <c r="U8" s="3">
        <v>9.6184940339999994</v>
      </c>
      <c r="V8" s="3">
        <v>9.6182117460000001</v>
      </c>
      <c r="W8" s="3">
        <v>9.6204338069999995</v>
      </c>
      <c r="X8" s="3">
        <v>9.6284561160000006</v>
      </c>
      <c r="Y8" s="3">
        <v>9.6573915479999997</v>
      </c>
      <c r="Z8" s="3">
        <v>9.6965751650000005</v>
      </c>
    </row>
    <row r="9" spans="1:2195" x14ac:dyDescent="0.25">
      <c r="C9" s="3">
        <v>9.5843858720000004</v>
      </c>
      <c r="D9" s="3">
        <v>9.5461702349999999</v>
      </c>
      <c r="E9" s="3">
        <v>9.5186786649999995</v>
      </c>
      <c r="F9" s="3">
        <v>9.5126199719999995</v>
      </c>
      <c r="G9" s="3">
        <v>9.51211071</v>
      </c>
      <c r="H9" s="3">
        <v>9.5123586650000007</v>
      </c>
      <c r="I9" s="3">
        <v>9.5129137040000007</v>
      </c>
      <c r="J9" s="3">
        <v>9.5130710599999997</v>
      </c>
      <c r="K9" s="3">
        <v>9.5131063460000007</v>
      </c>
      <c r="L9" s="3">
        <v>9.5131263730000004</v>
      </c>
      <c r="M9" s="3">
        <v>9.5131359100000008</v>
      </c>
      <c r="N9" s="3">
        <v>9.5131454469999994</v>
      </c>
      <c r="O9" s="3">
        <v>9.5131340029999993</v>
      </c>
      <c r="P9" s="3">
        <v>9.5131330490000003</v>
      </c>
      <c r="Q9" s="3">
        <v>9.5130834580000005</v>
      </c>
      <c r="R9" s="3">
        <v>9.5130739210000002</v>
      </c>
      <c r="S9" s="3">
        <v>9.5130109790000006</v>
      </c>
      <c r="T9" s="3">
        <v>9.5128507609999993</v>
      </c>
      <c r="U9" s="3">
        <v>9.5120935440000007</v>
      </c>
      <c r="V9" s="3">
        <v>9.5122842789999993</v>
      </c>
      <c r="W9" s="3">
        <v>9.5178880689999996</v>
      </c>
      <c r="X9" s="3">
        <v>9.5318813319999993</v>
      </c>
      <c r="Y9" s="3">
        <v>9.5623235700000002</v>
      </c>
      <c r="Z9" s="3">
        <v>9.5992698670000003</v>
      </c>
    </row>
    <row r="10" spans="1:2195" x14ac:dyDescent="0.25">
      <c r="C10" s="3">
        <v>9.4918336869999997</v>
      </c>
      <c r="D10" s="3">
        <v>9.4526519780000005</v>
      </c>
      <c r="E10" s="3">
        <v>9.4223966600000004</v>
      </c>
      <c r="F10" s="3">
        <v>9.4103479389999993</v>
      </c>
      <c r="G10" s="3">
        <v>9.4060201639999992</v>
      </c>
      <c r="H10" s="3">
        <v>9.4061069489999998</v>
      </c>
      <c r="I10" s="3">
        <v>9.4070472719999998</v>
      </c>
      <c r="J10" s="3">
        <v>9.4071445469999997</v>
      </c>
      <c r="K10" s="3">
        <v>9.4072303769999994</v>
      </c>
      <c r="L10" s="3">
        <v>9.4072380070000001</v>
      </c>
      <c r="M10" s="3">
        <v>9.4072551729999994</v>
      </c>
      <c r="N10" s="3">
        <v>9.4072580339999998</v>
      </c>
      <c r="O10" s="3">
        <v>9.4072532649999996</v>
      </c>
      <c r="P10" s="3">
        <v>9.4072456360000007</v>
      </c>
      <c r="Q10" s="3">
        <v>9.4072208400000008</v>
      </c>
      <c r="R10" s="3">
        <v>9.4071969989999999</v>
      </c>
      <c r="S10" s="3">
        <v>9.4071311949999998</v>
      </c>
      <c r="T10" s="3">
        <v>9.4071302410000008</v>
      </c>
      <c r="U10" s="3">
        <v>9.4062528610000005</v>
      </c>
      <c r="V10" s="3">
        <v>9.4060544969999995</v>
      </c>
      <c r="W10" s="3">
        <v>9.4158306120000006</v>
      </c>
      <c r="X10" s="3">
        <v>9.4387159349999994</v>
      </c>
      <c r="Y10" s="3">
        <v>9.4725036619999994</v>
      </c>
      <c r="Z10" s="3">
        <v>9.5079879760000008</v>
      </c>
    </row>
    <row r="11" spans="1:2195" x14ac:dyDescent="0.25">
      <c r="C11" s="3">
        <v>9.4017543789999998</v>
      </c>
      <c r="D11" s="3">
        <v>9.3627500529999992</v>
      </c>
      <c r="E11" s="3">
        <v>9.3290519710000002</v>
      </c>
      <c r="F11" s="3">
        <v>9.3095674509999995</v>
      </c>
      <c r="G11" s="3">
        <v>9.3004598620000003</v>
      </c>
      <c r="H11" s="3">
        <v>9.2995748519999992</v>
      </c>
      <c r="I11" s="3">
        <v>9.3007469179999998</v>
      </c>
      <c r="J11" s="3">
        <v>9.3010959629999999</v>
      </c>
      <c r="K11" s="3">
        <v>9.3013162610000002</v>
      </c>
      <c r="L11" s="3">
        <v>9.3013372420000007</v>
      </c>
      <c r="M11" s="3">
        <v>9.3013906479999999</v>
      </c>
      <c r="N11" s="3">
        <v>9.3013782500000008</v>
      </c>
      <c r="O11" s="3">
        <v>9.3013763429999994</v>
      </c>
      <c r="P11" s="3">
        <v>9.3014059069999995</v>
      </c>
      <c r="Q11" s="3">
        <v>9.3013906479999999</v>
      </c>
      <c r="R11" s="3">
        <v>9.3013992309999995</v>
      </c>
      <c r="S11" s="3">
        <v>9.3011941910000004</v>
      </c>
      <c r="T11" s="3">
        <v>9.3010253909999996</v>
      </c>
      <c r="U11" s="3">
        <v>9.3004121780000002</v>
      </c>
      <c r="V11" s="3">
        <v>9.3020448679999994</v>
      </c>
      <c r="W11" s="3">
        <v>9.3165655140000005</v>
      </c>
      <c r="X11" s="3">
        <v>9.3460445399999994</v>
      </c>
      <c r="Y11" s="3">
        <v>9.3833580019999996</v>
      </c>
      <c r="Z11" s="3">
        <v>9.4184513089999999</v>
      </c>
    </row>
    <row r="12" spans="1:2195" x14ac:dyDescent="0.25">
      <c r="C12" s="3">
        <v>9.3143739700000001</v>
      </c>
      <c r="D12" s="3">
        <v>9.2749061580000003</v>
      </c>
      <c r="E12" s="3">
        <v>9.2373523710000001</v>
      </c>
      <c r="F12" s="3">
        <v>9.2089223859999993</v>
      </c>
      <c r="G12" s="3">
        <v>9.1941108699999994</v>
      </c>
      <c r="H12" s="3">
        <v>9.1934785839999993</v>
      </c>
      <c r="I12" s="3">
        <v>9.1948881149999995</v>
      </c>
      <c r="J12" s="3">
        <v>9.1951217649999997</v>
      </c>
      <c r="K12" s="3">
        <v>9.1954269409999991</v>
      </c>
      <c r="L12" s="3">
        <v>9.1954498289999993</v>
      </c>
      <c r="M12" s="3">
        <v>9.1954889299999998</v>
      </c>
      <c r="N12" s="3">
        <v>9.195487022</v>
      </c>
      <c r="O12" s="3">
        <v>9.1955146790000004</v>
      </c>
      <c r="P12" s="3">
        <v>9.1955842969999999</v>
      </c>
      <c r="Q12" s="3">
        <v>9.1956567759999999</v>
      </c>
      <c r="R12" s="3">
        <v>9.1957645419999992</v>
      </c>
      <c r="S12" s="3">
        <v>9.1954784390000004</v>
      </c>
      <c r="T12" s="3">
        <v>9.1952915189999995</v>
      </c>
      <c r="U12" s="3">
        <v>9.1957416530000007</v>
      </c>
      <c r="V12" s="3">
        <v>9.19879055</v>
      </c>
      <c r="W12" s="3">
        <v>9.2176990510000003</v>
      </c>
      <c r="X12" s="3">
        <v>9.2546634670000003</v>
      </c>
      <c r="Y12" s="3">
        <v>9.2954673769999996</v>
      </c>
      <c r="Z12" s="3">
        <v>9.3311576840000008</v>
      </c>
    </row>
    <row r="13" spans="1:2195" x14ac:dyDescent="0.25">
      <c r="C13" s="3">
        <v>9.2263479230000005</v>
      </c>
      <c r="D13" s="3">
        <v>9.1868648529999994</v>
      </c>
      <c r="E13" s="3">
        <v>9.1462707519999995</v>
      </c>
      <c r="F13" s="3">
        <v>9.1121788020000007</v>
      </c>
      <c r="G13" s="3">
        <v>9.0924005510000008</v>
      </c>
      <c r="H13" s="3">
        <v>9.0884065629999995</v>
      </c>
      <c r="I13" s="3">
        <v>9.0886497500000001</v>
      </c>
      <c r="J13" s="3">
        <v>9.0889511110000001</v>
      </c>
      <c r="K13" s="3">
        <v>9.0894651409999998</v>
      </c>
      <c r="L13" s="3">
        <v>9.0895767210000002</v>
      </c>
      <c r="M13" s="3">
        <v>9.0896368029999994</v>
      </c>
      <c r="N13" s="3">
        <v>9.0896720890000005</v>
      </c>
      <c r="O13" s="3">
        <v>9.089753151</v>
      </c>
      <c r="P13" s="3">
        <v>9.0898818969999997</v>
      </c>
      <c r="Q13" s="3">
        <v>9.0899820330000001</v>
      </c>
      <c r="R13" s="3">
        <v>9.0900316239999999</v>
      </c>
      <c r="S13" s="3">
        <v>9.0894794460000004</v>
      </c>
      <c r="T13" s="3">
        <v>9.0895576479999995</v>
      </c>
      <c r="U13" s="3">
        <v>9.0927810670000007</v>
      </c>
      <c r="V13" s="3">
        <v>9.1018428799999995</v>
      </c>
      <c r="W13" s="3">
        <v>9.1259174349999999</v>
      </c>
      <c r="X13" s="3">
        <v>9.1651382449999996</v>
      </c>
      <c r="Y13" s="3">
        <v>9.2071866989999993</v>
      </c>
      <c r="Z13" s="3">
        <v>9.2428178790000004</v>
      </c>
    </row>
    <row r="14" spans="1:2195" x14ac:dyDescent="0.25">
      <c r="C14" s="3">
        <v>9.1388025279999994</v>
      </c>
      <c r="D14" s="3">
        <v>9.099115372</v>
      </c>
      <c r="E14" s="3">
        <v>9.0566062929999998</v>
      </c>
      <c r="F14" s="3">
        <v>9.0174531939999998</v>
      </c>
      <c r="G14" s="3">
        <v>8.9924583439999992</v>
      </c>
      <c r="H14" s="3">
        <v>8.9848203659999992</v>
      </c>
      <c r="I14" s="3">
        <v>8.9827070239999998</v>
      </c>
      <c r="J14" s="3">
        <v>8.9828777310000003</v>
      </c>
      <c r="K14" s="3">
        <v>8.983681679</v>
      </c>
      <c r="L14" s="3">
        <v>8.9837751390000005</v>
      </c>
      <c r="M14" s="3">
        <v>8.9838676450000001</v>
      </c>
      <c r="N14" s="3">
        <v>8.9839563370000004</v>
      </c>
      <c r="O14" s="3">
        <v>8.9840908049999992</v>
      </c>
      <c r="P14" s="3">
        <v>8.984302521</v>
      </c>
      <c r="Q14" s="3">
        <v>8.9844369890000007</v>
      </c>
      <c r="R14" s="3">
        <v>8.9845399859999997</v>
      </c>
      <c r="S14" s="3">
        <v>8.9836416240000005</v>
      </c>
      <c r="T14" s="3">
        <v>8.9833602910000003</v>
      </c>
      <c r="U14" s="3">
        <v>8.9905681610000006</v>
      </c>
      <c r="V14" s="3">
        <v>9.0084199910000002</v>
      </c>
      <c r="W14" s="3">
        <v>9.0378732680000002</v>
      </c>
      <c r="X14" s="3">
        <v>9.0773067469999997</v>
      </c>
      <c r="Y14" s="3">
        <v>9.1192302699999992</v>
      </c>
      <c r="Z14" s="3">
        <v>9.1553592679999998</v>
      </c>
    </row>
    <row r="15" spans="1:2195" x14ac:dyDescent="0.25">
      <c r="C15" s="3">
        <v>9.0505447389999993</v>
      </c>
      <c r="D15" s="3">
        <v>9.0110464100000005</v>
      </c>
      <c r="E15" s="3">
        <v>8.9678840639999997</v>
      </c>
      <c r="F15" s="3">
        <v>8.927113533</v>
      </c>
      <c r="G15" s="3">
        <v>8.8977537160000004</v>
      </c>
      <c r="H15" s="3">
        <v>8.8832368850000005</v>
      </c>
      <c r="I15" s="3">
        <v>8.8771238330000006</v>
      </c>
      <c r="J15" s="3">
        <v>8.8766050340000007</v>
      </c>
      <c r="K15" s="3">
        <v>8.8777446750000006</v>
      </c>
      <c r="L15" s="3">
        <v>8.8781156540000001</v>
      </c>
      <c r="M15" s="3">
        <v>8.8783493040000003</v>
      </c>
      <c r="N15" s="3">
        <v>8.8785228729999996</v>
      </c>
      <c r="O15" s="3">
        <v>8.8786973949999997</v>
      </c>
      <c r="P15" s="3">
        <v>8.8789119719999992</v>
      </c>
      <c r="Q15" s="3">
        <v>8.8789224620000002</v>
      </c>
      <c r="R15" s="3">
        <v>8.8787565229999998</v>
      </c>
      <c r="S15" s="3">
        <v>8.8774108890000001</v>
      </c>
      <c r="T15" s="3">
        <v>8.8778648380000007</v>
      </c>
      <c r="U15" s="3">
        <v>8.8895921710000003</v>
      </c>
      <c r="V15" s="3">
        <v>8.9151210780000003</v>
      </c>
      <c r="W15" s="3">
        <v>8.9496297840000008</v>
      </c>
      <c r="X15" s="3">
        <v>8.9897947309999999</v>
      </c>
      <c r="Y15" s="3">
        <v>9.0312643050000005</v>
      </c>
      <c r="Z15" s="3">
        <v>9.0666685099999995</v>
      </c>
    </row>
    <row r="16" spans="1:2195" x14ac:dyDescent="0.25">
      <c r="C16" s="3">
        <v>8.9627285000000008</v>
      </c>
      <c r="D16" s="3">
        <v>8.9230051039999996</v>
      </c>
      <c r="E16" s="3">
        <v>8.8800821299999999</v>
      </c>
      <c r="F16" s="3">
        <v>8.8394289019999999</v>
      </c>
      <c r="G16" s="3">
        <v>8.8058910370000003</v>
      </c>
      <c r="H16" s="3">
        <v>8.7822780609999995</v>
      </c>
      <c r="I16" s="3">
        <v>8.7706899640000007</v>
      </c>
      <c r="J16" s="3">
        <v>8.7703123089999995</v>
      </c>
      <c r="K16" s="3">
        <v>8.7720708849999998</v>
      </c>
      <c r="L16" s="3">
        <v>8.7724952700000003</v>
      </c>
      <c r="M16" s="3">
        <v>8.7728939060000002</v>
      </c>
      <c r="N16" s="3">
        <v>8.7731952670000002</v>
      </c>
      <c r="O16" s="3">
        <v>8.7733516690000002</v>
      </c>
      <c r="P16" s="3">
        <v>8.7735986710000002</v>
      </c>
      <c r="Q16" s="3">
        <v>8.7733955380000008</v>
      </c>
      <c r="R16" s="3">
        <v>8.7733077999999995</v>
      </c>
      <c r="S16" s="3">
        <v>8.7718114850000006</v>
      </c>
      <c r="T16" s="3">
        <v>8.7717380519999999</v>
      </c>
      <c r="U16" s="3">
        <v>8.7879428859999997</v>
      </c>
      <c r="V16" s="3">
        <v>8.8228626250000008</v>
      </c>
      <c r="W16" s="3">
        <v>8.8619375229999999</v>
      </c>
      <c r="X16" s="3">
        <v>8.9020442959999997</v>
      </c>
      <c r="Y16" s="3">
        <v>8.9431200030000007</v>
      </c>
      <c r="Z16" s="3">
        <v>8.9791564939999997</v>
      </c>
    </row>
    <row r="17" spans="3:26" x14ac:dyDescent="0.25">
      <c r="C17" s="3">
        <v>8.8743925089999998</v>
      </c>
      <c r="D17" s="3">
        <v>8.8350286479999998</v>
      </c>
      <c r="E17" s="3">
        <v>8.7924985889999991</v>
      </c>
      <c r="F17" s="3">
        <v>8.7514333719999993</v>
      </c>
      <c r="G17" s="3">
        <v>8.714012146</v>
      </c>
      <c r="H17" s="3">
        <v>8.6829977039999999</v>
      </c>
      <c r="I17" s="3">
        <v>8.6656808850000004</v>
      </c>
      <c r="J17" s="3">
        <v>8.6638202670000002</v>
      </c>
      <c r="K17" s="3">
        <v>8.6656894680000001</v>
      </c>
      <c r="L17" s="3">
        <v>8.6666898729999993</v>
      </c>
      <c r="M17" s="3">
        <v>8.66757679</v>
      </c>
      <c r="N17" s="3">
        <v>8.6680011750000006</v>
      </c>
      <c r="O17" s="3">
        <v>8.6682138440000003</v>
      </c>
      <c r="P17" s="3">
        <v>8.6682767869999999</v>
      </c>
      <c r="Q17" s="3">
        <v>8.6676778789999993</v>
      </c>
      <c r="R17" s="3">
        <v>8.6670427320000005</v>
      </c>
      <c r="S17" s="3">
        <v>8.6664543149999993</v>
      </c>
      <c r="T17" s="3">
        <v>8.6710910800000001</v>
      </c>
      <c r="U17" s="3">
        <v>8.6941299440000002</v>
      </c>
      <c r="V17" s="3">
        <v>8.7326650620000006</v>
      </c>
      <c r="W17" s="3">
        <v>8.7736797329999998</v>
      </c>
      <c r="X17" s="3">
        <v>8.8142614360000007</v>
      </c>
      <c r="Y17" s="3">
        <v>8.8550662990000006</v>
      </c>
      <c r="Z17" s="3">
        <v>8.8905382159999995</v>
      </c>
    </row>
    <row r="18" spans="3:26" x14ac:dyDescent="0.25">
      <c r="C18" s="3">
        <v>8.7865419389999992</v>
      </c>
      <c r="D18" s="3">
        <v>8.7468900680000008</v>
      </c>
      <c r="E18" s="3">
        <v>8.7046689990000008</v>
      </c>
      <c r="F18" s="3">
        <v>8.6639080049999997</v>
      </c>
      <c r="G18" s="3">
        <v>8.6237716669999998</v>
      </c>
      <c r="H18" s="3">
        <v>8.5850772860000006</v>
      </c>
      <c r="I18" s="3">
        <v>8.5595798490000004</v>
      </c>
      <c r="J18" s="3">
        <v>8.5563383099999992</v>
      </c>
      <c r="K18" s="3">
        <v>8.5564079280000005</v>
      </c>
      <c r="L18" s="3">
        <v>8.5568418499999996</v>
      </c>
      <c r="M18" s="3">
        <v>8.5585737230000003</v>
      </c>
      <c r="N18" s="3">
        <v>8.5586557390000007</v>
      </c>
      <c r="O18" s="3">
        <v>8.5591611860000008</v>
      </c>
      <c r="P18" s="3">
        <v>8.5589551929999992</v>
      </c>
      <c r="Q18" s="3">
        <v>8.5582332609999998</v>
      </c>
      <c r="R18" s="3">
        <v>8.5571365359999998</v>
      </c>
      <c r="S18" s="3">
        <v>8.5596952440000003</v>
      </c>
      <c r="T18" s="3">
        <v>8.571361542</v>
      </c>
      <c r="U18" s="3">
        <v>8.6056251530000001</v>
      </c>
      <c r="V18" s="3">
        <v>8.6449728009999998</v>
      </c>
      <c r="W18" s="3">
        <v>8.6858968730000008</v>
      </c>
      <c r="X18" s="3">
        <v>8.7262277600000004</v>
      </c>
      <c r="Y18" s="3">
        <v>8.7668876650000005</v>
      </c>
      <c r="Z18" s="3">
        <v>8.8030605319999999</v>
      </c>
    </row>
    <row r="19" spans="3:26" x14ac:dyDescent="0.25">
      <c r="C19" s="3">
        <v>8.698187828</v>
      </c>
      <c r="D19" s="3">
        <v>8.6588258739999997</v>
      </c>
      <c r="E19" s="3">
        <v>8.6169118880000006</v>
      </c>
      <c r="F19" s="3">
        <v>8.5761203770000005</v>
      </c>
      <c r="G19" s="3">
        <v>8.5352506639999994</v>
      </c>
      <c r="H19" s="3">
        <v>8.4947004320000001</v>
      </c>
      <c r="I19" s="3">
        <v>8.4614381789999999</v>
      </c>
      <c r="J19" s="3">
        <v>8.4423818589999993</v>
      </c>
      <c r="K19" s="3">
        <v>8.4332265849999999</v>
      </c>
      <c r="L19" s="3">
        <v>8.4322957990000003</v>
      </c>
      <c r="M19" s="3">
        <v>8.4344625470000008</v>
      </c>
      <c r="N19" s="3">
        <v>8.435016632</v>
      </c>
      <c r="O19" s="3">
        <v>8.4352302550000005</v>
      </c>
      <c r="P19" s="3">
        <v>8.4346818920000004</v>
      </c>
      <c r="Q19" s="3">
        <v>8.4331417080000008</v>
      </c>
      <c r="R19" s="3">
        <v>8.4333267210000002</v>
      </c>
      <c r="S19" s="3">
        <v>8.4456586839999996</v>
      </c>
      <c r="T19" s="3">
        <v>8.4747076030000006</v>
      </c>
      <c r="U19" s="3">
        <v>8.5168132780000008</v>
      </c>
      <c r="V19" s="3">
        <v>8.557864189</v>
      </c>
      <c r="W19" s="3">
        <v>8.5982427599999998</v>
      </c>
      <c r="X19" s="3">
        <v>8.6383476259999998</v>
      </c>
      <c r="Y19" s="3">
        <v>8.6787996290000002</v>
      </c>
      <c r="Z19" s="3">
        <v>8.7146053309999996</v>
      </c>
    </row>
    <row r="20" spans="3:26" x14ac:dyDescent="0.25">
      <c r="C20" s="3">
        <v>8.6102304459999992</v>
      </c>
      <c r="D20" s="3">
        <v>8.5705757140000003</v>
      </c>
      <c r="E20" s="3">
        <v>8.528820992</v>
      </c>
      <c r="F20" s="3">
        <v>8.4882717129999996</v>
      </c>
      <c r="G20" s="3">
        <v>8.4480104449999995</v>
      </c>
      <c r="H20" s="3">
        <v>8.4079647059999996</v>
      </c>
      <c r="I20" s="3">
        <v>8.3644933699999999</v>
      </c>
      <c r="J20" s="3">
        <v>8.3206901549999994</v>
      </c>
      <c r="K20" s="3">
        <v>8.2968921659999992</v>
      </c>
      <c r="L20" s="3">
        <v>8.2963705060000006</v>
      </c>
      <c r="M20" s="3">
        <v>8.2996006009999999</v>
      </c>
      <c r="N20" s="3">
        <v>8.3002605440000004</v>
      </c>
      <c r="O20" s="3">
        <v>8.3001270290000004</v>
      </c>
      <c r="P20" s="3">
        <v>8.2997989650000008</v>
      </c>
      <c r="Q20" s="3">
        <v>8.2983579639999991</v>
      </c>
      <c r="R20" s="3">
        <v>8.2980775829999995</v>
      </c>
      <c r="S20" s="3">
        <v>8.3228149410000007</v>
      </c>
      <c r="T20" s="3">
        <v>8.3781404500000001</v>
      </c>
      <c r="U20" s="3">
        <v>8.4300403589999995</v>
      </c>
      <c r="V20" s="3">
        <v>8.4706344599999994</v>
      </c>
      <c r="W20" s="3">
        <v>8.5101413729999997</v>
      </c>
      <c r="X20" s="3">
        <v>8.5501747130000005</v>
      </c>
      <c r="Y20" s="3">
        <v>8.5905799869999999</v>
      </c>
      <c r="Z20" s="3">
        <v>8.6269826890000001</v>
      </c>
    </row>
    <row r="21" spans="3:26" x14ac:dyDescent="0.25">
      <c r="C21" s="3">
        <v>8.5219116209999992</v>
      </c>
      <c r="D21" s="3">
        <v>8.4825010299999999</v>
      </c>
      <c r="E21" s="3">
        <v>8.4409866329999996</v>
      </c>
      <c r="F21" s="3">
        <v>8.4007425310000006</v>
      </c>
      <c r="G21" s="3">
        <v>8.3611421589999999</v>
      </c>
      <c r="H21" s="3">
        <v>8.3190689090000003</v>
      </c>
      <c r="I21" s="3">
        <v>8.2638483049999998</v>
      </c>
      <c r="J21" s="3">
        <v>8.2002449039999998</v>
      </c>
      <c r="K21" s="3">
        <v>8.1624374389999996</v>
      </c>
      <c r="L21" s="3">
        <v>8.1584377289999992</v>
      </c>
      <c r="M21" s="3">
        <v>8.1622114180000001</v>
      </c>
      <c r="N21" s="3">
        <v>8.1635093689999998</v>
      </c>
      <c r="O21" s="3">
        <v>8.1632232669999993</v>
      </c>
      <c r="P21" s="3">
        <v>8.1630649569999996</v>
      </c>
      <c r="Q21" s="3">
        <v>8.1656484599999999</v>
      </c>
      <c r="R21" s="3">
        <v>8.175871849</v>
      </c>
      <c r="S21" s="3">
        <v>8.2146043780000007</v>
      </c>
      <c r="T21" s="3">
        <v>8.2816782</v>
      </c>
      <c r="U21" s="3">
        <v>8.3407135009999998</v>
      </c>
      <c r="V21" s="3">
        <v>8.3833341600000004</v>
      </c>
      <c r="W21" s="3">
        <v>8.4224300379999999</v>
      </c>
      <c r="X21" s="3">
        <v>8.4622077939999993</v>
      </c>
      <c r="Y21" s="3">
        <v>8.5024785999999999</v>
      </c>
      <c r="Z21" s="3">
        <v>8.5384664539999999</v>
      </c>
    </row>
    <row r="22" spans="3:26" x14ac:dyDescent="0.25">
      <c r="C22" s="3">
        <v>8.4339742659999999</v>
      </c>
      <c r="D22" s="3">
        <v>8.3942890170000002</v>
      </c>
      <c r="E22" s="3">
        <v>8.3528261179999994</v>
      </c>
      <c r="F22" s="3">
        <v>8.3126153949999999</v>
      </c>
      <c r="G22" s="3">
        <v>8.2737989429999992</v>
      </c>
      <c r="H22" s="3">
        <v>8.2331666949999995</v>
      </c>
      <c r="I22" s="3">
        <v>8.1686363219999993</v>
      </c>
      <c r="J22" s="3">
        <v>8.0799322129999993</v>
      </c>
      <c r="K22" s="3">
        <v>8.0264587400000007</v>
      </c>
      <c r="L22" s="3">
        <v>8.0239267349999999</v>
      </c>
      <c r="M22" s="3">
        <v>8.0274028780000002</v>
      </c>
      <c r="N22" s="3">
        <v>8.0282411580000002</v>
      </c>
      <c r="O22" s="3">
        <v>8.0277786249999998</v>
      </c>
      <c r="P22" s="3">
        <v>8.0270414349999992</v>
      </c>
      <c r="Q22" s="3">
        <v>8.0369710919999999</v>
      </c>
      <c r="R22" s="3">
        <v>8.0625600810000009</v>
      </c>
      <c r="S22" s="3">
        <v>8.1149539950000005</v>
      </c>
      <c r="T22" s="3">
        <v>8.1910390849999999</v>
      </c>
      <c r="U22" s="3">
        <v>8.2541542050000007</v>
      </c>
      <c r="V22" s="3">
        <v>8.2957372669999998</v>
      </c>
      <c r="W22" s="3">
        <v>8.3341646189999992</v>
      </c>
      <c r="X22" s="3">
        <v>8.3739900590000005</v>
      </c>
      <c r="Y22" s="3">
        <v>8.4142770769999995</v>
      </c>
      <c r="Z22" s="3">
        <v>8.4508848190000005</v>
      </c>
    </row>
    <row r="23" spans="3:26" x14ac:dyDescent="0.25">
      <c r="C23" s="3">
        <v>8.3456649780000003</v>
      </c>
      <c r="D23" s="3">
        <v>8.3061885830000008</v>
      </c>
      <c r="E23" s="3">
        <v>8.2649145130000008</v>
      </c>
      <c r="F23" s="3">
        <v>8.2249488829999997</v>
      </c>
      <c r="G23" s="3">
        <v>8.1866693500000007</v>
      </c>
      <c r="H23" s="3">
        <v>8.1443901059999995</v>
      </c>
      <c r="I23" s="3">
        <v>8.0743045809999998</v>
      </c>
      <c r="J23" s="3">
        <v>7.978379726</v>
      </c>
      <c r="K23" s="3">
        <v>7.9130787849999997</v>
      </c>
      <c r="L23" s="3">
        <v>7.8957018850000003</v>
      </c>
      <c r="M23" s="3">
        <v>7.8919386859999996</v>
      </c>
      <c r="N23" s="3">
        <v>7.891592503</v>
      </c>
      <c r="O23" s="3">
        <v>7.8909244540000003</v>
      </c>
      <c r="P23" s="3">
        <v>7.8920531269999996</v>
      </c>
      <c r="Q23" s="3">
        <v>7.9121484759999996</v>
      </c>
      <c r="R23" s="3">
        <v>7.9562530520000001</v>
      </c>
      <c r="S23" s="3">
        <v>8.0224676129999999</v>
      </c>
      <c r="T23" s="3">
        <v>8.1018648150000008</v>
      </c>
      <c r="U23" s="3">
        <v>8.1658124920000006</v>
      </c>
      <c r="V23" s="3">
        <v>8.2082777020000002</v>
      </c>
      <c r="W23" s="3">
        <v>8.2464323040000007</v>
      </c>
      <c r="X23" s="3">
        <v>8.2860231399999993</v>
      </c>
      <c r="Y23" s="3">
        <v>8.3261709209999992</v>
      </c>
      <c r="Z23" s="3">
        <v>8.3622875210000007</v>
      </c>
    </row>
    <row r="24" spans="3:26" x14ac:dyDescent="0.25">
      <c r="C24" s="3">
        <v>8.2576723100000002</v>
      </c>
      <c r="D24" s="3">
        <v>8.2179498669999997</v>
      </c>
      <c r="E24" s="3">
        <v>8.1766653060000003</v>
      </c>
      <c r="F24" s="3">
        <v>8.1366395950000001</v>
      </c>
      <c r="G24" s="3">
        <v>8.0986957549999996</v>
      </c>
      <c r="H24" s="3">
        <v>8.057936668</v>
      </c>
      <c r="I24" s="3">
        <v>7.9875001909999996</v>
      </c>
      <c r="J24" s="3">
        <v>7.8880305289999999</v>
      </c>
      <c r="K24" s="3">
        <v>7.8108520510000004</v>
      </c>
      <c r="L24" s="3">
        <v>7.7724266049999997</v>
      </c>
      <c r="M24" s="3">
        <v>7.7563319210000001</v>
      </c>
      <c r="N24" s="3">
        <v>7.7558264729999999</v>
      </c>
      <c r="O24" s="3">
        <v>7.7561235430000002</v>
      </c>
      <c r="P24" s="3">
        <v>7.7558803559999996</v>
      </c>
      <c r="Q24" s="3">
        <v>7.7868146899999999</v>
      </c>
      <c r="R24" s="3">
        <v>7.8554172519999996</v>
      </c>
      <c r="S24" s="3">
        <v>7.9354376789999996</v>
      </c>
      <c r="T24" s="3">
        <v>8.0154752729999998</v>
      </c>
      <c r="U24" s="3">
        <v>8.0787754060000001</v>
      </c>
      <c r="V24" s="3">
        <v>8.1202669140000001</v>
      </c>
      <c r="W24" s="3">
        <v>8.158119202</v>
      </c>
      <c r="X24" s="3">
        <v>8.1977920530000006</v>
      </c>
      <c r="Y24" s="3">
        <v>8.2379579540000005</v>
      </c>
      <c r="Z24" s="3">
        <v>8.2746305469999992</v>
      </c>
    </row>
    <row r="25" spans="3:26" x14ac:dyDescent="0.25">
      <c r="C25" s="3">
        <v>8.1693763730000004</v>
      </c>
      <c r="D25" s="3">
        <v>8.1298370359999996</v>
      </c>
      <c r="E25" s="3">
        <v>8.0887136460000004</v>
      </c>
      <c r="F25" s="3">
        <v>8.0488719940000006</v>
      </c>
      <c r="G25" s="3">
        <v>8.0112533569999993</v>
      </c>
      <c r="H25" s="3">
        <v>7.9698119160000003</v>
      </c>
      <c r="I25" s="3">
        <v>7.8993773459999996</v>
      </c>
      <c r="J25" s="3">
        <v>7.7997975349999997</v>
      </c>
      <c r="K25" s="3">
        <v>7.7113556860000001</v>
      </c>
      <c r="L25" s="3">
        <v>7.6520280840000003</v>
      </c>
      <c r="M25" s="3">
        <v>7.622001171</v>
      </c>
      <c r="N25" s="3">
        <v>7.6183409690000001</v>
      </c>
      <c r="O25" s="3">
        <v>7.6212096210000002</v>
      </c>
      <c r="P25" s="3">
        <v>7.6289310459999999</v>
      </c>
      <c r="Q25" s="3">
        <v>7.6728487010000004</v>
      </c>
      <c r="R25" s="3">
        <v>7.7563061710000003</v>
      </c>
      <c r="S25" s="3">
        <v>7.8464484209999998</v>
      </c>
      <c r="T25" s="3">
        <v>7.9281415940000004</v>
      </c>
      <c r="U25" s="3">
        <v>7.9905657769999996</v>
      </c>
      <c r="V25" s="3">
        <v>8.0325050349999998</v>
      </c>
      <c r="W25" s="3">
        <v>8.0703067780000008</v>
      </c>
      <c r="X25" s="3">
        <v>8.1097955699999993</v>
      </c>
      <c r="Y25" s="3">
        <v>8.1498460769999994</v>
      </c>
      <c r="Z25" s="3">
        <v>8.1860008240000006</v>
      </c>
    </row>
    <row r="26" spans="3:26" x14ac:dyDescent="0.25">
      <c r="C26" s="3">
        <v>8.0814199450000004</v>
      </c>
      <c r="D26" s="3">
        <v>8.0416564939999997</v>
      </c>
      <c r="E26" s="3">
        <v>8.0004873280000002</v>
      </c>
      <c r="F26" s="3">
        <v>7.9605336189999996</v>
      </c>
      <c r="G26" s="3">
        <v>7.9229655269999997</v>
      </c>
      <c r="H26" s="3">
        <v>7.8826484680000002</v>
      </c>
      <c r="I26" s="3">
        <v>7.8134727479999997</v>
      </c>
      <c r="J26" s="3">
        <v>7.7131872179999998</v>
      </c>
      <c r="K26" s="3">
        <v>7.614387035</v>
      </c>
      <c r="L26" s="3">
        <v>7.531515121</v>
      </c>
      <c r="M26" s="3">
        <v>7.4857306479999997</v>
      </c>
      <c r="N26" s="3">
        <v>7.4828009609999997</v>
      </c>
      <c r="O26" s="3">
        <v>7.4906892779999996</v>
      </c>
      <c r="P26" s="3">
        <v>7.5066833500000003</v>
      </c>
      <c r="Q26" s="3">
        <v>7.5632700919999998</v>
      </c>
      <c r="R26" s="3">
        <v>7.6621446610000001</v>
      </c>
      <c r="S26" s="3">
        <v>7.7599005700000001</v>
      </c>
      <c r="T26" s="3">
        <v>7.8415207860000002</v>
      </c>
      <c r="U26" s="3">
        <v>7.9030694959999996</v>
      </c>
      <c r="V26" s="3">
        <v>7.9442429539999999</v>
      </c>
      <c r="W26" s="3">
        <v>7.9819583889999999</v>
      </c>
      <c r="X26" s="3">
        <v>8.0215492249999993</v>
      </c>
      <c r="Y26" s="3">
        <v>8.0616569519999999</v>
      </c>
      <c r="Z26" s="3">
        <v>8.0979070659999994</v>
      </c>
    </row>
    <row r="27" spans="3:26" x14ac:dyDescent="0.25">
      <c r="C27" s="3">
        <v>7.9931578639999996</v>
      </c>
      <c r="D27" s="3">
        <v>7.9535608289999997</v>
      </c>
      <c r="E27" s="3">
        <v>7.9125099179999996</v>
      </c>
      <c r="F27" s="3">
        <v>7.8726592059999998</v>
      </c>
      <c r="G27" s="3">
        <v>7.8352594379999996</v>
      </c>
      <c r="H27" s="3">
        <v>7.7941212650000002</v>
      </c>
      <c r="I27" s="3">
        <v>7.7252354619999997</v>
      </c>
      <c r="J27" s="3">
        <v>7.625331879</v>
      </c>
      <c r="K27" s="3">
        <v>7.519516468</v>
      </c>
      <c r="L27" s="3">
        <v>7.4240460400000003</v>
      </c>
      <c r="M27" s="3">
        <v>7.3638973239999999</v>
      </c>
      <c r="N27" s="3">
        <v>7.3505320550000004</v>
      </c>
      <c r="O27" s="3">
        <v>7.3625197409999998</v>
      </c>
      <c r="P27" s="3">
        <v>7.3955564499999999</v>
      </c>
      <c r="Q27" s="3">
        <v>7.4671516420000001</v>
      </c>
      <c r="R27" s="3">
        <v>7.5712499619999996</v>
      </c>
      <c r="S27" s="3">
        <v>7.6722559930000003</v>
      </c>
      <c r="T27" s="3">
        <v>7.7544789310000004</v>
      </c>
      <c r="U27" s="3">
        <v>7.8145656590000003</v>
      </c>
      <c r="V27" s="3">
        <v>7.8561363220000002</v>
      </c>
      <c r="W27" s="3">
        <v>7.8940167429999999</v>
      </c>
      <c r="X27" s="3">
        <v>7.933524609</v>
      </c>
      <c r="Y27" s="3">
        <v>7.9735741620000002</v>
      </c>
      <c r="Z27" s="3">
        <v>8.0085039140000003</v>
      </c>
    </row>
    <row r="28" spans="3:26" x14ac:dyDescent="0.25">
      <c r="C28" s="3">
        <v>7.9051928519999999</v>
      </c>
      <c r="D28" s="3">
        <v>7.8653907780000001</v>
      </c>
      <c r="E28" s="3">
        <v>7.8242859840000003</v>
      </c>
      <c r="F28" s="3">
        <v>7.7843170170000002</v>
      </c>
      <c r="G28" s="3">
        <v>7.7472190860000003</v>
      </c>
      <c r="H28" s="3">
        <v>7.7073717119999996</v>
      </c>
      <c r="I28" s="3">
        <v>7.6395173070000002</v>
      </c>
      <c r="J28" s="3">
        <v>7.5390338899999998</v>
      </c>
      <c r="K28" s="3">
        <v>7.4288663860000002</v>
      </c>
      <c r="L28" s="3">
        <v>7.3249549869999999</v>
      </c>
      <c r="M28" s="3">
        <v>7.2473335270000003</v>
      </c>
      <c r="N28" s="3">
        <v>7.2174558639999997</v>
      </c>
      <c r="O28" s="3">
        <v>7.2329869269999998</v>
      </c>
      <c r="P28" s="3">
        <v>7.2898435590000004</v>
      </c>
      <c r="Q28" s="3">
        <v>7.379614353</v>
      </c>
      <c r="R28" s="3">
        <v>7.4843516350000003</v>
      </c>
      <c r="S28" s="3">
        <v>7.5878148080000001</v>
      </c>
      <c r="T28" s="3">
        <v>7.670974255</v>
      </c>
      <c r="U28" s="3">
        <v>7.7270770070000001</v>
      </c>
      <c r="V28" s="3">
        <v>7.7680225370000002</v>
      </c>
      <c r="W28" s="3">
        <v>7.8056883810000004</v>
      </c>
      <c r="X28" s="3">
        <v>7.8453149800000004</v>
      </c>
      <c r="Y28" s="3">
        <v>7.8854246139999997</v>
      </c>
      <c r="Z28" s="3">
        <v>7.9208540919999999</v>
      </c>
    </row>
    <row r="29" spans="3:26" x14ac:dyDescent="0.25">
      <c r="C29" s="3">
        <v>7.8169527050000003</v>
      </c>
      <c r="D29" s="3">
        <v>7.7773370740000001</v>
      </c>
      <c r="E29" s="3">
        <v>7.7363724710000001</v>
      </c>
      <c r="F29" s="3">
        <v>7.6967277530000002</v>
      </c>
      <c r="G29" s="3">
        <v>7.6604709629999999</v>
      </c>
      <c r="H29" s="3">
        <v>7.6225447649999998</v>
      </c>
      <c r="I29" s="3">
        <v>7.5563325880000001</v>
      </c>
      <c r="J29" s="3">
        <v>7.4527297020000001</v>
      </c>
      <c r="K29" s="3">
        <v>7.3392252920000001</v>
      </c>
      <c r="L29" s="3">
        <v>7.2281799319999998</v>
      </c>
      <c r="M29" s="3">
        <v>7.1309514050000002</v>
      </c>
      <c r="N29" s="3">
        <v>7.0864086149999999</v>
      </c>
      <c r="O29" s="3">
        <v>7.1008610729999999</v>
      </c>
      <c r="P29" s="3">
        <v>7.1829905509999996</v>
      </c>
      <c r="Q29" s="3">
        <v>7.2888855929999998</v>
      </c>
      <c r="R29" s="3">
        <v>7.3986005779999999</v>
      </c>
      <c r="S29" s="3">
        <v>7.5065245630000001</v>
      </c>
      <c r="T29" s="3">
        <v>7.5942211149999999</v>
      </c>
      <c r="U29" s="3">
        <v>7.6428394319999997</v>
      </c>
      <c r="V29" s="3">
        <v>7.6810283659999996</v>
      </c>
      <c r="W29" s="3">
        <v>7.7180314059999997</v>
      </c>
      <c r="X29" s="3">
        <v>7.7573671339999999</v>
      </c>
      <c r="Y29" s="3">
        <v>7.7973852160000003</v>
      </c>
      <c r="Z29" s="3">
        <v>7.8323607439999998</v>
      </c>
    </row>
    <row r="30" spans="3:26" x14ac:dyDescent="0.25">
      <c r="C30" s="3">
        <v>7.7289905550000002</v>
      </c>
      <c r="D30" s="3">
        <v>7.689169884</v>
      </c>
      <c r="E30" s="3">
        <v>7.648154259</v>
      </c>
      <c r="F30" s="3">
        <v>7.6083374020000001</v>
      </c>
      <c r="G30" s="3">
        <v>7.5717358590000003</v>
      </c>
      <c r="H30" s="3">
        <v>7.5332536699999997</v>
      </c>
      <c r="I30" s="3">
        <v>7.4662523270000003</v>
      </c>
      <c r="J30" s="3">
        <v>7.3643641469999999</v>
      </c>
      <c r="K30" s="3">
        <v>7.2516798969999998</v>
      </c>
      <c r="L30" s="3">
        <v>7.1421537400000004</v>
      </c>
      <c r="M30" s="3">
        <v>7.0486698150000002</v>
      </c>
      <c r="N30" s="3">
        <v>6.9973254200000001</v>
      </c>
      <c r="O30" s="3">
        <v>7.012695312</v>
      </c>
      <c r="P30" s="3">
        <v>7.0951194759999998</v>
      </c>
      <c r="Q30" s="3">
        <v>7.2024865150000004</v>
      </c>
      <c r="R30" s="3">
        <v>7.3110141750000004</v>
      </c>
      <c r="S30" s="3">
        <v>7.4149494169999999</v>
      </c>
      <c r="T30" s="3">
        <v>7.4989070890000002</v>
      </c>
      <c r="U30" s="3">
        <v>7.5536265370000004</v>
      </c>
      <c r="V30" s="3">
        <v>7.5926465990000001</v>
      </c>
      <c r="W30" s="3">
        <v>7.6296634670000003</v>
      </c>
      <c r="X30" s="3">
        <v>7.6691617970000001</v>
      </c>
      <c r="Y30" s="3">
        <v>7.7092304230000002</v>
      </c>
      <c r="Z30" s="3">
        <v>7.7447423930000001</v>
      </c>
    </row>
    <row r="31" spans="3:26" x14ac:dyDescent="0.25">
      <c r="C31" s="3">
        <v>7.6407432560000004</v>
      </c>
      <c r="D31" s="3">
        <v>7.6011176110000003</v>
      </c>
      <c r="E31" s="3">
        <v>7.5601649279999998</v>
      </c>
      <c r="F31" s="3">
        <v>7.5203351969999996</v>
      </c>
      <c r="G31" s="3">
        <v>7.4831500049999997</v>
      </c>
      <c r="H31" s="3">
        <v>7.4422020910000004</v>
      </c>
      <c r="I31" s="3">
        <v>7.3743305210000001</v>
      </c>
      <c r="J31" s="3">
        <v>7.2751383780000003</v>
      </c>
      <c r="K31" s="3">
        <v>7.1645307540000003</v>
      </c>
      <c r="L31" s="3">
        <v>7.0579972270000004</v>
      </c>
      <c r="M31" s="3">
        <v>6.9705629350000002</v>
      </c>
      <c r="N31" s="3">
        <v>6.9215550419999996</v>
      </c>
      <c r="O31" s="3">
        <v>6.936185837</v>
      </c>
      <c r="P31" s="3">
        <v>7.012758732</v>
      </c>
      <c r="Q31" s="3">
        <v>7.115818977</v>
      </c>
      <c r="R31" s="3">
        <v>7.2221159930000001</v>
      </c>
      <c r="S31" s="3">
        <v>7.3215308190000004</v>
      </c>
      <c r="T31" s="3">
        <v>7.4032053949999996</v>
      </c>
      <c r="U31" s="3">
        <v>7.4622826580000003</v>
      </c>
      <c r="V31" s="3">
        <v>7.5039982800000002</v>
      </c>
      <c r="W31" s="3">
        <v>7.5416841510000001</v>
      </c>
      <c r="X31" s="3">
        <v>7.5811586379999998</v>
      </c>
      <c r="Y31" s="3">
        <v>7.621168613</v>
      </c>
      <c r="Z31" s="3">
        <v>7.6561918259999997</v>
      </c>
    </row>
    <row r="32" spans="3:26" x14ac:dyDescent="0.25">
      <c r="C32" s="3">
        <v>7.5527863499999999</v>
      </c>
      <c r="D32" s="3">
        <v>7.5129551890000004</v>
      </c>
      <c r="E32" s="3">
        <v>7.4719667430000003</v>
      </c>
      <c r="F32" s="3">
        <v>7.4320445060000004</v>
      </c>
      <c r="G32" s="3">
        <v>7.3946361539999996</v>
      </c>
      <c r="H32" s="3">
        <v>7.3545932770000002</v>
      </c>
      <c r="I32" s="3">
        <v>7.2870454789999997</v>
      </c>
      <c r="J32" s="3">
        <v>7.186900616</v>
      </c>
      <c r="K32" s="3">
        <v>7.0766296390000001</v>
      </c>
      <c r="L32" s="3">
        <v>6.9697852129999998</v>
      </c>
      <c r="M32" s="3">
        <v>6.8835697170000003</v>
      </c>
      <c r="N32" s="3">
        <v>6.8341584209999997</v>
      </c>
      <c r="O32" s="3">
        <v>6.8475050929999997</v>
      </c>
      <c r="P32" s="3">
        <v>6.9258985519999996</v>
      </c>
      <c r="Q32" s="3">
        <v>7.0279760360000001</v>
      </c>
      <c r="R32" s="3">
        <v>7.1344380379999999</v>
      </c>
      <c r="S32" s="3">
        <v>7.2328882219999997</v>
      </c>
      <c r="T32" s="3">
        <v>7.3143401150000003</v>
      </c>
      <c r="U32" s="3">
        <v>7.3747863770000004</v>
      </c>
      <c r="V32" s="3">
        <v>7.4157915120000002</v>
      </c>
      <c r="W32" s="3">
        <v>7.4533996580000004</v>
      </c>
      <c r="X32" s="3">
        <v>7.4929790499999998</v>
      </c>
      <c r="Y32" s="3">
        <v>7.533019543</v>
      </c>
      <c r="Z32" s="3">
        <v>7.5685672759999996</v>
      </c>
    </row>
    <row r="33" spans="3:26" x14ac:dyDescent="0.25">
      <c r="C33" s="3">
        <v>7.4645452499999996</v>
      </c>
      <c r="D33" s="3">
        <v>7.4249162670000004</v>
      </c>
      <c r="E33" s="3">
        <v>7.384023666</v>
      </c>
      <c r="F33" s="3">
        <v>7.3442368509999998</v>
      </c>
      <c r="G33" s="3">
        <v>7.3069014550000002</v>
      </c>
      <c r="H33" s="3">
        <v>7.265956879</v>
      </c>
      <c r="I33" s="3">
        <v>7.1980605129999997</v>
      </c>
      <c r="J33" s="3">
        <v>7.0986390110000004</v>
      </c>
      <c r="K33" s="3">
        <v>6.9883794779999997</v>
      </c>
      <c r="L33" s="3">
        <v>6.8816752430000001</v>
      </c>
      <c r="M33" s="3">
        <v>6.7958488460000002</v>
      </c>
      <c r="N33" s="3">
        <v>6.7472496030000002</v>
      </c>
      <c r="O33" s="3">
        <v>6.7609391209999998</v>
      </c>
      <c r="P33" s="3">
        <v>6.837860107</v>
      </c>
      <c r="Q33" s="3">
        <v>6.9396586420000004</v>
      </c>
      <c r="R33" s="3">
        <v>7.0461530689999998</v>
      </c>
      <c r="S33" s="3">
        <v>7.1443328859999999</v>
      </c>
      <c r="T33" s="3">
        <v>7.225820541</v>
      </c>
      <c r="U33" s="3">
        <v>7.2864089009999997</v>
      </c>
      <c r="V33" s="3">
        <v>7.3280229569999999</v>
      </c>
      <c r="W33" s="3">
        <v>7.3656272889999999</v>
      </c>
      <c r="X33" s="3">
        <v>7.4050464629999997</v>
      </c>
      <c r="Y33" s="3">
        <v>7.4450001720000003</v>
      </c>
      <c r="Z33" s="3">
        <v>7.4800386430000003</v>
      </c>
    </row>
    <row r="34" spans="3:26" x14ac:dyDescent="0.25">
      <c r="C34" s="3">
        <v>7.3765873910000002</v>
      </c>
      <c r="D34" s="3">
        <v>7.3367528919999998</v>
      </c>
      <c r="E34" s="3">
        <v>7.2958126070000002</v>
      </c>
      <c r="F34" s="3">
        <v>7.2559113499999999</v>
      </c>
      <c r="G34" s="3">
        <v>7.218514442</v>
      </c>
      <c r="H34" s="3">
        <v>7.1785058980000001</v>
      </c>
      <c r="I34" s="3">
        <v>7.1109247209999999</v>
      </c>
      <c r="J34" s="3">
        <v>7.010696888</v>
      </c>
      <c r="K34" s="3">
        <v>6.9003238680000001</v>
      </c>
      <c r="L34" s="3">
        <v>6.7933740619999998</v>
      </c>
      <c r="M34" s="3">
        <v>6.7074294090000004</v>
      </c>
      <c r="N34" s="3">
        <v>6.6580600739999998</v>
      </c>
      <c r="O34" s="3">
        <v>6.6712980269999997</v>
      </c>
      <c r="P34" s="3">
        <v>6.749762058</v>
      </c>
      <c r="Q34" s="3">
        <v>6.8518023489999997</v>
      </c>
      <c r="R34" s="3">
        <v>6.9583311080000003</v>
      </c>
      <c r="S34" s="3">
        <v>7.0566186899999996</v>
      </c>
      <c r="T34" s="3">
        <v>7.1380991939999996</v>
      </c>
      <c r="U34" s="3">
        <v>7.1988286969999997</v>
      </c>
      <c r="V34" s="3">
        <v>7.2398262019999997</v>
      </c>
      <c r="W34" s="3">
        <v>7.2773027419999998</v>
      </c>
      <c r="X34" s="3">
        <v>7.3168878560000001</v>
      </c>
      <c r="Y34" s="3">
        <v>7.3568840030000002</v>
      </c>
      <c r="Z34" s="3">
        <v>7.392418385</v>
      </c>
    </row>
    <row r="35" spans="3:26" x14ac:dyDescent="0.25">
      <c r="C35" s="3">
        <v>7.2883472439999997</v>
      </c>
      <c r="D35" s="3">
        <v>7.2487068179999996</v>
      </c>
      <c r="E35" s="3">
        <v>7.2078442569999996</v>
      </c>
      <c r="F35" s="3">
        <v>7.1680622100000004</v>
      </c>
      <c r="G35" s="3">
        <v>7.1307401659999998</v>
      </c>
      <c r="H35" s="3">
        <v>7.0898146630000003</v>
      </c>
      <c r="I35" s="3">
        <v>7.0219144819999997</v>
      </c>
      <c r="J35" s="3">
        <v>6.9224882130000003</v>
      </c>
      <c r="K35" s="3">
        <v>6.8121585849999997</v>
      </c>
      <c r="L35" s="3">
        <v>6.7054204940000002</v>
      </c>
      <c r="M35" s="3">
        <v>6.6195983890000001</v>
      </c>
      <c r="N35" s="3">
        <v>6.5709853169999999</v>
      </c>
      <c r="O35" s="3">
        <v>6.5846691130000004</v>
      </c>
      <c r="P35" s="3">
        <v>6.6616139409999997</v>
      </c>
      <c r="Q35" s="3">
        <v>6.7634840010000001</v>
      </c>
      <c r="R35" s="3">
        <v>6.8700065610000003</v>
      </c>
      <c r="S35" s="3">
        <v>6.9681787489999998</v>
      </c>
      <c r="T35" s="3">
        <v>7.0496659279999996</v>
      </c>
      <c r="U35" s="3">
        <v>7.1103100780000004</v>
      </c>
      <c r="V35" s="3">
        <v>7.1519227030000003</v>
      </c>
      <c r="W35" s="3">
        <v>7.1894903179999998</v>
      </c>
      <c r="X35" s="3">
        <v>7.2289276119999997</v>
      </c>
      <c r="Y35" s="3">
        <v>7.2688493730000001</v>
      </c>
      <c r="Z35" s="3">
        <v>7.3039131160000004</v>
      </c>
    </row>
    <row r="36" spans="3:26" x14ac:dyDescent="0.25">
      <c r="C36" s="3">
        <v>7.2003874779999997</v>
      </c>
      <c r="D36" s="3">
        <v>7.1605491639999999</v>
      </c>
      <c r="E36" s="3">
        <v>7.1196293830000004</v>
      </c>
      <c r="F36" s="3">
        <v>7.0797309879999997</v>
      </c>
      <c r="G36" s="3">
        <v>7.0423431399999998</v>
      </c>
      <c r="H36" s="3">
        <v>7.002317905</v>
      </c>
      <c r="I36" s="3">
        <v>6.9347548479999999</v>
      </c>
      <c r="J36" s="3">
        <v>6.8345279689999998</v>
      </c>
      <c r="K36" s="3">
        <v>6.7241315840000002</v>
      </c>
      <c r="L36" s="3">
        <v>6.617175102</v>
      </c>
      <c r="M36" s="3">
        <v>6.5312056539999999</v>
      </c>
      <c r="N36" s="3">
        <v>6.4818348879999999</v>
      </c>
      <c r="O36" s="3">
        <v>6.4950838089999996</v>
      </c>
      <c r="P36" s="3">
        <v>6.5735454559999997</v>
      </c>
      <c r="Q36" s="3">
        <v>6.6756258009999998</v>
      </c>
      <c r="R36" s="3">
        <v>6.7821626659999996</v>
      </c>
      <c r="S36" s="3">
        <v>6.8804383280000003</v>
      </c>
      <c r="T36" s="3">
        <v>6.9619269370000003</v>
      </c>
      <c r="U36" s="3">
        <v>7.0226764680000002</v>
      </c>
      <c r="V36" s="3">
        <v>7.0637183190000004</v>
      </c>
      <c r="W36" s="3">
        <v>7.101191998</v>
      </c>
      <c r="X36" s="3">
        <v>7.1407403949999999</v>
      </c>
      <c r="Y36" s="3">
        <v>7.1807017330000003</v>
      </c>
      <c r="Z36" s="3">
        <v>7.2162537569999996</v>
      </c>
    </row>
    <row r="37" spans="3:26" x14ac:dyDescent="0.25">
      <c r="C37" s="3">
        <v>7.1121644970000002</v>
      </c>
      <c r="D37" s="3">
        <v>7.0725059510000001</v>
      </c>
      <c r="E37" s="3">
        <v>7.0316581730000003</v>
      </c>
      <c r="F37" s="3">
        <v>6.991873741</v>
      </c>
      <c r="G37" s="3">
        <v>6.9545521739999998</v>
      </c>
      <c r="H37" s="3">
        <v>6.9136290550000004</v>
      </c>
      <c r="I37" s="3">
        <v>6.8457126620000004</v>
      </c>
      <c r="J37" s="3">
        <v>6.7462849619999998</v>
      </c>
      <c r="K37" s="3">
        <v>6.6359553340000001</v>
      </c>
      <c r="L37" s="3">
        <v>6.5291991229999997</v>
      </c>
      <c r="M37" s="3">
        <v>6.4433879850000002</v>
      </c>
      <c r="N37" s="3">
        <v>6.394766808</v>
      </c>
      <c r="O37" s="3">
        <v>6.4084496499999997</v>
      </c>
      <c r="P37" s="3">
        <v>6.4854230880000001</v>
      </c>
      <c r="Q37" s="3">
        <v>6.5872898099999997</v>
      </c>
      <c r="R37" s="3">
        <v>6.6938123699999998</v>
      </c>
      <c r="S37" s="3">
        <v>6.7919764520000001</v>
      </c>
      <c r="T37" s="3">
        <v>6.8734769819999997</v>
      </c>
      <c r="U37" s="3">
        <v>6.9341425900000004</v>
      </c>
      <c r="V37" s="3">
        <v>6.9757871629999997</v>
      </c>
      <c r="W37" s="3">
        <v>7.0133595470000003</v>
      </c>
      <c r="X37" s="3">
        <v>7.0527634619999997</v>
      </c>
      <c r="Y37" s="3">
        <v>7.0926556590000001</v>
      </c>
      <c r="Z37" s="3">
        <v>7.1277647020000003</v>
      </c>
    </row>
    <row r="38" spans="3:26" x14ac:dyDescent="0.25">
      <c r="C38" s="3">
        <v>7.0241889950000003</v>
      </c>
      <c r="D38" s="3">
        <v>6.9843506809999996</v>
      </c>
      <c r="E38" s="3">
        <v>6.9434461589999996</v>
      </c>
      <c r="F38" s="3">
        <v>6.9035477639999998</v>
      </c>
      <c r="G38" s="3">
        <v>6.8661541939999999</v>
      </c>
      <c r="H38" s="3">
        <v>6.8261260989999997</v>
      </c>
      <c r="I38" s="3">
        <v>6.7585382459999996</v>
      </c>
      <c r="J38" s="3">
        <v>6.6583075520000001</v>
      </c>
      <c r="K38" s="3">
        <v>6.547924042</v>
      </c>
      <c r="L38" s="3">
        <v>6.4409141539999997</v>
      </c>
      <c r="M38" s="3">
        <v>6.3549451829999999</v>
      </c>
      <c r="N38" s="3">
        <v>6.3055753709999998</v>
      </c>
      <c r="O38" s="3">
        <v>6.318835258</v>
      </c>
      <c r="P38" s="3">
        <v>6.3973402979999996</v>
      </c>
      <c r="Q38" s="3">
        <v>6.4994130129999999</v>
      </c>
      <c r="R38" s="3">
        <v>6.6059708600000002</v>
      </c>
      <c r="S38" s="3">
        <v>6.7042384149999998</v>
      </c>
      <c r="T38" s="3">
        <v>6.7857255939999996</v>
      </c>
      <c r="U38" s="3">
        <v>6.8464980129999997</v>
      </c>
      <c r="V38" s="3">
        <v>6.8875498769999997</v>
      </c>
      <c r="W38" s="3">
        <v>6.9250249860000004</v>
      </c>
      <c r="X38" s="3">
        <v>6.9645667080000004</v>
      </c>
      <c r="Y38" s="3">
        <v>7.0045108799999998</v>
      </c>
      <c r="Z38" s="3">
        <v>7.040111542</v>
      </c>
    </row>
    <row r="39" spans="3:26" x14ac:dyDescent="0.25">
      <c r="C39" s="3">
        <v>6.9359679219999997</v>
      </c>
      <c r="D39" s="3">
        <v>6.8963041309999999</v>
      </c>
      <c r="E39" s="3">
        <v>6.8554768560000001</v>
      </c>
      <c r="F39" s="3">
        <v>6.8156905170000002</v>
      </c>
      <c r="G39" s="3">
        <v>6.7783546450000003</v>
      </c>
      <c r="H39" s="3">
        <v>6.7374134059999999</v>
      </c>
      <c r="I39" s="3">
        <v>6.6694908140000004</v>
      </c>
      <c r="J39" s="3">
        <v>6.5700550079999998</v>
      </c>
      <c r="K39" s="3">
        <v>6.4597215649999997</v>
      </c>
      <c r="L39" s="3">
        <v>6.3529405590000003</v>
      </c>
      <c r="M39" s="3">
        <v>6.2671160700000001</v>
      </c>
      <c r="N39" s="3">
        <v>6.2184963230000001</v>
      </c>
      <c r="O39" s="3">
        <v>6.232192993</v>
      </c>
      <c r="P39" s="3">
        <v>6.309202194</v>
      </c>
      <c r="Q39" s="3">
        <v>6.4110980030000002</v>
      </c>
      <c r="R39" s="3">
        <v>6.5176181790000003</v>
      </c>
      <c r="S39" s="3">
        <v>6.6157879829999997</v>
      </c>
      <c r="T39" s="3">
        <v>6.6972866059999996</v>
      </c>
      <c r="U39" s="3">
        <v>6.7579565050000001</v>
      </c>
      <c r="V39" s="3">
        <v>6.7996020320000001</v>
      </c>
      <c r="W39" s="3">
        <v>6.8371729849999996</v>
      </c>
      <c r="X39" s="3">
        <v>6.8765773770000003</v>
      </c>
      <c r="Y39" s="3">
        <v>6.916458607</v>
      </c>
      <c r="Z39" s="3">
        <v>6.9516215319999999</v>
      </c>
    </row>
    <row r="40" spans="3:26" x14ac:dyDescent="0.25">
      <c r="C40" s="3">
        <v>6.8479905130000001</v>
      </c>
      <c r="D40" s="3">
        <v>6.8081464770000002</v>
      </c>
      <c r="E40" s="3">
        <v>6.7672624590000003</v>
      </c>
      <c r="F40" s="3">
        <v>6.7273654939999998</v>
      </c>
      <c r="G40" s="3">
        <v>6.6899428370000003</v>
      </c>
      <c r="H40" s="3">
        <v>6.6498737339999998</v>
      </c>
      <c r="I40" s="3">
        <v>6.5822644229999998</v>
      </c>
      <c r="J40" s="3">
        <v>6.4820346830000002</v>
      </c>
      <c r="K40" s="3">
        <v>6.3716564179999997</v>
      </c>
      <c r="L40" s="3">
        <v>6.2646875380000004</v>
      </c>
      <c r="M40" s="3">
        <v>6.1787238120000003</v>
      </c>
      <c r="N40" s="3">
        <v>6.129358292</v>
      </c>
      <c r="O40" s="3">
        <v>6.1426300999999999</v>
      </c>
      <c r="P40" s="3">
        <v>6.2211303710000001</v>
      </c>
      <c r="Q40" s="3">
        <v>6.3232293129999997</v>
      </c>
      <c r="R40" s="3">
        <v>6.429765701</v>
      </c>
      <c r="S40" s="3">
        <v>6.5280451770000001</v>
      </c>
      <c r="T40" s="3">
        <v>6.6095247270000002</v>
      </c>
      <c r="U40" s="3">
        <v>6.6703081129999999</v>
      </c>
      <c r="V40" s="3">
        <v>6.7113561629999996</v>
      </c>
      <c r="W40" s="3">
        <v>6.7488427160000004</v>
      </c>
      <c r="X40" s="3">
        <v>6.7883849139999999</v>
      </c>
      <c r="Y40" s="3">
        <v>6.8283162119999998</v>
      </c>
      <c r="Z40" s="3">
        <v>6.863965511</v>
      </c>
    </row>
    <row r="41" spans="3:26" x14ac:dyDescent="0.25">
      <c r="C41" s="3">
        <v>6.7597680090000001</v>
      </c>
      <c r="D41" s="3">
        <v>6.7200951580000003</v>
      </c>
      <c r="E41" s="3">
        <v>6.6792922020000001</v>
      </c>
      <c r="F41" s="3">
        <v>6.6395049100000003</v>
      </c>
      <c r="G41" s="3">
        <v>6.6021537779999999</v>
      </c>
      <c r="H41" s="3">
        <v>6.5611815450000002</v>
      </c>
      <c r="I41" s="3">
        <v>6.4932389260000001</v>
      </c>
      <c r="J41" s="3">
        <v>6.3938012119999996</v>
      </c>
      <c r="K41" s="3">
        <v>6.2834815979999998</v>
      </c>
      <c r="L41" s="3">
        <v>6.1767344470000003</v>
      </c>
      <c r="M41" s="3">
        <v>6.0909299849999998</v>
      </c>
      <c r="N41" s="3">
        <v>6.0423068999999998</v>
      </c>
      <c r="O41" s="3">
        <v>6.055992603</v>
      </c>
      <c r="P41" s="3">
        <v>6.1329951290000002</v>
      </c>
      <c r="Q41" s="3">
        <v>6.234881401</v>
      </c>
      <c r="R41" s="3">
        <v>6.3413987159999996</v>
      </c>
      <c r="S41" s="3">
        <v>6.4395694729999997</v>
      </c>
      <c r="T41" s="3">
        <v>6.5210695269999999</v>
      </c>
      <c r="U41" s="3">
        <v>6.5817589759999997</v>
      </c>
      <c r="V41" s="3">
        <v>6.6234302520000004</v>
      </c>
      <c r="W41" s="3">
        <v>6.6610202789999997</v>
      </c>
      <c r="X41" s="3">
        <v>6.7004284859999999</v>
      </c>
      <c r="Y41" s="3">
        <v>6.7402825359999996</v>
      </c>
      <c r="Z41" s="3">
        <v>6.7754945759999998</v>
      </c>
    </row>
    <row r="42" spans="3:26" x14ac:dyDescent="0.25">
      <c r="C42" s="3">
        <v>6.6717858310000002</v>
      </c>
      <c r="D42" s="3">
        <v>6.6319370270000002</v>
      </c>
      <c r="E42" s="3">
        <v>6.5910792349999996</v>
      </c>
      <c r="F42" s="3">
        <v>6.55118227</v>
      </c>
      <c r="G42" s="3">
        <v>6.5137519839999998</v>
      </c>
      <c r="H42" s="3">
        <v>6.4736704830000003</v>
      </c>
      <c r="I42" s="3">
        <v>6.4060530660000001</v>
      </c>
      <c r="J42" s="3">
        <v>6.3058247569999999</v>
      </c>
      <c r="K42" s="3">
        <v>6.1954555510000002</v>
      </c>
      <c r="L42" s="3">
        <v>6.088496685</v>
      </c>
      <c r="M42" s="3">
        <v>6.0025424960000002</v>
      </c>
      <c r="N42" s="3">
        <v>5.9531831740000003</v>
      </c>
      <c r="O42" s="3">
        <v>5.9664363859999998</v>
      </c>
      <c r="P42" s="3">
        <v>6.0448899269999998</v>
      </c>
      <c r="Q42" s="3">
        <v>6.1469640730000004</v>
      </c>
      <c r="R42" s="3">
        <v>6.2534999850000004</v>
      </c>
      <c r="S42" s="3">
        <v>6.3517756460000001</v>
      </c>
      <c r="T42" s="3">
        <v>6.4332609180000002</v>
      </c>
      <c r="U42" s="3">
        <v>6.4940738680000001</v>
      </c>
      <c r="V42" s="3">
        <v>6.5352077480000004</v>
      </c>
      <c r="W42" s="3">
        <v>6.5727405550000002</v>
      </c>
      <c r="X42" s="3">
        <v>6.6122813220000003</v>
      </c>
      <c r="Y42" s="3">
        <v>6.6521744729999996</v>
      </c>
      <c r="Z42" s="3">
        <v>6.6878361699999997</v>
      </c>
    </row>
    <row r="43" spans="3:26" x14ac:dyDescent="0.25">
      <c r="C43" s="3">
        <v>6.5835642810000001</v>
      </c>
      <c r="D43" s="3">
        <v>6.5438804629999998</v>
      </c>
      <c r="E43" s="3">
        <v>6.5031065940000001</v>
      </c>
      <c r="F43" s="3">
        <v>6.4633197779999998</v>
      </c>
      <c r="G43" s="3">
        <v>6.4259672160000001</v>
      </c>
      <c r="H43" s="3">
        <v>6.385001183</v>
      </c>
      <c r="I43" s="3">
        <v>6.3170595169999997</v>
      </c>
      <c r="J43" s="3">
        <v>6.2176165579999996</v>
      </c>
      <c r="K43" s="3">
        <v>6.1072993279999999</v>
      </c>
      <c r="L43" s="3">
        <v>6.0005512239999996</v>
      </c>
      <c r="M43" s="3">
        <v>5.9147477149999999</v>
      </c>
      <c r="N43" s="3">
        <v>5.8661179539999999</v>
      </c>
      <c r="O43" s="3">
        <v>5.8797864909999999</v>
      </c>
      <c r="P43" s="3">
        <v>5.9567604059999999</v>
      </c>
      <c r="Q43" s="3">
        <v>6.0586280820000002</v>
      </c>
      <c r="R43" s="3">
        <v>6.1651439669999997</v>
      </c>
      <c r="S43" s="3">
        <v>6.2633142470000003</v>
      </c>
      <c r="T43" s="3">
        <v>6.3448162080000001</v>
      </c>
      <c r="U43" s="3">
        <v>6.4055366520000003</v>
      </c>
      <c r="V43" s="3">
        <v>6.447274685</v>
      </c>
      <c r="W43" s="3">
        <v>6.484905243</v>
      </c>
      <c r="X43" s="3">
        <v>6.5243163109999998</v>
      </c>
      <c r="Y43" s="3">
        <v>6.5641298289999996</v>
      </c>
      <c r="Z43" s="3">
        <v>6.599382877</v>
      </c>
    </row>
    <row r="44" spans="3:26" x14ac:dyDescent="0.25">
      <c r="C44" s="3">
        <v>6.4955792429999999</v>
      </c>
      <c r="D44" s="3">
        <v>6.4557232859999996</v>
      </c>
      <c r="E44" s="3">
        <v>6.4148955350000003</v>
      </c>
      <c r="F44" s="3">
        <v>6.375</v>
      </c>
      <c r="G44" s="3">
        <v>6.3375697139999998</v>
      </c>
      <c r="H44" s="3">
        <v>6.2974839210000004</v>
      </c>
      <c r="I44" s="3">
        <v>6.2298665050000004</v>
      </c>
      <c r="J44" s="3">
        <v>6.1296410559999996</v>
      </c>
      <c r="K44" s="3">
        <v>6.0192718510000001</v>
      </c>
      <c r="L44" s="3">
        <v>5.912314415</v>
      </c>
      <c r="M44" s="3">
        <v>5.8263611790000001</v>
      </c>
      <c r="N44" s="3">
        <v>5.7770042420000003</v>
      </c>
      <c r="O44" s="3">
        <v>5.7902512550000003</v>
      </c>
      <c r="P44" s="3">
        <v>5.8686900140000002</v>
      </c>
      <c r="Q44" s="3">
        <v>5.9707555770000003</v>
      </c>
      <c r="R44" s="3">
        <v>6.0772895809999996</v>
      </c>
      <c r="S44" s="3">
        <v>6.1755647659999999</v>
      </c>
      <c r="T44" s="3">
        <v>6.2570509909999998</v>
      </c>
      <c r="U44" s="3">
        <v>6.3178792000000001</v>
      </c>
      <c r="V44" s="3">
        <v>6.3590307240000001</v>
      </c>
      <c r="W44" s="3">
        <v>6.3965802189999996</v>
      </c>
      <c r="X44" s="3">
        <v>6.4361252779999996</v>
      </c>
      <c r="Y44" s="3">
        <v>6.475986958</v>
      </c>
      <c r="Z44" s="3">
        <v>6.5117182729999996</v>
      </c>
    </row>
    <row r="45" spans="3:26" x14ac:dyDescent="0.25">
      <c r="C45" s="3">
        <v>6.4073572160000003</v>
      </c>
      <c r="D45" s="3">
        <v>6.3676600460000001</v>
      </c>
      <c r="E45" s="3">
        <v>6.3269233700000003</v>
      </c>
      <c r="F45" s="3">
        <v>6.2871336940000004</v>
      </c>
      <c r="G45" s="3">
        <v>6.249782562</v>
      </c>
      <c r="H45" s="3">
        <v>6.2088212970000001</v>
      </c>
      <c r="I45" s="3">
        <v>6.1408820149999999</v>
      </c>
      <c r="J45" s="3">
        <v>6.0414342879999996</v>
      </c>
      <c r="K45" s="3">
        <v>5.9311170579999999</v>
      </c>
      <c r="L45" s="3">
        <v>5.8243684770000002</v>
      </c>
      <c r="M45" s="3">
        <v>5.7385630609999998</v>
      </c>
      <c r="N45" s="3">
        <v>5.6899318699999997</v>
      </c>
      <c r="O45" s="3">
        <v>5.7035975460000001</v>
      </c>
      <c r="P45" s="3">
        <v>5.7805781359999999</v>
      </c>
      <c r="Q45" s="3">
        <v>5.8824448589999996</v>
      </c>
      <c r="R45" s="3">
        <v>5.9889616969999997</v>
      </c>
      <c r="S45" s="3">
        <v>6.0871314999999999</v>
      </c>
      <c r="T45" s="3">
        <v>6.1686329840000003</v>
      </c>
      <c r="U45" s="3">
        <v>6.2293534279999996</v>
      </c>
      <c r="V45" s="3">
        <v>6.2710876459999998</v>
      </c>
      <c r="W45" s="3">
        <v>6.3087310790000002</v>
      </c>
      <c r="X45" s="3">
        <v>6.348150253</v>
      </c>
      <c r="Y45" s="3">
        <v>6.3879218099999999</v>
      </c>
      <c r="Z45" s="3">
        <v>6.4232769010000004</v>
      </c>
    </row>
    <row r="46" spans="3:26" x14ac:dyDescent="0.25">
      <c r="C46" s="3">
        <v>6.3193683619999996</v>
      </c>
      <c r="D46" s="3">
        <v>6.2795023920000004</v>
      </c>
      <c r="E46" s="3">
        <v>6.2387108800000002</v>
      </c>
      <c r="F46" s="3">
        <v>6.1988162989999998</v>
      </c>
      <c r="G46" s="3">
        <v>6.1613850589999997</v>
      </c>
      <c r="H46" s="3">
        <v>6.1212949749999996</v>
      </c>
      <c r="I46" s="3">
        <v>6.053678036</v>
      </c>
      <c r="J46" s="3">
        <v>5.953456879</v>
      </c>
      <c r="K46" s="3">
        <v>5.8430881499999998</v>
      </c>
      <c r="L46" s="3">
        <v>5.7361316679999996</v>
      </c>
      <c r="M46" s="3">
        <v>5.650176525</v>
      </c>
      <c r="N46" s="3">
        <v>5.6008214949999999</v>
      </c>
      <c r="O46" s="3">
        <v>5.6140747070000003</v>
      </c>
      <c r="P46" s="3">
        <v>5.6925053600000002</v>
      </c>
      <c r="Q46" s="3">
        <v>5.7945737839999998</v>
      </c>
      <c r="R46" s="3">
        <v>5.9011092190000003</v>
      </c>
      <c r="S46" s="3">
        <v>5.9993815420000001</v>
      </c>
      <c r="T46" s="3">
        <v>6.0808658600000003</v>
      </c>
      <c r="U46" s="3">
        <v>6.1416916849999996</v>
      </c>
      <c r="V46" s="3">
        <v>6.182846069</v>
      </c>
      <c r="W46" s="3">
        <v>6.220405102</v>
      </c>
      <c r="X46" s="3">
        <v>6.2599554059999996</v>
      </c>
      <c r="Y46" s="3">
        <v>6.2997832300000001</v>
      </c>
      <c r="Z46" s="3">
        <v>6.3356122969999999</v>
      </c>
    </row>
    <row r="47" spans="3:26" x14ac:dyDescent="0.25">
      <c r="C47" s="3">
        <v>6.2311482429999998</v>
      </c>
      <c r="D47" s="3">
        <v>6.1914343829999998</v>
      </c>
      <c r="E47" s="3">
        <v>6.1507387160000002</v>
      </c>
      <c r="F47" s="3">
        <v>6.1109490390000003</v>
      </c>
      <c r="G47" s="3">
        <v>6.0735893250000004</v>
      </c>
      <c r="H47" s="3">
        <v>6.0326175690000001</v>
      </c>
      <c r="I47" s="3">
        <v>5.964678288</v>
      </c>
      <c r="J47" s="3">
        <v>5.8652391430000002</v>
      </c>
      <c r="K47" s="3">
        <v>5.7549223899999999</v>
      </c>
      <c r="L47" s="3">
        <v>5.6481614110000002</v>
      </c>
      <c r="M47" s="3">
        <v>5.5623445509999998</v>
      </c>
      <c r="N47" s="3">
        <v>5.513708115</v>
      </c>
      <c r="O47" s="3">
        <v>5.5273804660000003</v>
      </c>
      <c r="P47" s="3">
        <v>5.6043839450000004</v>
      </c>
      <c r="Q47" s="3">
        <v>5.7062644960000002</v>
      </c>
      <c r="R47" s="3">
        <v>5.8127827639999996</v>
      </c>
      <c r="S47" s="3">
        <v>5.9109520910000004</v>
      </c>
      <c r="T47" s="3">
        <v>5.992452621</v>
      </c>
      <c r="U47" s="3">
        <v>6.0531725879999998</v>
      </c>
      <c r="V47" s="3">
        <v>6.0949039459999996</v>
      </c>
      <c r="W47" s="3">
        <v>6.1325502399999996</v>
      </c>
      <c r="X47" s="3">
        <v>6.1719770430000001</v>
      </c>
      <c r="Y47" s="3">
        <v>6.2117347719999998</v>
      </c>
      <c r="Z47" s="3">
        <v>6.2472052570000001</v>
      </c>
    </row>
    <row r="48" spans="3:26" x14ac:dyDescent="0.25">
      <c r="C48" s="3">
        <v>6.1431531909999997</v>
      </c>
      <c r="D48" s="3">
        <v>6.1032781600000003</v>
      </c>
      <c r="E48" s="3">
        <v>6.0625267029999996</v>
      </c>
      <c r="F48" s="3">
        <v>6.0226325989999996</v>
      </c>
      <c r="G48" s="3">
        <v>5.9851837159999999</v>
      </c>
      <c r="H48" s="3">
        <v>5.9450507159999999</v>
      </c>
      <c r="I48" s="3">
        <v>5.8774261470000004</v>
      </c>
      <c r="J48" s="3">
        <v>5.777247429</v>
      </c>
      <c r="K48" s="3">
        <v>5.6668853759999998</v>
      </c>
      <c r="L48" s="3">
        <v>5.5598902700000004</v>
      </c>
      <c r="M48" s="3">
        <v>5.47391367</v>
      </c>
      <c r="N48" s="3">
        <v>5.424563408</v>
      </c>
      <c r="O48" s="3">
        <v>5.4378328319999998</v>
      </c>
      <c r="P48" s="3">
        <v>5.5162992480000002</v>
      </c>
      <c r="Q48" s="3">
        <v>5.618387222</v>
      </c>
      <c r="R48" s="3">
        <v>5.724923134</v>
      </c>
      <c r="S48" s="3">
        <v>5.8231940270000004</v>
      </c>
      <c r="T48" s="3">
        <v>5.9046778680000003</v>
      </c>
      <c r="U48" s="3">
        <v>5.9655056000000002</v>
      </c>
      <c r="V48" s="3">
        <v>6.0066609379999996</v>
      </c>
      <c r="W48" s="3">
        <v>6.0442357060000003</v>
      </c>
      <c r="X48" s="3">
        <v>6.0838212970000001</v>
      </c>
      <c r="Y48" s="3">
        <v>6.123631477</v>
      </c>
      <c r="Z48" s="3">
        <v>6.159544468</v>
      </c>
    </row>
    <row r="49" spans="3:26" x14ac:dyDescent="0.25">
      <c r="C49" s="3">
        <v>6.0549335480000002</v>
      </c>
      <c r="D49" s="3">
        <v>6.015200138</v>
      </c>
      <c r="E49" s="3">
        <v>5.9745440480000003</v>
      </c>
      <c r="F49" s="3">
        <v>5.9347395900000004</v>
      </c>
      <c r="G49" s="3">
        <v>5.8973622319999999</v>
      </c>
      <c r="H49" s="3">
        <v>5.8563733100000004</v>
      </c>
      <c r="I49" s="3">
        <v>5.7884330750000004</v>
      </c>
      <c r="J49" s="3">
        <v>5.689010143</v>
      </c>
      <c r="K49" s="3">
        <v>5.5786981579999999</v>
      </c>
      <c r="L49" s="3">
        <v>5.471914291</v>
      </c>
      <c r="M49" s="3">
        <v>5.3860864639999999</v>
      </c>
      <c r="N49" s="3">
        <v>5.3374462129999998</v>
      </c>
      <c r="O49" s="3">
        <v>5.3511242870000002</v>
      </c>
      <c r="P49" s="3">
        <v>5.4281554219999997</v>
      </c>
      <c r="Q49" s="3">
        <v>5.5300464629999997</v>
      </c>
      <c r="R49" s="3">
        <v>5.6365642549999997</v>
      </c>
      <c r="S49" s="3">
        <v>5.7347326279999997</v>
      </c>
      <c r="T49" s="3">
        <v>5.8162341120000001</v>
      </c>
      <c r="U49" s="3">
        <v>5.8769645690000001</v>
      </c>
      <c r="V49" s="3">
        <v>5.9187083239999998</v>
      </c>
      <c r="W49" s="3">
        <v>5.9563837050000004</v>
      </c>
      <c r="X49" s="3">
        <v>5.9958457950000001</v>
      </c>
      <c r="Y49" s="3">
        <v>6.0355710980000001</v>
      </c>
      <c r="Z49" s="3">
        <v>6.0711760520000002</v>
      </c>
    </row>
    <row r="50" spans="3:26" x14ac:dyDescent="0.25">
      <c r="C50" s="3">
        <v>5.9669322969999996</v>
      </c>
      <c r="D50" s="3">
        <v>5.9270434380000001</v>
      </c>
      <c r="E50" s="3">
        <v>5.8863263129999996</v>
      </c>
      <c r="F50" s="3">
        <v>5.8463921550000002</v>
      </c>
      <c r="G50" s="3">
        <v>5.8089308739999996</v>
      </c>
      <c r="H50" s="3">
        <v>5.7688250539999997</v>
      </c>
      <c r="I50" s="3">
        <v>5.7012042999999997</v>
      </c>
      <c r="J50" s="3">
        <v>5.6009974480000002</v>
      </c>
      <c r="K50" s="3">
        <v>5.4906291960000004</v>
      </c>
      <c r="L50" s="3">
        <v>5.3836674689999997</v>
      </c>
      <c r="M50" s="3">
        <v>5.2977080350000003</v>
      </c>
      <c r="N50" s="3">
        <v>5.248360634</v>
      </c>
      <c r="O50" s="3">
        <v>5.2616205220000003</v>
      </c>
      <c r="P50" s="3">
        <v>5.3400502200000002</v>
      </c>
      <c r="Q50" s="3">
        <v>5.4421215060000003</v>
      </c>
      <c r="R50" s="3">
        <v>5.5486578939999998</v>
      </c>
      <c r="S50" s="3">
        <v>5.646927357</v>
      </c>
      <c r="T50" s="3">
        <v>5.7284126280000001</v>
      </c>
      <c r="U50" s="3">
        <v>5.7892537119999998</v>
      </c>
      <c r="V50" s="3">
        <v>5.8304538729999997</v>
      </c>
      <c r="W50" s="3">
        <v>5.8680596349999998</v>
      </c>
      <c r="X50" s="3">
        <v>5.9076552390000003</v>
      </c>
      <c r="Y50" s="3">
        <v>5.9474372860000004</v>
      </c>
      <c r="Z50" s="3">
        <v>5.9835138319999999</v>
      </c>
    </row>
    <row r="51" spans="3:26" x14ac:dyDescent="0.25">
      <c r="C51" s="3">
        <v>5.8787117000000002</v>
      </c>
      <c r="D51" s="3">
        <v>5.8389549260000004</v>
      </c>
      <c r="E51" s="3">
        <v>5.7983441349999998</v>
      </c>
      <c r="F51" s="3">
        <v>5.758505821</v>
      </c>
      <c r="G51" s="3">
        <v>5.721122265</v>
      </c>
      <c r="H51" s="3">
        <v>5.6801695820000004</v>
      </c>
      <c r="I51" s="3">
        <v>5.612235546</v>
      </c>
      <c r="J51" s="3">
        <v>5.5127778049999998</v>
      </c>
      <c r="K51" s="3">
        <v>5.4024596210000002</v>
      </c>
      <c r="L51" s="3">
        <v>5.2957091329999999</v>
      </c>
      <c r="M51" s="3">
        <v>5.2099003789999996</v>
      </c>
      <c r="N51" s="3">
        <v>5.1612577440000003</v>
      </c>
      <c r="O51" s="3">
        <v>5.1749162670000004</v>
      </c>
      <c r="P51" s="3">
        <v>5.2519221309999997</v>
      </c>
      <c r="Q51" s="3">
        <v>5.3537931439999999</v>
      </c>
      <c r="R51" s="3">
        <v>5.4603099820000001</v>
      </c>
      <c r="S51" s="3">
        <v>5.5584778789999998</v>
      </c>
      <c r="T51" s="3">
        <v>5.6399803159999999</v>
      </c>
      <c r="U51" s="3">
        <v>5.7007222180000001</v>
      </c>
      <c r="V51" s="3">
        <v>5.7424869540000003</v>
      </c>
      <c r="W51" s="3">
        <v>5.7801737790000001</v>
      </c>
      <c r="X51" s="3">
        <v>5.8196535110000003</v>
      </c>
      <c r="Y51" s="3">
        <v>5.8593554499999998</v>
      </c>
      <c r="Z51" s="3">
        <v>5.8951911929999996</v>
      </c>
    </row>
    <row r="52" spans="3:26" x14ac:dyDescent="0.25">
      <c r="C52" s="3">
        <v>5.7907023430000004</v>
      </c>
      <c r="D52" s="3">
        <v>5.7507958410000004</v>
      </c>
      <c r="E52" s="3">
        <v>5.7101354600000001</v>
      </c>
      <c r="F52" s="3">
        <v>5.6701936719999999</v>
      </c>
      <c r="G52" s="3">
        <v>5.6327319149999999</v>
      </c>
      <c r="H52" s="3">
        <v>5.5926280019999997</v>
      </c>
      <c r="I52" s="3">
        <v>5.525007725</v>
      </c>
      <c r="J52" s="3">
        <v>5.4247980120000001</v>
      </c>
      <c r="K52" s="3">
        <v>5.3144292829999999</v>
      </c>
      <c r="L52" s="3">
        <v>5.20747757</v>
      </c>
      <c r="M52" s="3">
        <v>5.121525288</v>
      </c>
      <c r="N52" s="3">
        <v>5.0721836089999996</v>
      </c>
      <c r="O52" s="3">
        <v>5.0854368210000001</v>
      </c>
      <c r="P52" s="3">
        <v>5.1638512609999996</v>
      </c>
      <c r="Q52" s="3">
        <v>5.2659130100000002</v>
      </c>
      <c r="R52" s="3">
        <v>5.3724470139999996</v>
      </c>
      <c r="S52" s="3">
        <v>5.4707183840000004</v>
      </c>
      <c r="T52" s="3">
        <v>5.5522027019999998</v>
      </c>
      <c r="U52" s="3">
        <v>5.6130371090000004</v>
      </c>
      <c r="V52" s="3">
        <v>5.6542110440000002</v>
      </c>
      <c r="W52" s="3">
        <v>5.69181633</v>
      </c>
      <c r="X52" s="3">
        <v>5.7314519879999999</v>
      </c>
      <c r="Y52" s="3">
        <v>5.7712244989999997</v>
      </c>
      <c r="Z52" s="3">
        <v>5.8075470920000001</v>
      </c>
    </row>
    <row r="53" spans="3:26" x14ac:dyDescent="0.25">
      <c r="C53" s="3">
        <v>5.7024803159999999</v>
      </c>
      <c r="D53" s="3">
        <v>5.6626977920000003</v>
      </c>
      <c r="E53" s="3">
        <v>5.6221580510000004</v>
      </c>
      <c r="F53" s="3">
        <v>5.5823197359999996</v>
      </c>
      <c r="G53" s="3">
        <v>5.544936657</v>
      </c>
      <c r="H53" s="3">
        <v>5.5039887429999999</v>
      </c>
      <c r="I53" s="3">
        <v>5.4360570910000003</v>
      </c>
      <c r="J53" s="3">
        <v>5.3365960120000002</v>
      </c>
      <c r="K53" s="3">
        <v>5.2262773510000002</v>
      </c>
      <c r="L53" s="3">
        <v>5.1195240020000004</v>
      </c>
      <c r="M53" s="3">
        <v>5.0337176320000001</v>
      </c>
      <c r="N53" s="3">
        <v>4.9850711820000004</v>
      </c>
      <c r="O53" s="3">
        <v>4.9987273219999997</v>
      </c>
      <c r="P53" s="3">
        <v>5.0757393840000002</v>
      </c>
      <c r="Q53" s="3">
        <v>5.177610874</v>
      </c>
      <c r="R53" s="3">
        <v>5.2841277120000001</v>
      </c>
      <c r="S53" s="3">
        <v>5.3822975160000004</v>
      </c>
      <c r="T53" s="3">
        <v>5.4637956619999999</v>
      </c>
      <c r="U53" s="3">
        <v>5.5245203969999999</v>
      </c>
      <c r="V53" s="3">
        <v>5.5662479400000002</v>
      </c>
      <c r="W53" s="3">
        <v>5.6039390559999998</v>
      </c>
      <c r="X53" s="3">
        <v>5.6434540750000002</v>
      </c>
      <c r="Y53" s="3">
        <v>5.6831383710000001</v>
      </c>
      <c r="Z53" s="3">
        <v>5.7193274499999998</v>
      </c>
    </row>
    <row r="54" spans="3:26" x14ac:dyDescent="0.25">
      <c r="C54" s="3">
        <v>5.6144618990000001</v>
      </c>
      <c r="D54" s="3">
        <v>5.5745344159999997</v>
      </c>
      <c r="E54" s="3">
        <v>5.5339503289999996</v>
      </c>
      <c r="F54" s="3">
        <v>5.4940090179999999</v>
      </c>
      <c r="G54" s="3">
        <v>5.4565501210000003</v>
      </c>
      <c r="H54" s="3">
        <v>5.4164428710000001</v>
      </c>
      <c r="I54" s="3">
        <v>5.3488221170000001</v>
      </c>
      <c r="J54" s="3">
        <v>5.2486143109999999</v>
      </c>
      <c r="K54" s="3">
        <v>5.138247013</v>
      </c>
      <c r="L54" s="3">
        <v>5.0312957760000003</v>
      </c>
      <c r="M54" s="3">
        <v>4.9453425409999996</v>
      </c>
      <c r="N54" s="3">
        <v>4.8960032460000003</v>
      </c>
      <c r="O54" s="3">
        <v>4.9092588419999998</v>
      </c>
      <c r="P54" s="3">
        <v>4.9876656529999996</v>
      </c>
      <c r="Q54" s="3">
        <v>5.0897297860000004</v>
      </c>
      <c r="R54" s="3">
        <v>5.1962647439999996</v>
      </c>
      <c r="S54" s="3">
        <v>5.2945346830000002</v>
      </c>
      <c r="T54" s="3">
        <v>5.3760175700000001</v>
      </c>
      <c r="U54" s="3">
        <v>5.4368410110000003</v>
      </c>
      <c r="V54" s="3">
        <v>5.4780073170000003</v>
      </c>
      <c r="W54" s="3">
        <v>5.5156183240000001</v>
      </c>
      <c r="X54" s="3">
        <v>5.555263042</v>
      </c>
      <c r="Y54" s="3">
        <v>5.5950117109999997</v>
      </c>
      <c r="Z54" s="3">
        <v>5.6316394809999997</v>
      </c>
    </row>
    <row r="55" spans="3:26" x14ac:dyDescent="0.25">
      <c r="C55" s="3">
        <v>5.5262370110000001</v>
      </c>
      <c r="D55" s="3">
        <v>5.486421108</v>
      </c>
      <c r="E55" s="3">
        <v>5.4459419249999996</v>
      </c>
      <c r="F55" s="3">
        <v>5.4061150549999999</v>
      </c>
      <c r="G55" s="3">
        <v>5.3687534330000002</v>
      </c>
      <c r="H55" s="3">
        <v>5.327808857</v>
      </c>
      <c r="I55" s="3">
        <v>5.2598791120000001</v>
      </c>
      <c r="J55" s="3">
        <v>5.1604156489999999</v>
      </c>
      <c r="K55" s="3">
        <v>5.0500965119999996</v>
      </c>
      <c r="L55" s="3">
        <v>4.9433417320000004</v>
      </c>
      <c r="M55" s="3">
        <v>4.8575191499999999</v>
      </c>
      <c r="N55" s="3">
        <v>4.8088593480000004</v>
      </c>
      <c r="O55" s="3">
        <v>4.8225116730000002</v>
      </c>
      <c r="P55" s="3">
        <v>4.899543285</v>
      </c>
      <c r="Q55" s="3">
        <v>5.0014266970000003</v>
      </c>
      <c r="R55" s="3">
        <v>5.1079454420000001</v>
      </c>
      <c r="S55" s="3">
        <v>5.2061195370000002</v>
      </c>
      <c r="T55" s="3">
        <v>5.2876200679999998</v>
      </c>
      <c r="U55" s="3">
        <v>5.3483362200000002</v>
      </c>
      <c r="V55" s="3">
        <v>5.3900642400000001</v>
      </c>
      <c r="W55" s="3">
        <v>5.427743435</v>
      </c>
      <c r="X55" s="3">
        <v>5.4672656059999998</v>
      </c>
      <c r="Y55" s="3">
        <v>5.5069408419999997</v>
      </c>
      <c r="Z55" s="3">
        <v>5.5432024000000002</v>
      </c>
    </row>
    <row r="56" spans="3:26" x14ac:dyDescent="0.25">
      <c r="C56" s="3">
        <v>5.4382047650000001</v>
      </c>
      <c r="D56" s="3">
        <v>5.3982524869999997</v>
      </c>
      <c r="E56" s="3">
        <v>5.3577375409999997</v>
      </c>
      <c r="F56" s="3">
        <v>5.3178033830000002</v>
      </c>
      <c r="G56" s="3">
        <v>5.2803654670000002</v>
      </c>
      <c r="H56" s="3">
        <v>5.2402534479999998</v>
      </c>
      <c r="I56" s="3">
        <v>5.1726331710000002</v>
      </c>
      <c r="J56" s="3">
        <v>5.0724287029999999</v>
      </c>
      <c r="K56" s="3">
        <v>4.9620618820000004</v>
      </c>
      <c r="L56" s="3">
        <v>4.8551101680000004</v>
      </c>
      <c r="M56" s="3">
        <v>4.7691421509999996</v>
      </c>
      <c r="N56" s="3">
        <v>4.7197661399999999</v>
      </c>
      <c r="O56" s="3">
        <v>4.733018875</v>
      </c>
      <c r="P56" s="3">
        <v>4.8114590640000001</v>
      </c>
      <c r="Q56" s="3">
        <v>4.9135456089999998</v>
      </c>
      <c r="R56" s="3">
        <v>5.0200810430000002</v>
      </c>
      <c r="S56" s="3">
        <v>5.1183519359999998</v>
      </c>
      <c r="T56" s="3">
        <v>5.1998357769999997</v>
      </c>
      <c r="U56" s="3">
        <v>5.2606534959999998</v>
      </c>
      <c r="V56" s="3">
        <v>5.30182457</v>
      </c>
      <c r="W56" s="3">
        <v>5.3394498830000003</v>
      </c>
      <c r="X56" s="3">
        <v>5.3791346549999997</v>
      </c>
      <c r="Y56" s="3">
        <v>5.4188752170000001</v>
      </c>
      <c r="Z56" s="3">
        <v>5.4554820060000004</v>
      </c>
    </row>
    <row r="57" spans="3:26" x14ac:dyDescent="0.25">
      <c r="C57" s="3">
        <v>5.3499779700000003</v>
      </c>
      <c r="D57" s="3">
        <v>5.3101191520000004</v>
      </c>
      <c r="E57" s="3">
        <v>5.2697095870000004</v>
      </c>
      <c r="F57" s="3">
        <v>5.22988081</v>
      </c>
      <c r="G57" s="3">
        <v>5.1925353999999997</v>
      </c>
      <c r="H57" s="3">
        <v>5.1515932080000004</v>
      </c>
      <c r="I57" s="3">
        <v>5.083664894</v>
      </c>
      <c r="J57" s="3">
        <v>4.9841961860000001</v>
      </c>
      <c r="K57" s="3">
        <v>4.8738780019999997</v>
      </c>
      <c r="L57" s="3">
        <v>4.7671217920000002</v>
      </c>
      <c r="M57" s="3">
        <v>4.6812896730000002</v>
      </c>
      <c r="N57" s="3">
        <v>4.6326093669999997</v>
      </c>
      <c r="O57" s="3">
        <v>4.6462650300000004</v>
      </c>
      <c r="P57" s="3">
        <v>4.7233400339999996</v>
      </c>
      <c r="Q57" s="3">
        <v>4.8252444270000003</v>
      </c>
      <c r="R57" s="3">
        <v>4.9317688940000002</v>
      </c>
      <c r="S57" s="3">
        <v>5.0299382210000001</v>
      </c>
      <c r="T57" s="3">
        <v>5.1114387509999997</v>
      </c>
      <c r="U57" s="3">
        <v>5.1721591949999999</v>
      </c>
      <c r="V57" s="3">
        <v>5.2139005660000004</v>
      </c>
      <c r="W57" s="3">
        <v>5.2516288759999998</v>
      </c>
      <c r="X57" s="3">
        <v>5.2912597659999996</v>
      </c>
      <c r="Y57" s="3">
        <v>5.3309745790000003</v>
      </c>
      <c r="Z57" s="3">
        <v>5.3669528959999999</v>
      </c>
    </row>
    <row r="58" spans="3:26" x14ac:dyDescent="0.25">
      <c r="C58" s="3">
        <v>5.26192379</v>
      </c>
      <c r="D58" s="3">
        <v>5.2219352719999996</v>
      </c>
      <c r="E58" s="3">
        <v>5.1815018650000004</v>
      </c>
      <c r="F58" s="3">
        <v>5.1415362360000003</v>
      </c>
      <c r="G58" s="3">
        <v>5.1041026120000001</v>
      </c>
      <c r="H58" s="3">
        <v>5.0639848709999997</v>
      </c>
      <c r="I58" s="3">
        <v>4.9963645940000001</v>
      </c>
      <c r="J58" s="3">
        <v>4.8961653710000004</v>
      </c>
      <c r="K58" s="3">
        <v>4.7857971189999997</v>
      </c>
      <c r="L58" s="3">
        <v>4.6788439750000004</v>
      </c>
      <c r="M58" s="3">
        <v>4.5928893090000003</v>
      </c>
      <c r="N58" s="3">
        <v>4.543550014</v>
      </c>
      <c r="O58" s="3">
        <v>4.5568232540000002</v>
      </c>
      <c r="P58" s="3">
        <v>4.6352663039999999</v>
      </c>
      <c r="Q58" s="3">
        <v>4.7373580930000001</v>
      </c>
      <c r="R58" s="3">
        <v>4.8438930510000002</v>
      </c>
      <c r="S58" s="3">
        <v>4.9421639439999998</v>
      </c>
      <c r="T58" s="3">
        <v>5.0236463550000003</v>
      </c>
      <c r="U58" s="3">
        <v>5.0844712259999998</v>
      </c>
      <c r="V58" s="3">
        <v>5.1256580349999998</v>
      </c>
      <c r="W58" s="3">
        <v>5.1633343700000003</v>
      </c>
      <c r="X58" s="3">
        <v>5.2031054499999998</v>
      </c>
      <c r="Y58" s="3">
        <v>5.2427515979999999</v>
      </c>
      <c r="Z58" s="3">
        <v>5.2789292339999996</v>
      </c>
    </row>
    <row r="59" spans="3:26" x14ac:dyDescent="0.25">
      <c r="C59" s="3">
        <v>5.1736645699999997</v>
      </c>
      <c r="D59" s="3">
        <v>5.133743763</v>
      </c>
      <c r="E59" s="3">
        <v>5.0934343340000003</v>
      </c>
      <c r="F59" s="3">
        <v>5.0536022190000001</v>
      </c>
      <c r="G59" s="3">
        <v>5.0162663460000001</v>
      </c>
      <c r="H59" s="3">
        <v>4.9753270150000004</v>
      </c>
      <c r="I59" s="3">
        <v>4.9074125290000001</v>
      </c>
      <c r="J59" s="3">
        <v>4.8079404830000003</v>
      </c>
      <c r="K59" s="3">
        <v>4.6976194380000003</v>
      </c>
      <c r="L59" s="3">
        <v>4.5908646580000001</v>
      </c>
      <c r="M59" s="3">
        <v>4.5050578120000004</v>
      </c>
      <c r="N59" s="3">
        <v>4.4564042089999996</v>
      </c>
      <c r="O59" s="3">
        <v>4.470073223</v>
      </c>
      <c r="P59" s="3">
        <v>4.5471339229999996</v>
      </c>
      <c r="Q59" s="3">
        <v>4.6490325930000003</v>
      </c>
      <c r="R59" s="3">
        <v>4.7555480000000001</v>
      </c>
      <c r="S59" s="3">
        <v>4.8537168499999996</v>
      </c>
      <c r="T59" s="3">
        <v>4.9352192879999999</v>
      </c>
      <c r="U59" s="3">
        <v>4.9959473609999998</v>
      </c>
      <c r="V59" s="3">
        <v>5.0377140049999998</v>
      </c>
      <c r="W59" s="3">
        <v>5.0754580499999999</v>
      </c>
      <c r="X59" s="3">
        <v>5.1147365569999996</v>
      </c>
      <c r="Y59" s="3">
        <v>5.1526637080000004</v>
      </c>
      <c r="Z59" s="3">
        <v>5.1865644450000001</v>
      </c>
    </row>
    <row r="60" spans="3:26" x14ac:dyDescent="0.25">
      <c r="C60" s="3">
        <v>5.08553648</v>
      </c>
      <c r="D60" s="3">
        <v>5.0455012320000003</v>
      </c>
      <c r="E60" s="3">
        <v>5.0052051540000004</v>
      </c>
      <c r="F60" s="3">
        <v>4.9652824400000002</v>
      </c>
      <c r="G60" s="3">
        <v>4.9278826709999999</v>
      </c>
      <c r="H60" s="3">
        <v>4.8877573009999997</v>
      </c>
      <c r="I60" s="3">
        <v>4.82015276</v>
      </c>
      <c r="J60" s="3">
        <v>4.719952106</v>
      </c>
      <c r="K60" s="3">
        <v>4.6095943449999996</v>
      </c>
      <c r="L60" s="3">
        <v>4.5026369089999996</v>
      </c>
      <c r="M60" s="3">
        <v>4.4166941639999999</v>
      </c>
      <c r="N60" s="3">
        <v>4.3673672679999997</v>
      </c>
      <c r="O60" s="3">
        <v>4.3806343080000003</v>
      </c>
      <c r="P60" s="3">
        <v>4.4590287210000001</v>
      </c>
      <c r="Q60" s="3">
        <v>4.5610938069999998</v>
      </c>
      <c r="R60" s="3">
        <v>4.6676316260000004</v>
      </c>
      <c r="S60" s="3">
        <v>4.7658934589999999</v>
      </c>
      <c r="T60" s="3">
        <v>4.8473854059999999</v>
      </c>
      <c r="U60" s="3">
        <v>4.908212185</v>
      </c>
      <c r="V60" s="3">
        <v>4.9494524000000002</v>
      </c>
      <c r="W60" s="3">
        <v>4.9871983530000001</v>
      </c>
      <c r="X60" s="3">
        <v>5.0267324450000004</v>
      </c>
      <c r="Y60" s="3">
        <v>5.0625581740000003</v>
      </c>
      <c r="Z60" s="3">
        <v>5.0927691460000002</v>
      </c>
    </row>
    <row r="61" spans="3:26" x14ac:dyDescent="0.25">
      <c r="C61" s="3">
        <v>4.9972977639999998</v>
      </c>
      <c r="D61" s="3">
        <v>4.9573016169999997</v>
      </c>
      <c r="E61" s="3">
        <v>4.9171299929999996</v>
      </c>
      <c r="F61" s="3">
        <v>4.8773536679999996</v>
      </c>
      <c r="G61" s="3">
        <v>4.8400645259999999</v>
      </c>
      <c r="H61" s="3">
        <v>4.7991290089999996</v>
      </c>
      <c r="I61" s="3">
        <v>4.7312331199999997</v>
      </c>
      <c r="J61" s="3">
        <v>4.6317596439999997</v>
      </c>
      <c r="K61" s="3">
        <v>4.5214238169999996</v>
      </c>
      <c r="L61" s="3">
        <v>4.4146838190000004</v>
      </c>
      <c r="M61" s="3">
        <v>4.3288478850000001</v>
      </c>
      <c r="N61" s="3">
        <v>4.2801933290000003</v>
      </c>
      <c r="O61" s="3">
        <v>4.2938447000000002</v>
      </c>
      <c r="P61" s="3">
        <v>4.3708801270000004</v>
      </c>
      <c r="Q61" s="3">
        <v>4.4727821350000001</v>
      </c>
      <c r="R61" s="3">
        <v>4.5792870519999997</v>
      </c>
      <c r="S61" s="3">
        <v>4.6774654389999997</v>
      </c>
      <c r="T61" s="3">
        <v>4.7589750290000001</v>
      </c>
      <c r="U61" s="3">
        <v>4.8196744919999999</v>
      </c>
      <c r="V61" s="3">
        <v>4.8614659309999997</v>
      </c>
      <c r="W61" s="3">
        <v>4.8992390629999996</v>
      </c>
      <c r="X61" s="3">
        <v>4.9385261539999998</v>
      </c>
      <c r="Y61" s="3">
        <v>4.9746122359999996</v>
      </c>
      <c r="Z61" s="3">
        <v>5.0059161190000001</v>
      </c>
    </row>
    <row r="62" spans="3:26" x14ac:dyDescent="0.25">
      <c r="C62" s="3">
        <v>4.9091777800000003</v>
      </c>
      <c r="D62" s="3">
        <v>4.8690867420000004</v>
      </c>
      <c r="E62" s="3">
        <v>4.8289499280000001</v>
      </c>
      <c r="F62" s="3">
        <v>4.7890529629999996</v>
      </c>
      <c r="G62" s="3">
        <v>4.7516756060000001</v>
      </c>
      <c r="H62" s="3">
        <v>4.7115497590000004</v>
      </c>
      <c r="I62" s="3">
        <v>4.6439485549999997</v>
      </c>
      <c r="J62" s="3">
        <v>4.5437521930000004</v>
      </c>
      <c r="K62" s="3">
        <v>4.4333815569999997</v>
      </c>
      <c r="L62" s="3">
        <v>4.3264298439999997</v>
      </c>
      <c r="M62" s="3">
        <v>4.2404732699999999</v>
      </c>
      <c r="N62" s="3">
        <v>4.1911435130000001</v>
      </c>
      <c r="O62" s="3">
        <v>4.2044129369999999</v>
      </c>
      <c r="P62" s="3">
        <v>4.2827892299999997</v>
      </c>
      <c r="Q62" s="3">
        <v>4.3848662379999999</v>
      </c>
      <c r="R62" s="3">
        <v>4.4913911820000001</v>
      </c>
      <c r="S62" s="3">
        <v>4.5896720889999996</v>
      </c>
      <c r="T62" s="3">
        <v>4.6711540219999996</v>
      </c>
      <c r="U62" s="3">
        <v>4.7319641109999999</v>
      </c>
      <c r="V62" s="3">
        <v>4.7731618879999997</v>
      </c>
      <c r="W62" s="3">
        <v>4.8108129499999999</v>
      </c>
      <c r="X62" s="3">
        <v>4.8503222470000003</v>
      </c>
      <c r="Y62" s="3">
        <v>4.8887948989999996</v>
      </c>
      <c r="Z62" s="3">
        <v>4.924183846</v>
      </c>
    </row>
    <row r="63" spans="3:26" x14ac:dyDescent="0.25">
      <c r="C63" s="3">
        <v>4.8210005760000003</v>
      </c>
      <c r="D63" s="3">
        <v>4.7808675770000004</v>
      </c>
      <c r="E63" s="3">
        <v>4.7408623700000003</v>
      </c>
      <c r="F63" s="3">
        <v>4.7011251449999998</v>
      </c>
      <c r="G63" s="3">
        <v>4.6637897490000002</v>
      </c>
      <c r="H63" s="3">
        <v>4.6228837970000001</v>
      </c>
      <c r="I63" s="3">
        <v>4.5549483300000002</v>
      </c>
      <c r="J63" s="3">
        <v>4.4554839130000001</v>
      </c>
      <c r="K63" s="3">
        <v>4.3451652530000002</v>
      </c>
      <c r="L63" s="3">
        <v>4.2384257319999996</v>
      </c>
      <c r="M63" s="3">
        <v>4.1526174549999997</v>
      </c>
      <c r="N63" s="3">
        <v>4.1039571759999998</v>
      </c>
      <c r="O63" s="3">
        <v>4.1176085469999997</v>
      </c>
      <c r="P63" s="3">
        <v>4.1946401599999996</v>
      </c>
      <c r="Q63" s="3">
        <v>4.2965164180000004</v>
      </c>
      <c r="R63" s="3">
        <v>4.4030013080000003</v>
      </c>
      <c r="S63" s="3">
        <v>4.5011873250000001</v>
      </c>
      <c r="T63" s="3">
        <v>4.5826692580000001</v>
      </c>
      <c r="U63" s="3">
        <v>4.6433925629999999</v>
      </c>
      <c r="V63" s="3">
        <v>4.6850957869999998</v>
      </c>
      <c r="W63" s="3">
        <v>4.7228441239999999</v>
      </c>
      <c r="X63" s="3">
        <v>4.7624497410000002</v>
      </c>
      <c r="Y63" s="3">
        <v>4.8020644189999997</v>
      </c>
      <c r="Z63" s="3">
        <v>4.8387632370000002</v>
      </c>
    </row>
    <row r="64" spans="3:26" x14ac:dyDescent="0.25">
      <c r="C64" s="3">
        <v>4.7328038220000002</v>
      </c>
      <c r="D64" s="3">
        <v>4.6925978659999998</v>
      </c>
      <c r="E64" s="3">
        <v>4.6526708599999997</v>
      </c>
      <c r="F64" s="3">
        <v>4.6127881999999998</v>
      </c>
      <c r="G64" s="3">
        <v>4.5753951070000003</v>
      </c>
      <c r="H64" s="3">
        <v>4.5352535249999999</v>
      </c>
      <c r="I64" s="3">
        <v>4.4676485059999997</v>
      </c>
      <c r="J64" s="3">
        <v>4.3674430849999997</v>
      </c>
      <c r="K64" s="3">
        <v>4.2571310999999996</v>
      </c>
      <c r="L64" s="3">
        <v>4.1501922609999999</v>
      </c>
      <c r="M64" s="3">
        <v>4.0642523769999999</v>
      </c>
      <c r="N64" s="3">
        <v>4.0149302479999998</v>
      </c>
      <c r="O64" s="3">
        <v>4.0282144549999996</v>
      </c>
      <c r="P64" s="3">
        <v>4.106568813</v>
      </c>
      <c r="Q64" s="3">
        <v>4.2085871700000004</v>
      </c>
      <c r="R64" s="3">
        <v>4.3150753970000002</v>
      </c>
      <c r="S64" s="3">
        <v>4.4133644099999998</v>
      </c>
      <c r="T64" s="3">
        <v>4.494821548</v>
      </c>
      <c r="U64" s="3">
        <v>4.5556426050000001</v>
      </c>
      <c r="V64" s="3">
        <v>4.5968050959999998</v>
      </c>
      <c r="W64" s="3">
        <v>4.6344466210000004</v>
      </c>
      <c r="X64" s="3">
        <v>4.6740918159999998</v>
      </c>
      <c r="Y64" s="3">
        <v>4.7137718199999998</v>
      </c>
      <c r="Z64" s="3">
        <v>4.7512612340000002</v>
      </c>
    </row>
  </sheetData>
  <mergeCells count="1">
    <mergeCell ref="B2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2C183-455B-4720-A1A9-2D3A2D0235A7}">
  <sheetPr codeName="Sheet7"/>
  <dimension ref="A1:CFK64"/>
  <sheetViews>
    <sheetView topLeftCell="I31" workbookViewId="0">
      <selection activeCell="C5" sqref="C5:Z64"/>
    </sheetView>
  </sheetViews>
  <sheetFormatPr defaultColWidth="11.7109375" defaultRowHeight="15.75" x14ac:dyDescent="0.25"/>
  <cols>
    <col min="1" max="1" width="3" style="1" customWidth="1"/>
    <col min="2" max="2" width="13.7109375" style="2" customWidth="1"/>
    <col min="3" max="3" width="25.28515625" style="3" customWidth="1"/>
    <col min="4" max="4" width="17.7109375" style="3" customWidth="1"/>
    <col min="5" max="5" width="19.7109375" style="3" customWidth="1"/>
    <col min="6" max="16384" width="11.7109375" style="3"/>
  </cols>
  <sheetData>
    <row r="1" spans="1:2195" s="1" customFormat="1" x14ac:dyDescent="0.25"/>
    <row r="2" spans="1:2195" s="2" customFormat="1" ht="32.450000000000003" customHeight="1" x14ac:dyDescent="0.25">
      <c r="A2" s="1"/>
      <c r="B2" s="53" t="s">
        <v>23</v>
      </c>
      <c r="C2" s="53"/>
      <c r="D2" s="53"/>
      <c r="E2" s="14"/>
      <c r="F2" s="14"/>
    </row>
    <row r="3" spans="1:2195" s="2" customFormat="1" ht="32.450000000000003" customHeight="1" x14ac:dyDescent="0.25">
      <c r="A3" s="1"/>
      <c r="B3" s="15" t="s">
        <v>21</v>
      </c>
      <c r="C3" s="19" t="s">
        <v>22</v>
      </c>
      <c r="D3" s="5"/>
      <c r="E3" s="14"/>
      <c r="F3" s="14"/>
    </row>
    <row r="4" spans="1:2195" s="2" customFormat="1" ht="13.9" customHeight="1" x14ac:dyDescent="0.25">
      <c r="A4" s="1"/>
      <c r="B4" s="5"/>
      <c r="C4" s="17" t="s">
        <v>20</v>
      </c>
      <c r="D4" s="5"/>
      <c r="E4" s="14"/>
      <c r="F4" s="14"/>
    </row>
    <row r="5" spans="1:2195" x14ac:dyDescent="0.25">
      <c r="B5" s="17" t="s">
        <v>19</v>
      </c>
      <c r="C5" s="16">
        <v>1</v>
      </c>
      <c r="D5" s="16">
        <v>1</v>
      </c>
      <c r="E5" s="16">
        <v>1</v>
      </c>
      <c r="F5" s="16">
        <v>1</v>
      </c>
      <c r="G5" s="16">
        <v>1</v>
      </c>
      <c r="H5" s="16">
        <v>1</v>
      </c>
      <c r="I5" s="16">
        <v>1</v>
      </c>
      <c r="J5" s="16">
        <v>1</v>
      </c>
      <c r="K5" s="16">
        <v>1</v>
      </c>
      <c r="L5" s="16">
        <v>1</v>
      </c>
      <c r="M5" s="16">
        <v>1</v>
      </c>
      <c r="N5" s="16">
        <v>1</v>
      </c>
      <c r="O5" s="16">
        <v>1</v>
      </c>
      <c r="P5" s="16">
        <v>1</v>
      </c>
      <c r="Q5" s="16">
        <v>1</v>
      </c>
      <c r="R5" s="16">
        <v>1</v>
      </c>
      <c r="S5" s="16">
        <v>1</v>
      </c>
      <c r="T5" s="16">
        <v>1</v>
      </c>
      <c r="U5" s="16">
        <v>1</v>
      </c>
      <c r="V5" s="16">
        <v>1</v>
      </c>
      <c r="W5" s="16">
        <v>1</v>
      </c>
      <c r="X5" s="16">
        <v>1</v>
      </c>
      <c r="Y5" s="16">
        <v>1</v>
      </c>
      <c r="Z5" s="16">
        <v>1</v>
      </c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  <c r="GI5" s="16"/>
      <c r="GJ5" s="16"/>
      <c r="GK5" s="16"/>
      <c r="GL5" s="16"/>
      <c r="GM5" s="16"/>
      <c r="GN5" s="16"/>
      <c r="GO5" s="16"/>
      <c r="GP5" s="16"/>
      <c r="GQ5" s="16"/>
      <c r="GR5" s="16"/>
      <c r="GS5" s="16"/>
      <c r="GT5" s="16"/>
      <c r="GU5" s="16"/>
      <c r="GV5" s="16"/>
      <c r="GW5" s="16"/>
      <c r="GX5" s="16"/>
      <c r="GY5" s="16"/>
      <c r="GZ5" s="16"/>
      <c r="HA5" s="16"/>
      <c r="HB5" s="16"/>
      <c r="HC5" s="16"/>
      <c r="HD5" s="16"/>
      <c r="HE5" s="16"/>
      <c r="HF5" s="16"/>
      <c r="HG5" s="16"/>
      <c r="HH5" s="16"/>
      <c r="HI5" s="16"/>
      <c r="HJ5" s="16"/>
      <c r="HK5" s="16"/>
      <c r="HL5" s="16"/>
      <c r="HM5" s="16"/>
      <c r="HN5" s="16"/>
      <c r="HO5" s="16"/>
      <c r="HP5" s="16"/>
      <c r="HQ5" s="16"/>
      <c r="HR5" s="16"/>
      <c r="HS5" s="16"/>
      <c r="HT5" s="16"/>
      <c r="HU5" s="16"/>
      <c r="HV5" s="16"/>
      <c r="HW5" s="16"/>
      <c r="HX5" s="16"/>
      <c r="HY5" s="16"/>
      <c r="HZ5" s="16"/>
      <c r="IA5" s="16"/>
      <c r="IB5" s="16"/>
      <c r="IC5" s="16"/>
      <c r="ID5" s="16"/>
      <c r="IE5" s="16"/>
      <c r="IF5" s="16"/>
      <c r="IG5" s="16"/>
      <c r="IH5" s="16"/>
      <c r="II5" s="16"/>
      <c r="IJ5" s="16"/>
      <c r="IK5" s="16"/>
      <c r="IL5" s="16"/>
      <c r="IM5" s="16"/>
      <c r="IN5" s="16"/>
      <c r="IO5" s="16"/>
      <c r="IP5" s="16"/>
      <c r="IQ5" s="16"/>
      <c r="IR5" s="16"/>
      <c r="IS5" s="16"/>
      <c r="IT5" s="16"/>
      <c r="IU5" s="16"/>
      <c r="IV5" s="16"/>
      <c r="IW5" s="16"/>
      <c r="IX5" s="16"/>
      <c r="IY5" s="16"/>
      <c r="IZ5" s="16"/>
      <c r="JA5" s="16"/>
      <c r="JB5" s="16"/>
      <c r="JC5" s="16"/>
      <c r="JD5" s="16"/>
      <c r="JE5" s="16"/>
      <c r="JF5" s="16"/>
      <c r="JG5" s="16"/>
      <c r="JH5" s="16"/>
      <c r="JI5" s="16"/>
      <c r="JJ5" s="16"/>
      <c r="JK5" s="16"/>
      <c r="JL5" s="16"/>
      <c r="JM5" s="16"/>
      <c r="JN5" s="16"/>
      <c r="JO5" s="16"/>
      <c r="JP5" s="16"/>
      <c r="JQ5" s="16"/>
      <c r="JR5" s="16"/>
      <c r="JS5" s="16"/>
      <c r="JT5" s="16"/>
      <c r="JU5" s="16"/>
      <c r="JV5" s="16"/>
      <c r="JW5" s="16"/>
      <c r="JX5" s="16"/>
      <c r="JY5" s="16"/>
      <c r="JZ5" s="16"/>
      <c r="KA5" s="16"/>
      <c r="KB5" s="16"/>
      <c r="KC5" s="16"/>
      <c r="KD5" s="16"/>
      <c r="KE5" s="16"/>
      <c r="KF5" s="16"/>
      <c r="KG5" s="16"/>
      <c r="KH5" s="16"/>
      <c r="KI5" s="16"/>
      <c r="KJ5" s="16"/>
      <c r="KK5" s="16"/>
      <c r="KL5" s="16"/>
      <c r="KM5" s="16"/>
      <c r="KN5" s="16"/>
      <c r="KO5" s="16"/>
      <c r="KP5" s="16"/>
      <c r="KQ5" s="16"/>
      <c r="KR5" s="16"/>
      <c r="KS5" s="16"/>
      <c r="KT5" s="16"/>
      <c r="KU5" s="16"/>
      <c r="KV5" s="16"/>
      <c r="KW5" s="16"/>
      <c r="KX5" s="16"/>
      <c r="KY5" s="16"/>
      <c r="KZ5" s="16"/>
      <c r="LA5" s="16"/>
      <c r="LB5" s="16"/>
      <c r="LC5" s="16"/>
      <c r="LD5" s="16"/>
      <c r="LE5" s="16"/>
      <c r="LF5" s="16"/>
      <c r="LG5" s="16"/>
      <c r="LH5" s="16"/>
      <c r="LI5" s="16"/>
      <c r="LJ5" s="16"/>
      <c r="LK5" s="16"/>
      <c r="LL5" s="16"/>
      <c r="LM5" s="16"/>
      <c r="LN5" s="16"/>
      <c r="LO5" s="16"/>
      <c r="LP5" s="16"/>
      <c r="LQ5" s="16"/>
      <c r="LR5" s="16"/>
      <c r="LS5" s="16"/>
      <c r="LT5" s="16"/>
      <c r="LU5" s="16"/>
      <c r="LV5" s="16"/>
      <c r="LW5" s="16"/>
      <c r="LX5" s="16"/>
      <c r="LY5" s="16"/>
      <c r="LZ5" s="16"/>
      <c r="MA5" s="16"/>
      <c r="MB5" s="16"/>
      <c r="MC5" s="16"/>
      <c r="MD5" s="16"/>
      <c r="ME5" s="16"/>
      <c r="MF5" s="16"/>
      <c r="MG5" s="16"/>
      <c r="MH5" s="16"/>
      <c r="MI5" s="16"/>
      <c r="MJ5" s="16"/>
      <c r="MK5" s="16"/>
      <c r="ML5" s="16"/>
      <c r="MM5" s="16"/>
      <c r="MN5" s="16"/>
      <c r="MO5" s="16"/>
      <c r="MP5" s="16"/>
      <c r="MQ5" s="16"/>
      <c r="MR5" s="16"/>
      <c r="MS5" s="16"/>
      <c r="MT5" s="16"/>
      <c r="MU5" s="16"/>
      <c r="MV5" s="16"/>
      <c r="MW5" s="16"/>
      <c r="MX5" s="16"/>
      <c r="MY5" s="16"/>
      <c r="MZ5" s="16"/>
      <c r="NA5" s="16"/>
      <c r="NB5" s="16"/>
      <c r="NC5" s="16"/>
      <c r="ND5" s="16"/>
      <c r="NE5" s="16"/>
      <c r="NF5" s="16"/>
      <c r="NG5" s="16"/>
      <c r="NH5" s="16"/>
      <c r="NI5" s="16"/>
      <c r="NJ5" s="16"/>
      <c r="NK5" s="16"/>
      <c r="NL5" s="16"/>
      <c r="NM5" s="16"/>
      <c r="NN5" s="16"/>
      <c r="NO5" s="16"/>
      <c r="NP5" s="16"/>
      <c r="NQ5" s="16"/>
      <c r="NR5" s="16"/>
      <c r="NS5" s="16"/>
      <c r="NT5" s="16"/>
      <c r="NU5" s="16"/>
      <c r="NV5" s="16"/>
      <c r="NW5" s="16"/>
      <c r="NX5" s="16"/>
      <c r="NY5" s="16"/>
      <c r="NZ5" s="16"/>
      <c r="OA5" s="16"/>
      <c r="OB5" s="16"/>
      <c r="OC5" s="16"/>
      <c r="OD5" s="16"/>
      <c r="OE5" s="16"/>
      <c r="OF5" s="16"/>
      <c r="OG5" s="16"/>
      <c r="OH5" s="16"/>
      <c r="OI5" s="16"/>
      <c r="OJ5" s="16"/>
      <c r="OK5" s="16"/>
      <c r="OL5" s="16"/>
      <c r="OM5" s="16"/>
      <c r="ON5" s="16"/>
      <c r="OO5" s="16"/>
      <c r="OP5" s="16"/>
      <c r="OQ5" s="16"/>
      <c r="OR5" s="16"/>
      <c r="OS5" s="16"/>
      <c r="OT5" s="16"/>
      <c r="OU5" s="16"/>
      <c r="OV5" s="16"/>
      <c r="OW5" s="16"/>
      <c r="OX5" s="16"/>
      <c r="OY5" s="16"/>
      <c r="OZ5" s="16"/>
      <c r="PA5" s="16"/>
      <c r="PB5" s="16"/>
      <c r="PC5" s="16"/>
      <c r="PD5" s="16"/>
      <c r="PE5" s="16"/>
      <c r="PF5" s="16"/>
      <c r="PG5" s="16"/>
      <c r="PH5" s="16"/>
      <c r="PI5" s="16"/>
      <c r="PJ5" s="16"/>
      <c r="PK5" s="16"/>
      <c r="PL5" s="16"/>
      <c r="PM5" s="16"/>
      <c r="PN5" s="16"/>
      <c r="PO5" s="16"/>
      <c r="PP5" s="16"/>
      <c r="PQ5" s="16"/>
      <c r="PR5" s="16"/>
      <c r="PS5" s="16"/>
      <c r="PT5" s="16"/>
      <c r="PU5" s="16"/>
      <c r="PV5" s="16"/>
      <c r="PW5" s="16"/>
      <c r="PX5" s="16"/>
      <c r="PY5" s="16"/>
      <c r="PZ5" s="16"/>
      <c r="QA5" s="16"/>
      <c r="QB5" s="16"/>
      <c r="QC5" s="16"/>
      <c r="QD5" s="16"/>
      <c r="QE5" s="16"/>
      <c r="QF5" s="16"/>
      <c r="QG5" s="16"/>
      <c r="QH5" s="16"/>
      <c r="QI5" s="16"/>
      <c r="QJ5" s="16"/>
      <c r="QK5" s="16"/>
      <c r="QL5" s="16"/>
      <c r="QM5" s="16"/>
      <c r="QN5" s="16"/>
      <c r="QO5" s="16"/>
      <c r="QP5" s="16"/>
      <c r="QQ5" s="16"/>
      <c r="QR5" s="16"/>
      <c r="QS5" s="16"/>
      <c r="QT5" s="16"/>
      <c r="QU5" s="16"/>
      <c r="QV5" s="16"/>
      <c r="QW5" s="16"/>
      <c r="QX5" s="16"/>
      <c r="QY5" s="16"/>
      <c r="QZ5" s="16"/>
      <c r="RA5" s="16"/>
      <c r="RB5" s="16"/>
      <c r="RC5" s="16"/>
      <c r="RD5" s="16"/>
      <c r="RE5" s="16"/>
      <c r="RF5" s="16"/>
      <c r="RG5" s="16"/>
      <c r="RH5" s="16"/>
      <c r="RI5" s="16"/>
      <c r="RJ5" s="16"/>
      <c r="RK5" s="16"/>
      <c r="RL5" s="16"/>
      <c r="RM5" s="16"/>
      <c r="RN5" s="16"/>
      <c r="RO5" s="16"/>
      <c r="RP5" s="16"/>
      <c r="RQ5" s="16"/>
      <c r="RR5" s="16"/>
      <c r="RS5" s="16"/>
      <c r="RT5" s="16"/>
      <c r="RU5" s="16"/>
      <c r="RV5" s="16"/>
      <c r="RW5" s="16"/>
      <c r="RX5" s="16"/>
      <c r="RY5" s="16"/>
      <c r="RZ5" s="16"/>
      <c r="SA5" s="16"/>
      <c r="SB5" s="16"/>
      <c r="SC5" s="16"/>
      <c r="SD5" s="16"/>
      <c r="SE5" s="16"/>
      <c r="SF5" s="16"/>
      <c r="SG5" s="16"/>
      <c r="SH5" s="16"/>
      <c r="SI5" s="16"/>
      <c r="SJ5" s="16"/>
      <c r="SK5" s="16"/>
      <c r="SL5" s="16"/>
      <c r="SM5" s="16"/>
      <c r="SN5" s="16"/>
      <c r="SO5" s="16"/>
      <c r="SP5" s="16"/>
      <c r="SQ5" s="16"/>
      <c r="SR5" s="16"/>
      <c r="SS5" s="16"/>
      <c r="ST5" s="16"/>
      <c r="SU5" s="16"/>
      <c r="SV5" s="16"/>
      <c r="SW5" s="16"/>
      <c r="SX5" s="16"/>
      <c r="SY5" s="16"/>
      <c r="SZ5" s="16"/>
      <c r="TA5" s="16"/>
      <c r="TB5" s="16"/>
      <c r="TC5" s="16"/>
      <c r="TD5" s="16"/>
      <c r="TE5" s="16"/>
      <c r="TF5" s="16"/>
      <c r="TG5" s="16"/>
      <c r="TH5" s="16"/>
      <c r="TI5" s="16"/>
      <c r="TJ5" s="16"/>
      <c r="TK5" s="16"/>
      <c r="TL5" s="16"/>
      <c r="TM5" s="16"/>
      <c r="TN5" s="16"/>
      <c r="TO5" s="16"/>
      <c r="TP5" s="16"/>
      <c r="TQ5" s="16"/>
      <c r="TR5" s="16"/>
      <c r="TS5" s="16"/>
      <c r="TT5" s="16"/>
      <c r="TU5" s="16"/>
      <c r="TV5" s="16"/>
      <c r="TW5" s="16"/>
      <c r="TX5" s="16"/>
      <c r="TY5" s="16"/>
      <c r="TZ5" s="16"/>
      <c r="UA5" s="16"/>
      <c r="UB5" s="16"/>
      <c r="UC5" s="16"/>
      <c r="UD5" s="16"/>
      <c r="UE5" s="16"/>
      <c r="UF5" s="16"/>
      <c r="UG5" s="16"/>
      <c r="UH5" s="16"/>
      <c r="UI5" s="16"/>
      <c r="UJ5" s="16"/>
      <c r="UK5" s="16"/>
      <c r="UL5" s="16"/>
      <c r="UM5" s="16"/>
      <c r="UN5" s="16"/>
      <c r="UO5" s="16"/>
      <c r="UP5" s="16"/>
      <c r="UQ5" s="16"/>
      <c r="UR5" s="16"/>
      <c r="US5" s="16"/>
      <c r="UT5" s="16"/>
      <c r="UU5" s="16"/>
      <c r="UV5" s="16"/>
      <c r="UW5" s="16"/>
      <c r="UX5" s="16"/>
      <c r="UY5" s="16"/>
      <c r="UZ5" s="16"/>
      <c r="VA5" s="16"/>
      <c r="VB5" s="16"/>
      <c r="VC5" s="16"/>
      <c r="VD5" s="16"/>
      <c r="VE5" s="16"/>
      <c r="VF5" s="16"/>
      <c r="VG5" s="16"/>
      <c r="VH5" s="16"/>
      <c r="VI5" s="16"/>
      <c r="VJ5" s="16"/>
      <c r="VK5" s="16"/>
      <c r="VL5" s="16"/>
      <c r="VM5" s="16"/>
      <c r="VN5" s="16"/>
      <c r="VO5" s="16"/>
      <c r="VP5" s="16"/>
      <c r="VQ5" s="16"/>
      <c r="VR5" s="16"/>
      <c r="VS5" s="16"/>
      <c r="VT5" s="16"/>
      <c r="VU5" s="16"/>
      <c r="VV5" s="16"/>
      <c r="VW5" s="16"/>
      <c r="VX5" s="16"/>
      <c r="VY5" s="16"/>
      <c r="VZ5" s="16"/>
      <c r="WA5" s="16"/>
      <c r="WB5" s="16"/>
      <c r="WC5" s="16"/>
      <c r="WD5" s="16"/>
      <c r="WE5" s="16"/>
      <c r="WF5" s="16"/>
      <c r="WG5" s="16"/>
      <c r="WH5" s="16"/>
      <c r="WI5" s="16"/>
      <c r="WJ5" s="16"/>
      <c r="WK5" s="16"/>
      <c r="WL5" s="16"/>
      <c r="WM5" s="16"/>
      <c r="WN5" s="16"/>
      <c r="WO5" s="16"/>
      <c r="WP5" s="16"/>
      <c r="WQ5" s="16"/>
      <c r="WR5" s="16"/>
      <c r="WS5" s="16"/>
      <c r="WT5" s="16"/>
      <c r="WU5" s="16"/>
      <c r="WV5" s="16"/>
      <c r="WW5" s="16"/>
      <c r="WX5" s="16"/>
      <c r="WY5" s="16"/>
      <c r="WZ5" s="16"/>
      <c r="XA5" s="16"/>
      <c r="XB5" s="16"/>
      <c r="XC5" s="16"/>
      <c r="XD5" s="16"/>
      <c r="XE5" s="16"/>
      <c r="XF5" s="16"/>
      <c r="XG5" s="16"/>
      <c r="XH5" s="16"/>
      <c r="XI5" s="16"/>
      <c r="XJ5" s="16"/>
      <c r="XK5" s="16"/>
      <c r="XL5" s="16"/>
      <c r="XM5" s="16"/>
      <c r="XN5" s="16"/>
      <c r="XO5" s="16"/>
      <c r="XP5" s="16"/>
      <c r="XQ5" s="16"/>
      <c r="XR5" s="16"/>
      <c r="XS5" s="16"/>
      <c r="XT5" s="16"/>
      <c r="XU5" s="16"/>
      <c r="XV5" s="16"/>
      <c r="XW5" s="16"/>
      <c r="XX5" s="16"/>
      <c r="XY5" s="16"/>
      <c r="XZ5" s="16"/>
      <c r="YA5" s="16"/>
      <c r="YB5" s="16"/>
      <c r="YC5" s="16"/>
      <c r="YD5" s="16"/>
      <c r="YE5" s="16"/>
      <c r="YF5" s="16"/>
      <c r="YG5" s="16"/>
      <c r="YH5" s="16"/>
      <c r="YI5" s="16"/>
      <c r="YJ5" s="16"/>
      <c r="YK5" s="16"/>
      <c r="YL5" s="16"/>
      <c r="YM5" s="16"/>
      <c r="YN5" s="16"/>
      <c r="YO5" s="16"/>
      <c r="YP5" s="16"/>
      <c r="YQ5" s="16"/>
      <c r="YR5" s="16"/>
      <c r="YS5" s="16"/>
      <c r="YT5" s="16"/>
      <c r="YU5" s="16"/>
      <c r="YV5" s="16"/>
      <c r="YW5" s="16"/>
      <c r="YX5" s="16"/>
      <c r="YY5" s="16"/>
      <c r="YZ5" s="16"/>
      <c r="ZA5" s="16"/>
      <c r="ZB5" s="16"/>
      <c r="ZC5" s="16"/>
      <c r="ZD5" s="16"/>
      <c r="ZE5" s="16"/>
      <c r="ZF5" s="16"/>
      <c r="ZG5" s="16"/>
      <c r="ZH5" s="16"/>
      <c r="ZI5" s="16"/>
      <c r="ZJ5" s="16"/>
      <c r="ZK5" s="16"/>
      <c r="ZL5" s="16"/>
      <c r="ZM5" s="16"/>
      <c r="ZN5" s="16"/>
      <c r="ZO5" s="16"/>
      <c r="ZP5" s="16"/>
      <c r="ZQ5" s="16"/>
      <c r="ZR5" s="16"/>
      <c r="ZS5" s="16"/>
      <c r="ZT5" s="16"/>
      <c r="ZU5" s="16"/>
      <c r="ZV5" s="16"/>
      <c r="ZW5" s="16"/>
      <c r="ZX5" s="16"/>
      <c r="ZY5" s="16"/>
      <c r="ZZ5" s="16"/>
      <c r="AAA5" s="16"/>
      <c r="AAB5" s="16"/>
      <c r="AAC5" s="16"/>
      <c r="AAD5" s="16"/>
      <c r="AAE5" s="16"/>
      <c r="AAF5" s="16"/>
      <c r="AAG5" s="16"/>
      <c r="AAH5" s="16"/>
      <c r="AAI5" s="16"/>
      <c r="AAJ5" s="16"/>
      <c r="AAK5" s="16"/>
      <c r="AAL5" s="16"/>
      <c r="AAM5" s="16"/>
      <c r="AAN5" s="16"/>
      <c r="AAO5" s="16"/>
      <c r="AAP5" s="16"/>
      <c r="AAQ5" s="16"/>
      <c r="AAR5" s="16"/>
      <c r="AAS5" s="16"/>
      <c r="AAT5" s="16"/>
      <c r="AAU5" s="16"/>
      <c r="AAV5" s="16"/>
      <c r="AAW5" s="16"/>
      <c r="AAX5" s="16"/>
      <c r="AAY5" s="16"/>
      <c r="AAZ5" s="16"/>
      <c r="ABA5" s="16"/>
      <c r="ABB5" s="16"/>
      <c r="ABC5" s="16"/>
      <c r="ABD5" s="16"/>
      <c r="ABE5" s="16"/>
      <c r="ABF5" s="16"/>
      <c r="ABG5" s="16"/>
      <c r="ABH5" s="16"/>
      <c r="ABI5" s="16"/>
      <c r="ABJ5" s="16"/>
      <c r="ABK5" s="16"/>
      <c r="ABL5" s="16"/>
      <c r="ABM5" s="16"/>
      <c r="ABN5" s="16"/>
      <c r="ABO5" s="16"/>
      <c r="ABP5" s="16"/>
      <c r="ABQ5" s="16"/>
      <c r="ABR5" s="16"/>
      <c r="ABS5" s="16"/>
      <c r="ABT5" s="16"/>
      <c r="ABU5" s="16"/>
      <c r="ABV5" s="16"/>
      <c r="ABW5" s="16"/>
      <c r="ABX5" s="16"/>
      <c r="ABY5" s="16"/>
      <c r="ABZ5" s="16"/>
      <c r="ACA5" s="16"/>
      <c r="ACB5" s="16"/>
      <c r="ACC5" s="16"/>
      <c r="ACD5" s="16"/>
      <c r="ACE5" s="16"/>
      <c r="ACF5" s="16"/>
      <c r="ACG5" s="16"/>
      <c r="ACH5" s="16"/>
      <c r="ACI5" s="16"/>
      <c r="ACJ5" s="16"/>
      <c r="ACK5" s="16"/>
      <c r="ACL5" s="16"/>
      <c r="ACM5" s="16"/>
      <c r="ACN5" s="16"/>
      <c r="ACO5" s="16"/>
      <c r="ACP5" s="16"/>
      <c r="ACQ5" s="16"/>
      <c r="ACR5" s="16"/>
      <c r="ACS5" s="16"/>
      <c r="ACT5" s="16"/>
      <c r="ACU5" s="16"/>
      <c r="ACV5" s="16"/>
      <c r="ACW5" s="16"/>
      <c r="ACX5" s="16"/>
      <c r="ACY5" s="16"/>
      <c r="ACZ5" s="16"/>
      <c r="ADA5" s="16"/>
      <c r="ADB5" s="16"/>
      <c r="ADC5" s="16"/>
      <c r="ADD5" s="16"/>
      <c r="ADE5" s="16"/>
      <c r="ADF5" s="16"/>
      <c r="ADG5" s="16"/>
      <c r="ADH5" s="16"/>
      <c r="ADI5" s="16"/>
      <c r="ADJ5" s="16"/>
      <c r="ADK5" s="16"/>
      <c r="ADL5" s="16"/>
      <c r="ADM5" s="16"/>
      <c r="ADN5" s="16"/>
      <c r="ADO5" s="16"/>
      <c r="ADP5" s="16"/>
      <c r="ADQ5" s="16"/>
      <c r="ADR5" s="16"/>
      <c r="ADS5" s="16"/>
      <c r="ADT5" s="16"/>
      <c r="ADU5" s="16"/>
      <c r="ADV5" s="16"/>
      <c r="ADW5" s="16"/>
      <c r="ADX5" s="16"/>
      <c r="ADY5" s="16"/>
      <c r="ADZ5" s="16"/>
      <c r="AEA5" s="16"/>
      <c r="AEB5" s="16"/>
      <c r="AEC5" s="16"/>
      <c r="AED5" s="16"/>
      <c r="AEE5" s="16"/>
      <c r="AEF5" s="16"/>
      <c r="AEG5" s="16"/>
      <c r="AEH5" s="16"/>
      <c r="AEI5" s="16"/>
      <c r="AEJ5" s="16"/>
      <c r="AEK5" s="16"/>
      <c r="AEL5" s="16"/>
      <c r="AEM5" s="16"/>
      <c r="AEN5" s="16"/>
      <c r="AEO5" s="16"/>
      <c r="AEP5" s="16"/>
      <c r="AEQ5" s="16"/>
      <c r="AER5" s="16"/>
      <c r="AES5" s="16"/>
      <c r="AET5" s="16"/>
      <c r="AEU5" s="16"/>
      <c r="AEV5" s="16"/>
      <c r="AEW5" s="16"/>
      <c r="AEX5" s="16"/>
      <c r="AEY5" s="16"/>
      <c r="AEZ5" s="16"/>
      <c r="AFA5" s="16"/>
      <c r="AFB5" s="16"/>
      <c r="AFC5" s="16"/>
      <c r="AFD5" s="16"/>
      <c r="AFE5" s="16"/>
      <c r="AFF5" s="16"/>
      <c r="AFG5" s="16"/>
      <c r="AFH5" s="16"/>
      <c r="AFI5" s="16"/>
      <c r="AFJ5" s="16"/>
      <c r="AFK5" s="16"/>
      <c r="AFL5" s="16"/>
      <c r="AFM5" s="16"/>
      <c r="AFN5" s="16"/>
      <c r="AFO5" s="16"/>
      <c r="AFP5" s="16"/>
      <c r="AFQ5" s="16"/>
      <c r="AFR5" s="16"/>
      <c r="AFS5" s="16"/>
      <c r="AFT5" s="16"/>
      <c r="AFU5" s="16"/>
      <c r="AFV5" s="16"/>
      <c r="AFW5" s="16"/>
      <c r="AFX5" s="16"/>
      <c r="AFY5" s="16"/>
      <c r="AFZ5" s="16"/>
      <c r="AGA5" s="16"/>
      <c r="AGB5" s="16"/>
      <c r="AGC5" s="16"/>
      <c r="AGD5" s="16"/>
      <c r="AGE5" s="16"/>
      <c r="AGF5" s="16"/>
      <c r="AGG5" s="16"/>
      <c r="AGH5" s="16"/>
      <c r="AGI5" s="16"/>
      <c r="AGJ5" s="16"/>
      <c r="AGK5" s="16"/>
      <c r="AGL5" s="16"/>
      <c r="AGM5" s="16"/>
      <c r="AGN5" s="16"/>
      <c r="AGO5" s="16"/>
      <c r="AGP5" s="16"/>
      <c r="AGQ5" s="16"/>
      <c r="AGR5" s="16"/>
      <c r="AGS5" s="16"/>
      <c r="AGT5" s="16"/>
      <c r="AGU5" s="16"/>
      <c r="AGV5" s="16"/>
      <c r="AGW5" s="16"/>
      <c r="AGX5" s="16"/>
      <c r="AGY5" s="16"/>
      <c r="AGZ5" s="16"/>
      <c r="AHA5" s="16"/>
      <c r="AHB5" s="16"/>
      <c r="AHC5" s="16"/>
      <c r="AHD5" s="16"/>
      <c r="AHE5" s="16"/>
      <c r="AHF5" s="16"/>
      <c r="AHG5" s="16"/>
      <c r="AHH5" s="16"/>
      <c r="AHI5" s="16"/>
      <c r="AHJ5" s="16"/>
      <c r="AHK5" s="16"/>
      <c r="AHL5" s="16"/>
      <c r="AHM5" s="16"/>
      <c r="AHN5" s="16"/>
      <c r="AHO5" s="16"/>
      <c r="AHP5" s="16"/>
      <c r="AHQ5" s="16"/>
      <c r="AHR5" s="16"/>
      <c r="AHS5" s="16"/>
      <c r="AHT5" s="16"/>
      <c r="AHU5" s="16"/>
      <c r="AHV5" s="16"/>
      <c r="AHW5" s="16"/>
      <c r="AHX5" s="16"/>
      <c r="AHY5" s="16"/>
      <c r="AHZ5" s="16"/>
      <c r="AIA5" s="16"/>
      <c r="AIB5" s="16"/>
      <c r="AIC5" s="16"/>
      <c r="AID5" s="16"/>
      <c r="AIE5" s="16"/>
      <c r="AIF5" s="16"/>
      <c r="AIG5" s="16"/>
      <c r="AIH5" s="16"/>
      <c r="AII5" s="16"/>
      <c r="AIJ5" s="16"/>
      <c r="AIK5" s="16"/>
      <c r="AIL5" s="16"/>
      <c r="AIM5" s="16"/>
      <c r="AIN5" s="16"/>
      <c r="AIO5" s="16"/>
      <c r="AIP5" s="16"/>
      <c r="AIQ5" s="16"/>
      <c r="AIR5" s="16"/>
      <c r="AIS5" s="16"/>
      <c r="AIT5" s="16"/>
      <c r="AIU5" s="16"/>
      <c r="AIV5" s="16"/>
      <c r="AIW5" s="16"/>
      <c r="AIX5" s="16"/>
      <c r="AIY5" s="16"/>
      <c r="AIZ5" s="16"/>
      <c r="AJA5" s="16"/>
      <c r="AJB5" s="16"/>
      <c r="AJC5" s="16"/>
      <c r="AJD5" s="16"/>
      <c r="AJE5" s="16"/>
      <c r="AJF5" s="16"/>
      <c r="AJG5" s="16"/>
      <c r="AJH5" s="16"/>
      <c r="AJI5" s="16"/>
      <c r="AJJ5" s="16"/>
      <c r="AJK5" s="16"/>
      <c r="AJL5" s="16"/>
      <c r="AJM5" s="16"/>
      <c r="AJN5" s="16"/>
      <c r="AJO5" s="16"/>
      <c r="AJP5" s="16"/>
      <c r="AJQ5" s="16"/>
      <c r="AJR5" s="16"/>
      <c r="AJS5" s="16"/>
      <c r="AJT5" s="16"/>
      <c r="AJU5" s="16"/>
      <c r="AJV5" s="16"/>
      <c r="AJW5" s="16"/>
      <c r="AJX5" s="16"/>
      <c r="AJY5" s="16"/>
      <c r="AJZ5" s="16"/>
      <c r="AKA5" s="16"/>
      <c r="AKB5" s="16"/>
      <c r="AKC5" s="16"/>
      <c r="AKD5" s="16"/>
      <c r="AKE5" s="16"/>
      <c r="AKF5" s="16"/>
      <c r="AKG5" s="16"/>
      <c r="AKH5" s="16"/>
      <c r="AKI5" s="16"/>
      <c r="AKJ5" s="16"/>
      <c r="AKK5" s="16"/>
      <c r="AKL5" s="16"/>
      <c r="AKM5" s="16"/>
      <c r="AKN5" s="16"/>
      <c r="AKO5" s="16"/>
      <c r="AKP5" s="16"/>
      <c r="AKQ5" s="16"/>
      <c r="AKR5" s="16"/>
      <c r="AKS5" s="16"/>
      <c r="AKT5" s="16"/>
      <c r="AKU5" s="16"/>
      <c r="AKV5" s="16"/>
      <c r="AKW5" s="16"/>
      <c r="AKX5" s="16"/>
      <c r="AKY5" s="16"/>
      <c r="AKZ5" s="16"/>
      <c r="ALA5" s="16"/>
      <c r="ALB5" s="16"/>
      <c r="ALC5" s="16"/>
      <c r="ALD5" s="16"/>
      <c r="ALE5" s="16"/>
      <c r="ALF5" s="16"/>
      <c r="ALG5" s="16"/>
      <c r="ALH5" s="16"/>
      <c r="ALI5" s="16"/>
      <c r="ALJ5" s="16"/>
      <c r="ALK5" s="16"/>
      <c r="ALL5" s="16"/>
      <c r="ALM5" s="16"/>
      <c r="ALN5" s="16"/>
      <c r="ALO5" s="16"/>
      <c r="ALP5" s="16"/>
      <c r="ALQ5" s="16"/>
      <c r="ALR5" s="16"/>
      <c r="ALS5" s="16"/>
      <c r="ALT5" s="16"/>
      <c r="ALU5" s="16"/>
      <c r="ALV5" s="16"/>
      <c r="ALW5" s="16"/>
      <c r="ALX5" s="16"/>
      <c r="ALY5" s="16"/>
      <c r="ALZ5" s="16"/>
      <c r="AMA5" s="16"/>
      <c r="AMB5" s="16"/>
      <c r="AMC5" s="16"/>
      <c r="AMD5" s="16"/>
      <c r="AME5" s="16"/>
      <c r="AMF5" s="16"/>
      <c r="AMG5" s="16"/>
      <c r="AMH5" s="16"/>
      <c r="AMI5" s="16"/>
      <c r="AMJ5" s="16"/>
      <c r="AMK5" s="16"/>
      <c r="AML5" s="16"/>
      <c r="AMM5" s="16"/>
      <c r="AMN5" s="16"/>
      <c r="AMO5" s="16"/>
      <c r="AMP5" s="16"/>
      <c r="AMQ5" s="16"/>
      <c r="AMR5" s="16"/>
      <c r="AMS5" s="16"/>
      <c r="AMT5" s="16"/>
      <c r="AMU5" s="16"/>
      <c r="AMV5" s="16"/>
      <c r="AMW5" s="16"/>
      <c r="AMX5" s="16"/>
      <c r="AMY5" s="16"/>
      <c r="AMZ5" s="16"/>
      <c r="ANA5" s="16"/>
      <c r="ANB5" s="16"/>
      <c r="ANC5" s="16"/>
      <c r="AND5" s="16"/>
      <c r="ANE5" s="16"/>
      <c r="ANF5" s="16"/>
      <c r="ANG5" s="16"/>
      <c r="ANH5" s="16"/>
      <c r="ANI5" s="16"/>
      <c r="ANJ5" s="16"/>
      <c r="ANK5" s="16"/>
      <c r="ANL5" s="16"/>
      <c r="ANM5" s="16"/>
      <c r="ANN5" s="16"/>
      <c r="ANO5" s="16"/>
      <c r="ANP5" s="16"/>
      <c r="ANQ5" s="16"/>
      <c r="ANR5" s="16"/>
      <c r="ANS5" s="16"/>
      <c r="ANT5" s="16"/>
      <c r="ANU5" s="16"/>
      <c r="ANV5" s="16"/>
      <c r="ANW5" s="16"/>
      <c r="ANX5" s="16"/>
      <c r="ANY5" s="16"/>
      <c r="ANZ5" s="16"/>
      <c r="AOA5" s="16"/>
      <c r="AOB5" s="16"/>
      <c r="AOC5" s="16"/>
      <c r="AOD5" s="16"/>
      <c r="AOE5" s="16"/>
      <c r="AOF5" s="16"/>
      <c r="AOG5" s="16"/>
      <c r="AOH5" s="16"/>
      <c r="AOI5" s="16"/>
      <c r="AOJ5" s="16"/>
      <c r="AOK5" s="16"/>
      <c r="AOL5" s="16"/>
      <c r="AOM5" s="16"/>
      <c r="AON5" s="16"/>
      <c r="AOO5" s="16"/>
      <c r="AOP5" s="16"/>
      <c r="AOQ5" s="16"/>
      <c r="AOR5" s="16"/>
      <c r="AOS5" s="16"/>
      <c r="AOT5" s="16"/>
      <c r="AOU5" s="16"/>
      <c r="AOV5" s="16"/>
      <c r="AOW5" s="16"/>
      <c r="AOX5" s="16"/>
      <c r="AOY5" s="16"/>
      <c r="AOZ5" s="16"/>
      <c r="APA5" s="16"/>
      <c r="APB5" s="16"/>
      <c r="APC5" s="16"/>
      <c r="APD5" s="16"/>
      <c r="APE5" s="16"/>
      <c r="APF5" s="16"/>
      <c r="APG5" s="16"/>
      <c r="APH5" s="16"/>
      <c r="API5" s="16"/>
      <c r="APJ5" s="16"/>
      <c r="APK5" s="16"/>
      <c r="APL5" s="16"/>
      <c r="APM5" s="16"/>
      <c r="APN5" s="16"/>
      <c r="APO5" s="16"/>
      <c r="APP5" s="16"/>
      <c r="APQ5" s="16"/>
      <c r="APR5" s="16"/>
      <c r="APS5" s="16"/>
      <c r="APT5" s="16"/>
      <c r="APU5" s="16"/>
      <c r="APV5" s="16"/>
      <c r="APW5" s="16"/>
      <c r="APX5" s="16"/>
      <c r="APY5" s="16"/>
      <c r="APZ5" s="16"/>
      <c r="AQA5" s="16"/>
      <c r="AQB5" s="16"/>
      <c r="AQC5" s="16"/>
      <c r="AQD5" s="16"/>
      <c r="AQE5" s="16"/>
      <c r="AQF5" s="16"/>
      <c r="AQG5" s="16"/>
      <c r="AQH5" s="16"/>
      <c r="AQI5" s="16"/>
      <c r="AQJ5" s="16"/>
      <c r="AQK5" s="16"/>
      <c r="AQL5" s="16"/>
      <c r="AQM5" s="16"/>
      <c r="AQN5" s="16"/>
      <c r="AQO5" s="16"/>
      <c r="AQP5" s="16"/>
      <c r="AQQ5" s="16"/>
      <c r="AQR5" s="16"/>
      <c r="AQS5" s="16"/>
      <c r="AQT5" s="16"/>
      <c r="AQU5" s="16"/>
      <c r="AQV5" s="16"/>
      <c r="AQW5" s="16"/>
      <c r="AQX5" s="16"/>
      <c r="AQY5" s="16"/>
      <c r="AQZ5" s="16"/>
      <c r="ARA5" s="16"/>
      <c r="ARB5" s="16"/>
      <c r="ARC5" s="16"/>
      <c r="ARD5" s="16"/>
      <c r="ARE5" s="16"/>
      <c r="ARF5" s="16"/>
      <c r="ARG5" s="16"/>
      <c r="ARH5" s="16"/>
      <c r="ARI5" s="16"/>
      <c r="ARJ5" s="16"/>
      <c r="ARK5" s="16"/>
      <c r="ARL5" s="16"/>
      <c r="ARM5" s="16"/>
      <c r="ARN5" s="16"/>
      <c r="ARO5" s="16"/>
      <c r="ARP5" s="16"/>
      <c r="ARQ5" s="16"/>
      <c r="ARR5" s="16"/>
      <c r="ARS5" s="16"/>
      <c r="ART5" s="16"/>
      <c r="ARU5" s="16"/>
      <c r="ARV5" s="16"/>
      <c r="ARW5" s="16"/>
      <c r="ARX5" s="16"/>
      <c r="ARY5" s="16"/>
      <c r="ARZ5" s="16"/>
      <c r="ASA5" s="16"/>
      <c r="ASB5" s="16"/>
      <c r="ASC5" s="16"/>
      <c r="ASD5" s="16"/>
      <c r="ASE5" s="16"/>
      <c r="ASF5" s="16"/>
      <c r="ASG5" s="16"/>
      <c r="ASH5" s="16"/>
      <c r="ASI5" s="16"/>
      <c r="ASJ5" s="16"/>
      <c r="ASK5" s="16"/>
      <c r="ASL5" s="16"/>
      <c r="ASM5" s="16"/>
      <c r="ASN5" s="16"/>
      <c r="ASO5" s="16"/>
      <c r="ASP5" s="16"/>
      <c r="ASQ5" s="16"/>
      <c r="ASR5" s="16"/>
      <c r="ASS5" s="16"/>
      <c r="AST5" s="16"/>
      <c r="ASU5" s="16"/>
      <c r="ASV5" s="16"/>
      <c r="ASW5" s="16"/>
      <c r="ASX5" s="16"/>
      <c r="ASY5" s="16"/>
      <c r="ASZ5" s="16"/>
      <c r="ATA5" s="16"/>
      <c r="ATB5" s="16"/>
      <c r="ATC5" s="16"/>
      <c r="ATD5" s="16"/>
      <c r="ATE5" s="16"/>
      <c r="ATF5" s="16"/>
      <c r="ATG5" s="16"/>
      <c r="ATH5" s="16"/>
      <c r="ATI5" s="16"/>
      <c r="ATJ5" s="16"/>
      <c r="ATK5" s="16"/>
      <c r="ATL5" s="16"/>
      <c r="ATM5" s="16"/>
      <c r="ATN5" s="16"/>
      <c r="ATO5" s="16"/>
      <c r="ATP5" s="16"/>
      <c r="ATQ5" s="16"/>
      <c r="ATR5" s="16"/>
      <c r="ATS5" s="16"/>
      <c r="ATT5" s="16"/>
      <c r="ATU5" s="16"/>
      <c r="ATV5" s="16"/>
      <c r="ATW5" s="16"/>
      <c r="ATX5" s="16"/>
      <c r="ATY5" s="16"/>
      <c r="ATZ5" s="16"/>
      <c r="AUA5" s="16"/>
      <c r="AUB5" s="16"/>
      <c r="AUC5" s="16"/>
      <c r="AUD5" s="16"/>
      <c r="AUE5" s="16"/>
      <c r="AUF5" s="16"/>
      <c r="AUG5" s="16"/>
      <c r="AUH5" s="16"/>
      <c r="AUI5" s="16"/>
      <c r="AUJ5" s="16"/>
      <c r="AUK5" s="16"/>
      <c r="AUL5" s="16"/>
      <c r="AUM5" s="16"/>
      <c r="AUN5" s="16"/>
      <c r="AUO5" s="16"/>
      <c r="AUP5" s="16"/>
      <c r="AUQ5" s="16"/>
      <c r="AUR5" s="16"/>
      <c r="AUS5" s="16"/>
      <c r="AUT5" s="16"/>
      <c r="AUU5" s="16"/>
      <c r="AUV5" s="16"/>
      <c r="AUW5" s="16"/>
      <c r="AUX5" s="16"/>
      <c r="AUY5" s="16"/>
      <c r="AUZ5" s="16"/>
      <c r="AVA5" s="16"/>
      <c r="AVB5" s="16"/>
      <c r="AVC5" s="16"/>
      <c r="AVD5" s="16"/>
      <c r="AVE5" s="16"/>
      <c r="AVF5" s="16"/>
      <c r="AVG5" s="16"/>
      <c r="AVH5" s="16"/>
      <c r="AVI5" s="16"/>
      <c r="AVJ5" s="16"/>
      <c r="AVK5" s="16"/>
      <c r="AVL5" s="16"/>
      <c r="AVM5" s="16"/>
      <c r="AVN5" s="16"/>
      <c r="AVO5" s="16"/>
      <c r="AVP5" s="16"/>
      <c r="AVQ5" s="16"/>
      <c r="AVR5" s="16"/>
      <c r="AVS5" s="16"/>
      <c r="AVT5" s="16"/>
      <c r="AVU5" s="16"/>
      <c r="AVV5" s="16"/>
      <c r="AVW5" s="16"/>
      <c r="AVX5" s="16"/>
      <c r="AVY5" s="16"/>
      <c r="AVZ5" s="16"/>
      <c r="AWA5" s="16"/>
      <c r="AWB5" s="16"/>
      <c r="AWC5" s="16"/>
      <c r="AWD5" s="16"/>
      <c r="AWE5" s="16"/>
      <c r="AWF5" s="16"/>
      <c r="AWG5" s="16"/>
      <c r="AWH5" s="16"/>
      <c r="AWI5" s="16"/>
      <c r="AWJ5" s="16"/>
      <c r="AWK5" s="16"/>
      <c r="AWL5" s="16"/>
      <c r="AWM5" s="16"/>
      <c r="AWN5" s="16"/>
      <c r="AWO5" s="16"/>
      <c r="AWP5" s="16"/>
      <c r="AWQ5" s="16"/>
      <c r="AWR5" s="16"/>
      <c r="AWS5" s="16"/>
      <c r="AWT5" s="16"/>
      <c r="AWU5" s="16"/>
      <c r="AWV5" s="16"/>
      <c r="AWW5" s="16"/>
      <c r="AWX5" s="16"/>
      <c r="AWY5" s="16"/>
      <c r="AWZ5" s="16"/>
      <c r="AXA5" s="16"/>
      <c r="AXB5" s="16"/>
      <c r="AXC5" s="16"/>
      <c r="AXD5" s="16"/>
      <c r="AXE5" s="16"/>
      <c r="AXF5" s="16"/>
      <c r="AXG5" s="16"/>
      <c r="AXH5" s="16"/>
      <c r="AXI5" s="16"/>
      <c r="AXJ5" s="16"/>
      <c r="AXK5" s="16"/>
      <c r="AXL5" s="16"/>
      <c r="AXM5" s="16"/>
      <c r="AXN5" s="16"/>
      <c r="AXO5" s="16"/>
      <c r="AXP5" s="16"/>
      <c r="AXQ5" s="16"/>
      <c r="AXR5" s="16"/>
      <c r="AXS5" s="16"/>
      <c r="AXT5" s="16"/>
      <c r="AXU5" s="16"/>
      <c r="AXV5" s="16"/>
      <c r="AXW5" s="16"/>
      <c r="AXX5" s="16"/>
      <c r="AXY5" s="16"/>
      <c r="AXZ5" s="16"/>
      <c r="AYA5" s="16"/>
      <c r="AYB5" s="16"/>
      <c r="AYC5" s="16"/>
      <c r="AYD5" s="16"/>
      <c r="AYE5" s="16"/>
      <c r="AYF5" s="16"/>
      <c r="AYG5" s="16"/>
      <c r="AYH5" s="16"/>
      <c r="AYI5" s="16"/>
      <c r="AYJ5" s="16"/>
      <c r="AYK5" s="16"/>
      <c r="AYL5" s="16"/>
      <c r="AYM5" s="16"/>
      <c r="AYN5" s="16"/>
      <c r="AYO5" s="16"/>
      <c r="AYP5" s="16"/>
      <c r="AYQ5" s="16"/>
      <c r="AYR5" s="16"/>
      <c r="AYS5" s="16"/>
      <c r="AYT5" s="16"/>
      <c r="AYU5" s="16"/>
      <c r="AYV5" s="16"/>
      <c r="AYW5" s="16"/>
      <c r="AYX5" s="16"/>
      <c r="AYY5" s="16"/>
      <c r="AYZ5" s="16"/>
      <c r="AZA5" s="16"/>
      <c r="AZB5" s="16"/>
      <c r="AZC5" s="16"/>
      <c r="AZD5" s="16"/>
      <c r="AZE5" s="16"/>
      <c r="AZF5" s="16"/>
      <c r="AZG5" s="16"/>
      <c r="AZH5" s="16"/>
      <c r="AZI5" s="16"/>
      <c r="AZJ5" s="16"/>
      <c r="AZK5" s="16"/>
      <c r="AZL5" s="16"/>
      <c r="AZM5" s="16"/>
      <c r="AZN5" s="16"/>
      <c r="AZO5" s="16"/>
      <c r="AZP5" s="16"/>
      <c r="AZQ5" s="16"/>
      <c r="AZR5" s="16"/>
      <c r="AZS5" s="16"/>
      <c r="AZT5" s="16"/>
      <c r="AZU5" s="16"/>
      <c r="AZV5" s="16"/>
      <c r="AZW5" s="16"/>
      <c r="AZX5" s="16"/>
      <c r="AZY5" s="16"/>
      <c r="AZZ5" s="16"/>
      <c r="BAA5" s="16"/>
      <c r="BAB5" s="16"/>
      <c r="BAC5" s="16"/>
      <c r="BAD5" s="16"/>
      <c r="BAE5" s="16"/>
      <c r="BAF5" s="16"/>
      <c r="BAG5" s="16"/>
      <c r="BAH5" s="16"/>
      <c r="BAI5" s="16"/>
      <c r="BAJ5" s="16"/>
      <c r="BAK5" s="16"/>
      <c r="BAL5" s="16"/>
      <c r="BAM5" s="16"/>
      <c r="BAN5" s="16"/>
      <c r="BAO5" s="16"/>
      <c r="BAP5" s="16"/>
      <c r="BAQ5" s="16"/>
      <c r="BAR5" s="16"/>
      <c r="BAS5" s="16"/>
      <c r="BAT5" s="16"/>
      <c r="BAU5" s="16"/>
      <c r="BAV5" s="16"/>
      <c r="BAW5" s="16"/>
      <c r="BAX5" s="16"/>
      <c r="BAY5" s="16"/>
      <c r="BAZ5" s="16"/>
      <c r="BBA5" s="16"/>
      <c r="BBB5" s="16"/>
      <c r="BBC5" s="16"/>
      <c r="BBD5" s="16"/>
      <c r="BBE5" s="16"/>
      <c r="BBF5" s="16"/>
      <c r="BBG5" s="16"/>
      <c r="BBH5" s="16"/>
      <c r="BBI5" s="16"/>
      <c r="BBJ5" s="16"/>
      <c r="BBK5" s="16"/>
      <c r="BBL5" s="16"/>
      <c r="BBM5" s="16"/>
      <c r="BBN5" s="16"/>
      <c r="BBO5" s="16"/>
      <c r="BBP5" s="16"/>
      <c r="BBQ5" s="16"/>
      <c r="BBR5" s="16"/>
      <c r="BBS5" s="16"/>
      <c r="BBT5" s="16"/>
      <c r="BBU5" s="16"/>
      <c r="BBV5" s="16"/>
      <c r="BBW5" s="16"/>
      <c r="BBX5" s="16"/>
      <c r="BBY5" s="16"/>
      <c r="BBZ5" s="16"/>
      <c r="BCA5" s="16"/>
      <c r="BCB5" s="16"/>
      <c r="BCC5" s="16"/>
      <c r="BCD5" s="16"/>
      <c r="BCE5" s="16"/>
      <c r="BCF5" s="16"/>
      <c r="BCG5" s="16"/>
      <c r="BCH5" s="16"/>
      <c r="BCI5" s="16"/>
      <c r="BCJ5" s="16"/>
      <c r="BCK5" s="16"/>
      <c r="BCL5" s="16"/>
      <c r="BCM5" s="16"/>
      <c r="BCN5" s="16"/>
      <c r="BCO5" s="16"/>
      <c r="BCP5" s="16"/>
      <c r="BCQ5" s="16"/>
      <c r="BCR5" s="16"/>
      <c r="BCS5" s="16"/>
      <c r="BCT5" s="16"/>
      <c r="BCU5" s="16"/>
      <c r="BCV5" s="16"/>
      <c r="BCW5" s="16"/>
      <c r="BCX5" s="16"/>
      <c r="BCY5" s="16"/>
      <c r="BCZ5" s="16"/>
      <c r="BDA5" s="16"/>
      <c r="BDB5" s="16"/>
      <c r="BDC5" s="16"/>
      <c r="BDD5" s="16"/>
      <c r="BDE5" s="16"/>
      <c r="BDF5" s="16"/>
      <c r="BDG5" s="16"/>
      <c r="BDH5" s="16"/>
      <c r="BDI5" s="16"/>
      <c r="BDJ5" s="16"/>
      <c r="BDK5" s="16"/>
      <c r="BDL5" s="16"/>
      <c r="BDM5" s="16"/>
      <c r="BDN5" s="16"/>
      <c r="BDO5" s="16"/>
      <c r="BDP5" s="16"/>
      <c r="BDQ5" s="16"/>
      <c r="BDR5" s="16"/>
      <c r="BDS5" s="16"/>
      <c r="BDT5" s="16"/>
      <c r="BDU5" s="16"/>
      <c r="BDV5" s="16"/>
      <c r="BDW5" s="16"/>
      <c r="BDX5" s="16"/>
      <c r="BDY5" s="16"/>
      <c r="BDZ5" s="16"/>
      <c r="BEA5" s="16"/>
      <c r="BEB5" s="16"/>
      <c r="BEC5" s="16"/>
      <c r="BED5" s="16"/>
      <c r="BEE5" s="16"/>
      <c r="BEF5" s="16"/>
      <c r="BEG5" s="16"/>
      <c r="BEH5" s="16"/>
      <c r="BEI5" s="16"/>
      <c r="BEJ5" s="16"/>
      <c r="BEK5" s="16"/>
      <c r="BEL5" s="16"/>
      <c r="BEM5" s="16"/>
      <c r="BEN5" s="16"/>
      <c r="BEO5" s="16"/>
      <c r="BEP5" s="16"/>
      <c r="BEQ5" s="16"/>
      <c r="BER5" s="16"/>
      <c r="BES5" s="16"/>
      <c r="BET5" s="16"/>
      <c r="BEU5" s="16"/>
      <c r="BEV5" s="16"/>
      <c r="BEW5" s="16"/>
      <c r="BEX5" s="16"/>
      <c r="BEY5" s="16"/>
      <c r="BEZ5" s="16"/>
      <c r="BFA5" s="16"/>
      <c r="BFB5" s="16"/>
      <c r="BFC5" s="16"/>
      <c r="BFD5" s="16"/>
      <c r="BFE5" s="16"/>
      <c r="BFF5" s="16"/>
      <c r="BFG5" s="16"/>
      <c r="BFH5" s="16"/>
      <c r="BFI5" s="16"/>
      <c r="BFJ5" s="16"/>
      <c r="BFK5" s="16"/>
      <c r="BFL5" s="16"/>
      <c r="BFM5" s="16"/>
      <c r="BFN5" s="16"/>
      <c r="BFO5" s="16"/>
      <c r="BFP5" s="16"/>
      <c r="BFQ5" s="16"/>
      <c r="BFR5" s="16"/>
      <c r="BFS5" s="16"/>
      <c r="BFT5" s="16"/>
      <c r="BFU5" s="16"/>
      <c r="BFV5" s="16"/>
      <c r="BFW5" s="16"/>
      <c r="BFX5" s="16"/>
      <c r="BFY5" s="16"/>
      <c r="BFZ5" s="16"/>
      <c r="BGA5" s="16"/>
      <c r="BGB5" s="16"/>
      <c r="BGC5" s="16"/>
      <c r="BGD5" s="16"/>
      <c r="BGE5" s="16"/>
      <c r="BGF5" s="16"/>
      <c r="BGG5" s="16"/>
      <c r="BGH5" s="16"/>
      <c r="BGI5" s="16"/>
      <c r="BGJ5" s="16"/>
      <c r="BGK5" s="16"/>
      <c r="BGL5" s="16"/>
      <c r="BGM5" s="16"/>
      <c r="BGN5" s="16"/>
      <c r="BGO5" s="16"/>
      <c r="BGP5" s="16"/>
      <c r="BGQ5" s="16"/>
      <c r="BGR5" s="16"/>
      <c r="BGS5" s="16"/>
      <c r="BGT5" s="16"/>
      <c r="BGU5" s="16"/>
      <c r="BGV5" s="16"/>
      <c r="BGW5" s="16"/>
      <c r="BGX5" s="16"/>
      <c r="BGY5" s="16"/>
      <c r="BGZ5" s="16"/>
      <c r="BHA5" s="16"/>
      <c r="BHB5" s="16"/>
      <c r="BHC5" s="16"/>
      <c r="BHD5" s="16"/>
      <c r="BHE5" s="16"/>
      <c r="BHF5" s="16"/>
      <c r="BHG5" s="16"/>
      <c r="BHH5" s="16"/>
      <c r="BHI5" s="16"/>
      <c r="BHJ5" s="16"/>
      <c r="BHK5" s="16"/>
      <c r="BHL5" s="16"/>
      <c r="BHM5" s="16"/>
      <c r="BHN5" s="16"/>
      <c r="BHO5" s="16"/>
      <c r="BHP5" s="16"/>
      <c r="BHQ5" s="16"/>
      <c r="BHR5" s="16"/>
      <c r="BHS5" s="16"/>
      <c r="BHT5" s="16"/>
      <c r="BHU5" s="16"/>
      <c r="BHV5" s="16"/>
      <c r="BHW5" s="16"/>
      <c r="BHX5" s="16"/>
      <c r="BHY5" s="16"/>
      <c r="BHZ5" s="16"/>
      <c r="BIA5" s="16"/>
      <c r="BIB5" s="16"/>
      <c r="BIC5" s="16"/>
      <c r="BID5" s="16"/>
      <c r="BIE5" s="16"/>
      <c r="BIF5" s="16"/>
      <c r="BIG5" s="16"/>
      <c r="BIH5" s="16"/>
      <c r="BII5" s="16"/>
      <c r="BIJ5" s="16"/>
      <c r="BIK5" s="16"/>
      <c r="BIL5" s="16"/>
      <c r="BIM5" s="16"/>
      <c r="BIN5" s="16"/>
      <c r="BIO5" s="16"/>
      <c r="BIP5" s="16"/>
      <c r="BIQ5" s="16"/>
      <c r="BIR5" s="16"/>
      <c r="BIS5" s="16"/>
      <c r="BIT5" s="16"/>
      <c r="BIU5" s="16"/>
      <c r="BIV5" s="16"/>
      <c r="BIW5" s="16"/>
      <c r="BIX5" s="16"/>
      <c r="BIY5" s="16"/>
      <c r="BIZ5" s="16"/>
      <c r="BJA5" s="16"/>
      <c r="BJB5" s="16"/>
      <c r="BJC5" s="16"/>
      <c r="BJD5" s="16"/>
      <c r="BJE5" s="16"/>
      <c r="BJF5" s="16"/>
      <c r="BJG5" s="16"/>
      <c r="BJH5" s="16"/>
      <c r="BJI5" s="16"/>
      <c r="BJJ5" s="16"/>
      <c r="BJK5" s="16"/>
      <c r="BJL5" s="16"/>
      <c r="BJM5" s="16"/>
      <c r="BJN5" s="16"/>
      <c r="BJO5" s="16"/>
      <c r="BJP5" s="16"/>
      <c r="BJQ5" s="16"/>
      <c r="BJR5" s="16"/>
      <c r="BJS5" s="16"/>
      <c r="BJT5" s="16"/>
      <c r="BJU5" s="16"/>
      <c r="BJV5" s="16"/>
      <c r="BJW5" s="16"/>
      <c r="BJX5" s="16"/>
      <c r="BJY5" s="16"/>
      <c r="BJZ5" s="16"/>
      <c r="BKA5" s="16"/>
      <c r="BKB5" s="16"/>
      <c r="BKC5" s="16"/>
      <c r="BKD5" s="16"/>
      <c r="BKE5" s="16"/>
      <c r="BKF5" s="16"/>
      <c r="BKG5" s="16"/>
      <c r="BKH5" s="16"/>
      <c r="BKI5" s="16"/>
      <c r="BKJ5" s="16"/>
      <c r="BKK5" s="16"/>
      <c r="BKL5" s="16"/>
      <c r="BKM5" s="16"/>
      <c r="BKN5" s="16"/>
      <c r="BKO5" s="16"/>
      <c r="BKP5" s="16"/>
      <c r="BKQ5" s="16"/>
      <c r="BKR5" s="16"/>
      <c r="BKS5" s="16"/>
      <c r="BKT5" s="16"/>
      <c r="BKU5" s="16"/>
      <c r="BKV5" s="16"/>
      <c r="BKW5" s="16"/>
      <c r="BKX5" s="16"/>
      <c r="BKY5" s="16"/>
      <c r="BKZ5" s="16"/>
      <c r="BLA5" s="16"/>
      <c r="BLB5" s="16"/>
      <c r="BLC5" s="16"/>
      <c r="BLD5" s="16"/>
      <c r="BLE5" s="16"/>
      <c r="BLF5" s="16"/>
      <c r="BLG5" s="16"/>
      <c r="BLH5" s="16"/>
      <c r="BLI5" s="16"/>
      <c r="BLJ5" s="16"/>
      <c r="BLK5" s="16"/>
      <c r="BLL5" s="16"/>
      <c r="BLM5" s="16"/>
      <c r="BLN5" s="16"/>
      <c r="BLO5" s="16"/>
      <c r="BLP5" s="16"/>
      <c r="BLQ5" s="16"/>
      <c r="BLR5" s="16"/>
      <c r="BLS5" s="16"/>
      <c r="BLT5" s="16"/>
      <c r="BLU5" s="16"/>
      <c r="BLV5" s="16"/>
      <c r="BLW5" s="16"/>
      <c r="BLX5" s="16"/>
      <c r="BLY5" s="16"/>
      <c r="BLZ5" s="16"/>
      <c r="BMA5" s="16"/>
      <c r="BMB5" s="16"/>
      <c r="BMC5" s="16"/>
      <c r="BMD5" s="16"/>
      <c r="BME5" s="16"/>
      <c r="BMF5" s="16"/>
      <c r="BMG5" s="16"/>
      <c r="BMH5" s="16"/>
      <c r="BMI5" s="16"/>
      <c r="BMJ5" s="16"/>
      <c r="BMK5" s="16"/>
      <c r="BML5" s="16"/>
      <c r="BMM5" s="16"/>
      <c r="BMN5" s="16"/>
      <c r="BMO5" s="16"/>
      <c r="BMP5" s="16"/>
      <c r="BMQ5" s="16"/>
      <c r="BMR5" s="16"/>
      <c r="BMS5" s="16"/>
      <c r="BMT5" s="16"/>
      <c r="BMU5" s="16"/>
      <c r="BMV5" s="16"/>
      <c r="BMW5" s="16"/>
      <c r="BMX5" s="16"/>
      <c r="BMY5" s="16"/>
      <c r="BMZ5" s="16"/>
      <c r="BNA5" s="16"/>
      <c r="BNB5" s="16"/>
      <c r="BNC5" s="16"/>
      <c r="BND5" s="16"/>
      <c r="BNE5" s="16"/>
      <c r="BNF5" s="16"/>
      <c r="BNG5" s="16"/>
      <c r="BNH5" s="16"/>
      <c r="BNI5" s="16"/>
      <c r="BNJ5" s="16"/>
      <c r="BNK5" s="16"/>
      <c r="BNL5" s="16"/>
      <c r="BNM5" s="16"/>
      <c r="BNN5" s="16"/>
      <c r="BNO5" s="16"/>
      <c r="BNP5" s="16"/>
      <c r="BNQ5" s="16"/>
      <c r="BNR5" s="16"/>
      <c r="BNS5" s="16"/>
      <c r="BNT5" s="16"/>
      <c r="BNU5" s="16"/>
      <c r="BNV5" s="16"/>
      <c r="BNW5" s="16"/>
      <c r="BNX5" s="16"/>
      <c r="BNY5" s="16"/>
      <c r="BNZ5" s="16"/>
      <c r="BOA5" s="16"/>
      <c r="BOB5" s="16"/>
      <c r="BOC5" s="16"/>
      <c r="BOD5" s="16"/>
      <c r="BOE5" s="16"/>
      <c r="BOF5" s="16"/>
      <c r="BOG5" s="16"/>
      <c r="BOH5" s="16"/>
      <c r="BOI5" s="16"/>
      <c r="BOJ5" s="16"/>
      <c r="BOK5" s="16"/>
      <c r="BOL5" s="16"/>
      <c r="BOM5" s="16"/>
      <c r="BON5" s="16"/>
      <c r="BOO5" s="16"/>
      <c r="BOP5" s="16"/>
      <c r="BOQ5" s="16"/>
      <c r="BOR5" s="16"/>
      <c r="BOS5" s="16"/>
      <c r="BOT5" s="16"/>
      <c r="BOU5" s="16"/>
      <c r="BOV5" s="16"/>
      <c r="BOW5" s="16"/>
      <c r="BOX5" s="16"/>
      <c r="BOY5" s="16"/>
      <c r="BOZ5" s="16"/>
      <c r="BPA5" s="16"/>
      <c r="BPB5" s="16"/>
      <c r="BPC5" s="16"/>
      <c r="BPD5" s="16"/>
      <c r="BPE5" s="16"/>
      <c r="BPF5" s="16"/>
      <c r="BPG5" s="16"/>
      <c r="BPH5" s="16"/>
      <c r="BPI5" s="16"/>
      <c r="BPJ5" s="16"/>
      <c r="BPK5" s="16"/>
      <c r="BPL5" s="16"/>
      <c r="BPM5" s="16"/>
      <c r="BPN5" s="16"/>
      <c r="BPO5" s="16"/>
      <c r="BPP5" s="16"/>
      <c r="BPQ5" s="16"/>
      <c r="BPR5" s="16"/>
      <c r="BPS5" s="16"/>
      <c r="BPT5" s="16"/>
      <c r="BPU5" s="16"/>
      <c r="BPV5" s="16"/>
      <c r="BPW5" s="16"/>
      <c r="BPX5" s="16"/>
      <c r="BPY5" s="16"/>
      <c r="BPZ5" s="16"/>
      <c r="BQA5" s="16"/>
      <c r="BQB5" s="16"/>
      <c r="BQC5" s="16"/>
      <c r="BQD5" s="16"/>
      <c r="BQE5" s="16"/>
      <c r="BQF5" s="16"/>
      <c r="BQG5" s="16"/>
      <c r="BQH5" s="16"/>
      <c r="BQI5" s="16"/>
      <c r="BQJ5" s="16"/>
      <c r="BQK5" s="16"/>
      <c r="BQL5" s="16"/>
      <c r="BQM5" s="16"/>
      <c r="BQN5" s="16"/>
      <c r="BQO5" s="16"/>
      <c r="BQP5" s="16"/>
      <c r="BQQ5" s="16"/>
      <c r="BQR5" s="16"/>
      <c r="BQS5" s="16"/>
      <c r="BQT5" s="16"/>
      <c r="BQU5" s="16"/>
      <c r="BQV5" s="16"/>
      <c r="BQW5" s="16"/>
      <c r="BQX5" s="16"/>
      <c r="BQY5" s="16"/>
      <c r="BQZ5" s="16"/>
      <c r="BRA5" s="16"/>
      <c r="BRB5" s="16"/>
      <c r="BRC5" s="16"/>
      <c r="BRD5" s="16"/>
      <c r="BRE5" s="16"/>
      <c r="BRF5" s="16"/>
      <c r="BRG5" s="16"/>
      <c r="BRH5" s="16"/>
      <c r="BRI5" s="16"/>
      <c r="BRJ5" s="16"/>
      <c r="BRK5" s="16"/>
      <c r="BRL5" s="16"/>
      <c r="BRM5" s="16"/>
      <c r="BRN5" s="16"/>
      <c r="BRO5" s="16"/>
      <c r="BRP5" s="16"/>
      <c r="BRQ5" s="16"/>
      <c r="BRR5" s="16"/>
      <c r="BRS5" s="16"/>
      <c r="BRT5" s="16"/>
      <c r="BRU5" s="16"/>
      <c r="BRV5" s="16"/>
      <c r="BRW5" s="16"/>
      <c r="BRX5" s="16"/>
      <c r="BRY5" s="16"/>
      <c r="BRZ5" s="16"/>
      <c r="BSA5" s="16"/>
      <c r="BSB5" s="16"/>
      <c r="BSC5" s="16"/>
      <c r="BSD5" s="16"/>
      <c r="BSE5" s="16"/>
      <c r="BSF5" s="16"/>
      <c r="BSG5" s="16"/>
      <c r="BSH5" s="16"/>
      <c r="BSI5" s="16"/>
      <c r="BSJ5" s="16"/>
      <c r="BSK5" s="16"/>
      <c r="BSL5" s="16"/>
      <c r="BSM5" s="16"/>
      <c r="BSN5" s="16"/>
      <c r="BSO5" s="16"/>
      <c r="BSP5" s="16"/>
      <c r="BSQ5" s="16"/>
      <c r="BSR5" s="16"/>
      <c r="BSS5" s="16"/>
      <c r="BST5" s="16"/>
      <c r="BSU5" s="16"/>
      <c r="BSV5" s="16"/>
      <c r="BSW5" s="16"/>
      <c r="BSX5" s="16"/>
      <c r="BSY5" s="16"/>
      <c r="BSZ5" s="16"/>
      <c r="BTA5" s="16"/>
      <c r="BTB5" s="16"/>
      <c r="BTC5" s="16"/>
      <c r="BTD5" s="16"/>
      <c r="BTE5" s="16"/>
      <c r="BTF5" s="16"/>
      <c r="BTG5" s="16"/>
      <c r="BTH5" s="16"/>
      <c r="BTI5" s="16"/>
      <c r="BTJ5" s="16"/>
      <c r="BTK5" s="16"/>
      <c r="BTL5" s="16"/>
      <c r="BTM5" s="16"/>
      <c r="BTN5" s="16"/>
      <c r="BTO5" s="16"/>
      <c r="BTP5" s="16"/>
      <c r="BTQ5" s="16"/>
      <c r="BTR5" s="16"/>
      <c r="BTS5" s="16"/>
      <c r="BTT5" s="16"/>
      <c r="BTU5" s="16"/>
      <c r="BTV5" s="16"/>
      <c r="BTW5" s="16"/>
      <c r="BTX5" s="16"/>
      <c r="BTY5" s="16"/>
      <c r="BTZ5" s="16"/>
      <c r="BUA5" s="16"/>
      <c r="BUB5" s="16"/>
      <c r="BUC5" s="16"/>
      <c r="BUD5" s="16"/>
      <c r="BUE5" s="16"/>
      <c r="BUF5" s="16"/>
      <c r="BUG5" s="16"/>
      <c r="BUH5" s="16"/>
      <c r="BUI5" s="16"/>
      <c r="BUJ5" s="16"/>
      <c r="BUK5" s="16"/>
      <c r="BUL5" s="16"/>
      <c r="BUM5" s="16"/>
      <c r="BUN5" s="16"/>
      <c r="BUO5" s="16"/>
      <c r="BUP5" s="16"/>
      <c r="BUQ5" s="16"/>
      <c r="BUR5" s="16"/>
      <c r="BUS5" s="16"/>
      <c r="BUT5" s="16"/>
      <c r="BUU5" s="16"/>
      <c r="BUV5" s="16"/>
      <c r="BUW5" s="16"/>
      <c r="BUX5" s="16"/>
      <c r="BUY5" s="16"/>
      <c r="BUZ5" s="16"/>
      <c r="BVA5" s="16"/>
      <c r="BVB5" s="16"/>
      <c r="BVC5" s="16"/>
      <c r="BVD5" s="16"/>
      <c r="BVE5" s="16"/>
      <c r="BVF5" s="16"/>
      <c r="BVG5" s="16"/>
      <c r="BVH5" s="16"/>
      <c r="BVI5" s="16"/>
      <c r="BVJ5" s="16"/>
      <c r="BVK5" s="16"/>
      <c r="BVL5" s="16"/>
      <c r="BVM5" s="16"/>
      <c r="BVN5" s="16"/>
      <c r="BVO5" s="16"/>
      <c r="BVP5" s="16"/>
      <c r="BVQ5" s="16"/>
      <c r="BVR5" s="16"/>
      <c r="BVS5" s="16"/>
      <c r="BVT5" s="16"/>
      <c r="BVU5" s="16"/>
      <c r="BVV5" s="16"/>
      <c r="BVW5" s="16"/>
      <c r="BVX5" s="16"/>
      <c r="BVY5" s="16"/>
      <c r="BVZ5" s="16"/>
      <c r="BWA5" s="16"/>
      <c r="BWB5" s="16"/>
      <c r="BWC5" s="16"/>
      <c r="BWD5" s="16"/>
      <c r="BWE5" s="16"/>
      <c r="BWF5" s="16"/>
      <c r="BWG5" s="16"/>
      <c r="BWH5" s="16"/>
      <c r="BWI5" s="16"/>
      <c r="BWJ5" s="16"/>
      <c r="BWK5" s="16"/>
      <c r="BWL5" s="16"/>
      <c r="BWM5" s="16"/>
      <c r="BWN5" s="16"/>
      <c r="BWO5" s="16"/>
      <c r="BWP5" s="16"/>
      <c r="BWQ5" s="16"/>
      <c r="BWR5" s="16"/>
      <c r="BWS5" s="16"/>
      <c r="BWT5" s="16"/>
      <c r="BWU5" s="16"/>
      <c r="BWV5" s="16"/>
      <c r="BWW5" s="16"/>
      <c r="BWX5" s="16"/>
      <c r="BWY5" s="16"/>
      <c r="BWZ5" s="16"/>
      <c r="BXA5" s="16"/>
      <c r="BXB5" s="16"/>
      <c r="BXC5" s="16"/>
      <c r="BXD5" s="16"/>
      <c r="BXE5" s="16"/>
      <c r="BXF5" s="16"/>
      <c r="BXG5" s="16"/>
      <c r="BXH5" s="16"/>
      <c r="BXI5" s="16"/>
      <c r="BXJ5" s="16"/>
      <c r="BXK5" s="16"/>
      <c r="BXL5" s="16"/>
      <c r="BXM5" s="16"/>
      <c r="BXN5" s="16"/>
      <c r="BXO5" s="16"/>
      <c r="BXP5" s="16"/>
      <c r="BXQ5" s="16"/>
      <c r="BXR5" s="16"/>
      <c r="BXS5" s="16"/>
      <c r="BXT5" s="16"/>
      <c r="BXU5" s="16"/>
      <c r="BXV5" s="16"/>
      <c r="BXW5" s="16"/>
      <c r="BXX5" s="16"/>
      <c r="BXY5" s="16"/>
      <c r="BXZ5" s="16"/>
      <c r="BYA5" s="16"/>
      <c r="BYB5" s="16"/>
      <c r="BYC5" s="16"/>
      <c r="BYD5" s="16"/>
      <c r="BYE5" s="16"/>
      <c r="BYF5" s="16"/>
      <c r="BYG5" s="16"/>
      <c r="BYH5" s="16"/>
      <c r="BYI5" s="16"/>
      <c r="BYJ5" s="16"/>
      <c r="BYK5" s="16"/>
      <c r="BYL5" s="16"/>
      <c r="BYM5" s="16"/>
      <c r="BYN5" s="16"/>
      <c r="BYO5" s="16"/>
      <c r="BYP5" s="16"/>
      <c r="BYQ5" s="16"/>
      <c r="BYR5" s="16"/>
      <c r="BYS5" s="16"/>
      <c r="BYT5" s="16"/>
      <c r="BYU5" s="16"/>
      <c r="BYV5" s="16"/>
      <c r="BYW5" s="16"/>
      <c r="BYX5" s="16"/>
      <c r="BYY5" s="16"/>
      <c r="BYZ5" s="16"/>
      <c r="BZA5" s="16"/>
      <c r="BZB5" s="16"/>
      <c r="BZC5" s="16"/>
      <c r="BZD5" s="16"/>
      <c r="BZE5" s="16"/>
      <c r="BZF5" s="16"/>
      <c r="BZG5" s="16"/>
      <c r="BZH5" s="16"/>
      <c r="BZI5" s="16"/>
      <c r="BZJ5" s="16"/>
      <c r="BZK5" s="16"/>
      <c r="BZL5" s="16"/>
      <c r="BZM5" s="16"/>
      <c r="BZN5" s="16"/>
      <c r="BZO5" s="16"/>
      <c r="BZP5" s="16"/>
      <c r="BZQ5" s="16"/>
      <c r="BZR5" s="16"/>
      <c r="BZS5" s="16"/>
      <c r="BZT5" s="16"/>
      <c r="BZU5" s="16"/>
      <c r="BZV5" s="16"/>
      <c r="BZW5" s="16"/>
      <c r="BZX5" s="16"/>
      <c r="BZY5" s="16"/>
      <c r="BZZ5" s="16"/>
      <c r="CAA5" s="16"/>
      <c r="CAB5" s="16"/>
      <c r="CAC5" s="16"/>
      <c r="CAD5" s="16"/>
      <c r="CAE5" s="16"/>
      <c r="CAF5" s="16"/>
      <c r="CAG5" s="16"/>
      <c r="CAH5" s="16"/>
      <c r="CAI5" s="16"/>
      <c r="CAJ5" s="16"/>
      <c r="CAK5" s="16"/>
      <c r="CAL5" s="16"/>
      <c r="CAM5" s="16"/>
      <c r="CAN5" s="16"/>
      <c r="CAO5" s="16"/>
      <c r="CAP5" s="16"/>
      <c r="CAQ5" s="16"/>
      <c r="CAR5" s="16"/>
      <c r="CAS5" s="16"/>
      <c r="CAT5" s="16"/>
      <c r="CAU5" s="16"/>
      <c r="CAV5" s="16"/>
      <c r="CAW5" s="16"/>
      <c r="CAX5" s="16"/>
      <c r="CAY5" s="16"/>
      <c r="CAZ5" s="16"/>
      <c r="CBA5" s="16"/>
      <c r="CBB5" s="16"/>
      <c r="CBC5" s="16"/>
      <c r="CBD5" s="16"/>
      <c r="CBE5" s="16"/>
      <c r="CBF5" s="16"/>
      <c r="CBG5" s="16"/>
      <c r="CBH5" s="16"/>
      <c r="CBI5" s="16"/>
      <c r="CBJ5" s="16"/>
      <c r="CBK5" s="16"/>
      <c r="CBL5" s="16"/>
      <c r="CBM5" s="16"/>
      <c r="CBN5" s="16"/>
      <c r="CBO5" s="16"/>
      <c r="CBP5" s="16"/>
      <c r="CBQ5" s="16"/>
      <c r="CBR5" s="16"/>
      <c r="CBS5" s="16"/>
      <c r="CBT5" s="16"/>
      <c r="CBU5" s="16"/>
      <c r="CBV5" s="16"/>
      <c r="CBW5" s="16"/>
      <c r="CBX5" s="16"/>
      <c r="CBY5" s="16"/>
      <c r="CBZ5" s="16"/>
      <c r="CCA5" s="16"/>
      <c r="CCB5" s="16"/>
      <c r="CCC5" s="16"/>
      <c r="CCD5" s="16"/>
      <c r="CCE5" s="16"/>
      <c r="CCF5" s="16"/>
      <c r="CCG5" s="16"/>
      <c r="CCH5" s="16"/>
      <c r="CCI5" s="16"/>
      <c r="CCJ5" s="16"/>
      <c r="CCK5" s="16"/>
      <c r="CCL5" s="16"/>
      <c r="CCM5" s="16"/>
      <c r="CCN5" s="16"/>
      <c r="CCO5" s="16"/>
      <c r="CCP5" s="16"/>
      <c r="CCQ5" s="16"/>
      <c r="CCR5" s="16"/>
      <c r="CCS5" s="16"/>
      <c r="CCT5" s="16"/>
      <c r="CCU5" s="16"/>
      <c r="CCV5" s="16"/>
      <c r="CCW5" s="16"/>
      <c r="CCX5" s="16"/>
      <c r="CCY5" s="16"/>
      <c r="CCZ5" s="16"/>
      <c r="CDA5" s="16"/>
      <c r="CDB5" s="16"/>
      <c r="CDC5" s="16"/>
      <c r="CDD5" s="16"/>
      <c r="CDE5" s="16"/>
      <c r="CDF5" s="16"/>
      <c r="CDG5" s="16"/>
      <c r="CDH5" s="16"/>
      <c r="CDI5" s="16"/>
      <c r="CDJ5" s="16"/>
      <c r="CDK5" s="16"/>
      <c r="CDL5" s="16"/>
      <c r="CDM5" s="16"/>
      <c r="CDN5" s="16"/>
      <c r="CDO5" s="16"/>
      <c r="CDP5" s="16"/>
      <c r="CDQ5" s="16"/>
      <c r="CDR5" s="16"/>
      <c r="CDS5" s="16"/>
      <c r="CDT5" s="16"/>
      <c r="CDU5" s="16"/>
      <c r="CDV5" s="16"/>
      <c r="CDW5" s="16"/>
      <c r="CDX5" s="16"/>
      <c r="CDY5" s="16"/>
      <c r="CDZ5" s="16"/>
      <c r="CEA5" s="16"/>
      <c r="CEB5" s="16"/>
      <c r="CEC5" s="16"/>
      <c r="CED5" s="16"/>
      <c r="CEE5" s="16"/>
      <c r="CEF5" s="16"/>
      <c r="CEG5" s="16"/>
      <c r="CEH5" s="16"/>
      <c r="CEI5" s="16"/>
      <c r="CEJ5" s="16"/>
      <c r="CEK5" s="16"/>
      <c r="CEL5" s="16"/>
      <c r="CEM5" s="16"/>
      <c r="CEN5" s="16"/>
      <c r="CEO5" s="16"/>
      <c r="CEP5" s="16"/>
      <c r="CEQ5" s="16"/>
      <c r="CER5" s="16"/>
      <c r="CES5" s="16"/>
      <c r="CET5" s="16"/>
      <c r="CEU5" s="16"/>
      <c r="CEV5" s="16"/>
      <c r="CEW5" s="16"/>
      <c r="CEX5" s="16"/>
      <c r="CEY5" s="16"/>
      <c r="CEZ5" s="16"/>
      <c r="CFA5" s="16"/>
      <c r="CFB5" s="16"/>
      <c r="CFC5" s="16"/>
      <c r="CFD5" s="16"/>
      <c r="CFE5" s="16"/>
      <c r="CFF5" s="16"/>
      <c r="CFG5" s="16"/>
      <c r="CFH5" s="16"/>
      <c r="CFI5" s="16"/>
      <c r="CFJ5" s="16"/>
      <c r="CFK5" s="16"/>
    </row>
    <row r="6" spans="1:2195" x14ac:dyDescent="0.25">
      <c r="C6" s="16">
        <v>1</v>
      </c>
      <c r="D6" s="16">
        <v>1</v>
      </c>
      <c r="E6" s="16">
        <v>1</v>
      </c>
      <c r="F6" s="16">
        <v>1</v>
      </c>
      <c r="G6" s="16">
        <v>1</v>
      </c>
      <c r="H6" s="16">
        <v>1</v>
      </c>
      <c r="I6" s="16">
        <v>1</v>
      </c>
      <c r="J6" s="16">
        <v>1</v>
      </c>
      <c r="K6" s="16">
        <v>1</v>
      </c>
      <c r="L6" s="16">
        <v>1</v>
      </c>
      <c r="M6" s="16">
        <v>1</v>
      </c>
      <c r="N6" s="16">
        <v>1</v>
      </c>
      <c r="O6" s="16">
        <v>1</v>
      </c>
      <c r="P6" s="16">
        <v>1</v>
      </c>
      <c r="Q6" s="16">
        <v>1</v>
      </c>
      <c r="R6" s="16">
        <v>1</v>
      </c>
      <c r="S6" s="16">
        <v>1</v>
      </c>
      <c r="T6" s="16">
        <v>1</v>
      </c>
      <c r="U6" s="16">
        <v>1</v>
      </c>
      <c r="V6" s="16">
        <v>1</v>
      </c>
      <c r="W6" s="16">
        <v>1</v>
      </c>
      <c r="X6" s="16">
        <v>1</v>
      </c>
      <c r="Y6" s="16">
        <v>1</v>
      </c>
      <c r="Z6" s="16">
        <v>1</v>
      </c>
    </row>
    <row r="7" spans="1:2195" x14ac:dyDescent="0.25">
      <c r="C7" s="16">
        <v>1</v>
      </c>
      <c r="D7" s="16">
        <v>1</v>
      </c>
      <c r="E7" s="16">
        <v>1</v>
      </c>
      <c r="F7" s="16">
        <v>1</v>
      </c>
      <c r="G7" s="16">
        <v>1</v>
      </c>
      <c r="H7" s="16">
        <v>1</v>
      </c>
      <c r="I7" s="16">
        <v>1</v>
      </c>
      <c r="J7" s="16">
        <v>1</v>
      </c>
      <c r="K7" s="16">
        <v>1</v>
      </c>
      <c r="L7" s="16">
        <v>1</v>
      </c>
      <c r="M7" s="16">
        <v>1</v>
      </c>
      <c r="N7" s="16">
        <v>1</v>
      </c>
      <c r="O7" s="16">
        <v>1</v>
      </c>
      <c r="P7" s="16">
        <v>1</v>
      </c>
      <c r="Q7" s="16">
        <v>1</v>
      </c>
      <c r="R7" s="16">
        <v>1</v>
      </c>
      <c r="S7" s="16">
        <v>1</v>
      </c>
      <c r="T7" s="16">
        <v>1</v>
      </c>
      <c r="U7" s="16">
        <v>1</v>
      </c>
      <c r="V7" s="16">
        <v>1</v>
      </c>
      <c r="W7" s="16">
        <v>1</v>
      </c>
      <c r="X7" s="16">
        <v>1</v>
      </c>
      <c r="Y7" s="16">
        <v>1</v>
      </c>
      <c r="Z7" s="16">
        <v>1</v>
      </c>
    </row>
    <row r="8" spans="1:2195" x14ac:dyDescent="0.25">
      <c r="C8" s="16">
        <v>1</v>
      </c>
      <c r="D8" s="16">
        <v>1</v>
      </c>
      <c r="E8" s="16">
        <v>1</v>
      </c>
      <c r="F8" s="16">
        <v>1</v>
      </c>
      <c r="G8" s="16">
        <v>1</v>
      </c>
      <c r="H8" s="16">
        <v>1</v>
      </c>
      <c r="I8" s="16">
        <v>1</v>
      </c>
      <c r="J8" s="16">
        <v>1</v>
      </c>
      <c r="K8" s="16">
        <v>1</v>
      </c>
      <c r="L8" s="16">
        <v>1</v>
      </c>
      <c r="M8" s="16">
        <v>1</v>
      </c>
      <c r="N8" s="16">
        <v>1</v>
      </c>
      <c r="O8" s="16">
        <v>1</v>
      </c>
      <c r="P8" s="16">
        <v>1</v>
      </c>
      <c r="Q8" s="16">
        <v>1</v>
      </c>
      <c r="R8" s="16">
        <v>1</v>
      </c>
      <c r="S8" s="16">
        <v>1</v>
      </c>
      <c r="T8" s="16">
        <v>1</v>
      </c>
      <c r="U8" s="16">
        <v>1</v>
      </c>
      <c r="V8" s="16">
        <v>1</v>
      </c>
      <c r="W8" s="16">
        <v>1</v>
      </c>
      <c r="X8" s="16">
        <v>1</v>
      </c>
      <c r="Y8" s="16">
        <v>1</v>
      </c>
      <c r="Z8" s="16">
        <v>1</v>
      </c>
    </row>
    <row r="9" spans="1:2195" x14ac:dyDescent="0.25">
      <c r="C9" s="16">
        <v>1</v>
      </c>
      <c r="D9" s="16">
        <v>1</v>
      </c>
      <c r="E9" s="16">
        <v>1</v>
      </c>
      <c r="F9" s="16">
        <v>1</v>
      </c>
      <c r="G9" s="16">
        <v>1</v>
      </c>
      <c r="H9" s="16">
        <v>1</v>
      </c>
      <c r="I9" s="16">
        <v>1</v>
      </c>
      <c r="J9" s="16">
        <v>1</v>
      </c>
      <c r="K9" s="16">
        <v>1</v>
      </c>
      <c r="L9" s="16">
        <v>1</v>
      </c>
      <c r="M9" s="16">
        <v>1</v>
      </c>
      <c r="N9" s="16">
        <v>1</v>
      </c>
      <c r="O9" s="16">
        <v>1</v>
      </c>
      <c r="P9" s="16">
        <v>1</v>
      </c>
      <c r="Q9" s="16">
        <v>1</v>
      </c>
      <c r="R9" s="16">
        <v>1</v>
      </c>
      <c r="S9" s="16">
        <v>1</v>
      </c>
      <c r="T9" s="16">
        <v>1</v>
      </c>
      <c r="U9" s="16">
        <v>1</v>
      </c>
      <c r="V9" s="16">
        <v>1</v>
      </c>
      <c r="W9" s="16">
        <v>1</v>
      </c>
      <c r="X9" s="16">
        <v>1</v>
      </c>
      <c r="Y9" s="16">
        <v>1</v>
      </c>
      <c r="Z9" s="16">
        <v>1</v>
      </c>
    </row>
    <row r="10" spans="1:2195" x14ac:dyDescent="0.25">
      <c r="C10" s="16">
        <v>1</v>
      </c>
      <c r="D10" s="16">
        <v>1</v>
      </c>
      <c r="E10" s="16">
        <v>1</v>
      </c>
      <c r="F10" s="16">
        <v>1</v>
      </c>
      <c r="G10" s="16">
        <v>1</v>
      </c>
      <c r="H10" s="16">
        <v>1</v>
      </c>
      <c r="I10" s="16">
        <v>1</v>
      </c>
      <c r="J10" s="16">
        <v>1</v>
      </c>
      <c r="K10" s="16">
        <v>1</v>
      </c>
      <c r="L10" s="16">
        <v>1</v>
      </c>
      <c r="M10" s="16">
        <v>1</v>
      </c>
      <c r="N10" s="16">
        <v>1</v>
      </c>
      <c r="O10" s="16">
        <v>1</v>
      </c>
      <c r="P10" s="16">
        <v>1</v>
      </c>
      <c r="Q10" s="16">
        <v>1</v>
      </c>
      <c r="R10" s="16">
        <v>1</v>
      </c>
      <c r="S10" s="16">
        <v>1</v>
      </c>
      <c r="T10" s="16">
        <v>1</v>
      </c>
      <c r="U10" s="16">
        <v>1</v>
      </c>
      <c r="V10" s="16">
        <v>1</v>
      </c>
      <c r="W10" s="16">
        <v>1</v>
      </c>
      <c r="X10" s="16">
        <v>1</v>
      </c>
      <c r="Y10" s="16">
        <v>1</v>
      </c>
      <c r="Z10" s="16">
        <v>1</v>
      </c>
    </row>
    <row r="11" spans="1:2195" x14ac:dyDescent="0.25">
      <c r="C11" s="16">
        <v>1</v>
      </c>
      <c r="D11" s="16">
        <v>1</v>
      </c>
      <c r="E11" s="16">
        <v>1</v>
      </c>
      <c r="F11" s="16">
        <v>1</v>
      </c>
      <c r="G11" s="16">
        <v>1</v>
      </c>
      <c r="H11" s="16">
        <v>1</v>
      </c>
      <c r="I11" s="16">
        <v>1</v>
      </c>
      <c r="J11" s="16">
        <v>1</v>
      </c>
      <c r="K11" s="16">
        <v>1</v>
      </c>
      <c r="L11" s="16">
        <v>1</v>
      </c>
      <c r="M11" s="16">
        <v>1</v>
      </c>
      <c r="N11" s="16">
        <v>1</v>
      </c>
      <c r="O11" s="16">
        <v>1</v>
      </c>
      <c r="P11" s="16">
        <v>1</v>
      </c>
      <c r="Q11" s="16">
        <v>1</v>
      </c>
      <c r="R11" s="16">
        <v>1</v>
      </c>
      <c r="S11" s="16">
        <v>1</v>
      </c>
      <c r="T11" s="16">
        <v>1</v>
      </c>
      <c r="U11" s="16">
        <v>1</v>
      </c>
      <c r="V11" s="16">
        <v>1</v>
      </c>
      <c r="W11" s="16">
        <v>1</v>
      </c>
      <c r="X11" s="16">
        <v>1</v>
      </c>
      <c r="Y11" s="16">
        <v>1</v>
      </c>
      <c r="Z11" s="16">
        <v>1</v>
      </c>
    </row>
    <row r="12" spans="1:2195" x14ac:dyDescent="0.25">
      <c r="C12" s="16">
        <v>1</v>
      </c>
      <c r="D12" s="16">
        <v>1</v>
      </c>
      <c r="E12" s="16">
        <v>1</v>
      </c>
      <c r="F12" s="16">
        <v>1</v>
      </c>
      <c r="G12" s="16">
        <v>1</v>
      </c>
      <c r="H12" s="16">
        <v>1</v>
      </c>
      <c r="I12" s="16">
        <v>1</v>
      </c>
      <c r="J12" s="16">
        <v>1</v>
      </c>
      <c r="K12" s="16">
        <v>1</v>
      </c>
      <c r="L12" s="16">
        <v>1</v>
      </c>
      <c r="M12" s="16">
        <v>1</v>
      </c>
      <c r="N12" s="16">
        <v>1</v>
      </c>
      <c r="O12" s="16">
        <v>1</v>
      </c>
      <c r="P12" s="16">
        <v>1</v>
      </c>
      <c r="Q12" s="16">
        <v>1</v>
      </c>
      <c r="R12" s="16">
        <v>1</v>
      </c>
      <c r="S12" s="16">
        <v>1</v>
      </c>
      <c r="T12" s="16">
        <v>1</v>
      </c>
      <c r="U12" s="16">
        <v>1</v>
      </c>
      <c r="V12" s="16">
        <v>1</v>
      </c>
      <c r="W12" s="16">
        <v>1</v>
      </c>
      <c r="X12" s="16">
        <v>1</v>
      </c>
      <c r="Y12" s="16">
        <v>1</v>
      </c>
      <c r="Z12" s="16">
        <v>1</v>
      </c>
    </row>
    <row r="13" spans="1:2195" x14ac:dyDescent="0.25">
      <c r="C13" s="16">
        <v>1</v>
      </c>
      <c r="D13" s="16">
        <v>1</v>
      </c>
      <c r="E13" s="16">
        <v>1</v>
      </c>
      <c r="F13" s="16">
        <v>1</v>
      </c>
      <c r="G13" s="16">
        <v>1</v>
      </c>
      <c r="H13" s="16">
        <v>1</v>
      </c>
      <c r="I13" s="16">
        <v>1</v>
      </c>
      <c r="J13" s="16">
        <v>1</v>
      </c>
      <c r="K13" s="16">
        <v>1</v>
      </c>
      <c r="L13" s="16">
        <v>1</v>
      </c>
      <c r="M13" s="16">
        <v>1</v>
      </c>
      <c r="N13" s="16">
        <v>1</v>
      </c>
      <c r="O13" s="16">
        <v>1</v>
      </c>
      <c r="P13" s="16">
        <v>1</v>
      </c>
      <c r="Q13" s="16">
        <v>1</v>
      </c>
      <c r="R13" s="16">
        <v>1</v>
      </c>
      <c r="S13" s="16">
        <v>1</v>
      </c>
      <c r="T13" s="16">
        <v>1</v>
      </c>
      <c r="U13" s="16">
        <v>1</v>
      </c>
      <c r="V13" s="16">
        <v>1</v>
      </c>
      <c r="W13" s="16">
        <v>1</v>
      </c>
      <c r="X13" s="16">
        <v>1</v>
      </c>
      <c r="Y13" s="16">
        <v>1</v>
      </c>
      <c r="Z13" s="16">
        <v>1</v>
      </c>
    </row>
    <row r="14" spans="1:2195" x14ac:dyDescent="0.25">
      <c r="C14" s="16">
        <v>1</v>
      </c>
      <c r="D14" s="16">
        <v>1</v>
      </c>
      <c r="E14" s="16">
        <v>1</v>
      </c>
      <c r="F14" s="16">
        <v>1</v>
      </c>
      <c r="G14" s="16">
        <v>1</v>
      </c>
      <c r="H14" s="16">
        <v>1</v>
      </c>
      <c r="I14" s="16">
        <v>1</v>
      </c>
      <c r="J14" s="16">
        <v>1</v>
      </c>
      <c r="K14" s="16">
        <v>1</v>
      </c>
      <c r="L14" s="16">
        <v>1</v>
      </c>
      <c r="M14" s="16">
        <v>1</v>
      </c>
      <c r="N14" s="16">
        <v>1</v>
      </c>
      <c r="O14" s="16">
        <v>1</v>
      </c>
      <c r="P14" s="16">
        <v>1</v>
      </c>
      <c r="Q14" s="16">
        <v>1</v>
      </c>
      <c r="R14" s="16">
        <v>1</v>
      </c>
      <c r="S14" s="16">
        <v>1</v>
      </c>
      <c r="T14" s="16">
        <v>1</v>
      </c>
      <c r="U14" s="16">
        <v>1</v>
      </c>
      <c r="V14" s="16">
        <v>1</v>
      </c>
      <c r="W14" s="16">
        <v>1</v>
      </c>
      <c r="X14" s="16">
        <v>1</v>
      </c>
      <c r="Y14" s="16">
        <v>1</v>
      </c>
      <c r="Z14" s="16">
        <v>1</v>
      </c>
    </row>
    <row r="15" spans="1:2195" x14ac:dyDescent="0.25">
      <c r="C15" s="16">
        <v>1</v>
      </c>
      <c r="D15" s="16">
        <v>1</v>
      </c>
      <c r="E15" s="16">
        <v>1</v>
      </c>
      <c r="F15" s="16">
        <v>1</v>
      </c>
      <c r="G15" s="16">
        <v>1</v>
      </c>
      <c r="H15" s="16">
        <v>1</v>
      </c>
      <c r="I15" s="16">
        <v>1</v>
      </c>
      <c r="J15" s="16">
        <v>1</v>
      </c>
      <c r="K15" s="16">
        <v>1</v>
      </c>
      <c r="L15" s="16">
        <v>1</v>
      </c>
      <c r="M15" s="16">
        <v>1</v>
      </c>
      <c r="N15" s="16">
        <v>1</v>
      </c>
      <c r="O15" s="16">
        <v>1</v>
      </c>
      <c r="P15" s="16">
        <v>1</v>
      </c>
      <c r="Q15" s="16">
        <v>1</v>
      </c>
      <c r="R15" s="16">
        <v>1</v>
      </c>
      <c r="S15" s="16">
        <v>1</v>
      </c>
      <c r="T15" s="16">
        <v>1</v>
      </c>
      <c r="U15" s="16">
        <v>1</v>
      </c>
      <c r="V15" s="16">
        <v>1</v>
      </c>
      <c r="W15" s="16">
        <v>1</v>
      </c>
      <c r="X15" s="16">
        <v>1</v>
      </c>
      <c r="Y15" s="16">
        <v>1</v>
      </c>
      <c r="Z15" s="16">
        <v>1</v>
      </c>
    </row>
    <row r="16" spans="1:2195" x14ac:dyDescent="0.25">
      <c r="C16" s="16">
        <v>1</v>
      </c>
      <c r="D16" s="16">
        <v>1</v>
      </c>
      <c r="E16" s="16">
        <v>1</v>
      </c>
      <c r="F16" s="16">
        <v>1</v>
      </c>
      <c r="G16" s="16">
        <v>1</v>
      </c>
      <c r="H16" s="16">
        <v>1</v>
      </c>
      <c r="I16" s="16">
        <v>1</v>
      </c>
      <c r="J16" s="16">
        <v>1</v>
      </c>
      <c r="K16" s="16">
        <v>1</v>
      </c>
      <c r="L16" s="16">
        <v>1</v>
      </c>
      <c r="M16" s="16">
        <v>1</v>
      </c>
      <c r="N16" s="16">
        <v>1</v>
      </c>
      <c r="O16" s="16">
        <v>1</v>
      </c>
      <c r="P16" s="16">
        <v>1</v>
      </c>
      <c r="Q16" s="16">
        <v>1</v>
      </c>
      <c r="R16" s="16">
        <v>1</v>
      </c>
      <c r="S16" s="16">
        <v>1</v>
      </c>
      <c r="T16" s="16">
        <v>1</v>
      </c>
      <c r="U16" s="16">
        <v>1</v>
      </c>
      <c r="V16" s="16">
        <v>1</v>
      </c>
      <c r="W16" s="16">
        <v>1</v>
      </c>
      <c r="X16" s="16">
        <v>1</v>
      </c>
      <c r="Y16" s="16">
        <v>1</v>
      </c>
      <c r="Z16" s="16">
        <v>1</v>
      </c>
    </row>
    <row r="17" spans="3:26" x14ac:dyDescent="0.25">
      <c r="C17" s="16">
        <v>1</v>
      </c>
      <c r="D17" s="16">
        <v>1</v>
      </c>
      <c r="E17" s="16">
        <v>1</v>
      </c>
      <c r="F17" s="16">
        <v>1</v>
      </c>
      <c r="G17" s="16">
        <v>1</v>
      </c>
      <c r="H17" s="16">
        <v>1</v>
      </c>
      <c r="I17" s="16">
        <v>1</v>
      </c>
      <c r="J17" s="16">
        <v>1</v>
      </c>
      <c r="K17" s="16">
        <v>1</v>
      </c>
      <c r="L17" s="16">
        <v>1</v>
      </c>
      <c r="M17" s="16">
        <v>1</v>
      </c>
      <c r="N17" s="16">
        <v>1</v>
      </c>
      <c r="O17" s="16">
        <v>1</v>
      </c>
      <c r="P17" s="16">
        <v>1</v>
      </c>
      <c r="Q17" s="16">
        <v>1</v>
      </c>
      <c r="R17" s="16">
        <v>1</v>
      </c>
      <c r="S17" s="16">
        <v>1</v>
      </c>
      <c r="T17" s="16">
        <v>1</v>
      </c>
      <c r="U17" s="16">
        <v>1</v>
      </c>
      <c r="V17" s="16">
        <v>1</v>
      </c>
      <c r="W17" s="16">
        <v>1</v>
      </c>
      <c r="X17" s="16">
        <v>1</v>
      </c>
      <c r="Y17" s="16">
        <v>1</v>
      </c>
      <c r="Z17" s="16">
        <v>1</v>
      </c>
    </row>
    <row r="18" spans="3:26" x14ac:dyDescent="0.25">
      <c r="C18" s="16">
        <v>1</v>
      </c>
      <c r="D18" s="16">
        <v>1</v>
      </c>
      <c r="E18" s="16">
        <v>1</v>
      </c>
      <c r="F18" s="16">
        <v>1</v>
      </c>
      <c r="G18" s="16">
        <v>1</v>
      </c>
      <c r="H18" s="16">
        <v>1</v>
      </c>
      <c r="I18" s="16">
        <v>1</v>
      </c>
      <c r="J18" s="16">
        <v>1</v>
      </c>
      <c r="K18" s="16">
        <v>1</v>
      </c>
      <c r="L18" s="16">
        <v>1</v>
      </c>
      <c r="M18" s="16">
        <v>1</v>
      </c>
      <c r="N18" s="16">
        <v>1</v>
      </c>
      <c r="O18" s="16">
        <v>1</v>
      </c>
      <c r="P18" s="16">
        <v>1</v>
      </c>
      <c r="Q18" s="16">
        <v>1</v>
      </c>
      <c r="R18" s="16">
        <v>1</v>
      </c>
      <c r="S18" s="16">
        <v>1</v>
      </c>
      <c r="T18" s="16">
        <v>1</v>
      </c>
      <c r="U18" s="16">
        <v>1</v>
      </c>
      <c r="V18" s="16">
        <v>1</v>
      </c>
      <c r="W18" s="16">
        <v>1</v>
      </c>
      <c r="X18" s="16">
        <v>1</v>
      </c>
      <c r="Y18" s="16">
        <v>1</v>
      </c>
      <c r="Z18" s="16">
        <v>1</v>
      </c>
    </row>
    <row r="19" spans="3:26" x14ac:dyDescent="0.25">
      <c r="C19" s="16">
        <v>1</v>
      </c>
      <c r="D19" s="16">
        <v>1</v>
      </c>
      <c r="E19" s="16">
        <v>1</v>
      </c>
      <c r="F19" s="16">
        <v>1</v>
      </c>
      <c r="G19" s="16">
        <v>1</v>
      </c>
      <c r="H19" s="16">
        <v>1</v>
      </c>
      <c r="I19" s="16">
        <v>1</v>
      </c>
      <c r="J19" s="16">
        <v>1</v>
      </c>
      <c r="K19" s="16">
        <v>1</v>
      </c>
      <c r="L19" s="16">
        <v>1</v>
      </c>
      <c r="M19" s="16">
        <v>1</v>
      </c>
      <c r="N19" s="16">
        <v>1</v>
      </c>
      <c r="O19" s="16">
        <v>1</v>
      </c>
      <c r="P19" s="16">
        <v>1</v>
      </c>
      <c r="Q19" s="16">
        <v>1</v>
      </c>
      <c r="R19" s="16">
        <v>1</v>
      </c>
      <c r="S19" s="16">
        <v>1</v>
      </c>
      <c r="T19" s="16">
        <v>1</v>
      </c>
      <c r="U19" s="16">
        <v>1</v>
      </c>
      <c r="V19" s="16">
        <v>1</v>
      </c>
      <c r="W19" s="16">
        <v>1</v>
      </c>
      <c r="X19" s="16">
        <v>1</v>
      </c>
      <c r="Y19" s="16">
        <v>1</v>
      </c>
      <c r="Z19" s="16">
        <v>1</v>
      </c>
    </row>
    <row r="20" spans="3:26" x14ac:dyDescent="0.25">
      <c r="C20" s="16">
        <v>1</v>
      </c>
      <c r="D20" s="16">
        <v>1</v>
      </c>
      <c r="E20" s="16">
        <v>1</v>
      </c>
      <c r="F20" s="16">
        <v>1</v>
      </c>
      <c r="G20" s="16">
        <v>1</v>
      </c>
      <c r="H20" s="16">
        <v>1</v>
      </c>
      <c r="I20" s="16">
        <v>1</v>
      </c>
      <c r="J20" s="16">
        <v>1</v>
      </c>
      <c r="K20" s="16">
        <v>1</v>
      </c>
      <c r="L20" s="16">
        <v>1</v>
      </c>
      <c r="M20" s="16">
        <v>1</v>
      </c>
      <c r="N20" s="16">
        <v>1</v>
      </c>
      <c r="O20" s="16">
        <v>1</v>
      </c>
      <c r="P20" s="16">
        <v>1</v>
      </c>
      <c r="Q20" s="16">
        <v>1</v>
      </c>
      <c r="R20" s="16">
        <v>1</v>
      </c>
      <c r="S20" s="16">
        <v>1</v>
      </c>
      <c r="T20" s="16">
        <v>1</v>
      </c>
      <c r="U20" s="16">
        <v>1</v>
      </c>
      <c r="V20" s="16">
        <v>1</v>
      </c>
      <c r="W20" s="16">
        <v>1</v>
      </c>
      <c r="X20" s="16">
        <v>1</v>
      </c>
      <c r="Y20" s="16">
        <v>1</v>
      </c>
      <c r="Z20" s="16">
        <v>1</v>
      </c>
    </row>
    <row r="21" spans="3:26" x14ac:dyDescent="0.25">
      <c r="C21" s="16">
        <v>1</v>
      </c>
      <c r="D21" s="16">
        <v>1</v>
      </c>
      <c r="E21" s="16">
        <v>1</v>
      </c>
      <c r="F21" s="16">
        <v>1</v>
      </c>
      <c r="G21" s="16">
        <v>1</v>
      </c>
      <c r="H21" s="16">
        <v>1</v>
      </c>
      <c r="I21" s="16">
        <v>1</v>
      </c>
      <c r="J21" s="16">
        <v>1</v>
      </c>
      <c r="K21" s="16">
        <v>1</v>
      </c>
      <c r="L21" s="16">
        <v>1</v>
      </c>
      <c r="M21" s="16">
        <v>1</v>
      </c>
      <c r="N21" s="16">
        <v>1</v>
      </c>
      <c r="O21" s="16">
        <v>1</v>
      </c>
      <c r="P21" s="16">
        <v>1</v>
      </c>
      <c r="Q21" s="16">
        <v>1</v>
      </c>
      <c r="R21" s="16">
        <v>1</v>
      </c>
      <c r="S21" s="16">
        <v>1</v>
      </c>
      <c r="T21" s="16">
        <v>1</v>
      </c>
      <c r="U21" s="16">
        <v>1</v>
      </c>
      <c r="V21" s="16">
        <v>1</v>
      </c>
      <c r="W21" s="16">
        <v>1</v>
      </c>
      <c r="X21" s="16">
        <v>1</v>
      </c>
      <c r="Y21" s="16">
        <v>1</v>
      </c>
      <c r="Z21" s="16">
        <v>1</v>
      </c>
    </row>
    <row r="22" spans="3:26" x14ac:dyDescent="0.25">
      <c r="C22" s="16">
        <v>1</v>
      </c>
      <c r="D22" s="16">
        <v>1</v>
      </c>
      <c r="E22" s="16">
        <v>1</v>
      </c>
      <c r="F22" s="16">
        <v>1</v>
      </c>
      <c r="G22" s="16">
        <v>1</v>
      </c>
      <c r="H22" s="16">
        <v>1</v>
      </c>
      <c r="I22" s="16">
        <v>1</v>
      </c>
      <c r="J22" s="16">
        <v>1</v>
      </c>
      <c r="K22" s="16">
        <v>1</v>
      </c>
      <c r="L22" s="16">
        <v>1</v>
      </c>
      <c r="M22" s="16">
        <v>1</v>
      </c>
      <c r="N22" s="16">
        <v>1</v>
      </c>
      <c r="O22" s="16">
        <v>1</v>
      </c>
      <c r="P22" s="16">
        <v>1</v>
      </c>
      <c r="Q22" s="16">
        <v>1</v>
      </c>
      <c r="R22" s="16">
        <v>1</v>
      </c>
      <c r="S22" s="16">
        <v>1</v>
      </c>
      <c r="T22" s="16">
        <v>1</v>
      </c>
      <c r="U22" s="16">
        <v>1</v>
      </c>
      <c r="V22" s="16">
        <v>1</v>
      </c>
      <c r="W22" s="16">
        <v>1</v>
      </c>
      <c r="X22" s="16">
        <v>1</v>
      </c>
      <c r="Y22" s="16">
        <v>1</v>
      </c>
      <c r="Z22" s="16">
        <v>1</v>
      </c>
    </row>
    <row r="23" spans="3:26" x14ac:dyDescent="0.25">
      <c r="C23" s="16">
        <v>1</v>
      </c>
      <c r="D23" s="16">
        <v>1</v>
      </c>
      <c r="E23" s="16">
        <v>1</v>
      </c>
      <c r="F23" s="16">
        <v>1</v>
      </c>
      <c r="G23" s="16">
        <v>1</v>
      </c>
      <c r="H23" s="16">
        <v>1</v>
      </c>
      <c r="I23" s="16">
        <v>1</v>
      </c>
      <c r="J23" s="16">
        <v>1</v>
      </c>
      <c r="K23" s="16">
        <v>1</v>
      </c>
      <c r="L23" s="16">
        <v>1</v>
      </c>
      <c r="M23" s="16">
        <v>1</v>
      </c>
      <c r="N23" s="16">
        <v>1</v>
      </c>
      <c r="O23" s="16">
        <v>1</v>
      </c>
      <c r="P23" s="16">
        <v>1</v>
      </c>
      <c r="Q23" s="16">
        <v>1</v>
      </c>
      <c r="R23" s="16">
        <v>1</v>
      </c>
      <c r="S23" s="16">
        <v>1</v>
      </c>
      <c r="T23" s="16">
        <v>1</v>
      </c>
      <c r="U23" s="16">
        <v>1</v>
      </c>
      <c r="V23" s="16">
        <v>1</v>
      </c>
      <c r="W23" s="16">
        <v>1</v>
      </c>
      <c r="X23" s="16">
        <v>1</v>
      </c>
      <c r="Y23" s="16">
        <v>1</v>
      </c>
      <c r="Z23" s="16">
        <v>1</v>
      </c>
    </row>
    <row r="24" spans="3:26" x14ac:dyDescent="0.25">
      <c r="C24" s="16">
        <v>1</v>
      </c>
      <c r="D24" s="16">
        <v>1</v>
      </c>
      <c r="E24" s="16">
        <v>1</v>
      </c>
      <c r="F24" s="16">
        <v>1</v>
      </c>
      <c r="G24" s="16">
        <v>1</v>
      </c>
      <c r="H24" s="16">
        <v>1</v>
      </c>
      <c r="I24" s="16">
        <v>1</v>
      </c>
      <c r="J24" s="16">
        <v>1</v>
      </c>
      <c r="K24" s="16">
        <v>1</v>
      </c>
      <c r="L24" s="16">
        <v>1</v>
      </c>
      <c r="M24" s="16">
        <v>1</v>
      </c>
      <c r="N24" s="16">
        <v>1</v>
      </c>
      <c r="O24" s="16">
        <v>1</v>
      </c>
      <c r="P24" s="16">
        <v>1</v>
      </c>
      <c r="Q24" s="16">
        <v>1</v>
      </c>
      <c r="R24" s="16">
        <v>1</v>
      </c>
      <c r="S24" s="16">
        <v>1</v>
      </c>
      <c r="T24" s="16">
        <v>1</v>
      </c>
      <c r="U24" s="16">
        <v>1</v>
      </c>
      <c r="V24" s="16">
        <v>1</v>
      </c>
      <c r="W24" s="16">
        <v>1</v>
      </c>
      <c r="X24" s="16">
        <v>1</v>
      </c>
      <c r="Y24" s="16">
        <v>1</v>
      </c>
      <c r="Z24" s="16">
        <v>1</v>
      </c>
    </row>
    <row r="25" spans="3:26" x14ac:dyDescent="0.25">
      <c r="C25" s="16">
        <v>1</v>
      </c>
      <c r="D25" s="16">
        <v>1</v>
      </c>
      <c r="E25" s="16">
        <v>1</v>
      </c>
      <c r="F25" s="16">
        <v>1</v>
      </c>
      <c r="G25" s="16">
        <v>1</v>
      </c>
      <c r="H25" s="16">
        <v>1</v>
      </c>
      <c r="I25" s="16">
        <v>1</v>
      </c>
      <c r="J25" s="16">
        <v>1</v>
      </c>
      <c r="K25" s="16">
        <v>1</v>
      </c>
      <c r="L25" s="16">
        <v>1</v>
      </c>
      <c r="M25" s="16">
        <v>1</v>
      </c>
      <c r="N25" s="16">
        <v>1</v>
      </c>
      <c r="O25" s="16">
        <v>1</v>
      </c>
      <c r="P25" s="16">
        <v>1</v>
      </c>
      <c r="Q25" s="16">
        <v>1</v>
      </c>
      <c r="R25" s="16">
        <v>1</v>
      </c>
      <c r="S25" s="16">
        <v>1</v>
      </c>
      <c r="T25" s="16">
        <v>1</v>
      </c>
      <c r="U25" s="16">
        <v>1</v>
      </c>
      <c r="V25" s="16">
        <v>1</v>
      </c>
      <c r="W25" s="16">
        <v>1</v>
      </c>
      <c r="X25" s="16">
        <v>1</v>
      </c>
      <c r="Y25" s="16">
        <v>1</v>
      </c>
      <c r="Z25" s="16">
        <v>1</v>
      </c>
    </row>
    <row r="26" spans="3:26" x14ac:dyDescent="0.25">
      <c r="C26" s="16">
        <v>1</v>
      </c>
      <c r="D26" s="16">
        <v>1</v>
      </c>
      <c r="E26" s="16">
        <v>1</v>
      </c>
      <c r="F26" s="16">
        <v>1</v>
      </c>
      <c r="G26" s="16">
        <v>1</v>
      </c>
      <c r="H26" s="16">
        <v>1</v>
      </c>
      <c r="I26" s="16">
        <v>1</v>
      </c>
      <c r="J26" s="16">
        <v>1</v>
      </c>
      <c r="K26" s="16">
        <v>1</v>
      </c>
      <c r="L26" s="16">
        <v>1</v>
      </c>
      <c r="M26" s="16">
        <v>1</v>
      </c>
      <c r="N26" s="16">
        <v>1</v>
      </c>
      <c r="O26" s="16">
        <v>1</v>
      </c>
      <c r="P26" s="16">
        <v>1</v>
      </c>
      <c r="Q26" s="16">
        <v>1</v>
      </c>
      <c r="R26" s="16">
        <v>1</v>
      </c>
      <c r="S26" s="16">
        <v>1</v>
      </c>
      <c r="T26" s="16">
        <v>1</v>
      </c>
      <c r="U26" s="16">
        <v>1</v>
      </c>
      <c r="V26" s="16">
        <v>1</v>
      </c>
      <c r="W26" s="16">
        <v>1</v>
      </c>
      <c r="X26" s="16">
        <v>1</v>
      </c>
      <c r="Y26" s="16">
        <v>1</v>
      </c>
      <c r="Z26" s="16">
        <v>1</v>
      </c>
    </row>
    <row r="27" spans="3:26" x14ac:dyDescent="0.25">
      <c r="C27" s="16">
        <v>1</v>
      </c>
      <c r="D27" s="16">
        <v>1</v>
      </c>
      <c r="E27" s="16">
        <v>1</v>
      </c>
      <c r="F27" s="16">
        <v>1</v>
      </c>
      <c r="G27" s="16">
        <v>1</v>
      </c>
      <c r="H27" s="16">
        <v>1</v>
      </c>
      <c r="I27" s="16">
        <v>1</v>
      </c>
      <c r="J27" s="16">
        <v>1</v>
      </c>
      <c r="K27" s="16">
        <v>1</v>
      </c>
      <c r="L27" s="16">
        <v>1</v>
      </c>
      <c r="M27" s="16">
        <v>1</v>
      </c>
      <c r="N27" s="16">
        <v>1</v>
      </c>
      <c r="O27" s="16">
        <v>1</v>
      </c>
      <c r="P27" s="16">
        <v>1</v>
      </c>
      <c r="Q27" s="16">
        <v>1</v>
      </c>
      <c r="R27" s="16">
        <v>1</v>
      </c>
      <c r="S27" s="16">
        <v>1</v>
      </c>
      <c r="T27" s="16">
        <v>1</v>
      </c>
      <c r="U27" s="16">
        <v>1</v>
      </c>
      <c r="V27" s="16">
        <v>1</v>
      </c>
      <c r="W27" s="16">
        <v>1</v>
      </c>
      <c r="X27" s="16">
        <v>1</v>
      </c>
      <c r="Y27" s="16">
        <v>1</v>
      </c>
      <c r="Z27" s="16">
        <v>1</v>
      </c>
    </row>
    <row r="28" spans="3:26" x14ac:dyDescent="0.25">
      <c r="C28" s="16">
        <v>1</v>
      </c>
      <c r="D28" s="16">
        <v>1</v>
      </c>
      <c r="E28" s="16">
        <v>1</v>
      </c>
      <c r="F28" s="16">
        <v>1</v>
      </c>
      <c r="G28" s="16">
        <v>1</v>
      </c>
      <c r="H28" s="16">
        <v>1</v>
      </c>
      <c r="I28" s="16">
        <v>1</v>
      </c>
      <c r="J28" s="16">
        <v>1</v>
      </c>
      <c r="K28" s="16">
        <v>1</v>
      </c>
      <c r="L28" s="16">
        <v>1</v>
      </c>
      <c r="M28" s="16">
        <v>1</v>
      </c>
      <c r="N28" s="16">
        <v>1</v>
      </c>
      <c r="O28" s="16">
        <v>1</v>
      </c>
      <c r="P28" s="16">
        <v>1</v>
      </c>
      <c r="Q28" s="16">
        <v>1</v>
      </c>
      <c r="R28" s="16">
        <v>1</v>
      </c>
      <c r="S28" s="16">
        <v>1</v>
      </c>
      <c r="T28" s="16">
        <v>1</v>
      </c>
      <c r="U28" s="16">
        <v>1</v>
      </c>
      <c r="V28" s="16">
        <v>1</v>
      </c>
      <c r="W28" s="16">
        <v>1</v>
      </c>
      <c r="X28" s="16">
        <v>1</v>
      </c>
      <c r="Y28" s="16">
        <v>1</v>
      </c>
      <c r="Z28" s="16">
        <v>1</v>
      </c>
    </row>
    <row r="29" spans="3:26" x14ac:dyDescent="0.25">
      <c r="C29" s="16">
        <v>1</v>
      </c>
      <c r="D29" s="16">
        <v>1</v>
      </c>
      <c r="E29" s="16">
        <v>1</v>
      </c>
      <c r="F29" s="16">
        <v>1</v>
      </c>
      <c r="G29" s="16">
        <v>1</v>
      </c>
      <c r="H29" s="16">
        <v>1</v>
      </c>
      <c r="I29" s="16">
        <v>1</v>
      </c>
      <c r="J29" s="16">
        <v>1</v>
      </c>
      <c r="K29" s="16">
        <v>1</v>
      </c>
      <c r="L29" s="16">
        <v>1</v>
      </c>
      <c r="M29" s="16">
        <v>1</v>
      </c>
      <c r="N29" s="16">
        <v>1</v>
      </c>
      <c r="O29" s="16">
        <v>1</v>
      </c>
      <c r="P29" s="16">
        <v>1</v>
      </c>
      <c r="Q29" s="16">
        <v>1</v>
      </c>
      <c r="R29" s="16">
        <v>1</v>
      </c>
      <c r="S29" s="16">
        <v>1</v>
      </c>
      <c r="T29" s="16">
        <v>1</v>
      </c>
      <c r="U29" s="16">
        <v>1</v>
      </c>
      <c r="V29" s="16">
        <v>1</v>
      </c>
      <c r="W29" s="16">
        <v>1</v>
      </c>
      <c r="X29" s="16">
        <v>1</v>
      </c>
      <c r="Y29" s="16">
        <v>1</v>
      </c>
      <c r="Z29" s="16">
        <v>1</v>
      </c>
    </row>
    <row r="30" spans="3:26" x14ac:dyDescent="0.25">
      <c r="C30" s="16">
        <v>1</v>
      </c>
      <c r="D30" s="16">
        <v>1</v>
      </c>
      <c r="E30" s="16">
        <v>1</v>
      </c>
      <c r="F30" s="16">
        <v>1</v>
      </c>
      <c r="G30" s="16">
        <v>1</v>
      </c>
      <c r="H30" s="16">
        <v>1</v>
      </c>
      <c r="I30" s="16">
        <v>1</v>
      </c>
      <c r="J30" s="16">
        <v>1</v>
      </c>
      <c r="K30" s="16">
        <v>1</v>
      </c>
      <c r="L30" s="16">
        <v>1</v>
      </c>
      <c r="M30" s="16">
        <v>1</v>
      </c>
      <c r="N30" s="16">
        <v>1</v>
      </c>
      <c r="O30" s="16">
        <v>1</v>
      </c>
      <c r="P30" s="16">
        <v>1</v>
      </c>
      <c r="Q30" s="16">
        <v>1</v>
      </c>
      <c r="R30" s="16">
        <v>1</v>
      </c>
      <c r="S30" s="16">
        <v>1</v>
      </c>
      <c r="T30" s="16">
        <v>1</v>
      </c>
      <c r="U30" s="16">
        <v>1</v>
      </c>
      <c r="V30" s="16">
        <v>1</v>
      </c>
      <c r="W30" s="16">
        <v>1</v>
      </c>
      <c r="X30" s="16">
        <v>1</v>
      </c>
      <c r="Y30" s="16">
        <v>1</v>
      </c>
      <c r="Z30" s="16">
        <v>1</v>
      </c>
    </row>
    <row r="31" spans="3:26" x14ac:dyDescent="0.25">
      <c r="C31" s="16">
        <v>1</v>
      </c>
      <c r="D31" s="16">
        <v>1</v>
      </c>
      <c r="E31" s="16">
        <v>1</v>
      </c>
      <c r="F31" s="16">
        <v>1</v>
      </c>
      <c r="G31" s="16">
        <v>1</v>
      </c>
      <c r="H31" s="16">
        <v>1</v>
      </c>
      <c r="I31" s="16">
        <v>1</v>
      </c>
      <c r="J31" s="16">
        <v>1</v>
      </c>
      <c r="K31" s="16">
        <v>1</v>
      </c>
      <c r="L31" s="16">
        <v>1</v>
      </c>
      <c r="M31" s="16">
        <v>1</v>
      </c>
      <c r="N31" s="16">
        <v>1</v>
      </c>
      <c r="O31" s="16">
        <v>1</v>
      </c>
      <c r="P31" s="16">
        <v>1</v>
      </c>
      <c r="Q31" s="16">
        <v>1</v>
      </c>
      <c r="R31" s="16">
        <v>1</v>
      </c>
      <c r="S31" s="16">
        <v>1</v>
      </c>
      <c r="T31" s="16">
        <v>1</v>
      </c>
      <c r="U31" s="16">
        <v>1</v>
      </c>
      <c r="V31" s="16">
        <v>1</v>
      </c>
      <c r="W31" s="16">
        <v>1</v>
      </c>
      <c r="X31" s="16">
        <v>1</v>
      </c>
      <c r="Y31" s="16">
        <v>1</v>
      </c>
      <c r="Z31" s="16">
        <v>1</v>
      </c>
    </row>
    <row r="32" spans="3:26" x14ac:dyDescent="0.25">
      <c r="C32" s="16">
        <v>1</v>
      </c>
      <c r="D32" s="16">
        <v>1</v>
      </c>
      <c r="E32" s="16">
        <v>1</v>
      </c>
      <c r="F32" s="16">
        <v>1</v>
      </c>
      <c r="G32" s="16">
        <v>1</v>
      </c>
      <c r="H32" s="16">
        <v>1</v>
      </c>
      <c r="I32" s="16">
        <v>1</v>
      </c>
      <c r="J32" s="16">
        <v>1</v>
      </c>
      <c r="K32" s="16">
        <v>1</v>
      </c>
      <c r="L32" s="16">
        <v>1</v>
      </c>
      <c r="M32" s="16">
        <v>1</v>
      </c>
      <c r="N32" s="16">
        <v>1</v>
      </c>
      <c r="O32" s="16">
        <v>1</v>
      </c>
      <c r="P32" s="16">
        <v>1</v>
      </c>
      <c r="Q32" s="16">
        <v>1</v>
      </c>
      <c r="R32" s="16">
        <v>1</v>
      </c>
      <c r="S32" s="16">
        <v>1</v>
      </c>
      <c r="T32" s="16">
        <v>1</v>
      </c>
      <c r="U32" s="16">
        <v>1</v>
      </c>
      <c r="V32" s="16">
        <v>1</v>
      </c>
      <c r="W32" s="16">
        <v>1</v>
      </c>
      <c r="X32" s="16">
        <v>1</v>
      </c>
      <c r="Y32" s="16">
        <v>1</v>
      </c>
      <c r="Z32" s="16">
        <v>1</v>
      </c>
    </row>
    <row r="33" spans="3:26" x14ac:dyDescent="0.25">
      <c r="C33" s="16">
        <v>1</v>
      </c>
      <c r="D33" s="16">
        <v>1</v>
      </c>
      <c r="E33" s="16">
        <v>1</v>
      </c>
      <c r="F33" s="16">
        <v>1</v>
      </c>
      <c r="G33" s="16">
        <v>1</v>
      </c>
      <c r="H33" s="16">
        <v>1</v>
      </c>
      <c r="I33" s="16">
        <v>1</v>
      </c>
      <c r="J33" s="16">
        <v>1</v>
      </c>
      <c r="K33" s="16">
        <v>1</v>
      </c>
      <c r="L33" s="16">
        <v>1</v>
      </c>
      <c r="M33" s="16">
        <v>1</v>
      </c>
      <c r="N33" s="16">
        <v>1</v>
      </c>
      <c r="O33" s="16">
        <v>1</v>
      </c>
      <c r="P33" s="16">
        <v>1</v>
      </c>
      <c r="Q33" s="16">
        <v>1</v>
      </c>
      <c r="R33" s="16">
        <v>1</v>
      </c>
      <c r="S33" s="16">
        <v>1</v>
      </c>
      <c r="T33" s="16">
        <v>1</v>
      </c>
      <c r="U33" s="16">
        <v>1</v>
      </c>
      <c r="V33" s="16">
        <v>1</v>
      </c>
      <c r="W33" s="16">
        <v>1</v>
      </c>
      <c r="X33" s="16">
        <v>1</v>
      </c>
      <c r="Y33" s="16">
        <v>1</v>
      </c>
      <c r="Z33" s="16">
        <v>1</v>
      </c>
    </row>
    <row r="34" spans="3:26" x14ac:dyDescent="0.25">
      <c r="C34" s="16">
        <v>1</v>
      </c>
      <c r="D34" s="16">
        <v>1</v>
      </c>
      <c r="E34" s="16">
        <v>1</v>
      </c>
      <c r="F34" s="16">
        <v>1</v>
      </c>
      <c r="G34" s="16">
        <v>1</v>
      </c>
      <c r="H34" s="16">
        <v>1</v>
      </c>
      <c r="I34" s="16">
        <v>1</v>
      </c>
      <c r="J34" s="16">
        <v>1</v>
      </c>
      <c r="K34" s="16">
        <v>1</v>
      </c>
      <c r="L34" s="16">
        <v>1</v>
      </c>
      <c r="M34" s="16">
        <v>1</v>
      </c>
      <c r="N34" s="16">
        <v>1</v>
      </c>
      <c r="O34" s="16">
        <v>1</v>
      </c>
      <c r="P34" s="16">
        <v>1</v>
      </c>
      <c r="Q34" s="16">
        <v>1</v>
      </c>
      <c r="R34" s="16">
        <v>1</v>
      </c>
      <c r="S34" s="16">
        <v>1</v>
      </c>
      <c r="T34" s="16">
        <v>1</v>
      </c>
      <c r="U34" s="16">
        <v>1</v>
      </c>
      <c r="V34" s="16">
        <v>1</v>
      </c>
      <c r="W34" s="16">
        <v>1</v>
      </c>
      <c r="X34" s="16">
        <v>1</v>
      </c>
      <c r="Y34" s="16">
        <v>1</v>
      </c>
      <c r="Z34" s="16">
        <v>1</v>
      </c>
    </row>
    <row r="35" spans="3:26" x14ac:dyDescent="0.25">
      <c r="C35" s="16">
        <v>1</v>
      </c>
      <c r="D35" s="16">
        <v>1</v>
      </c>
      <c r="E35" s="16">
        <v>1</v>
      </c>
      <c r="F35" s="16">
        <v>1</v>
      </c>
      <c r="G35" s="16">
        <v>1</v>
      </c>
      <c r="H35" s="16">
        <v>1</v>
      </c>
      <c r="I35" s="16">
        <v>1</v>
      </c>
      <c r="J35" s="16">
        <v>1</v>
      </c>
      <c r="K35" s="16">
        <v>1</v>
      </c>
      <c r="L35" s="16">
        <v>1</v>
      </c>
      <c r="M35" s="16">
        <v>1</v>
      </c>
      <c r="N35" s="16">
        <v>1</v>
      </c>
      <c r="O35" s="16">
        <v>1</v>
      </c>
      <c r="P35" s="16">
        <v>1</v>
      </c>
      <c r="Q35" s="16">
        <v>1</v>
      </c>
      <c r="R35" s="16">
        <v>1</v>
      </c>
      <c r="S35" s="16">
        <v>1</v>
      </c>
      <c r="T35" s="16">
        <v>1</v>
      </c>
      <c r="U35" s="16">
        <v>1</v>
      </c>
      <c r="V35" s="16">
        <v>1</v>
      </c>
      <c r="W35" s="16">
        <v>1</v>
      </c>
      <c r="X35" s="16">
        <v>1</v>
      </c>
      <c r="Y35" s="16">
        <v>1</v>
      </c>
      <c r="Z35" s="16">
        <v>1</v>
      </c>
    </row>
    <row r="36" spans="3:26" x14ac:dyDescent="0.25">
      <c r="C36" s="16">
        <v>1</v>
      </c>
      <c r="D36" s="16">
        <v>1</v>
      </c>
      <c r="E36" s="16">
        <v>1</v>
      </c>
      <c r="F36" s="16">
        <v>1</v>
      </c>
      <c r="G36" s="16">
        <v>1</v>
      </c>
      <c r="H36" s="16">
        <v>1</v>
      </c>
      <c r="I36" s="16">
        <v>1</v>
      </c>
      <c r="J36" s="16">
        <v>1</v>
      </c>
      <c r="K36" s="16">
        <v>1</v>
      </c>
      <c r="L36" s="16">
        <v>1</v>
      </c>
      <c r="M36" s="16">
        <v>1</v>
      </c>
      <c r="N36" s="16">
        <v>1</v>
      </c>
      <c r="O36" s="16">
        <v>1</v>
      </c>
      <c r="P36" s="16">
        <v>1</v>
      </c>
      <c r="Q36" s="16">
        <v>1</v>
      </c>
      <c r="R36" s="16">
        <v>1</v>
      </c>
      <c r="S36" s="16">
        <v>1</v>
      </c>
      <c r="T36" s="16">
        <v>1</v>
      </c>
      <c r="U36" s="16">
        <v>1</v>
      </c>
      <c r="V36" s="16">
        <v>1</v>
      </c>
      <c r="W36" s="16">
        <v>1</v>
      </c>
      <c r="X36" s="16">
        <v>1</v>
      </c>
      <c r="Y36" s="16">
        <v>1</v>
      </c>
      <c r="Z36" s="16">
        <v>1</v>
      </c>
    </row>
    <row r="37" spans="3:26" x14ac:dyDescent="0.25">
      <c r="C37" s="16">
        <v>1</v>
      </c>
      <c r="D37" s="16">
        <v>1</v>
      </c>
      <c r="E37" s="16">
        <v>1</v>
      </c>
      <c r="F37" s="16">
        <v>1</v>
      </c>
      <c r="G37" s="16">
        <v>1</v>
      </c>
      <c r="H37" s="16">
        <v>1</v>
      </c>
      <c r="I37" s="16">
        <v>1</v>
      </c>
      <c r="J37" s="16">
        <v>1</v>
      </c>
      <c r="K37" s="16">
        <v>1</v>
      </c>
      <c r="L37" s="16">
        <v>1</v>
      </c>
      <c r="M37" s="16">
        <v>1</v>
      </c>
      <c r="N37" s="16">
        <v>1</v>
      </c>
      <c r="O37" s="16">
        <v>1</v>
      </c>
      <c r="P37" s="16">
        <v>1</v>
      </c>
      <c r="Q37" s="16">
        <v>1</v>
      </c>
      <c r="R37" s="16">
        <v>1</v>
      </c>
      <c r="S37" s="16">
        <v>1</v>
      </c>
      <c r="T37" s="16">
        <v>1</v>
      </c>
      <c r="U37" s="16">
        <v>1</v>
      </c>
      <c r="V37" s="16">
        <v>1</v>
      </c>
      <c r="W37" s="16">
        <v>1</v>
      </c>
      <c r="X37" s="16">
        <v>1</v>
      </c>
      <c r="Y37" s="16">
        <v>1</v>
      </c>
      <c r="Z37" s="16">
        <v>1</v>
      </c>
    </row>
    <row r="38" spans="3:26" x14ac:dyDescent="0.25">
      <c r="C38" s="16">
        <v>1</v>
      </c>
      <c r="D38" s="16">
        <v>1</v>
      </c>
      <c r="E38" s="16">
        <v>1</v>
      </c>
      <c r="F38" s="16">
        <v>1</v>
      </c>
      <c r="G38" s="16">
        <v>1</v>
      </c>
      <c r="H38" s="16">
        <v>1</v>
      </c>
      <c r="I38" s="16">
        <v>1</v>
      </c>
      <c r="J38" s="16">
        <v>1</v>
      </c>
      <c r="K38" s="16">
        <v>1</v>
      </c>
      <c r="L38" s="16">
        <v>1</v>
      </c>
      <c r="M38" s="16">
        <v>1</v>
      </c>
      <c r="N38" s="16">
        <v>1</v>
      </c>
      <c r="O38" s="16">
        <v>1</v>
      </c>
      <c r="P38" s="16">
        <v>1</v>
      </c>
      <c r="Q38" s="16">
        <v>1</v>
      </c>
      <c r="R38" s="16">
        <v>1</v>
      </c>
      <c r="S38" s="16">
        <v>1</v>
      </c>
      <c r="T38" s="16">
        <v>1</v>
      </c>
      <c r="U38" s="16">
        <v>1</v>
      </c>
      <c r="V38" s="16">
        <v>1</v>
      </c>
      <c r="W38" s="16">
        <v>1</v>
      </c>
      <c r="X38" s="16">
        <v>1</v>
      </c>
      <c r="Y38" s="16">
        <v>1</v>
      </c>
      <c r="Z38" s="16">
        <v>1</v>
      </c>
    </row>
    <row r="39" spans="3:26" x14ac:dyDescent="0.25">
      <c r="C39" s="16">
        <v>1</v>
      </c>
      <c r="D39" s="16">
        <v>1</v>
      </c>
      <c r="E39" s="16">
        <v>1</v>
      </c>
      <c r="F39" s="16">
        <v>1</v>
      </c>
      <c r="G39" s="16">
        <v>1</v>
      </c>
      <c r="H39" s="16">
        <v>1</v>
      </c>
      <c r="I39" s="16">
        <v>1</v>
      </c>
      <c r="J39" s="16">
        <v>1</v>
      </c>
      <c r="K39" s="16">
        <v>1</v>
      </c>
      <c r="L39" s="16">
        <v>1</v>
      </c>
      <c r="M39" s="16">
        <v>1</v>
      </c>
      <c r="N39" s="16">
        <v>1</v>
      </c>
      <c r="O39" s="16">
        <v>1</v>
      </c>
      <c r="P39" s="16">
        <v>1</v>
      </c>
      <c r="Q39" s="16">
        <v>1</v>
      </c>
      <c r="R39" s="16">
        <v>1</v>
      </c>
      <c r="S39" s="16">
        <v>1</v>
      </c>
      <c r="T39" s="16">
        <v>1</v>
      </c>
      <c r="U39" s="16">
        <v>1</v>
      </c>
      <c r="V39" s="16">
        <v>1</v>
      </c>
      <c r="W39" s="16">
        <v>1</v>
      </c>
      <c r="X39" s="16">
        <v>1</v>
      </c>
      <c r="Y39" s="16">
        <v>1</v>
      </c>
      <c r="Z39" s="16">
        <v>1</v>
      </c>
    </row>
    <row r="40" spans="3:26" x14ac:dyDescent="0.25">
      <c r="C40" s="16">
        <v>1</v>
      </c>
      <c r="D40" s="16">
        <v>1</v>
      </c>
      <c r="E40" s="16">
        <v>1</v>
      </c>
      <c r="F40" s="16">
        <v>1</v>
      </c>
      <c r="G40" s="16">
        <v>1</v>
      </c>
      <c r="H40" s="16">
        <v>1</v>
      </c>
      <c r="I40" s="16">
        <v>1</v>
      </c>
      <c r="J40" s="16">
        <v>1</v>
      </c>
      <c r="K40" s="16">
        <v>1</v>
      </c>
      <c r="L40" s="16">
        <v>1</v>
      </c>
      <c r="M40" s="16">
        <v>1</v>
      </c>
      <c r="N40" s="16">
        <v>1</v>
      </c>
      <c r="O40" s="16">
        <v>1</v>
      </c>
      <c r="P40" s="16">
        <v>1</v>
      </c>
      <c r="Q40" s="16">
        <v>1</v>
      </c>
      <c r="R40" s="16">
        <v>1</v>
      </c>
      <c r="S40" s="16">
        <v>1</v>
      </c>
      <c r="T40" s="16">
        <v>1</v>
      </c>
      <c r="U40" s="16">
        <v>1</v>
      </c>
      <c r="V40" s="16">
        <v>1</v>
      </c>
      <c r="W40" s="16">
        <v>1</v>
      </c>
      <c r="X40" s="16">
        <v>1</v>
      </c>
      <c r="Y40" s="16">
        <v>1</v>
      </c>
      <c r="Z40" s="16">
        <v>1</v>
      </c>
    </row>
    <row r="41" spans="3:26" x14ac:dyDescent="0.25">
      <c r="C41" s="16">
        <v>1</v>
      </c>
      <c r="D41" s="16">
        <v>1</v>
      </c>
      <c r="E41" s="16">
        <v>1</v>
      </c>
      <c r="F41" s="16">
        <v>1</v>
      </c>
      <c r="G41" s="16">
        <v>1</v>
      </c>
      <c r="H41" s="16">
        <v>1</v>
      </c>
      <c r="I41" s="16">
        <v>1</v>
      </c>
      <c r="J41" s="16">
        <v>1</v>
      </c>
      <c r="K41" s="16">
        <v>1</v>
      </c>
      <c r="L41" s="16">
        <v>1</v>
      </c>
      <c r="M41" s="16">
        <v>1</v>
      </c>
      <c r="N41" s="16">
        <v>1</v>
      </c>
      <c r="O41" s="16">
        <v>1</v>
      </c>
      <c r="P41" s="16">
        <v>1</v>
      </c>
      <c r="Q41" s="16">
        <v>1</v>
      </c>
      <c r="R41" s="16">
        <v>1</v>
      </c>
      <c r="S41" s="16">
        <v>1</v>
      </c>
      <c r="T41" s="16">
        <v>1</v>
      </c>
      <c r="U41" s="16">
        <v>1</v>
      </c>
      <c r="V41" s="16">
        <v>1</v>
      </c>
      <c r="W41" s="16">
        <v>1</v>
      </c>
      <c r="X41" s="16">
        <v>1</v>
      </c>
      <c r="Y41" s="16">
        <v>1</v>
      </c>
      <c r="Z41" s="16">
        <v>1</v>
      </c>
    </row>
    <row r="42" spans="3:26" x14ac:dyDescent="0.25">
      <c r="C42" s="16">
        <v>1</v>
      </c>
      <c r="D42" s="16">
        <v>1</v>
      </c>
      <c r="E42" s="16">
        <v>1</v>
      </c>
      <c r="F42" s="16">
        <v>1</v>
      </c>
      <c r="G42" s="16">
        <v>1</v>
      </c>
      <c r="H42" s="16">
        <v>1</v>
      </c>
      <c r="I42" s="16">
        <v>1</v>
      </c>
      <c r="J42" s="16">
        <v>1</v>
      </c>
      <c r="K42" s="16">
        <v>1</v>
      </c>
      <c r="L42" s="16">
        <v>1</v>
      </c>
      <c r="M42" s="16">
        <v>1</v>
      </c>
      <c r="N42" s="16">
        <v>1</v>
      </c>
      <c r="O42" s="16">
        <v>1</v>
      </c>
      <c r="P42" s="16">
        <v>1</v>
      </c>
      <c r="Q42" s="16">
        <v>1</v>
      </c>
      <c r="R42" s="16">
        <v>1</v>
      </c>
      <c r="S42" s="16">
        <v>1</v>
      </c>
      <c r="T42" s="16">
        <v>1</v>
      </c>
      <c r="U42" s="16">
        <v>1</v>
      </c>
      <c r="V42" s="16">
        <v>1</v>
      </c>
      <c r="W42" s="16">
        <v>1</v>
      </c>
      <c r="X42" s="16">
        <v>1</v>
      </c>
      <c r="Y42" s="16">
        <v>1</v>
      </c>
      <c r="Z42" s="16">
        <v>1</v>
      </c>
    </row>
    <row r="43" spans="3:26" x14ac:dyDescent="0.25">
      <c r="C43" s="16">
        <v>1</v>
      </c>
      <c r="D43" s="16">
        <v>1</v>
      </c>
      <c r="E43" s="16">
        <v>1</v>
      </c>
      <c r="F43" s="16">
        <v>1</v>
      </c>
      <c r="G43" s="16">
        <v>1</v>
      </c>
      <c r="H43" s="16">
        <v>1</v>
      </c>
      <c r="I43" s="16">
        <v>1</v>
      </c>
      <c r="J43" s="16">
        <v>1</v>
      </c>
      <c r="K43" s="16">
        <v>1</v>
      </c>
      <c r="L43" s="16">
        <v>1</v>
      </c>
      <c r="M43" s="16">
        <v>1</v>
      </c>
      <c r="N43" s="16">
        <v>1</v>
      </c>
      <c r="O43" s="16">
        <v>1</v>
      </c>
      <c r="P43" s="16">
        <v>1</v>
      </c>
      <c r="Q43" s="16">
        <v>1</v>
      </c>
      <c r="R43" s="16">
        <v>1</v>
      </c>
      <c r="S43" s="16">
        <v>1</v>
      </c>
      <c r="T43" s="16">
        <v>1</v>
      </c>
      <c r="U43" s="16">
        <v>1</v>
      </c>
      <c r="V43" s="16">
        <v>1</v>
      </c>
      <c r="W43" s="16">
        <v>1</v>
      </c>
      <c r="X43" s="16">
        <v>1</v>
      </c>
      <c r="Y43" s="16">
        <v>1</v>
      </c>
      <c r="Z43" s="16">
        <v>1</v>
      </c>
    </row>
    <row r="44" spans="3:26" x14ac:dyDescent="0.25">
      <c r="C44" s="16">
        <v>1</v>
      </c>
      <c r="D44" s="16">
        <v>1</v>
      </c>
      <c r="E44" s="16">
        <v>1</v>
      </c>
      <c r="F44" s="16">
        <v>1</v>
      </c>
      <c r="G44" s="16">
        <v>1</v>
      </c>
      <c r="H44" s="16">
        <v>1</v>
      </c>
      <c r="I44" s="16">
        <v>1</v>
      </c>
      <c r="J44" s="16">
        <v>1</v>
      </c>
      <c r="K44" s="16">
        <v>1</v>
      </c>
      <c r="L44" s="16">
        <v>1</v>
      </c>
      <c r="M44" s="16">
        <v>1</v>
      </c>
      <c r="N44" s="16">
        <v>1</v>
      </c>
      <c r="O44" s="16">
        <v>1</v>
      </c>
      <c r="P44" s="16">
        <v>1</v>
      </c>
      <c r="Q44" s="16">
        <v>1</v>
      </c>
      <c r="R44" s="16">
        <v>1</v>
      </c>
      <c r="S44" s="16">
        <v>1</v>
      </c>
      <c r="T44" s="16">
        <v>1</v>
      </c>
      <c r="U44" s="16">
        <v>1</v>
      </c>
      <c r="V44" s="16">
        <v>1</v>
      </c>
      <c r="W44" s="16">
        <v>1</v>
      </c>
      <c r="X44" s="16">
        <v>1</v>
      </c>
      <c r="Y44" s="16">
        <v>1</v>
      </c>
      <c r="Z44" s="16">
        <v>1</v>
      </c>
    </row>
    <row r="45" spans="3:26" x14ac:dyDescent="0.25">
      <c r="C45" s="16">
        <v>1</v>
      </c>
      <c r="D45" s="16">
        <v>1</v>
      </c>
      <c r="E45" s="16">
        <v>1</v>
      </c>
      <c r="F45" s="16">
        <v>1</v>
      </c>
      <c r="G45" s="16">
        <v>1</v>
      </c>
      <c r="H45" s="16">
        <v>1</v>
      </c>
      <c r="I45" s="16">
        <v>1</v>
      </c>
      <c r="J45" s="16">
        <v>1</v>
      </c>
      <c r="K45" s="16">
        <v>1</v>
      </c>
      <c r="L45" s="16">
        <v>1</v>
      </c>
      <c r="M45" s="16">
        <v>1</v>
      </c>
      <c r="N45" s="16">
        <v>1</v>
      </c>
      <c r="O45" s="16">
        <v>1</v>
      </c>
      <c r="P45" s="16">
        <v>1</v>
      </c>
      <c r="Q45" s="16">
        <v>1</v>
      </c>
      <c r="R45" s="16">
        <v>1</v>
      </c>
      <c r="S45" s="16">
        <v>1</v>
      </c>
      <c r="T45" s="16">
        <v>1</v>
      </c>
      <c r="U45" s="16">
        <v>1</v>
      </c>
      <c r="V45" s="16">
        <v>1</v>
      </c>
      <c r="W45" s="16">
        <v>1</v>
      </c>
      <c r="X45" s="16">
        <v>1</v>
      </c>
      <c r="Y45" s="16">
        <v>1</v>
      </c>
      <c r="Z45" s="16">
        <v>1</v>
      </c>
    </row>
    <row r="46" spans="3:26" x14ac:dyDescent="0.25">
      <c r="C46" s="16">
        <v>1</v>
      </c>
      <c r="D46" s="16">
        <v>1</v>
      </c>
      <c r="E46" s="16">
        <v>1</v>
      </c>
      <c r="F46" s="16">
        <v>1</v>
      </c>
      <c r="G46" s="16">
        <v>1</v>
      </c>
      <c r="H46" s="16">
        <v>1</v>
      </c>
      <c r="I46" s="16">
        <v>1</v>
      </c>
      <c r="J46" s="16">
        <v>1</v>
      </c>
      <c r="K46" s="16">
        <v>1</v>
      </c>
      <c r="L46" s="16">
        <v>1</v>
      </c>
      <c r="M46" s="16">
        <v>1</v>
      </c>
      <c r="N46" s="16">
        <v>1</v>
      </c>
      <c r="O46" s="16">
        <v>1</v>
      </c>
      <c r="P46" s="16">
        <v>1</v>
      </c>
      <c r="Q46" s="16">
        <v>1</v>
      </c>
      <c r="R46" s="16">
        <v>1</v>
      </c>
      <c r="S46" s="16">
        <v>1</v>
      </c>
      <c r="T46" s="16">
        <v>1</v>
      </c>
      <c r="U46" s="16">
        <v>1</v>
      </c>
      <c r="V46" s="16">
        <v>1</v>
      </c>
      <c r="W46" s="16">
        <v>1</v>
      </c>
      <c r="X46" s="16">
        <v>1</v>
      </c>
      <c r="Y46" s="16">
        <v>1</v>
      </c>
      <c r="Z46" s="16">
        <v>1</v>
      </c>
    </row>
    <row r="47" spans="3:26" x14ac:dyDescent="0.25">
      <c r="C47" s="16">
        <v>1</v>
      </c>
      <c r="D47" s="16">
        <v>1</v>
      </c>
      <c r="E47" s="16">
        <v>1</v>
      </c>
      <c r="F47" s="16">
        <v>1</v>
      </c>
      <c r="G47" s="16">
        <v>1</v>
      </c>
      <c r="H47" s="16">
        <v>1</v>
      </c>
      <c r="I47" s="16">
        <v>1</v>
      </c>
      <c r="J47" s="16">
        <v>1</v>
      </c>
      <c r="K47" s="16">
        <v>1</v>
      </c>
      <c r="L47" s="16">
        <v>1</v>
      </c>
      <c r="M47" s="16">
        <v>1</v>
      </c>
      <c r="N47" s="16">
        <v>1</v>
      </c>
      <c r="O47" s="16">
        <v>1</v>
      </c>
      <c r="P47" s="16">
        <v>1</v>
      </c>
      <c r="Q47" s="16">
        <v>1</v>
      </c>
      <c r="R47" s="16">
        <v>1</v>
      </c>
      <c r="S47" s="16">
        <v>1</v>
      </c>
      <c r="T47" s="16">
        <v>1</v>
      </c>
      <c r="U47" s="16">
        <v>1</v>
      </c>
      <c r="V47" s="16">
        <v>1</v>
      </c>
      <c r="W47" s="16">
        <v>1</v>
      </c>
      <c r="X47" s="16">
        <v>1</v>
      </c>
      <c r="Y47" s="16">
        <v>1</v>
      </c>
      <c r="Z47" s="16">
        <v>1</v>
      </c>
    </row>
    <row r="48" spans="3:26" x14ac:dyDescent="0.25">
      <c r="C48" s="16">
        <v>1</v>
      </c>
      <c r="D48" s="16">
        <v>1</v>
      </c>
      <c r="E48" s="16">
        <v>1</v>
      </c>
      <c r="F48" s="16">
        <v>1</v>
      </c>
      <c r="G48" s="16">
        <v>1</v>
      </c>
      <c r="H48" s="16">
        <v>1</v>
      </c>
      <c r="I48" s="16">
        <v>1</v>
      </c>
      <c r="J48" s="16">
        <v>1</v>
      </c>
      <c r="K48" s="16">
        <v>1</v>
      </c>
      <c r="L48" s="16">
        <v>1</v>
      </c>
      <c r="M48" s="16">
        <v>1</v>
      </c>
      <c r="N48" s="16">
        <v>1</v>
      </c>
      <c r="O48" s="16">
        <v>1</v>
      </c>
      <c r="P48" s="16">
        <v>1</v>
      </c>
      <c r="Q48" s="16">
        <v>1</v>
      </c>
      <c r="R48" s="16">
        <v>1</v>
      </c>
      <c r="S48" s="16">
        <v>1</v>
      </c>
      <c r="T48" s="16">
        <v>1</v>
      </c>
      <c r="U48" s="16">
        <v>1</v>
      </c>
      <c r="V48" s="16">
        <v>1</v>
      </c>
      <c r="W48" s="16">
        <v>1</v>
      </c>
      <c r="X48" s="16">
        <v>1</v>
      </c>
      <c r="Y48" s="16">
        <v>1</v>
      </c>
      <c r="Z48" s="16">
        <v>1</v>
      </c>
    </row>
    <row r="49" spans="3:26" x14ac:dyDescent="0.25">
      <c r="C49" s="16">
        <v>1</v>
      </c>
      <c r="D49" s="16">
        <v>1</v>
      </c>
      <c r="E49" s="16">
        <v>1</v>
      </c>
      <c r="F49" s="16">
        <v>1</v>
      </c>
      <c r="G49" s="16">
        <v>1</v>
      </c>
      <c r="H49" s="16">
        <v>1</v>
      </c>
      <c r="I49" s="16">
        <v>1</v>
      </c>
      <c r="J49" s="16">
        <v>1</v>
      </c>
      <c r="K49" s="16">
        <v>1</v>
      </c>
      <c r="L49" s="16">
        <v>1</v>
      </c>
      <c r="M49" s="16">
        <v>1</v>
      </c>
      <c r="N49" s="16">
        <v>1</v>
      </c>
      <c r="O49" s="16">
        <v>1</v>
      </c>
      <c r="P49" s="16">
        <v>1</v>
      </c>
      <c r="Q49" s="16">
        <v>1</v>
      </c>
      <c r="R49" s="16">
        <v>1</v>
      </c>
      <c r="S49" s="16">
        <v>1</v>
      </c>
      <c r="T49" s="16">
        <v>1</v>
      </c>
      <c r="U49" s="16">
        <v>1</v>
      </c>
      <c r="V49" s="16">
        <v>1</v>
      </c>
      <c r="W49" s="16">
        <v>1</v>
      </c>
      <c r="X49" s="16">
        <v>1</v>
      </c>
      <c r="Y49" s="16">
        <v>1</v>
      </c>
      <c r="Z49" s="16">
        <v>1</v>
      </c>
    </row>
    <row r="50" spans="3:26" x14ac:dyDescent="0.25">
      <c r="C50" s="16">
        <v>1</v>
      </c>
      <c r="D50" s="16">
        <v>1</v>
      </c>
      <c r="E50" s="16">
        <v>1</v>
      </c>
      <c r="F50" s="16">
        <v>1</v>
      </c>
      <c r="G50" s="16">
        <v>1</v>
      </c>
      <c r="H50" s="16">
        <v>1</v>
      </c>
      <c r="I50" s="16">
        <v>1</v>
      </c>
      <c r="J50" s="16">
        <v>1</v>
      </c>
      <c r="K50" s="16">
        <v>1</v>
      </c>
      <c r="L50" s="16">
        <v>1</v>
      </c>
      <c r="M50" s="16">
        <v>1</v>
      </c>
      <c r="N50" s="16">
        <v>1</v>
      </c>
      <c r="O50" s="16">
        <v>1</v>
      </c>
      <c r="P50" s="16">
        <v>1</v>
      </c>
      <c r="Q50" s="16">
        <v>1</v>
      </c>
      <c r="R50" s="16">
        <v>1</v>
      </c>
      <c r="S50" s="16">
        <v>1</v>
      </c>
      <c r="T50" s="16">
        <v>1</v>
      </c>
      <c r="U50" s="16">
        <v>1</v>
      </c>
      <c r="V50" s="16">
        <v>1</v>
      </c>
      <c r="W50" s="16">
        <v>1</v>
      </c>
      <c r="X50" s="16">
        <v>1</v>
      </c>
      <c r="Y50" s="16">
        <v>1</v>
      </c>
      <c r="Z50" s="16">
        <v>1</v>
      </c>
    </row>
    <row r="51" spans="3:26" x14ac:dyDescent="0.25">
      <c r="C51" s="16">
        <v>1</v>
      </c>
      <c r="D51" s="16">
        <v>1</v>
      </c>
      <c r="E51" s="16">
        <v>1</v>
      </c>
      <c r="F51" s="16">
        <v>1</v>
      </c>
      <c r="G51" s="16">
        <v>1</v>
      </c>
      <c r="H51" s="16">
        <v>1</v>
      </c>
      <c r="I51" s="16">
        <v>1</v>
      </c>
      <c r="J51" s="16">
        <v>1</v>
      </c>
      <c r="K51" s="16">
        <v>1</v>
      </c>
      <c r="L51" s="16">
        <v>1</v>
      </c>
      <c r="M51" s="16">
        <v>1</v>
      </c>
      <c r="N51" s="16">
        <v>1</v>
      </c>
      <c r="O51" s="16">
        <v>1</v>
      </c>
      <c r="P51" s="16">
        <v>1</v>
      </c>
      <c r="Q51" s="16">
        <v>1</v>
      </c>
      <c r="R51" s="16">
        <v>1</v>
      </c>
      <c r="S51" s="16">
        <v>1</v>
      </c>
      <c r="T51" s="16">
        <v>1</v>
      </c>
      <c r="U51" s="16">
        <v>1</v>
      </c>
      <c r="V51" s="16">
        <v>1</v>
      </c>
      <c r="W51" s="16">
        <v>1</v>
      </c>
      <c r="X51" s="16">
        <v>1</v>
      </c>
      <c r="Y51" s="16">
        <v>1</v>
      </c>
      <c r="Z51" s="16">
        <v>1</v>
      </c>
    </row>
    <row r="52" spans="3:26" x14ac:dyDescent="0.25">
      <c r="C52" s="16">
        <v>1</v>
      </c>
      <c r="D52" s="16">
        <v>1</v>
      </c>
      <c r="E52" s="16">
        <v>1</v>
      </c>
      <c r="F52" s="16">
        <v>1</v>
      </c>
      <c r="G52" s="16">
        <v>1</v>
      </c>
      <c r="H52" s="16">
        <v>1</v>
      </c>
      <c r="I52" s="16">
        <v>1</v>
      </c>
      <c r="J52" s="16">
        <v>1</v>
      </c>
      <c r="K52" s="16">
        <v>1</v>
      </c>
      <c r="L52" s="16">
        <v>1</v>
      </c>
      <c r="M52" s="16">
        <v>1</v>
      </c>
      <c r="N52" s="16">
        <v>1</v>
      </c>
      <c r="O52" s="16">
        <v>1</v>
      </c>
      <c r="P52" s="16">
        <v>1</v>
      </c>
      <c r="Q52" s="16">
        <v>1</v>
      </c>
      <c r="R52" s="16">
        <v>1</v>
      </c>
      <c r="S52" s="16">
        <v>1</v>
      </c>
      <c r="T52" s="16">
        <v>1</v>
      </c>
      <c r="U52" s="16">
        <v>1</v>
      </c>
      <c r="V52" s="16">
        <v>1</v>
      </c>
      <c r="W52" s="16">
        <v>1</v>
      </c>
      <c r="X52" s="16">
        <v>1</v>
      </c>
      <c r="Y52" s="16">
        <v>1</v>
      </c>
      <c r="Z52" s="16">
        <v>1</v>
      </c>
    </row>
    <row r="53" spans="3:26" x14ac:dyDescent="0.25">
      <c r="C53" s="16">
        <v>1</v>
      </c>
      <c r="D53" s="16">
        <v>1</v>
      </c>
      <c r="E53" s="16">
        <v>1</v>
      </c>
      <c r="F53" s="16">
        <v>1</v>
      </c>
      <c r="G53" s="16">
        <v>1</v>
      </c>
      <c r="H53" s="16">
        <v>1</v>
      </c>
      <c r="I53" s="16">
        <v>1</v>
      </c>
      <c r="J53" s="16">
        <v>1</v>
      </c>
      <c r="K53" s="16">
        <v>1</v>
      </c>
      <c r="L53" s="16">
        <v>1</v>
      </c>
      <c r="M53" s="16">
        <v>1</v>
      </c>
      <c r="N53" s="16">
        <v>1</v>
      </c>
      <c r="O53" s="16">
        <v>1</v>
      </c>
      <c r="P53" s="16">
        <v>1</v>
      </c>
      <c r="Q53" s="16">
        <v>1</v>
      </c>
      <c r="R53" s="16">
        <v>1</v>
      </c>
      <c r="S53" s="16">
        <v>1</v>
      </c>
      <c r="T53" s="16">
        <v>1</v>
      </c>
      <c r="U53" s="16">
        <v>1</v>
      </c>
      <c r="V53" s="16">
        <v>1</v>
      </c>
      <c r="W53" s="16">
        <v>1</v>
      </c>
      <c r="X53" s="16">
        <v>1</v>
      </c>
      <c r="Y53" s="16">
        <v>1</v>
      </c>
      <c r="Z53" s="16">
        <v>1</v>
      </c>
    </row>
    <row r="54" spans="3:26" x14ac:dyDescent="0.25">
      <c r="C54" s="16">
        <v>1</v>
      </c>
      <c r="D54" s="16">
        <v>1</v>
      </c>
      <c r="E54" s="16">
        <v>1</v>
      </c>
      <c r="F54" s="16">
        <v>1</v>
      </c>
      <c r="G54" s="16">
        <v>1</v>
      </c>
      <c r="H54" s="16">
        <v>1</v>
      </c>
      <c r="I54" s="16">
        <v>1</v>
      </c>
      <c r="J54" s="16">
        <v>1</v>
      </c>
      <c r="K54" s="16">
        <v>1</v>
      </c>
      <c r="L54" s="16">
        <v>1</v>
      </c>
      <c r="M54" s="16">
        <v>1</v>
      </c>
      <c r="N54" s="16">
        <v>1</v>
      </c>
      <c r="O54" s="16">
        <v>1</v>
      </c>
      <c r="P54" s="16">
        <v>1</v>
      </c>
      <c r="Q54" s="16">
        <v>1</v>
      </c>
      <c r="R54" s="16">
        <v>1</v>
      </c>
      <c r="S54" s="16">
        <v>1</v>
      </c>
      <c r="T54" s="16">
        <v>1</v>
      </c>
      <c r="U54" s="16">
        <v>1</v>
      </c>
      <c r="V54" s="16">
        <v>1</v>
      </c>
      <c r="W54" s="16">
        <v>1</v>
      </c>
      <c r="X54" s="16">
        <v>1</v>
      </c>
      <c r="Y54" s="16">
        <v>1</v>
      </c>
      <c r="Z54" s="16">
        <v>1</v>
      </c>
    </row>
    <row r="55" spans="3:26" x14ac:dyDescent="0.25">
      <c r="C55" s="16">
        <v>1</v>
      </c>
      <c r="D55" s="16">
        <v>1</v>
      </c>
      <c r="E55" s="16">
        <v>1</v>
      </c>
      <c r="F55" s="16">
        <v>1</v>
      </c>
      <c r="G55" s="16">
        <v>1</v>
      </c>
      <c r="H55" s="16">
        <v>1</v>
      </c>
      <c r="I55" s="16">
        <v>1</v>
      </c>
      <c r="J55" s="16">
        <v>1</v>
      </c>
      <c r="K55" s="16">
        <v>1</v>
      </c>
      <c r="L55" s="16">
        <v>1</v>
      </c>
      <c r="M55" s="16">
        <v>1</v>
      </c>
      <c r="N55" s="16">
        <v>1</v>
      </c>
      <c r="O55" s="16">
        <v>1</v>
      </c>
      <c r="P55" s="16">
        <v>1</v>
      </c>
      <c r="Q55" s="16">
        <v>1</v>
      </c>
      <c r="R55" s="16">
        <v>1</v>
      </c>
      <c r="S55" s="16">
        <v>1</v>
      </c>
      <c r="T55" s="16">
        <v>1</v>
      </c>
      <c r="U55" s="16">
        <v>1</v>
      </c>
      <c r="V55" s="16">
        <v>1</v>
      </c>
      <c r="W55" s="16">
        <v>1</v>
      </c>
      <c r="X55" s="16">
        <v>1</v>
      </c>
      <c r="Y55" s="16">
        <v>1</v>
      </c>
      <c r="Z55" s="16">
        <v>1</v>
      </c>
    </row>
    <row r="56" spans="3:26" x14ac:dyDescent="0.25">
      <c r="C56" s="16">
        <v>1</v>
      </c>
      <c r="D56" s="16">
        <v>1</v>
      </c>
      <c r="E56" s="16">
        <v>1</v>
      </c>
      <c r="F56" s="16">
        <v>1</v>
      </c>
      <c r="G56" s="16">
        <v>1</v>
      </c>
      <c r="H56" s="16">
        <v>1</v>
      </c>
      <c r="I56" s="16">
        <v>1</v>
      </c>
      <c r="J56" s="16">
        <v>1</v>
      </c>
      <c r="K56" s="16">
        <v>1</v>
      </c>
      <c r="L56" s="16">
        <v>1</v>
      </c>
      <c r="M56" s="16">
        <v>1</v>
      </c>
      <c r="N56" s="16">
        <v>1</v>
      </c>
      <c r="O56" s="16">
        <v>1</v>
      </c>
      <c r="P56" s="16">
        <v>1</v>
      </c>
      <c r="Q56" s="16">
        <v>1</v>
      </c>
      <c r="R56" s="16">
        <v>1</v>
      </c>
      <c r="S56" s="16">
        <v>1</v>
      </c>
      <c r="T56" s="16">
        <v>1</v>
      </c>
      <c r="U56" s="16">
        <v>1</v>
      </c>
      <c r="V56" s="16">
        <v>1</v>
      </c>
      <c r="W56" s="16">
        <v>1</v>
      </c>
      <c r="X56" s="16">
        <v>1</v>
      </c>
      <c r="Y56" s="16">
        <v>1</v>
      </c>
      <c r="Z56" s="16">
        <v>1</v>
      </c>
    </row>
    <row r="57" spans="3:26" x14ac:dyDescent="0.25">
      <c r="C57" s="16">
        <v>1</v>
      </c>
      <c r="D57" s="16">
        <v>1</v>
      </c>
      <c r="E57" s="16">
        <v>1</v>
      </c>
      <c r="F57" s="16">
        <v>1</v>
      </c>
      <c r="G57" s="16">
        <v>1</v>
      </c>
      <c r="H57" s="16">
        <v>1</v>
      </c>
      <c r="I57" s="16">
        <v>1</v>
      </c>
      <c r="J57" s="16">
        <v>1</v>
      </c>
      <c r="K57" s="16">
        <v>1</v>
      </c>
      <c r="L57" s="16">
        <v>1</v>
      </c>
      <c r="M57" s="16">
        <v>1</v>
      </c>
      <c r="N57" s="16">
        <v>1</v>
      </c>
      <c r="O57" s="16">
        <v>1</v>
      </c>
      <c r="P57" s="16">
        <v>1</v>
      </c>
      <c r="Q57" s="16">
        <v>1</v>
      </c>
      <c r="R57" s="16">
        <v>1</v>
      </c>
      <c r="S57" s="16">
        <v>1</v>
      </c>
      <c r="T57" s="16">
        <v>1</v>
      </c>
      <c r="U57" s="16">
        <v>1</v>
      </c>
      <c r="V57" s="16">
        <v>1</v>
      </c>
      <c r="W57" s="16">
        <v>1</v>
      </c>
      <c r="X57" s="16">
        <v>1</v>
      </c>
      <c r="Y57" s="16">
        <v>1</v>
      </c>
      <c r="Z57" s="16">
        <v>1</v>
      </c>
    </row>
    <row r="58" spans="3:26" x14ac:dyDescent="0.25">
      <c r="C58" s="16">
        <v>1</v>
      </c>
      <c r="D58" s="16">
        <v>1</v>
      </c>
      <c r="E58" s="16">
        <v>1</v>
      </c>
      <c r="F58" s="16">
        <v>1</v>
      </c>
      <c r="G58" s="16">
        <v>1</v>
      </c>
      <c r="H58" s="16">
        <v>1</v>
      </c>
      <c r="I58" s="16">
        <v>1</v>
      </c>
      <c r="J58" s="16">
        <v>1</v>
      </c>
      <c r="K58" s="16">
        <v>1</v>
      </c>
      <c r="L58" s="16">
        <v>1</v>
      </c>
      <c r="M58" s="16">
        <v>1</v>
      </c>
      <c r="N58" s="16">
        <v>1</v>
      </c>
      <c r="O58" s="16">
        <v>1</v>
      </c>
      <c r="P58" s="16">
        <v>1</v>
      </c>
      <c r="Q58" s="16">
        <v>1</v>
      </c>
      <c r="R58" s="16">
        <v>1</v>
      </c>
      <c r="S58" s="16">
        <v>1</v>
      </c>
      <c r="T58" s="16">
        <v>1</v>
      </c>
      <c r="U58" s="16">
        <v>1</v>
      </c>
      <c r="V58" s="16">
        <v>1</v>
      </c>
      <c r="W58" s="16">
        <v>1</v>
      </c>
      <c r="X58" s="16">
        <v>1</v>
      </c>
      <c r="Y58" s="16">
        <v>1</v>
      </c>
      <c r="Z58" s="16">
        <v>1</v>
      </c>
    </row>
    <row r="59" spans="3:26" x14ac:dyDescent="0.25">
      <c r="C59" s="16">
        <v>1</v>
      </c>
      <c r="D59" s="16">
        <v>1</v>
      </c>
      <c r="E59" s="16">
        <v>1</v>
      </c>
      <c r="F59" s="16">
        <v>1</v>
      </c>
      <c r="G59" s="16">
        <v>1</v>
      </c>
      <c r="H59" s="16">
        <v>1</v>
      </c>
      <c r="I59" s="16">
        <v>1</v>
      </c>
      <c r="J59" s="16">
        <v>1</v>
      </c>
      <c r="K59" s="16">
        <v>1</v>
      </c>
      <c r="L59" s="16">
        <v>1</v>
      </c>
      <c r="M59" s="16">
        <v>1</v>
      </c>
      <c r="N59" s="16">
        <v>1</v>
      </c>
      <c r="O59" s="16">
        <v>1</v>
      </c>
      <c r="P59" s="16">
        <v>1</v>
      </c>
      <c r="Q59" s="16">
        <v>1</v>
      </c>
      <c r="R59" s="16">
        <v>1</v>
      </c>
      <c r="S59" s="16">
        <v>1</v>
      </c>
      <c r="T59" s="16">
        <v>1</v>
      </c>
      <c r="U59" s="16">
        <v>1</v>
      </c>
      <c r="V59" s="16">
        <v>1</v>
      </c>
      <c r="W59" s="16">
        <v>1</v>
      </c>
      <c r="X59" s="16">
        <v>1</v>
      </c>
      <c r="Y59" s="16">
        <v>1</v>
      </c>
      <c r="Z59" s="16">
        <v>1</v>
      </c>
    </row>
    <row r="60" spans="3:26" x14ac:dyDescent="0.25">
      <c r="C60" s="16">
        <v>1</v>
      </c>
      <c r="D60" s="16">
        <v>1</v>
      </c>
      <c r="E60" s="16">
        <v>1</v>
      </c>
      <c r="F60" s="16">
        <v>1</v>
      </c>
      <c r="G60" s="16">
        <v>1</v>
      </c>
      <c r="H60" s="16">
        <v>1</v>
      </c>
      <c r="I60" s="16">
        <v>1</v>
      </c>
      <c r="J60" s="16">
        <v>1</v>
      </c>
      <c r="K60" s="16">
        <v>1</v>
      </c>
      <c r="L60" s="16">
        <v>1</v>
      </c>
      <c r="M60" s="16">
        <v>1</v>
      </c>
      <c r="N60" s="16">
        <v>1</v>
      </c>
      <c r="O60" s="16">
        <v>1</v>
      </c>
      <c r="P60" s="16">
        <v>1</v>
      </c>
      <c r="Q60" s="16">
        <v>1</v>
      </c>
      <c r="R60" s="16">
        <v>1</v>
      </c>
      <c r="S60" s="16">
        <v>1</v>
      </c>
      <c r="T60" s="16">
        <v>1</v>
      </c>
      <c r="U60" s="16">
        <v>1</v>
      </c>
      <c r="V60" s="16">
        <v>1</v>
      </c>
      <c r="W60" s="16">
        <v>1</v>
      </c>
      <c r="X60" s="16">
        <v>1</v>
      </c>
      <c r="Y60" s="16">
        <v>1</v>
      </c>
      <c r="Z60" s="16">
        <v>1</v>
      </c>
    </row>
    <row r="61" spans="3:26" x14ac:dyDescent="0.25">
      <c r="C61" s="16">
        <v>1</v>
      </c>
      <c r="D61" s="16">
        <v>1</v>
      </c>
      <c r="E61" s="16">
        <v>1</v>
      </c>
      <c r="F61" s="16">
        <v>1</v>
      </c>
      <c r="G61" s="16">
        <v>1</v>
      </c>
      <c r="H61" s="16">
        <v>1</v>
      </c>
      <c r="I61" s="16">
        <v>1</v>
      </c>
      <c r="J61" s="16">
        <v>1</v>
      </c>
      <c r="K61" s="16">
        <v>1</v>
      </c>
      <c r="L61" s="16">
        <v>1</v>
      </c>
      <c r="M61" s="16">
        <v>1</v>
      </c>
      <c r="N61" s="16">
        <v>1</v>
      </c>
      <c r="O61" s="16">
        <v>1</v>
      </c>
      <c r="P61" s="16">
        <v>1</v>
      </c>
      <c r="Q61" s="16">
        <v>1</v>
      </c>
      <c r="R61" s="16">
        <v>1</v>
      </c>
      <c r="S61" s="16">
        <v>1</v>
      </c>
      <c r="T61" s="16">
        <v>1</v>
      </c>
      <c r="U61" s="16">
        <v>1</v>
      </c>
      <c r="V61" s="16">
        <v>1</v>
      </c>
      <c r="W61" s="16">
        <v>1</v>
      </c>
      <c r="X61" s="16">
        <v>1</v>
      </c>
      <c r="Y61" s="16">
        <v>1</v>
      </c>
      <c r="Z61" s="16">
        <v>1</v>
      </c>
    </row>
    <row r="62" spans="3:26" x14ac:dyDescent="0.25">
      <c r="C62" s="16">
        <v>1</v>
      </c>
      <c r="D62" s="16">
        <v>1</v>
      </c>
      <c r="E62" s="16">
        <v>1</v>
      </c>
      <c r="F62" s="16">
        <v>1</v>
      </c>
      <c r="G62" s="16">
        <v>1</v>
      </c>
      <c r="H62" s="16">
        <v>1</v>
      </c>
      <c r="I62" s="16">
        <v>1</v>
      </c>
      <c r="J62" s="16">
        <v>1</v>
      </c>
      <c r="K62" s="16">
        <v>1</v>
      </c>
      <c r="L62" s="16">
        <v>1</v>
      </c>
      <c r="M62" s="16">
        <v>1</v>
      </c>
      <c r="N62" s="16">
        <v>1</v>
      </c>
      <c r="O62" s="16">
        <v>1</v>
      </c>
      <c r="P62" s="16">
        <v>1</v>
      </c>
      <c r="Q62" s="16">
        <v>1</v>
      </c>
      <c r="R62" s="16">
        <v>1</v>
      </c>
      <c r="S62" s="16">
        <v>1</v>
      </c>
      <c r="T62" s="16">
        <v>1</v>
      </c>
      <c r="U62" s="16">
        <v>1</v>
      </c>
      <c r="V62" s="16">
        <v>1</v>
      </c>
      <c r="W62" s="16">
        <v>1</v>
      </c>
      <c r="X62" s="16">
        <v>1</v>
      </c>
      <c r="Y62" s="16">
        <v>1</v>
      </c>
      <c r="Z62" s="16">
        <v>1</v>
      </c>
    </row>
    <row r="63" spans="3:26" x14ac:dyDescent="0.25">
      <c r="C63" s="16">
        <v>1</v>
      </c>
      <c r="D63" s="16">
        <v>1</v>
      </c>
      <c r="E63" s="16">
        <v>1</v>
      </c>
      <c r="F63" s="16">
        <v>1</v>
      </c>
      <c r="G63" s="16">
        <v>1</v>
      </c>
      <c r="H63" s="16">
        <v>1</v>
      </c>
      <c r="I63" s="16">
        <v>1</v>
      </c>
      <c r="J63" s="16">
        <v>1</v>
      </c>
      <c r="K63" s="16">
        <v>1</v>
      </c>
      <c r="L63" s="16">
        <v>1</v>
      </c>
      <c r="M63" s="16">
        <v>1</v>
      </c>
      <c r="N63" s="16">
        <v>1</v>
      </c>
      <c r="O63" s="16">
        <v>1</v>
      </c>
      <c r="P63" s="16">
        <v>1</v>
      </c>
      <c r="Q63" s="16">
        <v>1</v>
      </c>
      <c r="R63" s="16">
        <v>1</v>
      </c>
      <c r="S63" s="16">
        <v>1</v>
      </c>
      <c r="T63" s="16">
        <v>1</v>
      </c>
      <c r="U63" s="16">
        <v>1</v>
      </c>
      <c r="V63" s="16">
        <v>1</v>
      </c>
      <c r="W63" s="16">
        <v>1</v>
      </c>
      <c r="X63" s="16">
        <v>1</v>
      </c>
      <c r="Y63" s="16">
        <v>1</v>
      </c>
      <c r="Z63" s="16">
        <v>1</v>
      </c>
    </row>
    <row r="64" spans="3:26" x14ac:dyDescent="0.25">
      <c r="C64" s="16">
        <v>1</v>
      </c>
      <c r="D64" s="16">
        <v>1</v>
      </c>
      <c r="E64" s="16">
        <v>1</v>
      </c>
      <c r="F64" s="16">
        <v>1</v>
      </c>
      <c r="G64" s="16">
        <v>1</v>
      </c>
      <c r="H64" s="16">
        <v>1</v>
      </c>
      <c r="I64" s="16">
        <v>1</v>
      </c>
      <c r="J64" s="16">
        <v>1</v>
      </c>
      <c r="K64" s="16">
        <v>1</v>
      </c>
      <c r="L64" s="16">
        <v>1</v>
      </c>
      <c r="M64" s="16">
        <v>1</v>
      </c>
      <c r="N64" s="16">
        <v>1</v>
      </c>
      <c r="O64" s="16">
        <v>1</v>
      </c>
      <c r="P64" s="16">
        <v>1</v>
      </c>
      <c r="Q64" s="16">
        <v>1</v>
      </c>
      <c r="R64" s="16">
        <v>1</v>
      </c>
      <c r="S64" s="16">
        <v>1</v>
      </c>
      <c r="T64" s="16">
        <v>1</v>
      </c>
      <c r="U64" s="16">
        <v>1</v>
      </c>
      <c r="V64" s="16">
        <v>1</v>
      </c>
      <c r="W64" s="16">
        <v>1</v>
      </c>
      <c r="X64" s="16">
        <v>1</v>
      </c>
      <c r="Y64" s="16">
        <v>1</v>
      </c>
      <c r="Z64" s="16">
        <v>1</v>
      </c>
    </row>
  </sheetData>
  <mergeCells count="1">
    <mergeCell ref="B2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F1300"/>
  <sheetViews>
    <sheetView topLeftCell="A1025" zoomScale="145" zoomScaleNormal="145" workbookViewId="0">
      <selection activeCell="B4" sqref="B4:B1300"/>
    </sheetView>
  </sheetViews>
  <sheetFormatPr defaultColWidth="11.7109375" defaultRowHeight="15.75" x14ac:dyDescent="0.25"/>
  <cols>
    <col min="1" max="1" width="3" style="1" customWidth="1"/>
    <col min="2" max="2" width="13.7109375" style="3" customWidth="1"/>
    <col min="3" max="3" width="25.28515625" style="3" customWidth="1"/>
    <col min="4" max="4" width="17.7109375" style="3" customWidth="1"/>
    <col min="5" max="5" width="19.7109375" style="2" customWidth="1"/>
    <col min="6" max="16384" width="11.7109375" style="2"/>
  </cols>
  <sheetData>
    <row r="1" spans="2:6" s="1" customFormat="1" x14ac:dyDescent="0.25"/>
    <row r="2" spans="2:6" ht="32.450000000000003" customHeight="1" x14ac:dyDescent="0.25">
      <c r="B2" s="53" t="s">
        <v>1</v>
      </c>
      <c r="C2" s="53"/>
      <c r="D2" s="53"/>
      <c r="E2" s="14"/>
      <c r="F2" s="14"/>
    </row>
    <row r="3" spans="2:6" x14ac:dyDescent="0.25">
      <c r="B3" s="4" t="s">
        <v>0</v>
      </c>
      <c r="C3" s="4" t="s">
        <v>40</v>
      </c>
      <c r="D3" s="4" t="s">
        <v>2</v>
      </c>
      <c r="E3" s="4"/>
    </row>
    <row r="4" spans="2:6" x14ac:dyDescent="0.25">
      <c r="B4" s="3">
        <v>0</v>
      </c>
      <c r="C4" s="22">
        <v>11.73577588</v>
      </c>
      <c r="D4" s="3">
        <v>0</v>
      </c>
      <c r="F4" s="21"/>
    </row>
    <row r="5" spans="2:6" x14ac:dyDescent="0.25">
      <c r="B5" s="3">
        <v>30</v>
      </c>
      <c r="C5" s="22">
        <v>11.580732790000001</v>
      </c>
      <c r="D5" s="3">
        <v>0</v>
      </c>
    </row>
    <row r="6" spans="2:6" x14ac:dyDescent="0.25">
      <c r="B6" s="3">
        <v>60</v>
      </c>
      <c r="C6" s="22">
        <v>11.46716153</v>
      </c>
      <c r="D6" s="3">
        <v>0</v>
      </c>
    </row>
    <row r="7" spans="2:6" x14ac:dyDescent="0.25">
      <c r="B7" s="3">
        <v>90</v>
      </c>
      <c r="C7" s="22">
        <v>11.00498194</v>
      </c>
      <c r="D7" s="3">
        <v>0</v>
      </c>
    </row>
    <row r="8" spans="2:6" x14ac:dyDescent="0.25">
      <c r="B8" s="3">
        <v>120</v>
      </c>
      <c r="C8" s="22">
        <v>10.80300909</v>
      </c>
      <c r="D8" s="3">
        <v>0</v>
      </c>
    </row>
    <row r="9" spans="2:6" x14ac:dyDescent="0.25">
      <c r="B9" s="3">
        <v>150</v>
      </c>
      <c r="C9" s="22">
        <v>10.81407012</v>
      </c>
      <c r="D9" s="3">
        <v>0</v>
      </c>
    </row>
    <row r="10" spans="2:6" x14ac:dyDescent="0.25">
      <c r="B10" s="3">
        <v>180</v>
      </c>
      <c r="C10" s="22">
        <v>3.3565569210000001</v>
      </c>
      <c r="D10" s="3">
        <v>0</v>
      </c>
    </row>
    <row r="11" spans="2:6" x14ac:dyDescent="0.25">
      <c r="B11" s="3">
        <v>210</v>
      </c>
      <c r="C11" s="22">
        <v>0</v>
      </c>
      <c r="D11" s="3">
        <v>0</v>
      </c>
    </row>
    <row r="12" spans="2:6" x14ac:dyDescent="0.25">
      <c r="B12" s="3">
        <v>240</v>
      </c>
      <c r="C12" s="22">
        <v>0</v>
      </c>
      <c r="D12" s="3">
        <v>0</v>
      </c>
    </row>
    <row r="13" spans="2:6" x14ac:dyDescent="0.25">
      <c r="B13" s="3">
        <v>270</v>
      </c>
      <c r="C13" s="22">
        <v>0</v>
      </c>
      <c r="D13" s="3">
        <v>0</v>
      </c>
    </row>
    <row r="14" spans="2:6" x14ac:dyDescent="0.25">
      <c r="B14" s="3">
        <v>300</v>
      </c>
      <c r="C14" s="22">
        <v>0</v>
      </c>
      <c r="D14" s="3">
        <v>0</v>
      </c>
    </row>
    <row r="15" spans="2:6" x14ac:dyDescent="0.25">
      <c r="B15" s="3">
        <v>330</v>
      </c>
      <c r="C15" s="22">
        <v>0</v>
      </c>
      <c r="D15" s="3">
        <v>0</v>
      </c>
    </row>
    <row r="16" spans="2:6" x14ac:dyDescent="0.25">
      <c r="B16" s="3">
        <v>360</v>
      </c>
      <c r="C16" s="22">
        <v>0</v>
      </c>
      <c r="D16" s="3">
        <v>0</v>
      </c>
    </row>
    <row r="17" spans="2:4" x14ac:dyDescent="0.25">
      <c r="B17" s="3">
        <v>390</v>
      </c>
      <c r="C17" s="22">
        <v>0</v>
      </c>
      <c r="D17" s="3">
        <v>0</v>
      </c>
    </row>
    <row r="18" spans="2:4" x14ac:dyDescent="0.25">
      <c r="B18" s="3">
        <v>420</v>
      </c>
      <c r="C18" s="22">
        <v>0</v>
      </c>
      <c r="D18" s="3">
        <v>0</v>
      </c>
    </row>
    <row r="19" spans="2:4" x14ac:dyDescent="0.25">
      <c r="B19" s="3">
        <v>450</v>
      </c>
      <c r="C19" s="22">
        <v>0</v>
      </c>
      <c r="D19" s="3">
        <v>0</v>
      </c>
    </row>
    <row r="20" spans="2:4" x14ac:dyDescent="0.25">
      <c r="B20" s="3">
        <v>480</v>
      </c>
      <c r="C20" s="22">
        <v>0</v>
      </c>
      <c r="D20" s="3">
        <v>0</v>
      </c>
    </row>
    <row r="21" spans="2:4" x14ac:dyDescent="0.25">
      <c r="B21" s="3">
        <v>510</v>
      </c>
      <c r="C21" s="22">
        <v>0</v>
      </c>
      <c r="D21" s="3">
        <v>0</v>
      </c>
    </row>
    <row r="22" spans="2:4" x14ac:dyDescent="0.25">
      <c r="B22" s="3">
        <v>540</v>
      </c>
      <c r="C22" s="22">
        <v>0</v>
      </c>
      <c r="D22" s="3">
        <v>0</v>
      </c>
    </row>
    <row r="23" spans="2:4" x14ac:dyDescent="0.25">
      <c r="B23" s="3">
        <v>570</v>
      </c>
      <c r="C23" s="22">
        <v>0</v>
      </c>
      <c r="D23" s="3">
        <v>0</v>
      </c>
    </row>
    <row r="24" spans="2:4" x14ac:dyDescent="0.25">
      <c r="B24" s="3">
        <v>600</v>
      </c>
      <c r="C24" s="22">
        <v>11.220766210000001</v>
      </c>
      <c r="D24" s="3">
        <v>0</v>
      </c>
    </row>
    <row r="25" spans="2:4" x14ac:dyDescent="0.25">
      <c r="B25" s="3">
        <v>630</v>
      </c>
      <c r="C25" s="22">
        <v>11.482781510000001</v>
      </c>
      <c r="D25" s="3">
        <v>0</v>
      </c>
    </row>
    <row r="26" spans="2:4" x14ac:dyDescent="0.25">
      <c r="B26" s="3">
        <v>660</v>
      </c>
      <c r="C26" s="22">
        <v>11.47776421</v>
      </c>
      <c r="D26" s="3">
        <v>0</v>
      </c>
    </row>
    <row r="27" spans="2:4" x14ac:dyDescent="0.25">
      <c r="B27" s="3">
        <v>690</v>
      </c>
      <c r="C27" s="22">
        <v>11.464157950000001</v>
      </c>
      <c r="D27" s="3">
        <v>0</v>
      </c>
    </row>
    <row r="28" spans="2:4" x14ac:dyDescent="0.25">
      <c r="B28" s="3">
        <v>720</v>
      </c>
      <c r="C28" s="22">
        <v>11.52082143</v>
      </c>
      <c r="D28" s="3">
        <v>0</v>
      </c>
    </row>
    <row r="29" spans="2:4" x14ac:dyDescent="0.25">
      <c r="B29" s="3">
        <v>750</v>
      </c>
      <c r="C29" s="22">
        <v>11.51993467</v>
      </c>
      <c r="D29" s="3">
        <v>0</v>
      </c>
    </row>
    <row r="30" spans="2:4" x14ac:dyDescent="0.25">
      <c r="B30" s="3">
        <v>780</v>
      </c>
      <c r="C30" s="22">
        <v>1.5562996339999999</v>
      </c>
      <c r="D30" s="3">
        <v>0</v>
      </c>
    </row>
    <row r="31" spans="2:4" x14ac:dyDescent="0.25">
      <c r="B31" s="3">
        <v>810</v>
      </c>
      <c r="C31" s="22">
        <v>0</v>
      </c>
      <c r="D31" s="3">
        <v>0</v>
      </c>
    </row>
    <row r="32" spans="2:4" x14ac:dyDescent="0.25">
      <c r="B32" s="3">
        <v>840</v>
      </c>
      <c r="C32" s="22">
        <v>0</v>
      </c>
      <c r="D32" s="3">
        <v>0</v>
      </c>
    </row>
    <row r="33" spans="2:4" x14ac:dyDescent="0.25">
      <c r="B33" s="3">
        <v>870</v>
      </c>
      <c r="C33" s="22">
        <v>0</v>
      </c>
      <c r="D33" s="3">
        <v>0</v>
      </c>
    </row>
    <row r="34" spans="2:4" x14ac:dyDescent="0.25">
      <c r="B34" s="3">
        <v>900</v>
      </c>
      <c r="C34" s="22">
        <v>0</v>
      </c>
      <c r="D34" s="3">
        <v>0</v>
      </c>
    </row>
    <row r="35" spans="2:4" x14ac:dyDescent="0.25">
      <c r="B35" s="3">
        <v>930</v>
      </c>
      <c r="C35" s="22">
        <v>0</v>
      </c>
      <c r="D35" s="3">
        <v>0</v>
      </c>
    </row>
    <row r="36" spans="2:4" x14ac:dyDescent="0.25">
      <c r="B36" s="3">
        <v>960</v>
      </c>
      <c r="C36" s="22">
        <v>0</v>
      </c>
      <c r="D36" s="3">
        <v>0</v>
      </c>
    </row>
    <row r="37" spans="2:4" x14ac:dyDescent="0.25">
      <c r="B37" s="3">
        <v>990</v>
      </c>
      <c r="C37" s="22">
        <v>0</v>
      </c>
      <c r="D37" s="3">
        <v>0</v>
      </c>
    </row>
    <row r="38" spans="2:4" x14ac:dyDescent="0.25">
      <c r="B38" s="3">
        <v>1020</v>
      </c>
      <c r="C38" s="22">
        <v>0</v>
      </c>
      <c r="D38" s="3">
        <v>0</v>
      </c>
    </row>
    <row r="39" spans="2:4" x14ac:dyDescent="0.25">
      <c r="B39" s="3">
        <v>1050</v>
      </c>
      <c r="C39" s="22">
        <v>0</v>
      </c>
      <c r="D39" s="3">
        <v>0</v>
      </c>
    </row>
    <row r="40" spans="2:4" x14ac:dyDescent="0.25">
      <c r="B40" s="3">
        <v>1080</v>
      </c>
      <c r="C40" s="22">
        <v>0</v>
      </c>
      <c r="D40" s="3">
        <v>0</v>
      </c>
    </row>
    <row r="41" spans="2:4" x14ac:dyDescent="0.25">
      <c r="B41" s="3">
        <v>1110</v>
      </c>
      <c r="C41" s="22">
        <v>0</v>
      </c>
      <c r="D41" s="3">
        <v>0</v>
      </c>
    </row>
    <row r="42" spans="2:4" x14ac:dyDescent="0.25">
      <c r="B42" s="3">
        <v>1140</v>
      </c>
      <c r="C42" s="22">
        <v>0</v>
      </c>
      <c r="D42" s="3">
        <v>0</v>
      </c>
    </row>
    <row r="43" spans="2:4" x14ac:dyDescent="0.25">
      <c r="B43" s="3">
        <v>1170</v>
      </c>
      <c r="C43" s="22">
        <v>0</v>
      </c>
      <c r="D43" s="3">
        <v>0</v>
      </c>
    </row>
    <row r="44" spans="2:4" x14ac:dyDescent="0.25">
      <c r="B44" s="3">
        <v>1200</v>
      </c>
      <c r="C44" s="22">
        <v>0</v>
      </c>
      <c r="D44" s="3">
        <v>0</v>
      </c>
    </row>
    <row r="45" spans="2:4" x14ac:dyDescent="0.25">
      <c r="B45" s="3">
        <v>1230</v>
      </c>
      <c r="C45" s="22">
        <v>0</v>
      </c>
      <c r="D45" s="3">
        <v>0</v>
      </c>
    </row>
    <row r="46" spans="2:4" x14ac:dyDescent="0.25">
      <c r="B46" s="3">
        <v>1260</v>
      </c>
      <c r="C46" s="22">
        <v>0</v>
      </c>
      <c r="D46" s="3">
        <v>0</v>
      </c>
    </row>
    <row r="47" spans="2:4" x14ac:dyDescent="0.25">
      <c r="B47" s="3">
        <v>1290</v>
      </c>
      <c r="C47" s="22">
        <v>0</v>
      </c>
      <c r="D47" s="3">
        <v>0</v>
      </c>
    </row>
    <row r="48" spans="2:4" x14ac:dyDescent="0.25">
      <c r="B48" s="3">
        <v>1320</v>
      </c>
      <c r="C48" s="22">
        <v>0</v>
      </c>
      <c r="D48" s="3">
        <v>0</v>
      </c>
    </row>
    <row r="49" spans="2:4" x14ac:dyDescent="0.25">
      <c r="B49" s="3">
        <v>1350</v>
      </c>
      <c r="C49" s="22">
        <v>0</v>
      </c>
      <c r="D49" s="3">
        <v>0</v>
      </c>
    </row>
    <row r="50" spans="2:4" x14ac:dyDescent="0.25">
      <c r="B50" s="3">
        <v>1380</v>
      </c>
      <c r="C50" s="22">
        <v>0</v>
      </c>
      <c r="D50" s="3">
        <v>0</v>
      </c>
    </row>
    <row r="51" spans="2:4" x14ac:dyDescent="0.25">
      <c r="B51" s="3">
        <v>1410</v>
      </c>
      <c r="C51" s="22">
        <v>0</v>
      </c>
      <c r="D51" s="3">
        <v>0</v>
      </c>
    </row>
    <row r="52" spans="2:4" x14ac:dyDescent="0.25">
      <c r="B52" s="3">
        <v>1440</v>
      </c>
      <c r="C52" s="22">
        <v>0</v>
      </c>
      <c r="D52" s="3">
        <v>0</v>
      </c>
    </row>
    <row r="53" spans="2:4" x14ac:dyDescent="0.25">
      <c r="B53" s="3">
        <v>1470</v>
      </c>
      <c r="C53" s="22">
        <v>0</v>
      </c>
      <c r="D53" s="3">
        <v>0</v>
      </c>
    </row>
    <row r="54" spans="2:4" x14ac:dyDescent="0.25">
      <c r="B54" s="3">
        <v>1500</v>
      </c>
      <c r="C54" s="22">
        <v>0</v>
      </c>
      <c r="D54" s="3">
        <v>0</v>
      </c>
    </row>
    <row r="55" spans="2:4" x14ac:dyDescent="0.25">
      <c r="B55" s="3">
        <v>1530</v>
      </c>
      <c r="C55" s="22">
        <v>0</v>
      </c>
      <c r="D55" s="3">
        <v>0</v>
      </c>
    </row>
    <row r="56" spans="2:4" x14ac:dyDescent="0.25">
      <c r="B56" s="3">
        <v>1560</v>
      </c>
      <c r="C56" s="22">
        <v>0</v>
      </c>
      <c r="D56" s="3">
        <v>0</v>
      </c>
    </row>
    <row r="57" spans="2:4" x14ac:dyDescent="0.25">
      <c r="B57" s="3">
        <v>1590</v>
      </c>
      <c r="C57" s="22">
        <v>0</v>
      </c>
      <c r="D57" s="3">
        <v>0</v>
      </c>
    </row>
    <row r="58" spans="2:4" x14ac:dyDescent="0.25">
      <c r="B58" s="3">
        <v>1620</v>
      </c>
      <c r="C58" s="22">
        <v>0</v>
      </c>
      <c r="D58" s="3">
        <v>0</v>
      </c>
    </row>
    <row r="59" spans="2:4" x14ac:dyDescent="0.25">
      <c r="B59" s="3">
        <v>1650</v>
      </c>
      <c r="C59" s="22">
        <v>0</v>
      </c>
      <c r="D59" s="3">
        <v>0</v>
      </c>
    </row>
    <row r="60" spans="2:4" x14ac:dyDescent="0.25">
      <c r="B60" s="3">
        <v>1680</v>
      </c>
      <c r="C60" s="22">
        <v>0</v>
      </c>
      <c r="D60" s="3">
        <v>0</v>
      </c>
    </row>
    <row r="61" spans="2:4" x14ac:dyDescent="0.25">
      <c r="B61" s="3">
        <v>1710</v>
      </c>
      <c r="C61" s="22">
        <v>0</v>
      </c>
      <c r="D61" s="3">
        <v>0</v>
      </c>
    </row>
    <row r="62" spans="2:4" x14ac:dyDescent="0.25">
      <c r="B62" s="3">
        <v>1740</v>
      </c>
      <c r="C62" s="22">
        <v>0</v>
      </c>
      <c r="D62" s="3">
        <v>0</v>
      </c>
    </row>
    <row r="63" spans="2:4" x14ac:dyDescent="0.25">
      <c r="B63" s="3">
        <v>1770</v>
      </c>
      <c r="C63" s="22">
        <v>0</v>
      </c>
      <c r="D63" s="3">
        <v>0</v>
      </c>
    </row>
    <row r="64" spans="2:4" x14ac:dyDescent="0.25">
      <c r="B64" s="3">
        <v>1800</v>
      </c>
      <c r="C64" s="22">
        <v>0</v>
      </c>
      <c r="D64" s="3">
        <v>0</v>
      </c>
    </row>
    <row r="65" spans="2:4" x14ac:dyDescent="0.25">
      <c r="B65" s="3">
        <v>1830</v>
      </c>
      <c r="C65" s="22">
        <v>0</v>
      </c>
      <c r="D65" s="3">
        <v>0</v>
      </c>
    </row>
    <row r="66" spans="2:4" x14ac:dyDescent="0.25">
      <c r="B66" s="3">
        <v>1860</v>
      </c>
      <c r="C66" s="22">
        <v>0</v>
      </c>
      <c r="D66" s="3">
        <v>0</v>
      </c>
    </row>
    <row r="67" spans="2:4" x14ac:dyDescent="0.25">
      <c r="B67" s="3">
        <v>1890</v>
      </c>
      <c r="C67" s="22">
        <v>0</v>
      </c>
      <c r="D67" s="3">
        <v>0</v>
      </c>
    </row>
    <row r="68" spans="2:4" x14ac:dyDescent="0.25">
      <c r="B68" s="3">
        <v>1920</v>
      </c>
      <c r="C68" s="22">
        <v>0</v>
      </c>
      <c r="D68" s="3">
        <v>0</v>
      </c>
    </row>
    <row r="69" spans="2:4" x14ac:dyDescent="0.25">
      <c r="B69" s="3">
        <v>1950</v>
      </c>
      <c r="C69" s="22">
        <v>0</v>
      </c>
      <c r="D69" s="3">
        <v>0</v>
      </c>
    </row>
    <row r="70" spans="2:4" x14ac:dyDescent="0.25">
      <c r="B70" s="3">
        <v>1980</v>
      </c>
      <c r="C70" s="22">
        <v>0</v>
      </c>
      <c r="D70" s="3">
        <v>0</v>
      </c>
    </row>
    <row r="71" spans="2:4" x14ac:dyDescent="0.25">
      <c r="B71" s="3">
        <v>2010</v>
      </c>
      <c r="C71" s="22">
        <v>0</v>
      </c>
      <c r="D71" s="3">
        <v>0</v>
      </c>
    </row>
    <row r="72" spans="2:4" x14ac:dyDescent="0.25">
      <c r="B72" s="3">
        <v>2040</v>
      </c>
      <c r="C72" s="22">
        <v>0</v>
      </c>
      <c r="D72" s="3">
        <v>0</v>
      </c>
    </row>
    <row r="73" spans="2:4" x14ac:dyDescent="0.25">
      <c r="B73" s="3">
        <v>2070</v>
      </c>
      <c r="C73" s="22">
        <v>0</v>
      </c>
      <c r="D73" s="3">
        <v>0</v>
      </c>
    </row>
    <row r="74" spans="2:4" x14ac:dyDescent="0.25">
      <c r="B74" s="3">
        <v>2100</v>
      </c>
      <c r="C74" s="22">
        <v>0</v>
      </c>
      <c r="D74" s="3">
        <v>0</v>
      </c>
    </row>
    <row r="75" spans="2:4" x14ac:dyDescent="0.25">
      <c r="B75" s="3">
        <v>2130</v>
      </c>
      <c r="C75" s="22">
        <v>0</v>
      </c>
      <c r="D75" s="3">
        <v>0</v>
      </c>
    </row>
    <row r="76" spans="2:4" x14ac:dyDescent="0.25">
      <c r="B76" s="3">
        <v>2160</v>
      </c>
      <c r="C76" s="22">
        <v>0</v>
      </c>
      <c r="D76" s="3">
        <v>0</v>
      </c>
    </row>
    <row r="77" spans="2:4" x14ac:dyDescent="0.25">
      <c r="B77" s="3">
        <v>2190</v>
      </c>
      <c r="C77" s="22">
        <v>0</v>
      </c>
      <c r="D77" s="3">
        <v>0</v>
      </c>
    </row>
    <row r="78" spans="2:4" x14ac:dyDescent="0.25">
      <c r="B78" s="3">
        <v>2220</v>
      </c>
      <c r="C78" s="22">
        <v>0</v>
      </c>
      <c r="D78" s="3">
        <v>0</v>
      </c>
    </row>
    <row r="79" spans="2:4" x14ac:dyDescent="0.25">
      <c r="B79" s="3">
        <v>2250</v>
      </c>
      <c r="C79" s="22">
        <v>0</v>
      </c>
      <c r="D79" s="3">
        <v>0</v>
      </c>
    </row>
    <row r="80" spans="2:4" x14ac:dyDescent="0.25">
      <c r="B80" s="3">
        <v>2280</v>
      </c>
      <c r="C80" s="22">
        <v>0</v>
      </c>
      <c r="D80" s="3">
        <v>0</v>
      </c>
    </row>
    <row r="81" spans="2:4" x14ac:dyDescent="0.25">
      <c r="B81" s="3">
        <v>2310</v>
      </c>
      <c r="C81" s="22">
        <v>0</v>
      </c>
      <c r="D81" s="3">
        <v>0</v>
      </c>
    </row>
    <row r="82" spans="2:4" x14ac:dyDescent="0.25">
      <c r="B82" s="3">
        <v>2340</v>
      </c>
      <c r="C82" s="22">
        <v>0</v>
      </c>
      <c r="D82" s="3">
        <v>0</v>
      </c>
    </row>
    <row r="83" spans="2:4" x14ac:dyDescent="0.25">
      <c r="B83" s="3">
        <v>2370</v>
      </c>
      <c r="C83" s="22">
        <v>0</v>
      </c>
      <c r="D83" s="3">
        <v>0</v>
      </c>
    </row>
    <row r="84" spans="2:4" x14ac:dyDescent="0.25">
      <c r="B84" s="3">
        <v>2400</v>
      </c>
      <c r="C84" s="22">
        <v>0</v>
      </c>
      <c r="D84" s="3">
        <v>0</v>
      </c>
    </row>
    <row r="85" spans="2:4" x14ac:dyDescent="0.25">
      <c r="B85" s="3">
        <v>2430</v>
      </c>
      <c r="C85" s="22">
        <v>0</v>
      </c>
      <c r="D85" s="3">
        <v>0</v>
      </c>
    </row>
    <row r="86" spans="2:4" x14ac:dyDescent="0.25">
      <c r="B86" s="3">
        <v>2460</v>
      </c>
      <c r="C86" s="22">
        <v>0</v>
      </c>
      <c r="D86" s="3">
        <v>0</v>
      </c>
    </row>
    <row r="87" spans="2:4" x14ac:dyDescent="0.25">
      <c r="B87" s="3">
        <v>2490</v>
      </c>
      <c r="C87" s="22">
        <v>0</v>
      </c>
      <c r="D87" s="3">
        <v>0</v>
      </c>
    </row>
    <row r="88" spans="2:4" x14ac:dyDescent="0.25">
      <c r="B88" s="3">
        <v>2520</v>
      </c>
      <c r="C88" s="22">
        <v>0</v>
      </c>
      <c r="D88" s="3">
        <v>0</v>
      </c>
    </row>
    <row r="89" spans="2:4" x14ac:dyDescent="0.25">
      <c r="B89" s="3">
        <v>2550</v>
      </c>
      <c r="C89" s="22">
        <v>0</v>
      </c>
      <c r="D89" s="3">
        <v>0</v>
      </c>
    </row>
    <row r="90" spans="2:4" x14ac:dyDescent="0.25">
      <c r="B90" s="3">
        <v>2580</v>
      </c>
      <c r="C90" s="22">
        <v>0</v>
      </c>
      <c r="D90" s="3">
        <v>0</v>
      </c>
    </row>
    <row r="91" spans="2:4" x14ac:dyDescent="0.25">
      <c r="B91" s="3">
        <v>2610</v>
      </c>
      <c r="C91" s="22">
        <v>0</v>
      </c>
      <c r="D91" s="3">
        <v>0</v>
      </c>
    </row>
    <row r="92" spans="2:4" x14ac:dyDescent="0.25">
      <c r="B92" s="3">
        <v>2640</v>
      </c>
      <c r="C92" s="22">
        <v>0</v>
      </c>
      <c r="D92" s="3">
        <v>0</v>
      </c>
    </row>
    <row r="93" spans="2:4" x14ac:dyDescent="0.25">
      <c r="B93" s="3">
        <v>2670</v>
      </c>
      <c r="C93" s="22">
        <v>0</v>
      </c>
      <c r="D93" s="3">
        <v>0</v>
      </c>
    </row>
    <row r="94" spans="2:4" x14ac:dyDescent="0.25">
      <c r="B94" s="3">
        <v>2700</v>
      </c>
      <c r="C94" s="22">
        <v>0</v>
      </c>
      <c r="D94" s="3">
        <v>0</v>
      </c>
    </row>
    <row r="95" spans="2:4" x14ac:dyDescent="0.25">
      <c r="B95" s="3">
        <v>2730</v>
      </c>
      <c r="C95" s="22">
        <v>0</v>
      </c>
      <c r="D95" s="3">
        <v>0</v>
      </c>
    </row>
    <row r="96" spans="2:4" x14ac:dyDescent="0.25">
      <c r="B96" s="3">
        <v>2760</v>
      </c>
      <c r="C96" s="22">
        <v>0</v>
      </c>
      <c r="D96" s="3">
        <v>0</v>
      </c>
    </row>
    <row r="97" spans="2:4" x14ac:dyDescent="0.25">
      <c r="B97" s="3">
        <v>2790</v>
      </c>
      <c r="C97" s="22">
        <v>0</v>
      </c>
      <c r="D97" s="3">
        <v>0</v>
      </c>
    </row>
    <row r="98" spans="2:4" x14ac:dyDescent="0.25">
      <c r="B98" s="3">
        <v>2820</v>
      </c>
      <c r="C98" s="22">
        <v>0</v>
      </c>
      <c r="D98" s="3">
        <v>0</v>
      </c>
    </row>
    <row r="99" spans="2:4" x14ac:dyDescent="0.25">
      <c r="B99" s="3">
        <v>2850</v>
      </c>
      <c r="C99" s="22">
        <v>0</v>
      </c>
      <c r="D99" s="3">
        <v>0</v>
      </c>
    </row>
    <row r="100" spans="2:4" x14ac:dyDescent="0.25">
      <c r="B100" s="3">
        <v>2880</v>
      </c>
      <c r="C100" s="22">
        <v>0</v>
      </c>
      <c r="D100" s="3">
        <v>0</v>
      </c>
    </row>
    <row r="101" spans="2:4" x14ac:dyDescent="0.25">
      <c r="B101" s="3">
        <v>2910</v>
      </c>
      <c r="C101" s="22">
        <v>0</v>
      </c>
      <c r="D101" s="3">
        <v>0</v>
      </c>
    </row>
    <row r="102" spans="2:4" x14ac:dyDescent="0.25">
      <c r="B102" s="3">
        <v>2940</v>
      </c>
      <c r="C102" s="22">
        <v>0</v>
      </c>
      <c r="D102" s="3">
        <v>0</v>
      </c>
    </row>
    <row r="103" spans="2:4" x14ac:dyDescent="0.25">
      <c r="B103" s="3">
        <v>2970</v>
      </c>
      <c r="C103" s="22">
        <v>0</v>
      </c>
      <c r="D103" s="3">
        <v>0</v>
      </c>
    </row>
    <row r="104" spans="2:4" x14ac:dyDescent="0.25">
      <c r="B104" s="3">
        <v>3000</v>
      </c>
      <c r="C104" s="22">
        <v>0</v>
      </c>
      <c r="D104" s="3">
        <v>0</v>
      </c>
    </row>
    <row r="105" spans="2:4" x14ac:dyDescent="0.25">
      <c r="B105" s="3">
        <v>3030</v>
      </c>
      <c r="C105" s="22">
        <v>0</v>
      </c>
      <c r="D105" s="3">
        <v>0</v>
      </c>
    </row>
    <row r="106" spans="2:4" x14ac:dyDescent="0.25">
      <c r="B106" s="3">
        <v>3060</v>
      </c>
      <c r="C106" s="22">
        <v>0</v>
      </c>
      <c r="D106" s="3">
        <v>0</v>
      </c>
    </row>
    <row r="107" spans="2:4" x14ac:dyDescent="0.25">
      <c r="B107" s="3">
        <v>3090</v>
      </c>
      <c r="C107" s="22">
        <v>0</v>
      </c>
      <c r="D107" s="3">
        <v>0</v>
      </c>
    </row>
    <row r="108" spans="2:4" x14ac:dyDescent="0.25">
      <c r="B108" s="3">
        <v>3120</v>
      </c>
      <c r="C108" s="22">
        <v>0</v>
      </c>
      <c r="D108" s="3">
        <v>0</v>
      </c>
    </row>
    <row r="109" spans="2:4" x14ac:dyDescent="0.25">
      <c r="B109" s="3">
        <v>3150</v>
      </c>
      <c r="C109" s="22">
        <v>0</v>
      </c>
      <c r="D109" s="3">
        <v>0</v>
      </c>
    </row>
    <row r="110" spans="2:4" x14ac:dyDescent="0.25">
      <c r="B110" s="3">
        <v>3180</v>
      </c>
      <c r="C110" s="22">
        <v>0</v>
      </c>
      <c r="D110" s="3">
        <v>0</v>
      </c>
    </row>
    <row r="111" spans="2:4" x14ac:dyDescent="0.25">
      <c r="B111" s="3">
        <v>3210</v>
      </c>
      <c r="C111" s="22">
        <v>0</v>
      </c>
      <c r="D111" s="3">
        <v>0</v>
      </c>
    </row>
    <row r="112" spans="2:4" x14ac:dyDescent="0.25">
      <c r="B112" s="3">
        <v>3240</v>
      </c>
      <c r="C112" s="22">
        <v>0</v>
      </c>
      <c r="D112" s="3">
        <v>0</v>
      </c>
    </row>
    <row r="113" spans="2:4" x14ac:dyDescent="0.25">
      <c r="B113" s="3">
        <v>3270</v>
      </c>
      <c r="C113" s="22">
        <v>0</v>
      </c>
      <c r="D113" s="3">
        <v>0</v>
      </c>
    </row>
    <row r="114" spans="2:4" x14ac:dyDescent="0.25">
      <c r="B114" s="3">
        <v>3300</v>
      </c>
      <c r="C114" s="22">
        <v>0</v>
      </c>
      <c r="D114" s="3">
        <v>0</v>
      </c>
    </row>
    <row r="115" spans="2:4" x14ac:dyDescent="0.25">
      <c r="B115" s="3">
        <v>3330</v>
      </c>
      <c r="C115" s="22">
        <v>0</v>
      </c>
      <c r="D115" s="3">
        <v>0</v>
      </c>
    </row>
    <row r="116" spans="2:4" x14ac:dyDescent="0.25">
      <c r="B116" s="3">
        <v>3360</v>
      </c>
      <c r="C116" s="22">
        <v>0</v>
      </c>
      <c r="D116" s="3">
        <v>0</v>
      </c>
    </row>
    <row r="117" spans="2:4" x14ac:dyDescent="0.25">
      <c r="B117" s="3">
        <v>3390</v>
      </c>
      <c r="C117" s="22">
        <v>0</v>
      </c>
      <c r="D117" s="3">
        <v>0</v>
      </c>
    </row>
    <row r="118" spans="2:4" x14ac:dyDescent="0.25">
      <c r="B118" s="3">
        <v>3420</v>
      </c>
      <c r="C118" s="22">
        <v>0</v>
      </c>
      <c r="D118" s="3">
        <v>0</v>
      </c>
    </row>
    <row r="119" spans="2:4" x14ac:dyDescent="0.25">
      <c r="B119" s="3">
        <v>3450</v>
      </c>
      <c r="C119" s="22">
        <v>0</v>
      </c>
      <c r="D119" s="3">
        <v>0</v>
      </c>
    </row>
    <row r="120" spans="2:4" x14ac:dyDescent="0.25">
      <c r="B120" s="3">
        <v>3480</v>
      </c>
      <c r="C120" s="22">
        <v>0</v>
      </c>
      <c r="D120" s="3">
        <v>0</v>
      </c>
    </row>
    <row r="121" spans="2:4" x14ac:dyDescent="0.25">
      <c r="B121" s="3">
        <v>3510</v>
      </c>
      <c r="C121" s="22">
        <v>0</v>
      </c>
      <c r="D121" s="3">
        <v>0</v>
      </c>
    </row>
    <row r="122" spans="2:4" x14ac:dyDescent="0.25">
      <c r="B122" s="3">
        <v>3540</v>
      </c>
      <c r="C122" s="22">
        <v>0</v>
      </c>
      <c r="D122" s="3">
        <v>0</v>
      </c>
    </row>
    <row r="123" spans="2:4" x14ac:dyDescent="0.25">
      <c r="B123" s="3">
        <v>3570</v>
      </c>
      <c r="C123" s="22">
        <v>0</v>
      </c>
      <c r="D123" s="3">
        <v>0</v>
      </c>
    </row>
    <row r="124" spans="2:4" x14ac:dyDescent="0.25">
      <c r="B124" s="3">
        <v>3600</v>
      </c>
      <c r="C124" s="22">
        <v>0</v>
      </c>
      <c r="D124" s="3">
        <v>0</v>
      </c>
    </row>
    <row r="125" spans="2:4" x14ac:dyDescent="0.25">
      <c r="B125" s="3">
        <v>3630</v>
      </c>
      <c r="C125" s="22">
        <v>0</v>
      </c>
      <c r="D125" s="3">
        <v>0</v>
      </c>
    </row>
    <row r="126" spans="2:4" x14ac:dyDescent="0.25">
      <c r="B126" s="3">
        <v>3660</v>
      </c>
      <c r="C126" s="22">
        <v>0</v>
      </c>
      <c r="D126" s="3">
        <v>0</v>
      </c>
    </row>
    <row r="127" spans="2:4" x14ac:dyDescent="0.25">
      <c r="B127" s="3">
        <v>3690</v>
      </c>
      <c r="C127" s="22">
        <v>0</v>
      </c>
      <c r="D127" s="3">
        <v>0</v>
      </c>
    </row>
    <row r="128" spans="2:4" x14ac:dyDescent="0.25">
      <c r="B128" s="3">
        <v>3720</v>
      </c>
      <c r="C128" s="22">
        <v>0</v>
      </c>
      <c r="D128" s="3">
        <v>0</v>
      </c>
    </row>
    <row r="129" spans="2:4" x14ac:dyDescent="0.25">
      <c r="B129" s="3">
        <v>3750</v>
      </c>
      <c r="C129" s="22">
        <v>0</v>
      </c>
      <c r="D129" s="3">
        <v>0</v>
      </c>
    </row>
    <row r="130" spans="2:4" x14ac:dyDescent="0.25">
      <c r="B130" s="3">
        <v>3780</v>
      </c>
      <c r="C130" s="22">
        <v>0</v>
      </c>
      <c r="D130" s="3">
        <v>0</v>
      </c>
    </row>
    <row r="131" spans="2:4" x14ac:dyDescent="0.25">
      <c r="B131" s="3">
        <v>3810</v>
      </c>
      <c r="C131" s="22">
        <v>0</v>
      </c>
      <c r="D131" s="3">
        <v>0</v>
      </c>
    </row>
    <row r="132" spans="2:4" x14ac:dyDescent="0.25">
      <c r="B132" s="3">
        <v>3840</v>
      </c>
      <c r="C132" s="22">
        <v>0</v>
      </c>
      <c r="D132" s="3">
        <v>0</v>
      </c>
    </row>
    <row r="133" spans="2:4" x14ac:dyDescent="0.25">
      <c r="B133" s="3">
        <v>3870</v>
      </c>
      <c r="C133" s="22">
        <v>0</v>
      </c>
      <c r="D133" s="3">
        <v>0</v>
      </c>
    </row>
    <row r="134" spans="2:4" x14ac:dyDescent="0.25">
      <c r="B134" s="3">
        <v>3900</v>
      </c>
      <c r="C134" s="22">
        <v>0</v>
      </c>
      <c r="D134" s="3">
        <v>0</v>
      </c>
    </row>
    <row r="135" spans="2:4" x14ac:dyDescent="0.25">
      <c r="B135" s="3">
        <v>3930</v>
      </c>
      <c r="C135" s="22">
        <v>0</v>
      </c>
      <c r="D135" s="3">
        <v>0</v>
      </c>
    </row>
    <row r="136" spans="2:4" x14ac:dyDescent="0.25">
      <c r="B136" s="3">
        <v>3960</v>
      </c>
      <c r="C136" s="22">
        <v>0</v>
      </c>
      <c r="D136" s="3">
        <v>0</v>
      </c>
    </row>
    <row r="137" spans="2:4" x14ac:dyDescent="0.25">
      <c r="B137" s="3">
        <v>3990</v>
      </c>
      <c r="C137" s="22">
        <v>0</v>
      </c>
      <c r="D137" s="3">
        <v>0</v>
      </c>
    </row>
    <row r="138" spans="2:4" x14ac:dyDescent="0.25">
      <c r="B138" s="3">
        <v>4020</v>
      </c>
      <c r="C138" s="22">
        <v>0</v>
      </c>
      <c r="D138" s="3">
        <v>0</v>
      </c>
    </row>
    <row r="139" spans="2:4" x14ac:dyDescent="0.25">
      <c r="B139" s="3">
        <v>4050</v>
      </c>
      <c r="C139" s="22">
        <v>0</v>
      </c>
      <c r="D139" s="3">
        <v>0</v>
      </c>
    </row>
    <row r="140" spans="2:4" x14ac:dyDescent="0.25">
      <c r="B140" s="3">
        <v>4080</v>
      </c>
      <c r="C140" s="22">
        <v>0</v>
      </c>
      <c r="D140" s="3">
        <v>0</v>
      </c>
    </row>
    <row r="141" spans="2:4" x14ac:dyDescent="0.25">
      <c r="B141" s="3">
        <v>4110</v>
      </c>
      <c r="C141" s="22">
        <v>0</v>
      </c>
      <c r="D141" s="3">
        <v>0</v>
      </c>
    </row>
    <row r="142" spans="2:4" x14ac:dyDescent="0.25">
      <c r="B142" s="3">
        <v>4140</v>
      </c>
      <c r="C142" s="22">
        <v>0</v>
      </c>
      <c r="D142" s="3">
        <v>0</v>
      </c>
    </row>
    <row r="143" spans="2:4" x14ac:dyDescent="0.25">
      <c r="B143" s="3">
        <v>4170</v>
      </c>
      <c r="C143" s="22">
        <v>0</v>
      </c>
      <c r="D143" s="3">
        <v>0</v>
      </c>
    </row>
    <row r="144" spans="2:4" x14ac:dyDescent="0.25">
      <c r="B144" s="3">
        <v>4200</v>
      </c>
      <c r="C144" s="22">
        <v>0</v>
      </c>
      <c r="D144" s="3">
        <v>0</v>
      </c>
    </row>
    <row r="145" spans="2:4" x14ac:dyDescent="0.25">
      <c r="B145" s="3">
        <v>4230</v>
      </c>
      <c r="C145" s="22">
        <v>0</v>
      </c>
      <c r="D145" s="3">
        <v>0</v>
      </c>
    </row>
    <row r="146" spans="2:4" x14ac:dyDescent="0.25">
      <c r="B146" s="3">
        <v>4260</v>
      </c>
      <c r="C146" s="22">
        <v>0</v>
      </c>
      <c r="D146" s="3">
        <v>0</v>
      </c>
    </row>
    <row r="147" spans="2:4" x14ac:dyDescent="0.25">
      <c r="B147" s="3">
        <v>4290</v>
      </c>
      <c r="C147" s="22">
        <v>0</v>
      </c>
      <c r="D147" s="3">
        <v>0</v>
      </c>
    </row>
    <row r="148" spans="2:4" x14ac:dyDescent="0.25">
      <c r="B148" s="3">
        <v>4320</v>
      </c>
      <c r="C148" s="22">
        <v>0</v>
      </c>
      <c r="D148" s="3">
        <v>0</v>
      </c>
    </row>
    <row r="149" spans="2:4" x14ac:dyDescent="0.25">
      <c r="B149" s="3">
        <v>4350</v>
      </c>
      <c r="C149" s="22">
        <v>0</v>
      </c>
      <c r="D149" s="3">
        <v>0</v>
      </c>
    </row>
    <row r="150" spans="2:4" x14ac:dyDescent="0.25">
      <c r="B150" s="3">
        <v>4380</v>
      </c>
      <c r="C150" s="22">
        <v>0</v>
      </c>
      <c r="D150" s="3">
        <v>0</v>
      </c>
    </row>
    <row r="151" spans="2:4" x14ac:dyDescent="0.25">
      <c r="B151" s="3">
        <v>4410</v>
      </c>
      <c r="C151" s="22">
        <v>0</v>
      </c>
      <c r="D151" s="3">
        <v>0</v>
      </c>
    </row>
    <row r="152" spans="2:4" x14ac:dyDescent="0.25">
      <c r="B152" s="3">
        <v>4440</v>
      </c>
      <c r="C152" s="22">
        <v>0</v>
      </c>
      <c r="D152" s="3">
        <v>0</v>
      </c>
    </row>
    <row r="153" spans="2:4" x14ac:dyDescent="0.25">
      <c r="B153" s="3">
        <v>4470</v>
      </c>
      <c r="C153" s="22">
        <v>0</v>
      </c>
      <c r="D153" s="3">
        <v>0</v>
      </c>
    </row>
    <row r="154" spans="2:4" x14ac:dyDescent="0.25">
      <c r="B154" s="3">
        <v>4500</v>
      </c>
      <c r="C154" s="22">
        <v>0</v>
      </c>
      <c r="D154" s="3">
        <v>0</v>
      </c>
    </row>
    <row r="155" spans="2:4" x14ac:dyDescent="0.25">
      <c r="B155" s="3">
        <v>4530</v>
      </c>
      <c r="C155" s="22">
        <v>0</v>
      </c>
      <c r="D155" s="3">
        <v>0</v>
      </c>
    </row>
    <row r="156" spans="2:4" x14ac:dyDescent="0.25">
      <c r="B156" s="3">
        <v>4560</v>
      </c>
      <c r="C156" s="22">
        <v>0</v>
      </c>
      <c r="D156" s="3">
        <v>0</v>
      </c>
    </row>
    <row r="157" spans="2:4" x14ac:dyDescent="0.25">
      <c r="B157" s="3">
        <v>4590</v>
      </c>
      <c r="C157" s="22">
        <v>0</v>
      </c>
      <c r="D157" s="3">
        <v>0</v>
      </c>
    </row>
    <row r="158" spans="2:4" x14ac:dyDescent="0.25">
      <c r="B158" s="3">
        <v>4620</v>
      </c>
      <c r="C158" s="22">
        <v>0</v>
      </c>
      <c r="D158" s="3">
        <v>0</v>
      </c>
    </row>
    <row r="159" spans="2:4" x14ac:dyDescent="0.25">
      <c r="B159" s="3">
        <v>4650</v>
      </c>
      <c r="C159" s="22">
        <v>0</v>
      </c>
      <c r="D159" s="3">
        <v>0</v>
      </c>
    </row>
    <row r="160" spans="2:4" x14ac:dyDescent="0.25">
      <c r="B160" s="3">
        <v>4680</v>
      </c>
      <c r="C160" s="22">
        <v>0</v>
      </c>
      <c r="D160" s="3">
        <v>0</v>
      </c>
    </row>
    <row r="161" spans="2:4" x14ac:dyDescent="0.25">
      <c r="B161" s="3">
        <v>4710</v>
      </c>
      <c r="C161" s="22">
        <v>0</v>
      </c>
      <c r="D161" s="3">
        <v>0</v>
      </c>
    </row>
    <row r="162" spans="2:4" x14ac:dyDescent="0.25">
      <c r="B162" s="3">
        <v>4740</v>
      </c>
      <c r="C162" s="22">
        <v>0</v>
      </c>
      <c r="D162" s="3">
        <v>0</v>
      </c>
    </row>
    <row r="163" spans="2:4" x14ac:dyDescent="0.25">
      <c r="B163" s="3">
        <v>4770</v>
      </c>
      <c r="C163" s="22">
        <v>0</v>
      </c>
      <c r="D163" s="3">
        <v>0</v>
      </c>
    </row>
    <row r="164" spans="2:4" x14ac:dyDescent="0.25">
      <c r="B164" s="3">
        <v>4800</v>
      </c>
      <c r="C164" s="22">
        <v>0</v>
      </c>
      <c r="D164" s="3">
        <v>0</v>
      </c>
    </row>
    <row r="165" spans="2:4" x14ac:dyDescent="0.25">
      <c r="B165" s="3">
        <v>4830</v>
      </c>
      <c r="C165" s="22">
        <v>0</v>
      </c>
      <c r="D165" s="3">
        <v>0</v>
      </c>
    </row>
    <row r="166" spans="2:4" x14ac:dyDescent="0.25">
      <c r="B166" s="3">
        <v>4860</v>
      </c>
      <c r="C166" s="22">
        <v>0</v>
      </c>
      <c r="D166" s="3">
        <v>0</v>
      </c>
    </row>
    <row r="167" spans="2:4" x14ac:dyDescent="0.25">
      <c r="B167" s="3">
        <v>4890</v>
      </c>
      <c r="C167" s="22">
        <v>0</v>
      </c>
      <c r="D167" s="3">
        <v>0</v>
      </c>
    </row>
    <row r="168" spans="2:4" x14ac:dyDescent="0.25">
      <c r="B168" s="3">
        <v>4920</v>
      </c>
      <c r="C168" s="22">
        <v>0</v>
      </c>
      <c r="D168" s="3">
        <v>0</v>
      </c>
    </row>
    <row r="169" spans="2:4" x14ac:dyDescent="0.25">
      <c r="B169" s="3">
        <v>4950</v>
      </c>
      <c r="C169" s="22">
        <v>0</v>
      </c>
      <c r="D169" s="3">
        <v>0</v>
      </c>
    </row>
    <row r="170" spans="2:4" x14ac:dyDescent="0.25">
      <c r="B170" s="3">
        <v>4980</v>
      </c>
      <c r="C170" s="22">
        <v>0</v>
      </c>
      <c r="D170" s="3">
        <v>0</v>
      </c>
    </row>
    <row r="171" spans="2:4" x14ac:dyDescent="0.25">
      <c r="B171" s="3">
        <v>5010</v>
      </c>
      <c r="C171" s="22">
        <v>0</v>
      </c>
      <c r="D171" s="3">
        <v>0</v>
      </c>
    </row>
    <row r="172" spans="2:4" x14ac:dyDescent="0.25">
      <c r="B172" s="3">
        <v>5040</v>
      </c>
      <c r="C172" s="22">
        <v>8.7563364690000007</v>
      </c>
      <c r="D172" s="3">
        <v>0</v>
      </c>
    </row>
    <row r="173" spans="2:4" x14ac:dyDescent="0.25">
      <c r="B173" s="3">
        <v>5070</v>
      </c>
      <c r="C173" s="22">
        <v>10.28481552</v>
      </c>
      <c r="D173" s="3">
        <v>0</v>
      </c>
    </row>
    <row r="174" spans="2:4" x14ac:dyDescent="0.25">
      <c r="B174" s="3">
        <v>5100</v>
      </c>
      <c r="C174" s="22">
        <v>11.44924116</v>
      </c>
      <c r="D174" s="3">
        <v>0</v>
      </c>
    </row>
    <row r="175" spans="2:4" x14ac:dyDescent="0.25">
      <c r="B175" s="3">
        <v>5130</v>
      </c>
      <c r="C175" s="22">
        <v>10.88548889</v>
      </c>
      <c r="D175" s="3">
        <v>0</v>
      </c>
    </row>
    <row r="176" spans="2:4" x14ac:dyDescent="0.25">
      <c r="B176" s="3">
        <v>5160</v>
      </c>
      <c r="C176" s="22">
        <v>21.240020090000002</v>
      </c>
      <c r="D176" s="3">
        <v>0</v>
      </c>
    </row>
    <row r="177" spans="2:4" x14ac:dyDescent="0.25">
      <c r="B177" s="3">
        <v>5190</v>
      </c>
      <c r="C177" s="22">
        <v>23.246493040000001</v>
      </c>
      <c r="D177" s="3">
        <v>0</v>
      </c>
    </row>
    <row r="178" spans="2:4" x14ac:dyDescent="0.25">
      <c r="B178" s="3">
        <v>5220</v>
      </c>
      <c r="C178" s="22">
        <v>6.2510090649999999</v>
      </c>
      <c r="D178" s="3">
        <v>0</v>
      </c>
    </row>
    <row r="179" spans="2:4" x14ac:dyDescent="0.25">
      <c r="B179" s="3">
        <v>5250</v>
      </c>
      <c r="C179" s="22">
        <v>0</v>
      </c>
      <c r="D179" s="3">
        <v>0</v>
      </c>
    </row>
    <row r="180" spans="2:4" x14ac:dyDescent="0.25">
      <c r="B180" s="3">
        <v>5280</v>
      </c>
      <c r="C180" s="22">
        <v>0</v>
      </c>
      <c r="D180" s="3">
        <v>0</v>
      </c>
    </row>
    <row r="181" spans="2:4" x14ac:dyDescent="0.25">
      <c r="B181" s="3">
        <v>5310</v>
      </c>
      <c r="C181" s="22">
        <v>0</v>
      </c>
      <c r="D181" s="3">
        <v>0</v>
      </c>
    </row>
    <row r="182" spans="2:4" x14ac:dyDescent="0.25">
      <c r="B182" s="3">
        <v>5340</v>
      </c>
      <c r="C182" s="22">
        <v>0</v>
      </c>
      <c r="D182" s="3">
        <v>0</v>
      </c>
    </row>
    <row r="183" spans="2:4" x14ac:dyDescent="0.25">
      <c r="B183" s="3">
        <v>5370</v>
      </c>
      <c r="C183" s="22">
        <v>0</v>
      </c>
      <c r="D183" s="3">
        <v>0</v>
      </c>
    </row>
    <row r="184" spans="2:4" x14ac:dyDescent="0.25">
      <c r="B184" s="3">
        <v>5400</v>
      </c>
      <c r="C184" s="22">
        <v>0</v>
      </c>
      <c r="D184" s="3">
        <v>0</v>
      </c>
    </row>
    <row r="185" spans="2:4" x14ac:dyDescent="0.25">
      <c r="B185" s="3">
        <v>5430</v>
      </c>
      <c r="C185" s="22">
        <v>0</v>
      </c>
      <c r="D185" s="3">
        <v>0</v>
      </c>
    </row>
    <row r="186" spans="2:4" x14ac:dyDescent="0.25">
      <c r="B186" s="3">
        <v>5460</v>
      </c>
      <c r="C186" s="22">
        <v>0</v>
      </c>
      <c r="D186" s="3">
        <v>0</v>
      </c>
    </row>
    <row r="187" spans="2:4" x14ac:dyDescent="0.25">
      <c r="B187" s="3">
        <v>5490</v>
      </c>
      <c r="C187" s="22">
        <v>0</v>
      </c>
      <c r="D187" s="3">
        <v>0</v>
      </c>
    </row>
    <row r="188" spans="2:4" x14ac:dyDescent="0.25">
      <c r="B188" s="3">
        <v>5520</v>
      </c>
      <c r="C188" s="22">
        <v>0</v>
      </c>
      <c r="D188" s="3">
        <v>0</v>
      </c>
    </row>
    <row r="189" spans="2:4" x14ac:dyDescent="0.25">
      <c r="B189" s="3">
        <v>5550</v>
      </c>
      <c r="C189" s="22">
        <v>0</v>
      </c>
      <c r="D189" s="3">
        <v>0</v>
      </c>
    </row>
    <row r="190" spans="2:4" x14ac:dyDescent="0.25">
      <c r="B190" s="3">
        <v>5580</v>
      </c>
      <c r="C190" s="22">
        <v>0</v>
      </c>
      <c r="D190" s="3">
        <v>0</v>
      </c>
    </row>
    <row r="191" spans="2:4" x14ac:dyDescent="0.25">
      <c r="B191" s="3">
        <v>5610</v>
      </c>
      <c r="C191" s="22">
        <v>0</v>
      </c>
      <c r="D191" s="3">
        <v>0</v>
      </c>
    </row>
    <row r="192" spans="2:4" x14ac:dyDescent="0.25">
      <c r="B192" s="3">
        <v>5640</v>
      </c>
      <c r="C192" s="22">
        <v>0</v>
      </c>
      <c r="D192" s="3">
        <v>0</v>
      </c>
    </row>
    <row r="193" spans="2:4" x14ac:dyDescent="0.25">
      <c r="B193" s="3">
        <v>5670</v>
      </c>
      <c r="C193" s="22">
        <v>0</v>
      </c>
      <c r="D193" s="3">
        <v>0</v>
      </c>
    </row>
    <row r="194" spans="2:4" x14ac:dyDescent="0.25">
      <c r="B194" s="3">
        <v>5700</v>
      </c>
      <c r="C194" s="22">
        <v>11.660750220000001</v>
      </c>
      <c r="D194" s="3">
        <v>0</v>
      </c>
    </row>
    <row r="195" spans="2:4" x14ac:dyDescent="0.25">
      <c r="B195" s="3">
        <v>5730</v>
      </c>
      <c r="C195" s="22">
        <v>12.03314426</v>
      </c>
      <c r="D195" s="3">
        <v>0</v>
      </c>
    </row>
    <row r="196" spans="2:4" x14ac:dyDescent="0.25">
      <c r="B196" s="3">
        <v>5760</v>
      </c>
      <c r="C196" s="22">
        <v>11.806207089999999</v>
      </c>
      <c r="D196" s="3">
        <v>0</v>
      </c>
    </row>
    <row r="197" spans="2:4" x14ac:dyDescent="0.25">
      <c r="B197" s="3">
        <v>5790</v>
      </c>
      <c r="C197" s="22">
        <v>11.59077604</v>
      </c>
      <c r="D197" s="3">
        <v>0</v>
      </c>
    </row>
    <row r="198" spans="2:4" x14ac:dyDescent="0.25">
      <c r="B198" s="3">
        <v>5820</v>
      </c>
      <c r="C198" s="22">
        <v>0.823002711</v>
      </c>
      <c r="D198" s="3">
        <v>0</v>
      </c>
    </row>
    <row r="199" spans="2:4" x14ac:dyDescent="0.25">
      <c r="B199" s="3">
        <v>5850</v>
      </c>
      <c r="C199" s="22">
        <v>0</v>
      </c>
      <c r="D199" s="3">
        <v>0</v>
      </c>
    </row>
    <row r="200" spans="2:4" x14ac:dyDescent="0.25">
      <c r="B200" s="3">
        <v>5880</v>
      </c>
      <c r="C200" s="22">
        <v>0</v>
      </c>
      <c r="D200" s="3">
        <v>0</v>
      </c>
    </row>
    <row r="201" spans="2:4" x14ac:dyDescent="0.25">
      <c r="B201" s="3">
        <v>5910</v>
      </c>
      <c r="C201" s="22">
        <v>0</v>
      </c>
      <c r="D201" s="3">
        <v>0</v>
      </c>
    </row>
    <row r="202" spans="2:4" x14ac:dyDescent="0.25">
      <c r="B202" s="3">
        <v>5940</v>
      </c>
      <c r="C202" s="22">
        <v>0</v>
      </c>
      <c r="D202" s="3">
        <v>0</v>
      </c>
    </row>
    <row r="203" spans="2:4" x14ac:dyDescent="0.25">
      <c r="B203" s="3">
        <v>5970</v>
      </c>
      <c r="C203" s="22">
        <v>0</v>
      </c>
      <c r="D203" s="3">
        <v>0</v>
      </c>
    </row>
    <row r="204" spans="2:4" x14ac:dyDescent="0.25">
      <c r="B204" s="3">
        <v>6000</v>
      </c>
      <c r="C204" s="22">
        <v>0</v>
      </c>
      <c r="D204" s="3">
        <v>0</v>
      </c>
    </row>
    <row r="205" spans="2:4" x14ac:dyDescent="0.25">
      <c r="B205" s="3">
        <v>6030</v>
      </c>
      <c r="C205" s="22">
        <v>0</v>
      </c>
      <c r="D205" s="3">
        <v>0</v>
      </c>
    </row>
    <row r="206" spans="2:4" x14ac:dyDescent="0.25">
      <c r="B206" s="3">
        <v>6060</v>
      </c>
      <c r="C206" s="22">
        <v>0</v>
      </c>
      <c r="D206" s="3">
        <v>0</v>
      </c>
    </row>
    <row r="207" spans="2:4" x14ac:dyDescent="0.25">
      <c r="B207" s="3">
        <v>6090</v>
      </c>
      <c r="C207" s="22">
        <v>0</v>
      </c>
      <c r="D207" s="3">
        <v>0</v>
      </c>
    </row>
    <row r="208" spans="2:4" x14ac:dyDescent="0.25">
      <c r="B208" s="3">
        <v>6120</v>
      </c>
      <c r="C208" s="22">
        <v>0</v>
      </c>
      <c r="D208" s="3">
        <v>0</v>
      </c>
    </row>
    <row r="209" spans="2:4" x14ac:dyDescent="0.25">
      <c r="B209" s="3">
        <v>6150</v>
      </c>
      <c r="C209" s="22">
        <v>0</v>
      </c>
      <c r="D209" s="3">
        <v>0</v>
      </c>
    </row>
    <row r="210" spans="2:4" x14ac:dyDescent="0.25">
      <c r="B210" s="3">
        <v>6180</v>
      </c>
      <c r="C210" s="22">
        <v>0</v>
      </c>
      <c r="D210" s="3">
        <v>0</v>
      </c>
    </row>
    <row r="211" spans="2:4" x14ac:dyDescent="0.25">
      <c r="B211" s="3">
        <v>6210</v>
      </c>
      <c r="C211" s="22">
        <v>0</v>
      </c>
      <c r="D211" s="3">
        <v>0</v>
      </c>
    </row>
    <row r="212" spans="2:4" x14ac:dyDescent="0.25">
      <c r="B212" s="3">
        <v>6240</v>
      </c>
      <c r="C212" s="22">
        <v>0</v>
      </c>
      <c r="D212" s="3">
        <v>0</v>
      </c>
    </row>
    <row r="213" spans="2:4" x14ac:dyDescent="0.25">
      <c r="B213" s="3">
        <v>6270</v>
      </c>
      <c r="C213" s="22">
        <v>0</v>
      </c>
      <c r="D213" s="3">
        <v>0</v>
      </c>
    </row>
    <row r="214" spans="2:4" x14ac:dyDescent="0.25">
      <c r="B214" s="3">
        <v>6300</v>
      </c>
      <c r="C214" s="22">
        <v>0</v>
      </c>
      <c r="D214" s="3">
        <v>0</v>
      </c>
    </row>
    <row r="215" spans="2:4" x14ac:dyDescent="0.25">
      <c r="B215" s="3">
        <v>6330</v>
      </c>
      <c r="C215" s="22">
        <v>0</v>
      </c>
      <c r="D215" s="3">
        <v>0</v>
      </c>
    </row>
    <row r="216" spans="2:4" x14ac:dyDescent="0.25">
      <c r="B216" s="3">
        <v>6360</v>
      </c>
      <c r="C216" s="22">
        <v>0</v>
      </c>
      <c r="D216" s="3">
        <v>0</v>
      </c>
    </row>
    <row r="217" spans="2:4" x14ac:dyDescent="0.25">
      <c r="B217" s="3">
        <v>6390</v>
      </c>
      <c r="C217" s="22">
        <v>0</v>
      </c>
      <c r="D217" s="3">
        <v>0</v>
      </c>
    </row>
    <row r="218" spans="2:4" x14ac:dyDescent="0.25">
      <c r="B218" s="3">
        <v>6420</v>
      </c>
      <c r="C218" s="22">
        <v>0</v>
      </c>
      <c r="D218" s="3">
        <v>0</v>
      </c>
    </row>
    <row r="219" spans="2:4" x14ac:dyDescent="0.25">
      <c r="B219" s="3">
        <v>6450</v>
      </c>
      <c r="C219" s="22">
        <v>0</v>
      </c>
      <c r="D219" s="3">
        <v>0</v>
      </c>
    </row>
    <row r="220" spans="2:4" x14ac:dyDescent="0.25">
      <c r="B220" s="3">
        <v>6480</v>
      </c>
      <c r="C220" s="22">
        <v>0</v>
      </c>
      <c r="D220" s="3">
        <v>0</v>
      </c>
    </row>
    <row r="221" spans="2:4" x14ac:dyDescent="0.25">
      <c r="B221" s="3">
        <v>6510</v>
      </c>
      <c r="C221" s="22">
        <v>0</v>
      </c>
      <c r="D221" s="3">
        <v>0</v>
      </c>
    </row>
    <row r="222" spans="2:4" x14ac:dyDescent="0.25">
      <c r="B222" s="3">
        <v>6540</v>
      </c>
      <c r="C222" s="22">
        <v>0</v>
      </c>
      <c r="D222" s="3">
        <v>0</v>
      </c>
    </row>
    <row r="223" spans="2:4" x14ac:dyDescent="0.25">
      <c r="B223" s="3">
        <v>6570</v>
      </c>
      <c r="C223" s="22">
        <v>0</v>
      </c>
      <c r="D223" s="3">
        <v>0</v>
      </c>
    </row>
    <row r="224" spans="2:4" x14ac:dyDescent="0.25">
      <c r="B224" s="3">
        <v>6600</v>
      </c>
      <c r="C224" s="22">
        <v>0</v>
      </c>
      <c r="D224" s="3">
        <v>0</v>
      </c>
    </row>
    <row r="225" spans="2:4" x14ac:dyDescent="0.25">
      <c r="B225" s="3">
        <v>6630</v>
      </c>
      <c r="C225" s="22">
        <v>0</v>
      </c>
      <c r="D225" s="3">
        <v>0</v>
      </c>
    </row>
    <row r="226" spans="2:4" x14ac:dyDescent="0.25">
      <c r="B226" s="3">
        <v>6660</v>
      </c>
      <c r="C226" s="22">
        <v>0</v>
      </c>
      <c r="D226" s="3">
        <v>0</v>
      </c>
    </row>
    <row r="227" spans="2:4" x14ac:dyDescent="0.25">
      <c r="B227" s="3">
        <v>6690</v>
      </c>
      <c r="C227" s="22">
        <v>0</v>
      </c>
      <c r="D227" s="3">
        <v>0</v>
      </c>
    </row>
    <row r="228" spans="2:4" x14ac:dyDescent="0.25">
      <c r="B228" s="3">
        <v>6720</v>
      </c>
      <c r="C228" s="22">
        <v>0</v>
      </c>
      <c r="D228" s="3">
        <v>0</v>
      </c>
    </row>
    <row r="229" spans="2:4" x14ac:dyDescent="0.25">
      <c r="B229" s="3">
        <v>6750</v>
      </c>
      <c r="C229" s="22">
        <v>0</v>
      </c>
      <c r="D229" s="3">
        <v>0</v>
      </c>
    </row>
    <row r="230" spans="2:4" x14ac:dyDescent="0.25">
      <c r="B230" s="3">
        <v>6780</v>
      </c>
      <c r="C230" s="22">
        <v>0</v>
      </c>
      <c r="D230" s="3">
        <v>0</v>
      </c>
    </row>
    <row r="231" spans="2:4" x14ac:dyDescent="0.25">
      <c r="B231" s="3">
        <v>6810</v>
      </c>
      <c r="C231" s="22">
        <v>0</v>
      </c>
      <c r="D231" s="3">
        <v>0</v>
      </c>
    </row>
    <row r="232" spans="2:4" x14ac:dyDescent="0.25">
      <c r="B232" s="3">
        <v>6840</v>
      </c>
      <c r="C232" s="22">
        <v>0</v>
      </c>
      <c r="D232" s="3">
        <v>0</v>
      </c>
    </row>
    <row r="233" spans="2:4" x14ac:dyDescent="0.25">
      <c r="B233" s="3">
        <v>6870</v>
      </c>
      <c r="C233" s="22">
        <v>0</v>
      </c>
      <c r="D233" s="3">
        <v>0</v>
      </c>
    </row>
    <row r="234" spans="2:4" x14ac:dyDescent="0.25">
      <c r="B234" s="3">
        <v>6900</v>
      </c>
      <c r="C234" s="22">
        <v>0</v>
      </c>
      <c r="D234" s="3">
        <v>0</v>
      </c>
    </row>
    <row r="235" spans="2:4" x14ac:dyDescent="0.25">
      <c r="B235" s="3">
        <v>6930</v>
      </c>
      <c r="C235" s="22">
        <v>0</v>
      </c>
      <c r="D235" s="3">
        <v>0</v>
      </c>
    </row>
    <row r="236" spans="2:4" x14ac:dyDescent="0.25">
      <c r="B236" s="3">
        <v>6960</v>
      </c>
      <c r="C236" s="22">
        <v>0</v>
      </c>
      <c r="D236" s="3">
        <v>0</v>
      </c>
    </row>
    <row r="237" spans="2:4" x14ac:dyDescent="0.25">
      <c r="B237" s="3">
        <v>6990</v>
      </c>
      <c r="C237" s="22">
        <v>0</v>
      </c>
      <c r="D237" s="3">
        <v>0</v>
      </c>
    </row>
    <row r="238" spans="2:4" x14ac:dyDescent="0.25">
      <c r="B238" s="3">
        <v>7020</v>
      </c>
      <c r="C238" s="22">
        <v>0</v>
      </c>
      <c r="D238" s="3">
        <v>0</v>
      </c>
    </row>
    <row r="239" spans="2:4" x14ac:dyDescent="0.25">
      <c r="B239" s="3">
        <v>7050</v>
      </c>
      <c r="C239" s="22">
        <v>0</v>
      </c>
      <c r="D239" s="3">
        <v>0</v>
      </c>
    </row>
    <row r="240" spans="2:4" x14ac:dyDescent="0.25">
      <c r="B240" s="3">
        <v>7080</v>
      </c>
      <c r="C240" s="22">
        <v>0</v>
      </c>
      <c r="D240" s="3">
        <v>0</v>
      </c>
    </row>
    <row r="241" spans="2:4" x14ac:dyDescent="0.25">
      <c r="B241" s="3">
        <v>7110</v>
      </c>
      <c r="C241" s="22">
        <v>0</v>
      </c>
      <c r="D241" s="3">
        <v>0</v>
      </c>
    </row>
    <row r="242" spans="2:4" x14ac:dyDescent="0.25">
      <c r="B242" s="3">
        <v>7140</v>
      </c>
      <c r="C242" s="22">
        <v>0</v>
      </c>
      <c r="D242" s="3">
        <v>0</v>
      </c>
    </row>
    <row r="243" spans="2:4" x14ac:dyDescent="0.25">
      <c r="B243" s="3">
        <v>7170</v>
      </c>
      <c r="C243" s="22">
        <v>0</v>
      </c>
      <c r="D243" s="3">
        <v>0</v>
      </c>
    </row>
    <row r="244" spans="2:4" x14ac:dyDescent="0.25">
      <c r="B244" s="3">
        <v>7200</v>
      </c>
      <c r="C244" s="22">
        <v>0</v>
      </c>
      <c r="D244" s="3">
        <v>0</v>
      </c>
    </row>
    <row r="245" spans="2:4" x14ac:dyDescent="0.25">
      <c r="B245" s="3">
        <v>7230</v>
      </c>
      <c r="C245" s="22">
        <v>0</v>
      </c>
      <c r="D245" s="3">
        <v>0</v>
      </c>
    </row>
    <row r="246" spans="2:4" x14ac:dyDescent="0.25">
      <c r="B246" s="3">
        <v>7260</v>
      </c>
      <c r="C246" s="22">
        <v>0</v>
      </c>
      <c r="D246" s="3">
        <v>0</v>
      </c>
    </row>
    <row r="247" spans="2:4" x14ac:dyDescent="0.25">
      <c r="B247" s="3">
        <v>7290</v>
      </c>
      <c r="C247" s="22">
        <v>0</v>
      </c>
      <c r="D247" s="3">
        <v>0</v>
      </c>
    </row>
    <row r="248" spans="2:4" x14ac:dyDescent="0.25">
      <c r="B248" s="3">
        <v>7320</v>
      </c>
      <c r="C248" s="22">
        <v>0</v>
      </c>
      <c r="D248" s="3">
        <v>0</v>
      </c>
    </row>
    <row r="249" spans="2:4" x14ac:dyDescent="0.25">
      <c r="B249" s="3">
        <v>7350</v>
      </c>
      <c r="C249" s="22">
        <v>0</v>
      </c>
      <c r="D249" s="3">
        <v>0</v>
      </c>
    </row>
    <row r="250" spans="2:4" x14ac:dyDescent="0.25">
      <c r="B250" s="3">
        <v>7380</v>
      </c>
      <c r="C250" s="22">
        <v>0</v>
      </c>
      <c r="D250" s="3">
        <v>0</v>
      </c>
    </row>
    <row r="251" spans="2:4" x14ac:dyDescent="0.25">
      <c r="B251" s="3">
        <v>7410</v>
      </c>
      <c r="C251" s="22">
        <v>0</v>
      </c>
      <c r="D251" s="3">
        <v>0</v>
      </c>
    </row>
    <row r="252" spans="2:4" x14ac:dyDescent="0.25">
      <c r="B252" s="3">
        <v>7440</v>
      </c>
      <c r="C252" s="22">
        <v>0</v>
      </c>
      <c r="D252" s="3">
        <v>0</v>
      </c>
    </row>
    <row r="253" spans="2:4" x14ac:dyDescent="0.25">
      <c r="B253" s="3">
        <v>7470</v>
      </c>
      <c r="C253" s="22">
        <v>0</v>
      </c>
      <c r="D253" s="3">
        <v>0</v>
      </c>
    </row>
    <row r="254" spans="2:4" x14ac:dyDescent="0.25">
      <c r="B254" s="3">
        <v>7500</v>
      </c>
      <c r="C254" s="22">
        <v>0</v>
      </c>
      <c r="D254" s="3">
        <v>0</v>
      </c>
    </row>
    <row r="255" spans="2:4" x14ac:dyDescent="0.25">
      <c r="B255" s="3">
        <v>7530</v>
      </c>
      <c r="C255" s="22">
        <v>0</v>
      </c>
      <c r="D255" s="3">
        <v>0</v>
      </c>
    </row>
    <row r="256" spans="2:4" x14ac:dyDescent="0.25">
      <c r="B256" s="3">
        <v>7560</v>
      </c>
      <c r="C256" s="22">
        <v>0</v>
      </c>
      <c r="D256" s="3">
        <v>0</v>
      </c>
    </row>
    <row r="257" spans="2:4" x14ac:dyDescent="0.25">
      <c r="B257" s="3">
        <v>7590</v>
      </c>
      <c r="C257" s="22">
        <v>0</v>
      </c>
      <c r="D257" s="3">
        <v>0</v>
      </c>
    </row>
    <row r="258" spans="2:4" x14ac:dyDescent="0.25">
      <c r="B258" s="3">
        <v>7620</v>
      </c>
      <c r="C258" s="22">
        <v>0</v>
      </c>
      <c r="D258" s="3">
        <v>0</v>
      </c>
    </row>
    <row r="259" spans="2:4" x14ac:dyDescent="0.25">
      <c r="B259" s="3">
        <v>7650</v>
      </c>
      <c r="C259" s="22">
        <v>0</v>
      </c>
      <c r="D259" s="3">
        <v>0</v>
      </c>
    </row>
    <row r="260" spans="2:4" x14ac:dyDescent="0.25">
      <c r="B260" s="3">
        <v>7680</v>
      </c>
      <c r="C260" s="22">
        <v>0</v>
      </c>
      <c r="D260" s="3">
        <v>0</v>
      </c>
    </row>
    <row r="261" spans="2:4" x14ac:dyDescent="0.25">
      <c r="B261" s="3">
        <v>7710</v>
      </c>
      <c r="C261" s="22">
        <v>0</v>
      </c>
      <c r="D261" s="3">
        <v>0</v>
      </c>
    </row>
    <row r="262" spans="2:4" x14ac:dyDescent="0.25">
      <c r="B262" s="3">
        <v>7740</v>
      </c>
      <c r="C262" s="22">
        <v>0</v>
      </c>
      <c r="D262" s="3">
        <v>0</v>
      </c>
    </row>
    <row r="263" spans="2:4" x14ac:dyDescent="0.25">
      <c r="B263" s="3">
        <v>7770</v>
      </c>
      <c r="C263" s="22">
        <v>0</v>
      </c>
      <c r="D263" s="3">
        <v>0</v>
      </c>
    </row>
    <row r="264" spans="2:4" x14ac:dyDescent="0.25">
      <c r="B264" s="3">
        <v>7800</v>
      </c>
      <c r="C264" s="22">
        <v>0</v>
      </c>
      <c r="D264" s="3">
        <v>0</v>
      </c>
    </row>
    <row r="265" spans="2:4" x14ac:dyDescent="0.25">
      <c r="B265" s="3">
        <v>7830</v>
      </c>
      <c r="C265" s="22">
        <v>0</v>
      </c>
      <c r="D265" s="3">
        <v>0</v>
      </c>
    </row>
    <row r="266" spans="2:4" x14ac:dyDescent="0.25">
      <c r="B266" s="3">
        <v>7860</v>
      </c>
      <c r="C266" s="22">
        <v>0</v>
      </c>
      <c r="D266" s="3">
        <v>0</v>
      </c>
    </row>
    <row r="267" spans="2:4" x14ac:dyDescent="0.25">
      <c r="B267" s="3">
        <v>7890</v>
      </c>
      <c r="C267" s="22">
        <v>0</v>
      </c>
      <c r="D267" s="3">
        <v>0</v>
      </c>
    </row>
    <row r="268" spans="2:4" x14ac:dyDescent="0.25">
      <c r="B268" s="3">
        <v>7920</v>
      </c>
      <c r="C268" s="22">
        <v>0</v>
      </c>
      <c r="D268" s="3">
        <v>0</v>
      </c>
    </row>
    <row r="269" spans="2:4" x14ac:dyDescent="0.25">
      <c r="B269" s="3">
        <v>7950</v>
      </c>
      <c r="C269" s="22">
        <v>0</v>
      </c>
      <c r="D269" s="3">
        <v>0</v>
      </c>
    </row>
    <row r="270" spans="2:4" x14ac:dyDescent="0.25">
      <c r="B270" s="3">
        <v>7980</v>
      </c>
      <c r="C270" s="22">
        <v>0</v>
      </c>
      <c r="D270" s="3">
        <v>0</v>
      </c>
    </row>
    <row r="271" spans="2:4" x14ac:dyDescent="0.25">
      <c r="B271" s="3">
        <v>8010</v>
      </c>
      <c r="C271" s="22">
        <v>0</v>
      </c>
      <c r="D271" s="3">
        <v>0</v>
      </c>
    </row>
    <row r="272" spans="2:4" x14ac:dyDescent="0.25">
      <c r="B272" s="3">
        <v>8040</v>
      </c>
      <c r="C272" s="22">
        <v>0</v>
      </c>
      <c r="D272" s="3">
        <v>0</v>
      </c>
    </row>
    <row r="273" spans="2:4" x14ac:dyDescent="0.25">
      <c r="B273" s="3">
        <v>8070</v>
      </c>
      <c r="C273" s="22">
        <v>0</v>
      </c>
      <c r="D273" s="3">
        <v>0</v>
      </c>
    </row>
    <row r="274" spans="2:4" x14ac:dyDescent="0.25">
      <c r="B274" s="3">
        <v>8100</v>
      </c>
      <c r="C274" s="22">
        <v>0</v>
      </c>
      <c r="D274" s="3">
        <v>0</v>
      </c>
    </row>
    <row r="275" spans="2:4" x14ac:dyDescent="0.25">
      <c r="B275" s="3">
        <v>8130</v>
      </c>
      <c r="C275" s="22">
        <v>0</v>
      </c>
      <c r="D275" s="3">
        <v>0</v>
      </c>
    </row>
    <row r="276" spans="2:4" x14ac:dyDescent="0.25">
      <c r="B276" s="3">
        <v>8160</v>
      </c>
      <c r="C276" s="22">
        <v>0</v>
      </c>
      <c r="D276" s="3">
        <v>0</v>
      </c>
    </row>
    <row r="277" spans="2:4" x14ac:dyDescent="0.25">
      <c r="B277" s="3">
        <v>8190</v>
      </c>
      <c r="C277" s="22">
        <v>0</v>
      </c>
      <c r="D277" s="3">
        <v>0</v>
      </c>
    </row>
    <row r="278" spans="2:4" x14ac:dyDescent="0.25">
      <c r="B278" s="3">
        <v>8220</v>
      </c>
      <c r="C278" s="22">
        <v>0</v>
      </c>
      <c r="D278" s="3">
        <v>0</v>
      </c>
    </row>
    <row r="279" spans="2:4" x14ac:dyDescent="0.25">
      <c r="B279" s="3">
        <v>8250</v>
      </c>
      <c r="C279" s="22">
        <v>0</v>
      </c>
      <c r="D279" s="3">
        <v>0</v>
      </c>
    </row>
    <row r="280" spans="2:4" x14ac:dyDescent="0.25">
      <c r="B280" s="3">
        <v>8280</v>
      </c>
      <c r="C280" s="22">
        <v>0</v>
      </c>
      <c r="D280" s="3">
        <v>0</v>
      </c>
    </row>
    <row r="281" spans="2:4" x14ac:dyDescent="0.25">
      <c r="B281" s="3">
        <v>8310</v>
      </c>
      <c r="C281" s="22">
        <v>0</v>
      </c>
      <c r="D281" s="3">
        <v>0</v>
      </c>
    </row>
    <row r="282" spans="2:4" x14ac:dyDescent="0.25">
      <c r="B282" s="3">
        <v>8340</v>
      </c>
      <c r="C282" s="22">
        <v>0</v>
      </c>
      <c r="D282" s="3">
        <v>0</v>
      </c>
    </row>
    <row r="283" spans="2:4" x14ac:dyDescent="0.25">
      <c r="B283" s="3">
        <v>8370</v>
      </c>
      <c r="C283" s="22">
        <v>0</v>
      </c>
      <c r="D283" s="3">
        <v>0</v>
      </c>
    </row>
    <row r="284" spans="2:4" x14ac:dyDescent="0.25">
      <c r="B284" s="3">
        <v>8400</v>
      </c>
      <c r="C284" s="22">
        <v>0</v>
      </c>
      <c r="D284" s="3">
        <v>0</v>
      </c>
    </row>
    <row r="285" spans="2:4" x14ac:dyDescent="0.25">
      <c r="B285" s="3">
        <v>8430</v>
      </c>
      <c r="C285" s="22">
        <v>0</v>
      </c>
      <c r="D285" s="3">
        <v>0</v>
      </c>
    </row>
    <row r="286" spans="2:4" x14ac:dyDescent="0.25">
      <c r="B286" s="3">
        <v>8460</v>
      </c>
      <c r="C286" s="22">
        <v>0</v>
      </c>
      <c r="D286" s="3">
        <v>0</v>
      </c>
    </row>
    <row r="287" spans="2:4" x14ac:dyDescent="0.25">
      <c r="B287" s="3">
        <v>8490</v>
      </c>
      <c r="C287" s="22">
        <v>0</v>
      </c>
      <c r="D287" s="3">
        <v>0</v>
      </c>
    </row>
    <row r="288" spans="2:4" x14ac:dyDescent="0.25">
      <c r="B288" s="3">
        <v>8520</v>
      </c>
      <c r="C288" s="22">
        <v>0</v>
      </c>
      <c r="D288" s="3">
        <v>0</v>
      </c>
    </row>
    <row r="289" spans="2:4" x14ac:dyDescent="0.25">
      <c r="B289" s="3">
        <v>8550</v>
      </c>
      <c r="C289" s="22">
        <v>0</v>
      </c>
      <c r="D289" s="3">
        <v>0</v>
      </c>
    </row>
    <row r="290" spans="2:4" x14ac:dyDescent="0.25">
      <c r="B290" s="3">
        <v>8580</v>
      </c>
      <c r="C290" s="22">
        <v>0</v>
      </c>
      <c r="D290" s="3">
        <v>0</v>
      </c>
    </row>
    <row r="291" spans="2:4" x14ac:dyDescent="0.25">
      <c r="B291" s="3">
        <v>8610</v>
      </c>
      <c r="C291" s="22">
        <v>0</v>
      </c>
      <c r="D291" s="3">
        <v>0</v>
      </c>
    </row>
    <row r="292" spans="2:4" x14ac:dyDescent="0.25">
      <c r="B292" s="3">
        <v>8640</v>
      </c>
      <c r="C292" s="22">
        <v>0</v>
      </c>
      <c r="D292" s="3">
        <v>0</v>
      </c>
    </row>
    <row r="293" spans="2:4" x14ac:dyDescent="0.25">
      <c r="B293" s="3">
        <v>8670</v>
      </c>
      <c r="C293" s="22">
        <v>0</v>
      </c>
      <c r="D293" s="3">
        <v>0</v>
      </c>
    </row>
    <row r="294" spans="2:4" x14ac:dyDescent="0.25">
      <c r="B294" s="3">
        <v>8700</v>
      </c>
      <c r="C294" s="22">
        <v>0</v>
      </c>
      <c r="D294" s="3">
        <v>0</v>
      </c>
    </row>
    <row r="295" spans="2:4" x14ac:dyDescent="0.25">
      <c r="B295" s="3">
        <v>8730</v>
      </c>
      <c r="C295" s="22">
        <v>0</v>
      </c>
      <c r="D295" s="3">
        <v>0</v>
      </c>
    </row>
    <row r="296" spans="2:4" x14ac:dyDescent="0.25">
      <c r="B296" s="3">
        <v>8760</v>
      </c>
      <c r="C296" s="22">
        <v>0</v>
      </c>
      <c r="D296" s="3">
        <v>0</v>
      </c>
    </row>
    <row r="297" spans="2:4" x14ac:dyDescent="0.25">
      <c r="B297" s="3">
        <v>8790</v>
      </c>
      <c r="C297" s="22">
        <v>0</v>
      </c>
      <c r="D297" s="3">
        <v>0</v>
      </c>
    </row>
    <row r="298" spans="2:4" x14ac:dyDescent="0.25">
      <c r="B298" s="3">
        <v>8820</v>
      </c>
      <c r="C298" s="22">
        <v>0</v>
      </c>
      <c r="D298" s="3">
        <v>0</v>
      </c>
    </row>
    <row r="299" spans="2:4" x14ac:dyDescent="0.25">
      <c r="B299" s="3">
        <v>8850</v>
      </c>
      <c r="C299" s="22">
        <v>0</v>
      </c>
      <c r="D299" s="3">
        <v>0</v>
      </c>
    </row>
    <row r="300" spans="2:4" x14ac:dyDescent="0.25">
      <c r="B300" s="3">
        <v>8880</v>
      </c>
      <c r="C300" s="22">
        <v>0</v>
      </c>
      <c r="D300" s="3">
        <v>0</v>
      </c>
    </row>
    <row r="301" spans="2:4" x14ac:dyDescent="0.25">
      <c r="B301" s="3">
        <v>8910</v>
      </c>
      <c r="C301" s="22">
        <v>0</v>
      </c>
      <c r="D301" s="3">
        <v>0</v>
      </c>
    </row>
    <row r="302" spans="2:4" x14ac:dyDescent="0.25">
      <c r="B302" s="3">
        <v>8940</v>
      </c>
      <c r="C302" s="22">
        <v>0</v>
      </c>
      <c r="D302" s="3">
        <v>0</v>
      </c>
    </row>
    <row r="303" spans="2:4" x14ac:dyDescent="0.25">
      <c r="B303" s="3">
        <v>8970</v>
      </c>
      <c r="C303" s="22">
        <v>0</v>
      </c>
      <c r="D303" s="3">
        <v>0</v>
      </c>
    </row>
    <row r="304" spans="2:4" x14ac:dyDescent="0.25">
      <c r="B304" s="3">
        <v>9000</v>
      </c>
      <c r="C304" s="22">
        <v>0</v>
      </c>
      <c r="D304" s="3">
        <v>0</v>
      </c>
    </row>
    <row r="305" spans="2:4" x14ac:dyDescent="0.25">
      <c r="B305" s="3">
        <v>9030</v>
      </c>
      <c r="C305" s="22">
        <v>0</v>
      </c>
      <c r="D305" s="3">
        <v>0</v>
      </c>
    </row>
    <row r="306" spans="2:4" x14ac:dyDescent="0.25">
      <c r="B306" s="3">
        <v>9060</v>
      </c>
      <c r="C306" s="22">
        <v>0</v>
      </c>
      <c r="D306" s="3">
        <v>0</v>
      </c>
    </row>
    <row r="307" spans="2:4" x14ac:dyDescent="0.25">
      <c r="B307" s="3">
        <v>9090</v>
      </c>
      <c r="C307" s="22">
        <v>0</v>
      </c>
      <c r="D307" s="3">
        <v>0</v>
      </c>
    </row>
    <row r="308" spans="2:4" x14ac:dyDescent="0.25">
      <c r="B308" s="3">
        <v>9120</v>
      </c>
      <c r="C308" s="22">
        <v>0</v>
      </c>
      <c r="D308" s="3">
        <v>0</v>
      </c>
    </row>
    <row r="309" spans="2:4" x14ac:dyDescent="0.25">
      <c r="B309" s="3">
        <v>9150</v>
      </c>
      <c r="C309" s="22">
        <v>0</v>
      </c>
      <c r="D309" s="3">
        <v>0</v>
      </c>
    </row>
    <row r="310" spans="2:4" x14ac:dyDescent="0.25">
      <c r="B310" s="3">
        <v>9180</v>
      </c>
      <c r="C310" s="22">
        <v>0</v>
      </c>
      <c r="D310" s="3">
        <v>0</v>
      </c>
    </row>
    <row r="311" spans="2:4" x14ac:dyDescent="0.25">
      <c r="B311" s="3">
        <v>9210</v>
      </c>
      <c r="C311" s="22">
        <v>0</v>
      </c>
      <c r="D311" s="3">
        <v>0</v>
      </c>
    </row>
    <row r="312" spans="2:4" x14ac:dyDescent="0.25">
      <c r="B312" s="3">
        <v>9240</v>
      </c>
      <c r="C312" s="22">
        <v>0</v>
      </c>
      <c r="D312" s="3">
        <v>0</v>
      </c>
    </row>
    <row r="313" spans="2:4" x14ac:dyDescent="0.25">
      <c r="B313" s="3">
        <v>9270</v>
      </c>
      <c r="C313" s="22">
        <v>0</v>
      </c>
      <c r="D313" s="3">
        <v>0</v>
      </c>
    </row>
    <row r="314" spans="2:4" x14ac:dyDescent="0.25">
      <c r="B314" s="3">
        <v>9300</v>
      </c>
      <c r="C314" s="22">
        <v>0</v>
      </c>
      <c r="D314" s="3">
        <v>0</v>
      </c>
    </row>
    <row r="315" spans="2:4" x14ac:dyDescent="0.25">
      <c r="B315" s="3">
        <v>9330</v>
      </c>
      <c r="C315" s="22">
        <v>0</v>
      </c>
      <c r="D315" s="3">
        <v>0</v>
      </c>
    </row>
    <row r="316" spans="2:4" x14ac:dyDescent="0.25">
      <c r="B316" s="3">
        <v>9360</v>
      </c>
      <c r="C316" s="22">
        <v>0</v>
      </c>
      <c r="D316" s="3">
        <v>0</v>
      </c>
    </row>
    <row r="317" spans="2:4" x14ac:dyDescent="0.25">
      <c r="B317" s="3">
        <v>9390</v>
      </c>
      <c r="C317" s="22">
        <v>0</v>
      </c>
      <c r="D317" s="3">
        <v>0</v>
      </c>
    </row>
    <row r="318" spans="2:4" x14ac:dyDescent="0.25">
      <c r="B318" s="3">
        <v>9420</v>
      </c>
      <c r="C318" s="22">
        <v>0</v>
      </c>
      <c r="D318" s="3">
        <v>0</v>
      </c>
    </row>
    <row r="319" spans="2:4" x14ac:dyDescent="0.25">
      <c r="B319" s="3">
        <v>9450</v>
      </c>
      <c r="C319" s="22">
        <v>0</v>
      </c>
      <c r="D319" s="3">
        <v>0</v>
      </c>
    </row>
    <row r="320" spans="2:4" x14ac:dyDescent="0.25">
      <c r="B320" s="3">
        <v>9480</v>
      </c>
      <c r="C320" s="22">
        <v>0</v>
      </c>
      <c r="D320" s="3">
        <v>0</v>
      </c>
    </row>
    <row r="321" spans="2:4" x14ac:dyDescent="0.25">
      <c r="B321" s="3">
        <v>9510</v>
      </c>
      <c r="C321" s="22">
        <v>0</v>
      </c>
      <c r="D321" s="3">
        <v>0</v>
      </c>
    </row>
    <row r="322" spans="2:4" x14ac:dyDescent="0.25">
      <c r="B322" s="3">
        <v>9540</v>
      </c>
      <c r="C322" s="22">
        <v>0</v>
      </c>
      <c r="D322" s="3">
        <v>0</v>
      </c>
    </row>
    <row r="323" spans="2:4" x14ac:dyDescent="0.25">
      <c r="B323" s="3">
        <v>9570</v>
      </c>
      <c r="C323" s="22">
        <v>0</v>
      </c>
      <c r="D323" s="3">
        <v>0</v>
      </c>
    </row>
    <row r="324" spans="2:4" x14ac:dyDescent="0.25">
      <c r="B324" s="3">
        <v>9600</v>
      </c>
      <c r="C324" s="22">
        <v>0</v>
      </c>
      <c r="D324" s="3">
        <v>0</v>
      </c>
    </row>
    <row r="325" spans="2:4" x14ac:dyDescent="0.25">
      <c r="B325" s="3">
        <v>9630</v>
      </c>
      <c r="C325" s="22">
        <v>0</v>
      </c>
      <c r="D325" s="3">
        <v>0</v>
      </c>
    </row>
    <row r="326" spans="2:4" x14ac:dyDescent="0.25">
      <c r="B326" s="3">
        <v>9660</v>
      </c>
      <c r="C326" s="22">
        <v>0</v>
      </c>
      <c r="D326" s="3">
        <v>0</v>
      </c>
    </row>
    <row r="327" spans="2:4" x14ac:dyDescent="0.25">
      <c r="B327" s="3">
        <v>9690</v>
      </c>
      <c r="C327" s="22">
        <v>0</v>
      </c>
      <c r="D327" s="3">
        <v>0</v>
      </c>
    </row>
    <row r="328" spans="2:4" x14ac:dyDescent="0.25">
      <c r="B328" s="3">
        <v>9720</v>
      </c>
      <c r="C328" s="22">
        <v>0</v>
      </c>
      <c r="D328" s="3">
        <v>0</v>
      </c>
    </row>
    <row r="329" spans="2:4" x14ac:dyDescent="0.25">
      <c r="B329" s="3">
        <v>9750</v>
      </c>
      <c r="C329" s="22">
        <v>0</v>
      </c>
      <c r="D329" s="3">
        <v>0</v>
      </c>
    </row>
    <row r="330" spans="2:4" x14ac:dyDescent="0.25">
      <c r="B330" s="3">
        <v>9780</v>
      </c>
      <c r="C330" s="22">
        <v>0</v>
      </c>
      <c r="D330" s="3">
        <v>0</v>
      </c>
    </row>
    <row r="331" spans="2:4" x14ac:dyDescent="0.25">
      <c r="B331" s="3">
        <v>9810</v>
      </c>
      <c r="C331" s="22">
        <v>0</v>
      </c>
      <c r="D331" s="3">
        <v>0</v>
      </c>
    </row>
    <row r="332" spans="2:4" x14ac:dyDescent="0.25">
      <c r="B332" s="3">
        <v>9840</v>
      </c>
      <c r="C332" s="22">
        <v>0</v>
      </c>
      <c r="D332" s="3">
        <v>0</v>
      </c>
    </row>
    <row r="333" spans="2:4" x14ac:dyDescent="0.25">
      <c r="B333" s="3">
        <v>9870</v>
      </c>
      <c r="C333" s="22">
        <v>0</v>
      </c>
      <c r="D333" s="3">
        <v>0</v>
      </c>
    </row>
    <row r="334" spans="2:4" x14ac:dyDescent="0.25">
      <c r="B334" s="3">
        <v>9900</v>
      </c>
      <c r="C334" s="22">
        <v>0</v>
      </c>
      <c r="D334" s="3">
        <v>0</v>
      </c>
    </row>
    <row r="335" spans="2:4" x14ac:dyDescent="0.25">
      <c r="B335" s="3">
        <v>9930</v>
      </c>
      <c r="C335" s="22">
        <v>0</v>
      </c>
      <c r="D335" s="3">
        <v>0</v>
      </c>
    </row>
    <row r="336" spans="2:4" x14ac:dyDescent="0.25">
      <c r="B336" s="3">
        <v>9960</v>
      </c>
      <c r="C336" s="22">
        <v>0</v>
      </c>
      <c r="D336" s="3">
        <v>0</v>
      </c>
    </row>
    <row r="337" spans="2:4" x14ac:dyDescent="0.25">
      <c r="B337" s="3">
        <v>9990</v>
      </c>
      <c r="C337" s="22">
        <v>0</v>
      </c>
      <c r="D337" s="3">
        <v>0</v>
      </c>
    </row>
    <row r="338" spans="2:4" x14ac:dyDescent="0.25">
      <c r="B338" s="3">
        <v>10020</v>
      </c>
      <c r="C338" s="22">
        <v>0</v>
      </c>
      <c r="D338" s="3">
        <v>0</v>
      </c>
    </row>
    <row r="339" spans="2:4" x14ac:dyDescent="0.25">
      <c r="B339" s="3">
        <v>10050</v>
      </c>
      <c r="C339" s="22">
        <v>0</v>
      </c>
      <c r="D339" s="3">
        <v>0</v>
      </c>
    </row>
    <row r="340" spans="2:4" x14ac:dyDescent="0.25">
      <c r="B340" s="3">
        <v>10080</v>
      </c>
      <c r="C340" s="22">
        <v>11.19151164</v>
      </c>
      <c r="D340" s="3">
        <v>0</v>
      </c>
    </row>
    <row r="341" spans="2:4" x14ac:dyDescent="0.25">
      <c r="B341" s="3">
        <v>10110</v>
      </c>
      <c r="C341" s="22">
        <v>11.742898609999999</v>
      </c>
      <c r="D341" s="3">
        <v>0</v>
      </c>
    </row>
    <row r="342" spans="2:4" x14ac:dyDescent="0.25">
      <c r="B342" s="3">
        <v>10140</v>
      </c>
      <c r="C342" s="22">
        <v>11.65096982</v>
      </c>
      <c r="D342" s="3">
        <v>0</v>
      </c>
    </row>
    <row r="343" spans="2:4" x14ac:dyDescent="0.25">
      <c r="B343" s="3">
        <v>10170</v>
      </c>
      <c r="C343" s="22">
        <v>11.330827640000001</v>
      </c>
      <c r="D343" s="3">
        <v>0</v>
      </c>
    </row>
    <row r="344" spans="2:4" x14ac:dyDescent="0.25">
      <c r="B344" s="3">
        <v>10200</v>
      </c>
      <c r="C344" s="22">
        <v>11.53962188</v>
      </c>
      <c r="D344" s="3">
        <v>0</v>
      </c>
    </row>
    <row r="345" spans="2:4" x14ac:dyDescent="0.25">
      <c r="B345" s="3">
        <v>10230</v>
      </c>
      <c r="C345" s="22">
        <v>11.71976012</v>
      </c>
      <c r="D345" s="3">
        <v>0</v>
      </c>
    </row>
    <row r="346" spans="2:4" x14ac:dyDescent="0.25">
      <c r="B346" s="3">
        <v>10260</v>
      </c>
      <c r="C346" s="22">
        <v>1.9105255759999999</v>
      </c>
      <c r="D346" s="3">
        <v>0</v>
      </c>
    </row>
    <row r="347" spans="2:4" x14ac:dyDescent="0.25">
      <c r="B347" s="3">
        <v>10290</v>
      </c>
      <c r="C347" s="22">
        <v>0</v>
      </c>
      <c r="D347" s="3">
        <v>0</v>
      </c>
    </row>
    <row r="348" spans="2:4" x14ac:dyDescent="0.25">
      <c r="B348" s="3">
        <v>10320</v>
      </c>
      <c r="C348" s="22">
        <v>0</v>
      </c>
      <c r="D348" s="3">
        <v>0</v>
      </c>
    </row>
    <row r="349" spans="2:4" x14ac:dyDescent="0.25">
      <c r="B349" s="3">
        <v>10350</v>
      </c>
      <c r="C349" s="22">
        <v>0</v>
      </c>
      <c r="D349" s="3">
        <v>0</v>
      </c>
    </row>
    <row r="350" spans="2:4" x14ac:dyDescent="0.25">
      <c r="B350" s="3">
        <v>10380</v>
      </c>
      <c r="C350" s="22">
        <v>0</v>
      </c>
      <c r="D350" s="3">
        <v>0</v>
      </c>
    </row>
    <row r="351" spans="2:4" x14ac:dyDescent="0.25">
      <c r="B351" s="3">
        <v>10410</v>
      </c>
      <c r="C351" s="22">
        <v>0</v>
      </c>
      <c r="D351" s="3">
        <v>0</v>
      </c>
    </row>
    <row r="352" spans="2:4" x14ac:dyDescent="0.25">
      <c r="B352" s="3">
        <v>10440</v>
      </c>
      <c r="C352" s="22">
        <v>0</v>
      </c>
      <c r="D352" s="3">
        <v>0</v>
      </c>
    </row>
    <row r="353" spans="2:4" x14ac:dyDescent="0.25">
      <c r="B353" s="3">
        <v>10470</v>
      </c>
      <c r="C353" s="22">
        <v>0</v>
      </c>
      <c r="D353" s="3">
        <v>0</v>
      </c>
    </row>
    <row r="354" spans="2:4" x14ac:dyDescent="0.25">
      <c r="B354" s="3">
        <v>10500</v>
      </c>
      <c r="C354" s="22">
        <v>0</v>
      </c>
      <c r="D354" s="3">
        <v>0</v>
      </c>
    </row>
    <row r="355" spans="2:4" x14ac:dyDescent="0.25">
      <c r="B355" s="3">
        <v>10530</v>
      </c>
      <c r="C355" s="22">
        <v>0</v>
      </c>
      <c r="D355" s="3">
        <v>0</v>
      </c>
    </row>
    <row r="356" spans="2:4" x14ac:dyDescent="0.25">
      <c r="B356" s="3">
        <v>10560</v>
      </c>
      <c r="C356" s="22">
        <v>0</v>
      </c>
      <c r="D356" s="3">
        <v>0</v>
      </c>
    </row>
    <row r="357" spans="2:4" x14ac:dyDescent="0.25">
      <c r="B357" s="3">
        <v>10590</v>
      </c>
      <c r="C357" s="22">
        <v>0</v>
      </c>
      <c r="D357" s="3">
        <v>0</v>
      </c>
    </row>
    <row r="358" spans="2:4" x14ac:dyDescent="0.25">
      <c r="B358" s="3">
        <v>10620</v>
      </c>
      <c r="C358" s="22">
        <v>0</v>
      </c>
      <c r="D358" s="3">
        <v>0</v>
      </c>
    </row>
    <row r="359" spans="2:4" x14ac:dyDescent="0.25">
      <c r="B359" s="3">
        <v>10650</v>
      </c>
      <c r="C359" s="22">
        <v>0</v>
      </c>
      <c r="D359" s="3">
        <v>0</v>
      </c>
    </row>
    <row r="360" spans="2:4" x14ac:dyDescent="0.25">
      <c r="B360" s="3">
        <v>10680</v>
      </c>
      <c r="C360" s="22">
        <v>11.286693939999999</v>
      </c>
      <c r="D360" s="3">
        <v>0</v>
      </c>
    </row>
    <row r="361" spans="2:4" x14ac:dyDescent="0.25">
      <c r="B361" s="3">
        <v>10710</v>
      </c>
      <c r="C361" s="22">
        <v>11.57983048</v>
      </c>
      <c r="D361" s="3">
        <v>0</v>
      </c>
    </row>
    <row r="362" spans="2:4" x14ac:dyDescent="0.25">
      <c r="B362" s="3">
        <v>10740</v>
      </c>
      <c r="C362" s="22">
        <v>11.55855152</v>
      </c>
      <c r="D362" s="3">
        <v>0</v>
      </c>
    </row>
    <row r="363" spans="2:4" x14ac:dyDescent="0.25">
      <c r="B363" s="3">
        <v>10770</v>
      </c>
      <c r="C363" s="22">
        <v>11.612088180000001</v>
      </c>
      <c r="D363" s="3">
        <v>0</v>
      </c>
    </row>
    <row r="364" spans="2:4" x14ac:dyDescent="0.25">
      <c r="B364" s="3">
        <v>10800</v>
      </c>
      <c r="C364" s="22">
        <v>11.57156685</v>
      </c>
      <c r="D364" s="3">
        <v>0</v>
      </c>
    </row>
    <row r="365" spans="2:4" x14ac:dyDescent="0.25">
      <c r="B365" s="3">
        <v>10830</v>
      </c>
      <c r="C365" s="22">
        <v>11.525646119999999</v>
      </c>
      <c r="D365" s="3">
        <v>0</v>
      </c>
    </row>
    <row r="366" spans="2:4" x14ac:dyDescent="0.25">
      <c r="B366" s="3">
        <v>10860</v>
      </c>
      <c r="C366" s="22">
        <v>1.1015656</v>
      </c>
      <c r="D366" s="3">
        <v>0</v>
      </c>
    </row>
    <row r="367" spans="2:4" x14ac:dyDescent="0.25">
      <c r="B367" s="3">
        <v>10890</v>
      </c>
      <c r="C367" s="22">
        <v>0</v>
      </c>
      <c r="D367" s="3">
        <v>0</v>
      </c>
    </row>
    <row r="368" spans="2:4" x14ac:dyDescent="0.25">
      <c r="B368" s="3">
        <v>10920</v>
      </c>
      <c r="C368" s="22">
        <v>0</v>
      </c>
      <c r="D368" s="3">
        <v>0</v>
      </c>
    </row>
    <row r="369" spans="2:4" x14ac:dyDescent="0.25">
      <c r="B369" s="3">
        <v>10950</v>
      </c>
      <c r="C369" s="22">
        <v>0</v>
      </c>
      <c r="D369" s="3">
        <v>0</v>
      </c>
    </row>
    <row r="370" spans="2:4" x14ac:dyDescent="0.25">
      <c r="B370" s="3">
        <v>10980</v>
      </c>
      <c r="C370" s="22">
        <v>0</v>
      </c>
      <c r="D370" s="3">
        <v>0</v>
      </c>
    </row>
    <row r="371" spans="2:4" x14ac:dyDescent="0.25">
      <c r="B371" s="3">
        <v>11010</v>
      </c>
      <c r="C371" s="22">
        <v>0</v>
      </c>
      <c r="D371" s="3">
        <v>0</v>
      </c>
    </row>
    <row r="372" spans="2:4" x14ac:dyDescent="0.25">
      <c r="B372" s="3">
        <v>11040</v>
      </c>
      <c r="C372" s="22">
        <v>0</v>
      </c>
      <c r="D372" s="3">
        <v>0</v>
      </c>
    </row>
    <row r="373" spans="2:4" x14ac:dyDescent="0.25">
      <c r="B373" s="3">
        <v>11070</v>
      </c>
      <c r="C373" s="22">
        <v>0</v>
      </c>
      <c r="D373" s="3">
        <v>0</v>
      </c>
    </row>
    <row r="374" spans="2:4" x14ac:dyDescent="0.25">
      <c r="B374" s="3">
        <v>11100</v>
      </c>
      <c r="C374" s="22">
        <v>0</v>
      </c>
      <c r="D374" s="3">
        <v>0</v>
      </c>
    </row>
    <row r="375" spans="2:4" x14ac:dyDescent="0.25">
      <c r="B375" s="3">
        <v>11130</v>
      </c>
      <c r="C375" s="22">
        <v>0</v>
      </c>
      <c r="D375" s="3">
        <v>0</v>
      </c>
    </row>
    <row r="376" spans="2:4" x14ac:dyDescent="0.25">
      <c r="B376" s="3">
        <v>11160</v>
      </c>
      <c r="C376" s="22">
        <v>0</v>
      </c>
      <c r="D376" s="3">
        <v>0</v>
      </c>
    </row>
    <row r="377" spans="2:4" x14ac:dyDescent="0.25">
      <c r="B377" s="3">
        <v>11190</v>
      </c>
      <c r="C377" s="22">
        <v>0</v>
      </c>
      <c r="D377" s="3">
        <v>0</v>
      </c>
    </row>
    <row r="378" spans="2:4" x14ac:dyDescent="0.25">
      <c r="B378" s="3">
        <v>11220</v>
      </c>
      <c r="C378" s="22">
        <v>0</v>
      </c>
      <c r="D378" s="3">
        <v>0</v>
      </c>
    </row>
    <row r="379" spans="2:4" x14ac:dyDescent="0.25">
      <c r="B379" s="3">
        <v>11250</v>
      </c>
      <c r="C379" s="22">
        <v>0</v>
      </c>
      <c r="D379" s="3">
        <v>0</v>
      </c>
    </row>
    <row r="380" spans="2:4" x14ac:dyDescent="0.25">
      <c r="B380" s="3">
        <v>11280</v>
      </c>
      <c r="C380" s="22">
        <v>0</v>
      </c>
      <c r="D380" s="3">
        <v>0</v>
      </c>
    </row>
    <row r="381" spans="2:4" x14ac:dyDescent="0.25">
      <c r="B381" s="3">
        <v>11310</v>
      </c>
      <c r="C381" s="22">
        <v>0</v>
      </c>
      <c r="D381" s="3">
        <v>0</v>
      </c>
    </row>
    <row r="382" spans="2:4" x14ac:dyDescent="0.25">
      <c r="B382" s="3">
        <v>11340</v>
      </c>
      <c r="C382" s="22">
        <v>0</v>
      </c>
      <c r="D382" s="3">
        <v>0</v>
      </c>
    </row>
    <row r="383" spans="2:4" x14ac:dyDescent="0.25">
      <c r="B383" s="3">
        <v>11370</v>
      </c>
      <c r="C383" s="22">
        <v>0</v>
      </c>
      <c r="D383" s="3">
        <v>0</v>
      </c>
    </row>
    <row r="384" spans="2:4" x14ac:dyDescent="0.25">
      <c r="B384" s="3">
        <v>11400</v>
      </c>
      <c r="C384" s="22">
        <v>0</v>
      </c>
      <c r="D384" s="3">
        <v>0</v>
      </c>
    </row>
    <row r="385" spans="2:4" x14ac:dyDescent="0.25">
      <c r="B385" s="3">
        <v>11430</v>
      </c>
      <c r="C385" s="22">
        <v>0</v>
      </c>
      <c r="D385" s="3">
        <v>0</v>
      </c>
    </row>
    <row r="386" spans="2:4" x14ac:dyDescent="0.25">
      <c r="B386" s="3">
        <v>11460</v>
      </c>
      <c r="C386" s="22">
        <v>0</v>
      </c>
      <c r="D386" s="3">
        <v>0</v>
      </c>
    </row>
    <row r="387" spans="2:4" x14ac:dyDescent="0.25">
      <c r="B387" s="3">
        <v>11490</v>
      </c>
      <c r="C387" s="22">
        <v>0</v>
      </c>
      <c r="D387" s="3">
        <v>0</v>
      </c>
    </row>
    <row r="388" spans="2:4" x14ac:dyDescent="0.25">
      <c r="B388" s="3">
        <v>11520</v>
      </c>
      <c r="C388" s="22">
        <v>0</v>
      </c>
      <c r="D388" s="3">
        <v>0</v>
      </c>
    </row>
    <row r="389" spans="2:4" x14ac:dyDescent="0.25">
      <c r="B389" s="3">
        <v>11550</v>
      </c>
      <c r="C389" s="22">
        <v>0</v>
      </c>
      <c r="D389" s="3">
        <v>0</v>
      </c>
    </row>
    <row r="390" spans="2:4" x14ac:dyDescent="0.25">
      <c r="B390" s="3">
        <v>11580</v>
      </c>
      <c r="C390" s="22">
        <v>0</v>
      </c>
      <c r="D390" s="3">
        <v>0</v>
      </c>
    </row>
    <row r="391" spans="2:4" x14ac:dyDescent="0.25">
      <c r="B391" s="3">
        <v>11610</v>
      </c>
      <c r="C391" s="22">
        <v>0</v>
      </c>
      <c r="D391" s="3">
        <v>0</v>
      </c>
    </row>
    <row r="392" spans="2:4" x14ac:dyDescent="0.25">
      <c r="B392" s="3">
        <v>11640</v>
      </c>
      <c r="C392" s="22">
        <v>0</v>
      </c>
      <c r="D392" s="3">
        <v>0</v>
      </c>
    </row>
    <row r="393" spans="2:4" x14ac:dyDescent="0.25">
      <c r="B393" s="3">
        <v>11670</v>
      </c>
      <c r="C393" s="22">
        <v>0</v>
      </c>
      <c r="D393" s="3">
        <v>0</v>
      </c>
    </row>
    <row r="394" spans="2:4" x14ac:dyDescent="0.25">
      <c r="B394" s="3">
        <v>11700</v>
      </c>
      <c r="C394" s="22">
        <v>0</v>
      </c>
      <c r="D394" s="3">
        <v>0</v>
      </c>
    </row>
    <row r="395" spans="2:4" x14ac:dyDescent="0.25">
      <c r="B395" s="3">
        <v>11730</v>
      </c>
      <c r="C395" s="22">
        <v>0</v>
      </c>
      <c r="D395" s="3">
        <v>0</v>
      </c>
    </row>
    <row r="396" spans="2:4" x14ac:dyDescent="0.25">
      <c r="B396" s="3">
        <v>11760</v>
      </c>
      <c r="C396" s="22">
        <v>0</v>
      </c>
      <c r="D396" s="3">
        <v>0</v>
      </c>
    </row>
    <row r="397" spans="2:4" x14ac:dyDescent="0.25">
      <c r="B397" s="3">
        <v>11790</v>
      </c>
      <c r="C397" s="22">
        <v>0</v>
      </c>
      <c r="D397" s="3">
        <v>0</v>
      </c>
    </row>
    <row r="398" spans="2:4" x14ac:dyDescent="0.25">
      <c r="B398" s="3">
        <v>11820</v>
      </c>
      <c r="C398" s="22">
        <v>0</v>
      </c>
      <c r="D398" s="3">
        <v>0</v>
      </c>
    </row>
    <row r="399" spans="2:4" x14ac:dyDescent="0.25">
      <c r="B399" s="3">
        <v>11850</v>
      </c>
      <c r="C399" s="22">
        <v>0</v>
      </c>
      <c r="D399" s="3">
        <v>0</v>
      </c>
    </row>
    <row r="400" spans="2:4" x14ac:dyDescent="0.25">
      <c r="B400" s="3">
        <v>11880</v>
      </c>
      <c r="C400" s="22">
        <v>0</v>
      </c>
      <c r="D400" s="3">
        <v>0</v>
      </c>
    </row>
    <row r="401" spans="2:4" x14ac:dyDescent="0.25">
      <c r="B401" s="3">
        <v>11910</v>
      </c>
      <c r="C401" s="22">
        <v>0</v>
      </c>
      <c r="D401" s="3">
        <v>0</v>
      </c>
    </row>
    <row r="402" spans="2:4" x14ac:dyDescent="0.25">
      <c r="B402" s="3">
        <v>11940</v>
      </c>
      <c r="C402" s="22">
        <v>0</v>
      </c>
      <c r="D402" s="3">
        <v>0</v>
      </c>
    </row>
    <row r="403" spans="2:4" x14ac:dyDescent="0.25">
      <c r="B403" s="3">
        <v>11970</v>
      </c>
      <c r="C403" s="22">
        <v>0</v>
      </c>
      <c r="D403" s="3">
        <v>0</v>
      </c>
    </row>
    <row r="404" spans="2:4" x14ac:dyDescent="0.25">
      <c r="B404" s="3">
        <v>12000</v>
      </c>
      <c r="C404" s="22">
        <v>0</v>
      </c>
      <c r="D404" s="3">
        <v>0</v>
      </c>
    </row>
    <row r="405" spans="2:4" x14ac:dyDescent="0.25">
      <c r="B405" s="3">
        <v>12030</v>
      </c>
      <c r="C405" s="22">
        <v>0</v>
      </c>
      <c r="D405" s="3">
        <v>0</v>
      </c>
    </row>
    <row r="406" spans="2:4" x14ac:dyDescent="0.25">
      <c r="B406" s="3">
        <v>12060</v>
      </c>
      <c r="C406" s="22">
        <v>0</v>
      </c>
      <c r="D406" s="3">
        <v>0</v>
      </c>
    </row>
    <row r="407" spans="2:4" x14ac:dyDescent="0.25">
      <c r="B407" s="3">
        <v>12090</v>
      </c>
      <c r="C407" s="22">
        <v>0</v>
      </c>
      <c r="D407" s="3">
        <v>0</v>
      </c>
    </row>
    <row r="408" spans="2:4" x14ac:dyDescent="0.25">
      <c r="B408" s="3">
        <v>12120</v>
      </c>
      <c r="C408" s="22">
        <v>0</v>
      </c>
      <c r="D408" s="3">
        <v>0</v>
      </c>
    </row>
    <row r="409" spans="2:4" x14ac:dyDescent="0.25">
      <c r="B409" s="3">
        <v>12150</v>
      </c>
      <c r="C409" s="22">
        <v>0</v>
      </c>
      <c r="D409" s="3">
        <v>0</v>
      </c>
    </row>
    <row r="410" spans="2:4" x14ac:dyDescent="0.25">
      <c r="B410" s="3">
        <v>12180</v>
      </c>
      <c r="C410" s="22">
        <v>0</v>
      </c>
      <c r="D410" s="3">
        <v>0</v>
      </c>
    </row>
    <row r="411" spans="2:4" x14ac:dyDescent="0.25">
      <c r="B411" s="3">
        <v>12210</v>
      </c>
      <c r="C411" s="22">
        <v>0</v>
      </c>
      <c r="D411" s="3">
        <v>0</v>
      </c>
    </row>
    <row r="412" spans="2:4" x14ac:dyDescent="0.25">
      <c r="B412" s="3">
        <v>12240</v>
      </c>
      <c r="C412" s="22">
        <v>0</v>
      </c>
      <c r="D412" s="3">
        <v>0</v>
      </c>
    </row>
    <row r="413" spans="2:4" x14ac:dyDescent="0.25">
      <c r="B413" s="3">
        <v>12270</v>
      </c>
      <c r="C413" s="22">
        <v>0</v>
      </c>
      <c r="D413" s="3">
        <v>0</v>
      </c>
    </row>
    <row r="414" spans="2:4" x14ac:dyDescent="0.25">
      <c r="B414" s="3">
        <v>12300</v>
      </c>
      <c r="C414" s="22">
        <v>0</v>
      </c>
      <c r="D414" s="3">
        <v>0</v>
      </c>
    </row>
    <row r="415" spans="2:4" x14ac:dyDescent="0.25">
      <c r="B415" s="3">
        <v>12330</v>
      </c>
      <c r="C415" s="22">
        <v>0</v>
      </c>
      <c r="D415" s="3">
        <v>0</v>
      </c>
    </row>
    <row r="416" spans="2:4" x14ac:dyDescent="0.25">
      <c r="B416" s="3">
        <v>12360</v>
      </c>
      <c r="C416" s="22">
        <v>0</v>
      </c>
      <c r="D416" s="3">
        <v>0</v>
      </c>
    </row>
    <row r="417" spans="2:4" x14ac:dyDescent="0.25">
      <c r="B417" s="3">
        <v>12390</v>
      </c>
      <c r="C417" s="22">
        <v>0</v>
      </c>
      <c r="D417" s="3">
        <v>0</v>
      </c>
    </row>
    <row r="418" spans="2:4" x14ac:dyDescent="0.25">
      <c r="B418" s="3">
        <v>12420</v>
      </c>
      <c r="C418" s="22">
        <v>0</v>
      </c>
      <c r="D418" s="3">
        <v>0</v>
      </c>
    </row>
    <row r="419" spans="2:4" x14ac:dyDescent="0.25">
      <c r="B419" s="3">
        <v>12450</v>
      </c>
      <c r="C419" s="22">
        <v>0</v>
      </c>
      <c r="D419" s="3">
        <v>0</v>
      </c>
    </row>
    <row r="420" spans="2:4" x14ac:dyDescent="0.25">
      <c r="B420" s="3">
        <v>12480</v>
      </c>
      <c r="C420" s="22">
        <v>0</v>
      </c>
      <c r="D420" s="3">
        <v>0</v>
      </c>
    </row>
    <row r="421" spans="2:4" x14ac:dyDescent="0.25">
      <c r="B421" s="3">
        <v>12510</v>
      </c>
      <c r="C421" s="22">
        <v>0</v>
      </c>
      <c r="D421" s="3">
        <v>0</v>
      </c>
    </row>
    <row r="422" spans="2:4" x14ac:dyDescent="0.25">
      <c r="B422" s="3">
        <v>12540</v>
      </c>
      <c r="C422" s="22">
        <v>0</v>
      </c>
      <c r="D422" s="3">
        <v>0</v>
      </c>
    </row>
    <row r="423" spans="2:4" x14ac:dyDescent="0.25">
      <c r="B423" s="3">
        <v>12570</v>
      </c>
      <c r="C423" s="22">
        <v>0</v>
      </c>
      <c r="D423" s="3">
        <v>0</v>
      </c>
    </row>
    <row r="424" spans="2:4" x14ac:dyDescent="0.25">
      <c r="B424" s="3">
        <v>12600</v>
      </c>
      <c r="C424" s="22">
        <v>0</v>
      </c>
      <c r="D424" s="3">
        <v>0</v>
      </c>
    </row>
    <row r="425" spans="2:4" x14ac:dyDescent="0.25">
      <c r="B425" s="3">
        <v>12630</v>
      </c>
      <c r="C425" s="22">
        <v>0</v>
      </c>
      <c r="D425" s="3">
        <v>0</v>
      </c>
    </row>
    <row r="426" spans="2:4" x14ac:dyDescent="0.25">
      <c r="B426" s="3">
        <v>12660</v>
      </c>
      <c r="C426" s="22">
        <v>0</v>
      </c>
      <c r="D426" s="3">
        <v>0</v>
      </c>
    </row>
    <row r="427" spans="2:4" x14ac:dyDescent="0.25">
      <c r="B427" s="3">
        <v>12690</v>
      </c>
      <c r="C427" s="22">
        <v>0</v>
      </c>
      <c r="D427" s="3">
        <v>0</v>
      </c>
    </row>
    <row r="428" spans="2:4" x14ac:dyDescent="0.25">
      <c r="B428" s="3">
        <v>12720</v>
      </c>
      <c r="C428" s="22">
        <v>0</v>
      </c>
      <c r="D428" s="3">
        <v>0</v>
      </c>
    </row>
    <row r="429" spans="2:4" x14ac:dyDescent="0.25">
      <c r="B429" s="3">
        <v>12750</v>
      </c>
      <c r="C429" s="22">
        <v>0</v>
      </c>
      <c r="D429" s="3">
        <v>0</v>
      </c>
    </row>
    <row r="430" spans="2:4" x14ac:dyDescent="0.25">
      <c r="B430" s="3">
        <v>12780</v>
      </c>
      <c r="C430" s="22">
        <v>0</v>
      </c>
      <c r="D430" s="3">
        <v>0</v>
      </c>
    </row>
    <row r="431" spans="2:4" x14ac:dyDescent="0.25">
      <c r="B431" s="3">
        <v>12810</v>
      </c>
      <c r="C431" s="22">
        <v>0</v>
      </c>
      <c r="D431" s="3">
        <v>0</v>
      </c>
    </row>
    <row r="432" spans="2:4" x14ac:dyDescent="0.25">
      <c r="B432" s="3">
        <v>12840</v>
      </c>
      <c r="C432" s="22">
        <v>0</v>
      </c>
      <c r="D432" s="3">
        <v>0</v>
      </c>
    </row>
    <row r="433" spans="2:4" x14ac:dyDescent="0.25">
      <c r="B433" s="3">
        <v>12870</v>
      </c>
      <c r="C433" s="22">
        <v>0</v>
      </c>
      <c r="D433" s="3">
        <v>0</v>
      </c>
    </row>
    <row r="434" spans="2:4" x14ac:dyDescent="0.25">
      <c r="B434" s="3">
        <v>12900</v>
      </c>
      <c r="C434" s="22">
        <v>0</v>
      </c>
      <c r="D434" s="3">
        <v>0</v>
      </c>
    </row>
    <row r="435" spans="2:4" x14ac:dyDescent="0.25">
      <c r="B435" s="3">
        <v>12930</v>
      </c>
      <c r="C435" s="22">
        <v>0</v>
      </c>
      <c r="D435" s="3">
        <v>0</v>
      </c>
    </row>
    <row r="436" spans="2:4" x14ac:dyDescent="0.25">
      <c r="B436" s="3">
        <v>12960</v>
      </c>
      <c r="C436" s="22">
        <v>0</v>
      </c>
      <c r="D436" s="3">
        <v>0</v>
      </c>
    </row>
    <row r="437" spans="2:4" x14ac:dyDescent="0.25">
      <c r="B437" s="3">
        <v>12990</v>
      </c>
      <c r="C437" s="22">
        <v>0</v>
      </c>
      <c r="D437" s="3">
        <v>0</v>
      </c>
    </row>
    <row r="438" spans="2:4" x14ac:dyDescent="0.25">
      <c r="B438" s="3">
        <v>13020</v>
      </c>
      <c r="C438" s="22">
        <v>0</v>
      </c>
      <c r="D438" s="3">
        <v>0</v>
      </c>
    </row>
    <row r="439" spans="2:4" x14ac:dyDescent="0.25">
      <c r="B439" s="3">
        <v>13050</v>
      </c>
      <c r="C439" s="22">
        <v>0</v>
      </c>
      <c r="D439" s="3">
        <v>0</v>
      </c>
    </row>
    <row r="440" spans="2:4" x14ac:dyDescent="0.25">
      <c r="B440" s="3">
        <v>13080</v>
      </c>
      <c r="C440" s="22">
        <v>0</v>
      </c>
      <c r="D440" s="3">
        <v>0</v>
      </c>
    </row>
    <row r="441" spans="2:4" x14ac:dyDescent="0.25">
      <c r="B441" s="3">
        <v>13110</v>
      </c>
      <c r="C441" s="22">
        <v>0</v>
      </c>
      <c r="D441" s="3">
        <v>0</v>
      </c>
    </row>
    <row r="442" spans="2:4" x14ac:dyDescent="0.25">
      <c r="B442" s="3">
        <v>13140</v>
      </c>
      <c r="C442" s="22">
        <v>0</v>
      </c>
      <c r="D442" s="3">
        <v>0</v>
      </c>
    </row>
    <row r="443" spans="2:4" x14ac:dyDescent="0.25">
      <c r="B443" s="3">
        <v>13170</v>
      </c>
      <c r="C443" s="22">
        <v>0</v>
      </c>
      <c r="D443" s="3">
        <v>0</v>
      </c>
    </row>
    <row r="444" spans="2:4" x14ac:dyDescent="0.25">
      <c r="B444" s="3">
        <v>13200</v>
      </c>
      <c r="C444" s="22">
        <v>0</v>
      </c>
      <c r="D444" s="3">
        <v>0</v>
      </c>
    </row>
    <row r="445" spans="2:4" x14ac:dyDescent="0.25">
      <c r="B445" s="3">
        <v>13230</v>
      </c>
      <c r="C445" s="22">
        <v>0</v>
      </c>
      <c r="D445" s="3">
        <v>0</v>
      </c>
    </row>
    <row r="446" spans="2:4" x14ac:dyDescent="0.25">
      <c r="B446" s="3">
        <v>13260</v>
      </c>
      <c r="C446" s="22">
        <v>0</v>
      </c>
      <c r="D446" s="3">
        <v>0</v>
      </c>
    </row>
    <row r="447" spans="2:4" x14ac:dyDescent="0.25">
      <c r="B447" s="3">
        <v>13290</v>
      </c>
      <c r="C447" s="22">
        <v>0</v>
      </c>
      <c r="D447" s="3">
        <v>0</v>
      </c>
    </row>
    <row r="448" spans="2:4" x14ac:dyDescent="0.25">
      <c r="B448" s="3">
        <v>13320</v>
      </c>
      <c r="C448" s="22">
        <v>0</v>
      </c>
      <c r="D448" s="3">
        <v>0</v>
      </c>
    </row>
    <row r="449" spans="2:4" x14ac:dyDescent="0.25">
      <c r="B449" s="3">
        <v>13350</v>
      </c>
      <c r="C449" s="22">
        <v>0</v>
      </c>
      <c r="D449" s="3">
        <v>0</v>
      </c>
    </row>
    <row r="450" spans="2:4" x14ac:dyDescent="0.25">
      <c r="B450" s="3">
        <v>13380</v>
      </c>
      <c r="C450" s="22">
        <v>0</v>
      </c>
      <c r="D450" s="3">
        <v>0</v>
      </c>
    </row>
    <row r="451" spans="2:4" x14ac:dyDescent="0.25">
      <c r="B451" s="3">
        <v>13410</v>
      </c>
      <c r="C451" s="22">
        <v>0</v>
      </c>
      <c r="D451" s="3">
        <v>0</v>
      </c>
    </row>
    <row r="452" spans="2:4" x14ac:dyDescent="0.25">
      <c r="B452" s="3">
        <v>13440</v>
      </c>
      <c r="C452" s="22">
        <v>0</v>
      </c>
      <c r="D452" s="3">
        <v>0</v>
      </c>
    </row>
    <row r="453" spans="2:4" x14ac:dyDescent="0.25">
      <c r="B453" s="3">
        <v>13470</v>
      </c>
      <c r="C453" s="22">
        <v>0</v>
      </c>
      <c r="D453" s="3">
        <v>0</v>
      </c>
    </row>
    <row r="454" spans="2:4" x14ac:dyDescent="0.25">
      <c r="B454" s="3">
        <v>13500</v>
      </c>
      <c r="C454" s="22">
        <v>0</v>
      </c>
      <c r="D454" s="3">
        <v>0</v>
      </c>
    </row>
    <row r="455" spans="2:4" x14ac:dyDescent="0.25">
      <c r="B455" s="3">
        <v>13530</v>
      </c>
      <c r="C455" s="22">
        <v>0</v>
      </c>
      <c r="D455" s="3">
        <v>0</v>
      </c>
    </row>
    <row r="456" spans="2:4" x14ac:dyDescent="0.25">
      <c r="B456" s="3">
        <v>13560</v>
      </c>
      <c r="C456" s="22">
        <v>0</v>
      </c>
      <c r="D456" s="3">
        <v>0</v>
      </c>
    </row>
    <row r="457" spans="2:4" x14ac:dyDescent="0.25">
      <c r="B457" s="3">
        <v>13590</v>
      </c>
      <c r="C457" s="22">
        <v>0</v>
      </c>
      <c r="D457" s="3">
        <v>0</v>
      </c>
    </row>
    <row r="458" spans="2:4" x14ac:dyDescent="0.25">
      <c r="B458" s="3">
        <v>13620</v>
      </c>
      <c r="C458" s="22">
        <v>0</v>
      </c>
      <c r="D458" s="3">
        <v>0</v>
      </c>
    </row>
    <row r="459" spans="2:4" x14ac:dyDescent="0.25">
      <c r="B459" s="3">
        <v>13650</v>
      </c>
      <c r="C459" s="22">
        <v>0</v>
      </c>
      <c r="D459" s="3">
        <v>0</v>
      </c>
    </row>
    <row r="460" spans="2:4" x14ac:dyDescent="0.25">
      <c r="B460" s="3">
        <v>13680</v>
      </c>
      <c r="C460" s="22">
        <v>0</v>
      </c>
      <c r="D460" s="3">
        <v>0</v>
      </c>
    </row>
    <row r="461" spans="2:4" x14ac:dyDescent="0.25">
      <c r="B461" s="3">
        <v>13710</v>
      </c>
      <c r="C461" s="22">
        <v>0</v>
      </c>
      <c r="D461" s="3">
        <v>0</v>
      </c>
    </row>
    <row r="462" spans="2:4" x14ac:dyDescent="0.25">
      <c r="B462" s="3">
        <v>13740</v>
      </c>
      <c r="C462" s="22">
        <v>0</v>
      </c>
      <c r="D462" s="3">
        <v>0</v>
      </c>
    </row>
    <row r="463" spans="2:4" x14ac:dyDescent="0.25">
      <c r="B463" s="3">
        <v>13770</v>
      </c>
      <c r="C463" s="22">
        <v>0</v>
      </c>
      <c r="D463" s="3">
        <v>0</v>
      </c>
    </row>
    <row r="464" spans="2:4" x14ac:dyDescent="0.25">
      <c r="B464" s="3">
        <v>13800</v>
      </c>
      <c r="C464" s="22">
        <v>0</v>
      </c>
      <c r="D464" s="3">
        <v>0</v>
      </c>
    </row>
    <row r="465" spans="2:4" x14ac:dyDescent="0.25">
      <c r="B465" s="3">
        <v>13830</v>
      </c>
      <c r="C465" s="22">
        <v>0</v>
      </c>
      <c r="D465" s="3">
        <v>0</v>
      </c>
    </row>
    <row r="466" spans="2:4" x14ac:dyDescent="0.25">
      <c r="B466" s="3">
        <v>13860</v>
      </c>
      <c r="C466" s="22">
        <v>0</v>
      </c>
      <c r="D466" s="3">
        <v>0</v>
      </c>
    </row>
    <row r="467" spans="2:4" x14ac:dyDescent="0.25">
      <c r="B467" s="3">
        <v>13890</v>
      </c>
      <c r="C467" s="22">
        <v>0</v>
      </c>
      <c r="D467" s="3">
        <v>0</v>
      </c>
    </row>
    <row r="468" spans="2:4" x14ac:dyDescent="0.25">
      <c r="B468" s="3">
        <v>13920</v>
      </c>
      <c r="C468" s="22">
        <v>0</v>
      </c>
      <c r="D468" s="3">
        <v>0</v>
      </c>
    </row>
    <row r="469" spans="2:4" x14ac:dyDescent="0.25">
      <c r="B469" s="3">
        <v>13950</v>
      </c>
      <c r="C469" s="22">
        <v>0</v>
      </c>
      <c r="D469" s="3">
        <v>0</v>
      </c>
    </row>
    <row r="470" spans="2:4" x14ac:dyDescent="0.25">
      <c r="B470" s="3">
        <v>13980</v>
      </c>
      <c r="C470" s="22">
        <v>0</v>
      </c>
      <c r="D470" s="3">
        <v>0</v>
      </c>
    </row>
    <row r="471" spans="2:4" x14ac:dyDescent="0.25">
      <c r="B471" s="3">
        <v>14010</v>
      </c>
      <c r="C471" s="22">
        <v>0</v>
      </c>
      <c r="D471" s="3">
        <v>0</v>
      </c>
    </row>
    <row r="472" spans="2:4" x14ac:dyDescent="0.25">
      <c r="B472" s="3">
        <v>14040</v>
      </c>
      <c r="C472" s="22">
        <v>0</v>
      </c>
      <c r="D472" s="3">
        <v>0</v>
      </c>
    </row>
    <row r="473" spans="2:4" x14ac:dyDescent="0.25">
      <c r="B473" s="3">
        <v>14070</v>
      </c>
      <c r="C473" s="22">
        <v>0</v>
      </c>
      <c r="D473" s="3">
        <v>0</v>
      </c>
    </row>
    <row r="474" spans="2:4" x14ac:dyDescent="0.25">
      <c r="B474" s="3">
        <v>14100</v>
      </c>
      <c r="C474" s="22">
        <v>0</v>
      </c>
      <c r="D474" s="3">
        <v>0</v>
      </c>
    </row>
    <row r="475" spans="2:4" x14ac:dyDescent="0.25">
      <c r="B475" s="3">
        <v>14130</v>
      </c>
      <c r="C475" s="22">
        <v>0</v>
      </c>
      <c r="D475" s="3">
        <v>0</v>
      </c>
    </row>
    <row r="476" spans="2:4" x14ac:dyDescent="0.25">
      <c r="B476" s="3">
        <v>14160</v>
      </c>
      <c r="C476" s="22">
        <v>0</v>
      </c>
      <c r="D476" s="3">
        <v>0</v>
      </c>
    </row>
    <row r="477" spans="2:4" x14ac:dyDescent="0.25">
      <c r="B477" s="3">
        <v>14190</v>
      </c>
      <c r="C477" s="22">
        <v>0</v>
      </c>
      <c r="D477" s="3">
        <v>0</v>
      </c>
    </row>
    <row r="478" spans="2:4" x14ac:dyDescent="0.25">
      <c r="B478" s="3">
        <v>14220</v>
      </c>
      <c r="C478" s="22">
        <v>0</v>
      </c>
      <c r="D478" s="3">
        <v>0</v>
      </c>
    </row>
    <row r="479" spans="2:4" x14ac:dyDescent="0.25">
      <c r="B479" s="3">
        <v>14250</v>
      </c>
      <c r="C479" s="22">
        <v>0</v>
      </c>
      <c r="D479" s="3">
        <v>0</v>
      </c>
    </row>
    <row r="480" spans="2:4" x14ac:dyDescent="0.25">
      <c r="B480" s="3">
        <v>14280</v>
      </c>
      <c r="C480" s="22">
        <v>0</v>
      </c>
      <c r="D480" s="3">
        <v>0</v>
      </c>
    </row>
    <row r="481" spans="2:4" x14ac:dyDescent="0.25">
      <c r="B481" s="3">
        <v>14310</v>
      </c>
      <c r="C481" s="22">
        <v>0</v>
      </c>
      <c r="D481" s="3">
        <v>0</v>
      </c>
    </row>
    <row r="482" spans="2:4" x14ac:dyDescent="0.25">
      <c r="B482" s="3">
        <v>14340</v>
      </c>
      <c r="C482" s="22">
        <v>0</v>
      </c>
      <c r="D482" s="3">
        <v>0</v>
      </c>
    </row>
    <row r="483" spans="2:4" x14ac:dyDescent="0.25">
      <c r="B483" s="3">
        <v>14370</v>
      </c>
      <c r="C483" s="22">
        <v>0</v>
      </c>
      <c r="D483" s="3">
        <v>0</v>
      </c>
    </row>
    <row r="484" spans="2:4" x14ac:dyDescent="0.25">
      <c r="B484" s="3">
        <v>14400</v>
      </c>
      <c r="C484" s="22">
        <v>0</v>
      </c>
      <c r="D484" s="3">
        <v>0</v>
      </c>
    </row>
    <row r="485" spans="2:4" x14ac:dyDescent="0.25">
      <c r="B485" s="3">
        <v>14430</v>
      </c>
      <c r="C485" s="22">
        <v>0</v>
      </c>
      <c r="D485" s="3">
        <v>0</v>
      </c>
    </row>
    <row r="486" spans="2:4" x14ac:dyDescent="0.25">
      <c r="B486" s="3">
        <v>14460</v>
      </c>
      <c r="C486" s="22">
        <v>0</v>
      </c>
      <c r="D486" s="3">
        <v>0</v>
      </c>
    </row>
    <row r="487" spans="2:4" x14ac:dyDescent="0.25">
      <c r="B487" s="3">
        <v>14490</v>
      </c>
      <c r="C487" s="22">
        <v>0</v>
      </c>
      <c r="D487" s="3">
        <v>0</v>
      </c>
    </row>
    <row r="488" spans="2:4" x14ac:dyDescent="0.25">
      <c r="B488" s="3">
        <v>14520</v>
      </c>
      <c r="C488" s="22">
        <v>0</v>
      </c>
      <c r="D488" s="3">
        <v>0</v>
      </c>
    </row>
    <row r="489" spans="2:4" x14ac:dyDescent="0.25">
      <c r="B489" s="3">
        <v>14550</v>
      </c>
      <c r="C489" s="22">
        <v>0</v>
      </c>
      <c r="D489" s="3">
        <v>0</v>
      </c>
    </row>
    <row r="490" spans="2:4" x14ac:dyDescent="0.25">
      <c r="B490" s="3">
        <v>14580</v>
      </c>
      <c r="C490" s="22">
        <v>0</v>
      </c>
      <c r="D490" s="3">
        <v>0</v>
      </c>
    </row>
    <row r="491" spans="2:4" x14ac:dyDescent="0.25">
      <c r="B491" s="3">
        <v>14610</v>
      </c>
      <c r="C491" s="22">
        <v>0</v>
      </c>
      <c r="D491" s="3">
        <v>0</v>
      </c>
    </row>
    <row r="492" spans="2:4" x14ac:dyDescent="0.25">
      <c r="B492" s="3">
        <v>14640</v>
      </c>
      <c r="C492" s="22">
        <v>0</v>
      </c>
      <c r="D492" s="3">
        <v>0</v>
      </c>
    </row>
    <row r="493" spans="2:4" x14ac:dyDescent="0.25">
      <c r="B493" s="3">
        <v>14670</v>
      </c>
      <c r="C493" s="22">
        <v>0</v>
      </c>
      <c r="D493" s="3">
        <v>0</v>
      </c>
    </row>
    <row r="494" spans="2:4" x14ac:dyDescent="0.25">
      <c r="B494" s="3">
        <v>14700</v>
      </c>
      <c r="C494" s="22">
        <v>0</v>
      </c>
      <c r="D494" s="3">
        <v>0</v>
      </c>
    </row>
    <row r="495" spans="2:4" x14ac:dyDescent="0.25">
      <c r="B495" s="3">
        <v>14730</v>
      </c>
      <c r="C495" s="22">
        <v>0</v>
      </c>
      <c r="D495" s="3">
        <v>0</v>
      </c>
    </row>
    <row r="496" spans="2:4" x14ac:dyDescent="0.25">
      <c r="B496" s="3">
        <v>14760</v>
      </c>
      <c r="C496" s="22">
        <v>0</v>
      </c>
      <c r="D496" s="3">
        <v>0</v>
      </c>
    </row>
    <row r="497" spans="2:4" x14ac:dyDescent="0.25">
      <c r="B497" s="3">
        <v>14790</v>
      </c>
      <c r="C497" s="22">
        <v>0</v>
      </c>
      <c r="D497" s="3">
        <v>0</v>
      </c>
    </row>
    <row r="498" spans="2:4" x14ac:dyDescent="0.25">
      <c r="B498" s="3">
        <v>14820</v>
      </c>
      <c r="C498" s="22">
        <v>0</v>
      </c>
      <c r="D498" s="3">
        <v>0</v>
      </c>
    </row>
    <row r="499" spans="2:4" x14ac:dyDescent="0.25">
      <c r="B499" s="3">
        <v>14850</v>
      </c>
      <c r="C499" s="22">
        <v>0</v>
      </c>
      <c r="D499" s="3">
        <v>0</v>
      </c>
    </row>
    <row r="500" spans="2:4" x14ac:dyDescent="0.25">
      <c r="B500" s="3">
        <v>14880</v>
      </c>
      <c r="C500" s="22">
        <v>0</v>
      </c>
      <c r="D500" s="3">
        <v>0</v>
      </c>
    </row>
    <row r="501" spans="2:4" x14ac:dyDescent="0.25">
      <c r="B501" s="3">
        <v>14910</v>
      </c>
      <c r="C501" s="22">
        <v>0</v>
      </c>
      <c r="D501" s="3">
        <v>0</v>
      </c>
    </row>
    <row r="502" spans="2:4" x14ac:dyDescent="0.25">
      <c r="B502" s="3">
        <v>14940</v>
      </c>
      <c r="C502" s="22">
        <v>0</v>
      </c>
      <c r="D502" s="3">
        <v>0</v>
      </c>
    </row>
    <row r="503" spans="2:4" x14ac:dyDescent="0.25">
      <c r="B503" s="3">
        <v>14970</v>
      </c>
      <c r="C503" s="22">
        <v>0</v>
      </c>
      <c r="D503" s="3">
        <v>0</v>
      </c>
    </row>
    <row r="504" spans="2:4" x14ac:dyDescent="0.25">
      <c r="B504" s="3">
        <v>15000</v>
      </c>
      <c r="C504" s="22">
        <v>0</v>
      </c>
      <c r="D504" s="3">
        <v>0</v>
      </c>
    </row>
    <row r="505" spans="2:4" x14ac:dyDescent="0.25">
      <c r="B505" s="3">
        <v>15030</v>
      </c>
      <c r="C505" s="22">
        <v>0</v>
      </c>
      <c r="D505" s="3">
        <v>0</v>
      </c>
    </row>
    <row r="506" spans="2:4" x14ac:dyDescent="0.25">
      <c r="B506" s="3">
        <v>15060</v>
      </c>
      <c r="C506" s="22">
        <v>0</v>
      </c>
      <c r="D506" s="3">
        <v>0</v>
      </c>
    </row>
    <row r="507" spans="2:4" x14ac:dyDescent="0.25">
      <c r="B507" s="3">
        <v>15090</v>
      </c>
      <c r="C507" s="22">
        <v>0</v>
      </c>
      <c r="D507" s="3">
        <v>0</v>
      </c>
    </row>
    <row r="508" spans="2:4" x14ac:dyDescent="0.25">
      <c r="B508" s="3">
        <v>15120</v>
      </c>
      <c r="C508" s="22">
        <v>11.219326410000001</v>
      </c>
      <c r="D508" s="3">
        <v>0</v>
      </c>
    </row>
    <row r="509" spans="2:4" x14ac:dyDescent="0.25">
      <c r="B509" s="3">
        <v>15150</v>
      </c>
      <c r="C509" s="22">
        <v>11.649941950000001</v>
      </c>
      <c r="D509" s="3">
        <v>0</v>
      </c>
    </row>
    <row r="510" spans="2:4" x14ac:dyDescent="0.25">
      <c r="B510" s="3">
        <v>15180</v>
      </c>
      <c r="C510" s="22">
        <v>11.66286644</v>
      </c>
      <c r="D510" s="3">
        <v>0</v>
      </c>
    </row>
    <row r="511" spans="2:4" x14ac:dyDescent="0.25">
      <c r="B511" s="3">
        <v>15210</v>
      </c>
      <c r="C511" s="22">
        <v>11.683063130000001</v>
      </c>
      <c r="D511" s="3">
        <v>0</v>
      </c>
    </row>
    <row r="512" spans="2:4" x14ac:dyDescent="0.25">
      <c r="B512" s="3">
        <v>15240</v>
      </c>
      <c r="C512" s="22">
        <v>11.67958496</v>
      </c>
      <c r="D512" s="3">
        <v>0</v>
      </c>
    </row>
    <row r="513" spans="2:4" x14ac:dyDescent="0.25">
      <c r="B513" s="3">
        <v>15270</v>
      </c>
      <c r="C513" s="22">
        <v>11.64166745</v>
      </c>
      <c r="D513" s="3">
        <v>0</v>
      </c>
    </row>
    <row r="514" spans="2:4" x14ac:dyDescent="0.25">
      <c r="B514" s="3">
        <v>15300</v>
      </c>
      <c r="C514" s="22">
        <v>0.67034292399999995</v>
      </c>
      <c r="D514" s="3">
        <v>0</v>
      </c>
    </row>
    <row r="515" spans="2:4" x14ac:dyDescent="0.25">
      <c r="B515" s="3">
        <v>15330</v>
      </c>
      <c r="C515" s="22">
        <v>0</v>
      </c>
      <c r="D515" s="3">
        <v>0</v>
      </c>
    </row>
    <row r="516" spans="2:4" x14ac:dyDescent="0.25">
      <c r="B516" s="3">
        <v>15360</v>
      </c>
      <c r="C516" s="22">
        <v>0</v>
      </c>
      <c r="D516" s="3">
        <v>0</v>
      </c>
    </row>
    <row r="517" spans="2:4" x14ac:dyDescent="0.25">
      <c r="B517" s="3">
        <v>15390</v>
      </c>
      <c r="C517" s="22">
        <v>0</v>
      </c>
      <c r="D517" s="3">
        <v>0</v>
      </c>
    </row>
    <row r="518" spans="2:4" x14ac:dyDescent="0.25">
      <c r="B518" s="3">
        <v>15420</v>
      </c>
      <c r="C518" s="22">
        <v>0</v>
      </c>
      <c r="D518" s="3">
        <v>0</v>
      </c>
    </row>
    <row r="519" spans="2:4" x14ac:dyDescent="0.25">
      <c r="B519" s="3">
        <v>15450</v>
      </c>
      <c r="C519" s="22">
        <v>0</v>
      </c>
      <c r="D519" s="3">
        <v>0</v>
      </c>
    </row>
    <row r="520" spans="2:4" x14ac:dyDescent="0.25">
      <c r="B520" s="3">
        <v>15480</v>
      </c>
      <c r="C520" s="22">
        <v>0</v>
      </c>
      <c r="D520" s="3">
        <v>0</v>
      </c>
    </row>
    <row r="521" spans="2:4" x14ac:dyDescent="0.25">
      <c r="B521" s="3">
        <v>15510</v>
      </c>
      <c r="C521" s="22">
        <v>0</v>
      </c>
      <c r="D521" s="3">
        <v>0</v>
      </c>
    </row>
    <row r="522" spans="2:4" x14ac:dyDescent="0.25">
      <c r="B522" s="3">
        <v>15540</v>
      </c>
      <c r="C522" s="22">
        <v>0</v>
      </c>
      <c r="D522" s="3">
        <v>0</v>
      </c>
    </row>
    <row r="523" spans="2:4" x14ac:dyDescent="0.25">
      <c r="B523" s="3">
        <v>15570</v>
      </c>
      <c r="C523" s="22">
        <v>0</v>
      </c>
      <c r="D523" s="3">
        <v>0</v>
      </c>
    </row>
    <row r="524" spans="2:4" x14ac:dyDescent="0.25">
      <c r="B524" s="3">
        <v>15600</v>
      </c>
      <c r="C524" s="22">
        <v>0</v>
      </c>
      <c r="D524" s="3">
        <v>0</v>
      </c>
    </row>
    <row r="525" spans="2:4" x14ac:dyDescent="0.25">
      <c r="B525" s="3">
        <v>15630</v>
      </c>
      <c r="C525" s="22">
        <v>0</v>
      </c>
      <c r="D525" s="3">
        <v>0</v>
      </c>
    </row>
    <row r="526" spans="2:4" x14ac:dyDescent="0.25">
      <c r="B526" s="3">
        <v>15660</v>
      </c>
      <c r="C526" s="22">
        <v>0</v>
      </c>
      <c r="D526" s="3">
        <v>0</v>
      </c>
    </row>
    <row r="527" spans="2:4" x14ac:dyDescent="0.25">
      <c r="B527" s="3">
        <v>15690</v>
      </c>
      <c r="C527" s="22">
        <v>0</v>
      </c>
      <c r="D527" s="3">
        <v>0</v>
      </c>
    </row>
    <row r="528" spans="2:4" x14ac:dyDescent="0.25">
      <c r="B528" s="3">
        <v>15720</v>
      </c>
      <c r="C528" s="22">
        <v>11.25192315</v>
      </c>
      <c r="D528" s="3">
        <v>0</v>
      </c>
    </row>
    <row r="529" spans="2:4" x14ac:dyDescent="0.25">
      <c r="B529" s="3">
        <v>15750</v>
      </c>
      <c r="C529" s="22">
        <v>11.61933176</v>
      </c>
      <c r="D529" s="3">
        <v>0</v>
      </c>
    </row>
    <row r="530" spans="2:4" x14ac:dyDescent="0.25">
      <c r="B530" s="3">
        <v>15780</v>
      </c>
      <c r="C530" s="22">
        <v>11.665088730000001</v>
      </c>
      <c r="D530" s="3">
        <v>0</v>
      </c>
    </row>
    <row r="531" spans="2:4" x14ac:dyDescent="0.25">
      <c r="B531" s="3">
        <v>15810</v>
      </c>
      <c r="C531" s="22">
        <v>11.647067209999999</v>
      </c>
      <c r="D531" s="3">
        <v>0</v>
      </c>
    </row>
    <row r="532" spans="2:4" x14ac:dyDescent="0.25">
      <c r="B532" s="3">
        <v>15840</v>
      </c>
      <c r="C532" s="22">
        <v>11.53584236</v>
      </c>
      <c r="D532" s="3">
        <v>0</v>
      </c>
    </row>
    <row r="533" spans="2:4" x14ac:dyDescent="0.25">
      <c r="B533" s="3">
        <v>15870</v>
      </c>
      <c r="C533" s="22">
        <v>11.62283291</v>
      </c>
      <c r="D533" s="3">
        <v>0</v>
      </c>
    </row>
    <row r="534" spans="2:4" x14ac:dyDescent="0.25">
      <c r="B534" s="3">
        <v>15900</v>
      </c>
      <c r="C534" s="22">
        <v>1.881064348</v>
      </c>
      <c r="D534" s="3">
        <v>0</v>
      </c>
    </row>
    <row r="535" spans="2:4" x14ac:dyDescent="0.25">
      <c r="B535" s="3">
        <v>15930</v>
      </c>
      <c r="C535" s="22">
        <v>0</v>
      </c>
      <c r="D535" s="3">
        <v>0</v>
      </c>
    </row>
    <row r="536" spans="2:4" x14ac:dyDescent="0.25">
      <c r="B536" s="3">
        <v>15960</v>
      </c>
      <c r="C536" s="22">
        <v>0</v>
      </c>
      <c r="D536" s="3">
        <v>0</v>
      </c>
    </row>
    <row r="537" spans="2:4" x14ac:dyDescent="0.25">
      <c r="B537" s="3">
        <v>15990</v>
      </c>
      <c r="C537" s="22">
        <v>0</v>
      </c>
      <c r="D537" s="3">
        <v>0</v>
      </c>
    </row>
    <row r="538" spans="2:4" x14ac:dyDescent="0.25">
      <c r="B538" s="3">
        <v>16020</v>
      </c>
      <c r="C538" s="22">
        <v>0</v>
      </c>
      <c r="D538" s="3">
        <v>0</v>
      </c>
    </row>
    <row r="539" spans="2:4" x14ac:dyDescent="0.25">
      <c r="B539" s="3">
        <v>16050</v>
      </c>
      <c r="C539" s="22">
        <v>0</v>
      </c>
      <c r="D539" s="3">
        <v>0</v>
      </c>
    </row>
    <row r="540" spans="2:4" x14ac:dyDescent="0.25">
      <c r="B540" s="3">
        <v>16080</v>
      </c>
      <c r="C540" s="22">
        <v>0</v>
      </c>
      <c r="D540" s="3">
        <v>0</v>
      </c>
    </row>
    <row r="541" spans="2:4" x14ac:dyDescent="0.25">
      <c r="B541" s="3">
        <v>16110</v>
      </c>
      <c r="C541" s="22">
        <v>0</v>
      </c>
      <c r="D541" s="3">
        <v>0</v>
      </c>
    </row>
    <row r="542" spans="2:4" x14ac:dyDescent="0.25">
      <c r="B542" s="3">
        <v>16140</v>
      </c>
      <c r="C542" s="22">
        <v>0</v>
      </c>
      <c r="D542" s="3">
        <v>0</v>
      </c>
    </row>
    <row r="543" spans="2:4" x14ac:dyDescent="0.25">
      <c r="B543" s="3">
        <v>16170</v>
      </c>
      <c r="C543" s="22">
        <v>0</v>
      </c>
      <c r="D543" s="3">
        <v>0</v>
      </c>
    </row>
    <row r="544" spans="2:4" x14ac:dyDescent="0.25">
      <c r="B544" s="3">
        <v>16200</v>
      </c>
      <c r="C544" s="22">
        <v>0</v>
      </c>
      <c r="D544" s="3">
        <v>0</v>
      </c>
    </row>
    <row r="545" spans="2:4" x14ac:dyDescent="0.25">
      <c r="B545" s="3">
        <v>16230</v>
      </c>
      <c r="C545" s="22">
        <v>0</v>
      </c>
      <c r="D545" s="3">
        <v>0</v>
      </c>
    </row>
    <row r="546" spans="2:4" x14ac:dyDescent="0.25">
      <c r="B546" s="3">
        <v>16260</v>
      </c>
      <c r="C546" s="22">
        <v>0</v>
      </c>
      <c r="D546" s="3">
        <v>0</v>
      </c>
    </row>
    <row r="547" spans="2:4" x14ac:dyDescent="0.25">
      <c r="B547" s="3">
        <v>16290</v>
      </c>
      <c r="C547" s="22">
        <v>0</v>
      </c>
      <c r="D547" s="3">
        <v>0</v>
      </c>
    </row>
    <row r="548" spans="2:4" x14ac:dyDescent="0.25">
      <c r="B548" s="3">
        <v>16320</v>
      </c>
      <c r="C548" s="22">
        <v>0</v>
      </c>
      <c r="D548" s="3">
        <v>0</v>
      </c>
    </row>
    <row r="549" spans="2:4" x14ac:dyDescent="0.25">
      <c r="B549" s="3">
        <v>16350</v>
      </c>
      <c r="C549" s="22">
        <v>0</v>
      </c>
      <c r="D549" s="3">
        <v>0</v>
      </c>
    </row>
    <row r="550" spans="2:4" x14ac:dyDescent="0.25">
      <c r="B550" s="3">
        <v>16380</v>
      </c>
      <c r="C550" s="22">
        <v>0</v>
      </c>
      <c r="D550" s="3">
        <v>0</v>
      </c>
    </row>
    <row r="551" spans="2:4" x14ac:dyDescent="0.25">
      <c r="B551" s="3">
        <v>16410</v>
      </c>
      <c r="C551" s="22">
        <v>0</v>
      </c>
      <c r="D551" s="3">
        <v>0</v>
      </c>
    </row>
    <row r="552" spans="2:4" x14ac:dyDescent="0.25">
      <c r="B552" s="3">
        <v>16440</v>
      </c>
      <c r="C552" s="22">
        <v>0</v>
      </c>
      <c r="D552" s="3">
        <v>0</v>
      </c>
    </row>
    <row r="553" spans="2:4" x14ac:dyDescent="0.25">
      <c r="B553" s="3">
        <v>16470</v>
      </c>
      <c r="C553" s="22">
        <v>0</v>
      </c>
      <c r="D553" s="3">
        <v>0</v>
      </c>
    </row>
    <row r="554" spans="2:4" x14ac:dyDescent="0.25">
      <c r="B554" s="3">
        <v>16500</v>
      </c>
      <c r="C554" s="22">
        <v>0</v>
      </c>
      <c r="D554" s="3">
        <v>0</v>
      </c>
    </row>
    <row r="555" spans="2:4" x14ac:dyDescent="0.25">
      <c r="B555" s="3">
        <v>16530</v>
      </c>
      <c r="C555" s="22">
        <v>0</v>
      </c>
      <c r="D555" s="3">
        <v>0</v>
      </c>
    </row>
    <row r="556" spans="2:4" x14ac:dyDescent="0.25">
      <c r="B556" s="3">
        <v>16560</v>
      </c>
      <c r="C556" s="22">
        <v>0</v>
      </c>
      <c r="D556" s="3">
        <v>0</v>
      </c>
    </row>
    <row r="557" spans="2:4" x14ac:dyDescent="0.25">
      <c r="B557" s="3">
        <v>16590</v>
      </c>
      <c r="C557" s="22">
        <v>0</v>
      </c>
      <c r="D557" s="3">
        <v>0</v>
      </c>
    </row>
    <row r="558" spans="2:4" x14ac:dyDescent="0.25">
      <c r="B558" s="3">
        <v>16620</v>
      </c>
      <c r="C558" s="22">
        <v>0</v>
      </c>
      <c r="D558" s="3">
        <v>0</v>
      </c>
    </row>
    <row r="559" spans="2:4" x14ac:dyDescent="0.25">
      <c r="B559" s="3">
        <v>16650</v>
      </c>
      <c r="C559" s="22">
        <v>0</v>
      </c>
      <c r="D559" s="3">
        <v>0</v>
      </c>
    </row>
    <row r="560" spans="2:4" x14ac:dyDescent="0.25">
      <c r="B560" s="3">
        <v>16680</v>
      </c>
      <c r="C560" s="22">
        <v>0</v>
      </c>
      <c r="D560" s="3">
        <v>0</v>
      </c>
    </row>
    <row r="561" spans="2:4" x14ac:dyDescent="0.25">
      <c r="B561" s="3">
        <v>16710</v>
      </c>
      <c r="C561" s="22">
        <v>0</v>
      </c>
      <c r="D561" s="3">
        <v>0</v>
      </c>
    </row>
    <row r="562" spans="2:4" x14ac:dyDescent="0.25">
      <c r="B562" s="3">
        <v>16740</v>
      </c>
      <c r="C562" s="22">
        <v>0</v>
      </c>
      <c r="D562" s="3">
        <v>0</v>
      </c>
    </row>
    <row r="563" spans="2:4" x14ac:dyDescent="0.25">
      <c r="B563" s="3">
        <v>16770</v>
      </c>
      <c r="C563" s="22">
        <v>0</v>
      </c>
      <c r="D563" s="3">
        <v>0</v>
      </c>
    </row>
    <row r="564" spans="2:4" x14ac:dyDescent="0.25">
      <c r="B564" s="3">
        <v>16800</v>
      </c>
      <c r="C564" s="22">
        <v>0</v>
      </c>
      <c r="D564" s="3">
        <v>0</v>
      </c>
    </row>
    <row r="565" spans="2:4" x14ac:dyDescent="0.25">
      <c r="B565" s="3">
        <v>16830</v>
      </c>
      <c r="C565" s="22">
        <v>0</v>
      </c>
      <c r="D565" s="3">
        <v>0</v>
      </c>
    </row>
    <row r="566" spans="2:4" x14ac:dyDescent="0.25">
      <c r="B566" s="3">
        <v>16860</v>
      </c>
      <c r="C566" s="22">
        <v>0</v>
      </c>
      <c r="D566" s="3">
        <v>0</v>
      </c>
    </row>
    <row r="567" spans="2:4" x14ac:dyDescent="0.25">
      <c r="B567" s="3">
        <v>16890</v>
      </c>
      <c r="C567" s="22">
        <v>0</v>
      </c>
      <c r="D567" s="3">
        <v>0</v>
      </c>
    </row>
    <row r="568" spans="2:4" x14ac:dyDescent="0.25">
      <c r="B568" s="3">
        <v>16920</v>
      </c>
      <c r="C568" s="22">
        <v>0</v>
      </c>
      <c r="D568" s="3">
        <v>0</v>
      </c>
    </row>
    <row r="569" spans="2:4" x14ac:dyDescent="0.25">
      <c r="B569" s="3">
        <v>16950</v>
      </c>
      <c r="C569" s="22">
        <v>0</v>
      </c>
      <c r="D569" s="3">
        <v>0</v>
      </c>
    </row>
    <row r="570" spans="2:4" x14ac:dyDescent="0.25">
      <c r="B570" s="3">
        <v>16980</v>
      </c>
      <c r="C570" s="22">
        <v>0</v>
      </c>
      <c r="D570" s="3">
        <v>0</v>
      </c>
    </row>
    <row r="571" spans="2:4" x14ac:dyDescent="0.25">
      <c r="B571" s="3">
        <v>17010</v>
      </c>
      <c r="C571" s="22">
        <v>0</v>
      </c>
      <c r="D571" s="3">
        <v>0</v>
      </c>
    </row>
    <row r="572" spans="2:4" x14ac:dyDescent="0.25">
      <c r="B572" s="3">
        <v>17040</v>
      </c>
      <c r="C572" s="22">
        <v>0</v>
      </c>
      <c r="D572" s="3">
        <v>0</v>
      </c>
    </row>
    <row r="573" spans="2:4" x14ac:dyDescent="0.25">
      <c r="B573" s="3">
        <v>17070</v>
      </c>
      <c r="C573" s="22">
        <v>0</v>
      </c>
      <c r="D573" s="3">
        <v>0</v>
      </c>
    </row>
    <row r="574" spans="2:4" x14ac:dyDescent="0.25">
      <c r="B574" s="3">
        <v>17100</v>
      </c>
      <c r="C574" s="22">
        <v>0</v>
      </c>
      <c r="D574" s="3">
        <v>0</v>
      </c>
    </row>
    <row r="575" spans="2:4" x14ac:dyDescent="0.25">
      <c r="B575" s="3">
        <v>17130</v>
      </c>
      <c r="C575" s="22">
        <v>0</v>
      </c>
      <c r="D575" s="3">
        <v>0</v>
      </c>
    </row>
    <row r="576" spans="2:4" x14ac:dyDescent="0.25">
      <c r="B576" s="3">
        <v>17160</v>
      </c>
      <c r="C576" s="22">
        <v>0</v>
      </c>
      <c r="D576" s="3">
        <v>0</v>
      </c>
    </row>
    <row r="577" spans="2:4" x14ac:dyDescent="0.25">
      <c r="B577" s="3">
        <v>17190</v>
      </c>
      <c r="C577" s="22">
        <v>0</v>
      </c>
      <c r="D577" s="3">
        <v>0</v>
      </c>
    </row>
    <row r="578" spans="2:4" x14ac:dyDescent="0.25">
      <c r="B578" s="3">
        <v>17220</v>
      </c>
      <c r="C578" s="22">
        <v>0</v>
      </c>
      <c r="D578" s="3">
        <v>0</v>
      </c>
    </row>
    <row r="579" spans="2:4" x14ac:dyDescent="0.25">
      <c r="B579" s="3">
        <v>17250</v>
      </c>
      <c r="C579" s="22">
        <v>0</v>
      </c>
      <c r="D579" s="3">
        <v>0</v>
      </c>
    </row>
    <row r="580" spans="2:4" x14ac:dyDescent="0.25">
      <c r="B580" s="3">
        <v>17280</v>
      </c>
      <c r="C580" s="22">
        <v>0</v>
      </c>
      <c r="D580" s="3">
        <v>0</v>
      </c>
    </row>
    <row r="581" spans="2:4" x14ac:dyDescent="0.25">
      <c r="B581" s="3">
        <v>17310</v>
      </c>
      <c r="C581" s="22">
        <v>0</v>
      </c>
      <c r="D581" s="3">
        <v>0</v>
      </c>
    </row>
    <row r="582" spans="2:4" x14ac:dyDescent="0.25">
      <c r="B582" s="3">
        <v>17340</v>
      </c>
      <c r="C582" s="22">
        <v>0</v>
      </c>
      <c r="D582" s="3">
        <v>0</v>
      </c>
    </row>
    <row r="583" spans="2:4" x14ac:dyDescent="0.25">
      <c r="B583" s="3">
        <v>17370</v>
      </c>
      <c r="C583" s="22">
        <v>0</v>
      </c>
      <c r="D583" s="3">
        <v>0</v>
      </c>
    </row>
    <row r="584" spans="2:4" x14ac:dyDescent="0.25">
      <c r="B584" s="3">
        <v>17400</v>
      </c>
      <c r="C584" s="22">
        <v>0</v>
      </c>
      <c r="D584" s="3">
        <v>0</v>
      </c>
    </row>
    <row r="585" spans="2:4" x14ac:dyDescent="0.25">
      <c r="B585" s="3">
        <v>17430</v>
      </c>
      <c r="C585" s="22">
        <v>0</v>
      </c>
      <c r="D585" s="3">
        <v>0</v>
      </c>
    </row>
    <row r="586" spans="2:4" x14ac:dyDescent="0.25">
      <c r="B586" s="3">
        <v>17460</v>
      </c>
      <c r="C586" s="22">
        <v>0</v>
      </c>
      <c r="D586" s="3">
        <v>0</v>
      </c>
    </row>
    <row r="587" spans="2:4" x14ac:dyDescent="0.25">
      <c r="B587" s="3">
        <v>17490</v>
      </c>
      <c r="C587" s="22">
        <v>0</v>
      </c>
      <c r="D587" s="3">
        <v>0</v>
      </c>
    </row>
    <row r="588" spans="2:4" x14ac:dyDescent="0.25">
      <c r="B588" s="3">
        <v>17520</v>
      </c>
      <c r="C588" s="22">
        <v>0</v>
      </c>
      <c r="D588" s="3">
        <v>0</v>
      </c>
    </row>
    <row r="589" spans="2:4" x14ac:dyDescent="0.25">
      <c r="B589" s="3">
        <v>17550</v>
      </c>
      <c r="C589" s="22">
        <v>0</v>
      </c>
      <c r="D589" s="3">
        <v>0</v>
      </c>
    </row>
    <row r="590" spans="2:4" x14ac:dyDescent="0.25">
      <c r="B590" s="3">
        <v>17580</v>
      </c>
      <c r="C590" s="22">
        <v>0</v>
      </c>
      <c r="D590" s="3">
        <v>0</v>
      </c>
    </row>
    <row r="591" spans="2:4" x14ac:dyDescent="0.25">
      <c r="B591" s="3">
        <v>17610</v>
      </c>
      <c r="C591" s="22">
        <v>0</v>
      </c>
      <c r="D591" s="3">
        <v>0</v>
      </c>
    </row>
    <row r="592" spans="2:4" x14ac:dyDescent="0.25">
      <c r="B592" s="3">
        <v>17640</v>
      </c>
      <c r="C592" s="22">
        <v>0</v>
      </c>
      <c r="D592" s="3">
        <v>0</v>
      </c>
    </row>
    <row r="593" spans="2:4" x14ac:dyDescent="0.25">
      <c r="B593" s="3">
        <v>17670</v>
      </c>
      <c r="C593" s="22">
        <v>0</v>
      </c>
      <c r="D593" s="3">
        <v>0</v>
      </c>
    </row>
    <row r="594" spans="2:4" x14ac:dyDescent="0.25">
      <c r="B594" s="3">
        <v>17700</v>
      </c>
      <c r="C594" s="22">
        <v>0</v>
      </c>
      <c r="D594" s="3">
        <v>0</v>
      </c>
    </row>
    <row r="595" spans="2:4" x14ac:dyDescent="0.25">
      <c r="B595" s="3">
        <v>17730</v>
      </c>
      <c r="C595" s="22">
        <v>0</v>
      </c>
      <c r="D595" s="3">
        <v>0</v>
      </c>
    </row>
    <row r="596" spans="2:4" x14ac:dyDescent="0.25">
      <c r="B596" s="3">
        <v>17760</v>
      </c>
      <c r="C596" s="22">
        <v>0</v>
      </c>
      <c r="D596" s="3">
        <v>0</v>
      </c>
    </row>
    <row r="597" spans="2:4" x14ac:dyDescent="0.25">
      <c r="B597" s="3">
        <v>17790</v>
      </c>
      <c r="C597" s="22">
        <v>0</v>
      </c>
      <c r="D597" s="3">
        <v>0</v>
      </c>
    </row>
    <row r="598" spans="2:4" x14ac:dyDescent="0.25">
      <c r="B598" s="3">
        <v>17820</v>
      </c>
      <c r="C598" s="22">
        <v>0</v>
      </c>
      <c r="D598" s="3">
        <v>0</v>
      </c>
    </row>
    <row r="599" spans="2:4" x14ac:dyDescent="0.25">
      <c r="B599" s="3">
        <v>17850</v>
      </c>
      <c r="C599" s="22">
        <v>0</v>
      </c>
      <c r="D599" s="3">
        <v>0</v>
      </c>
    </row>
    <row r="600" spans="2:4" x14ac:dyDescent="0.25">
      <c r="B600" s="3">
        <v>17880</v>
      </c>
      <c r="C600" s="22">
        <v>0</v>
      </c>
      <c r="D600" s="3">
        <v>0</v>
      </c>
    </row>
    <row r="601" spans="2:4" x14ac:dyDescent="0.25">
      <c r="B601" s="3">
        <v>17910</v>
      </c>
      <c r="C601" s="22">
        <v>0</v>
      </c>
      <c r="D601" s="3">
        <v>0</v>
      </c>
    </row>
    <row r="602" spans="2:4" x14ac:dyDescent="0.25">
      <c r="B602" s="3">
        <v>17940</v>
      </c>
      <c r="C602" s="22">
        <v>0</v>
      </c>
      <c r="D602" s="3">
        <v>0</v>
      </c>
    </row>
    <row r="603" spans="2:4" x14ac:dyDescent="0.25">
      <c r="B603" s="3">
        <v>17970</v>
      </c>
      <c r="C603" s="22">
        <v>0</v>
      </c>
      <c r="D603" s="3">
        <v>0</v>
      </c>
    </row>
    <row r="604" spans="2:4" x14ac:dyDescent="0.25">
      <c r="B604" s="3">
        <v>18000</v>
      </c>
      <c r="C604" s="22">
        <v>0</v>
      </c>
      <c r="D604" s="3">
        <v>0</v>
      </c>
    </row>
    <row r="605" spans="2:4" x14ac:dyDescent="0.25">
      <c r="B605" s="3">
        <v>18030</v>
      </c>
      <c r="C605" s="22">
        <v>0</v>
      </c>
      <c r="D605" s="3">
        <v>0</v>
      </c>
    </row>
    <row r="606" spans="2:4" x14ac:dyDescent="0.25">
      <c r="B606" s="3">
        <v>18060</v>
      </c>
      <c r="C606" s="22">
        <v>0</v>
      </c>
      <c r="D606" s="3">
        <v>0</v>
      </c>
    </row>
    <row r="607" spans="2:4" x14ac:dyDescent="0.25">
      <c r="B607" s="3">
        <v>18090</v>
      </c>
      <c r="C607" s="22">
        <v>0</v>
      </c>
      <c r="D607" s="3">
        <v>0</v>
      </c>
    </row>
    <row r="608" spans="2:4" x14ac:dyDescent="0.25">
      <c r="B608" s="3">
        <v>18120</v>
      </c>
      <c r="C608" s="22">
        <v>0</v>
      </c>
      <c r="D608" s="3">
        <v>0</v>
      </c>
    </row>
    <row r="609" spans="2:4" x14ac:dyDescent="0.25">
      <c r="B609" s="3">
        <v>18150</v>
      </c>
      <c r="C609" s="22">
        <v>0</v>
      </c>
      <c r="D609" s="3">
        <v>0</v>
      </c>
    </row>
    <row r="610" spans="2:4" x14ac:dyDescent="0.25">
      <c r="B610" s="3">
        <v>18180</v>
      </c>
      <c r="C610" s="22">
        <v>0</v>
      </c>
      <c r="D610" s="3">
        <v>0</v>
      </c>
    </row>
    <row r="611" spans="2:4" x14ac:dyDescent="0.25">
      <c r="B611" s="3">
        <v>18210</v>
      </c>
      <c r="C611" s="22">
        <v>0</v>
      </c>
      <c r="D611" s="3">
        <v>0</v>
      </c>
    </row>
    <row r="612" spans="2:4" x14ac:dyDescent="0.25">
      <c r="B612" s="3">
        <v>18240</v>
      </c>
      <c r="C612" s="22">
        <v>0</v>
      </c>
      <c r="D612" s="3">
        <v>0</v>
      </c>
    </row>
    <row r="613" spans="2:4" x14ac:dyDescent="0.25">
      <c r="B613" s="3">
        <v>18270</v>
      </c>
      <c r="C613" s="22">
        <v>0</v>
      </c>
      <c r="D613" s="3">
        <v>0</v>
      </c>
    </row>
    <row r="614" spans="2:4" x14ac:dyDescent="0.25">
      <c r="B614" s="3">
        <v>18300</v>
      </c>
      <c r="C614" s="22">
        <v>0</v>
      </c>
      <c r="D614" s="3">
        <v>0</v>
      </c>
    </row>
    <row r="615" spans="2:4" x14ac:dyDescent="0.25">
      <c r="B615" s="3">
        <v>18330</v>
      </c>
      <c r="C615" s="22">
        <v>0</v>
      </c>
      <c r="D615" s="3">
        <v>0</v>
      </c>
    </row>
    <row r="616" spans="2:4" x14ac:dyDescent="0.25">
      <c r="B616" s="3">
        <v>18360</v>
      </c>
      <c r="C616" s="22">
        <v>0</v>
      </c>
      <c r="D616" s="3">
        <v>0</v>
      </c>
    </row>
    <row r="617" spans="2:4" x14ac:dyDescent="0.25">
      <c r="B617" s="3">
        <v>18390</v>
      </c>
      <c r="C617" s="22">
        <v>0</v>
      </c>
      <c r="D617" s="3">
        <v>0</v>
      </c>
    </row>
    <row r="618" spans="2:4" x14ac:dyDescent="0.25">
      <c r="B618" s="3">
        <v>18420</v>
      </c>
      <c r="C618" s="22">
        <v>0</v>
      </c>
      <c r="D618" s="3">
        <v>0</v>
      </c>
    </row>
    <row r="619" spans="2:4" x14ac:dyDescent="0.25">
      <c r="B619" s="3">
        <v>18450</v>
      </c>
      <c r="C619" s="22">
        <v>0</v>
      </c>
      <c r="D619" s="3">
        <v>0</v>
      </c>
    </row>
    <row r="620" spans="2:4" x14ac:dyDescent="0.25">
      <c r="B620" s="3">
        <v>18480</v>
      </c>
      <c r="C620" s="22">
        <v>0</v>
      </c>
      <c r="D620" s="3">
        <v>0</v>
      </c>
    </row>
    <row r="621" spans="2:4" x14ac:dyDescent="0.25">
      <c r="B621" s="3">
        <v>18510</v>
      </c>
      <c r="C621" s="22">
        <v>0</v>
      </c>
      <c r="D621" s="3">
        <v>0</v>
      </c>
    </row>
    <row r="622" spans="2:4" x14ac:dyDescent="0.25">
      <c r="B622" s="3">
        <v>18540</v>
      </c>
      <c r="C622" s="22">
        <v>0</v>
      </c>
      <c r="D622" s="3">
        <v>0</v>
      </c>
    </row>
    <row r="623" spans="2:4" x14ac:dyDescent="0.25">
      <c r="B623" s="3">
        <v>18570</v>
      </c>
      <c r="C623" s="22">
        <v>0</v>
      </c>
      <c r="D623" s="3">
        <v>0</v>
      </c>
    </row>
    <row r="624" spans="2:4" x14ac:dyDescent="0.25">
      <c r="B624" s="3">
        <v>18600</v>
      </c>
      <c r="C624" s="22">
        <v>0</v>
      </c>
      <c r="D624" s="3">
        <v>0</v>
      </c>
    </row>
    <row r="625" spans="2:4" x14ac:dyDescent="0.25">
      <c r="B625" s="3">
        <v>18630</v>
      </c>
      <c r="C625" s="22">
        <v>0</v>
      </c>
      <c r="D625" s="3">
        <v>0</v>
      </c>
    </row>
    <row r="626" spans="2:4" x14ac:dyDescent="0.25">
      <c r="B626" s="3">
        <v>18660</v>
      </c>
      <c r="C626" s="22">
        <v>0</v>
      </c>
      <c r="D626" s="3">
        <v>0</v>
      </c>
    </row>
    <row r="627" spans="2:4" x14ac:dyDescent="0.25">
      <c r="B627" s="3">
        <v>18690</v>
      </c>
      <c r="C627" s="22">
        <v>0</v>
      </c>
      <c r="D627" s="3">
        <v>0</v>
      </c>
    </row>
    <row r="628" spans="2:4" x14ac:dyDescent="0.25">
      <c r="B628" s="3">
        <v>18720</v>
      </c>
      <c r="C628" s="22">
        <v>0</v>
      </c>
      <c r="D628" s="3">
        <v>0</v>
      </c>
    </row>
    <row r="629" spans="2:4" x14ac:dyDescent="0.25">
      <c r="B629" s="3">
        <v>18750</v>
      </c>
      <c r="C629" s="22">
        <v>0</v>
      </c>
      <c r="D629" s="3">
        <v>0</v>
      </c>
    </row>
    <row r="630" spans="2:4" x14ac:dyDescent="0.25">
      <c r="B630" s="3">
        <v>18780</v>
      </c>
      <c r="C630" s="22">
        <v>0</v>
      </c>
      <c r="D630" s="3">
        <v>0</v>
      </c>
    </row>
    <row r="631" spans="2:4" x14ac:dyDescent="0.25">
      <c r="B631" s="3">
        <v>18810</v>
      </c>
      <c r="C631" s="22">
        <v>0</v>
      </c>
      <c r="D631" s="3">
        <v>0</v>
      </c>
    </row>
    <row r="632" spans="2:4" x14ac:dyDescent="0.25">
      <c r="B632" s="3">
        <v>18840</v>
      </c>
      <c r="C632" s="22">
        <v>0</v>
      </c>
      <c r="D632" s="3">
        <v>0</v>
      </c>
    </row>
    <row r="633" spans="2:4" x14ac:dyDescent="0.25">
      <c r="B633" s="3">
        <v>18870</v>
      </c>
      <c r="C633" s="22">
        <v>0</v>
      </c>
      <c r="D633" s="3">
        <v>0</v>
      </c>
    </row>
    <row r="634" spans="2:4" x14ac:dyDescent="0.25">
      <c r="B634" s="3">
        <v>18900</v>
      </c>
      <c r="C634" s="22">
        <v>0</v>
      </c>
      <c r="D634" s="3">
        <v>0</v>
      </c>
    </row>
    <row r="635" spans="2:4" x14ac:dyDescent="0.25">
      <c r="B635" s="3">
        <v>18930</v>
      </c>
      <c r="C635" s="22">
        <v>0</v>
      </c>
      <c r="D635" s="3">
        <v>0</v>
      </c>
    </row>
    <row r="636" spans="2:4" x14ac:dyDescent="0.25">
      <c r="B636" s="3">
        <v>18960</v>
      </c>
      <c r="C636" s="22">
        <v>0</v>
      </c>
      <c r="D636" s="3">
        <v>0</v>
      </c>
    </row>
    <row r="637" spans="2:4" x14ac:dyDescent="0.25">
      <c r="B637" s="3">
        <v>18990</v>
      </c>
      <c r="C637" s="22">
        <v>0</v>
      </c>
      <c r="D637" s="3">
        <v>0</v>
      </c>
    </row>
    <row r="638" spans="2:4" x14ac:dyDescent="0.25">
      <c r="B638" s="3">
        <v>19020</v>
      </c>
      <c r="C638" s="22">
        <v>0</v>
      </c>
      <c r="D638" s="3">
        <v>0</v>
      </c>
    </row>
    <row r="639" spans="2:4" x14ac:dyDescent="0.25">
      <c r="B639" s="3">
        <v>19050</v>
      </c>
      <c r="C639" s="22">
        <v>0</v>
      </c>
      <c r="D639" s="3">
        <v>0</v>
      </c>
    </row>
    <row r="640" spans="2:4" x14ac:dyDescent="0.25">
      <c r="B640" s="3">
        <v>19080</v>
      </c>
      <c r="C640" s="22">
        <v>0</v>
      </c>
      <c r="D640" s="3">
        <v>0</v>
      </c>
    </row>
    <row r="641" spans="2:4" x14ac:dyDescent="0.25">
      <c r="B641" s="3">
        <v>19110</v>
      </c>
      <c r="C641" s="22">
        <v>0</v>
      </c>
      <c r="D641" s="3">
        <v>0</v>
      </c>
    </row>
    <row r="642" spans="2:4" x14ac:dyDescent="0.25">
      <c r="B642" s="3">
        <v>19140</v>
      </c>
      <c r="C642" s="22">
        <v>0</v>
      </c>
      <c r="D642" s="3">
        <v>0</v>
      </c>
    </row>
    <row r="643" spans="2:4" x14ac:dyDescent="0.25">
      <c r="B643" s="3">
        <v>19170</v>
      </c>
      <c r="C643" s="22">
        <v>0</v>
      </c>
      <c r="D643" s="3">
        <v>0</v>
      </c>
    </row>
    <row r="644" spans="2:4" x14ac:dyDescent="0.25">
      <c r="B644" s="3">
        <v>19200</v>
      </c>
      <c r="C644" s="22">
        <v>0</v>
      </c>
      <c r="D644" s="3">
        <v>0</v>
      </c>
    </row>
    <row r="645" spans="2:4" x14ac:dyDescent="0.25">
      <c r="B645" s="3">
        <v>19230</v>
      </c>
      <c r="C645" s="22">
        <v>0</v>
      </c>
      <c r="D645" s="3">
        <v>0</v>
      </c>
    </row>
    <row r="646" spans="2:4" x14ac:dyDescent="0.25">
      <c r="B646" s="3">
        <v>19260</v>
      </c>
      <c r="C646" s="22">
        <v>0</v>
      </c>
      <c r="D646" s="3">
        <v>0</v>
      </c>
    </row>
    <row r="647" spans="2:4" x14ac:dyDescent="0.25">
      <c r="B647" s="3">
        <v>19290</v>
      </c>
      <c r="C647" s="22">
        <v>0</v>
      </c>
      <c r="D647" s="3">
        <v>0</v>
      </c>
    </row>
    <row r="648" spans="2:4" x14ac:dyDescent="0.25">
      <c r="B648" s="3">
        <v>19320</v>
      </c>
      <c r="C648" s="22">
        <v>0</v>
      </c>
      <c r="D648" s="3">
        <v>0</v>
      </c>
    </row>
    <row r="649" spans="2:4" x14ac:dyDescent="0.25">
      <c r="B649" s="3">
        <v>19350</v>
      </c>
      <c r="C649" s="22">
        <v>0</v>
      </c>
      <c r="D649" s="3">
        <v>0</v>
      </c>
    </row>
    <row r="650" spans="2:4" x14ac:dyDescent="0.25">
      <c r="B650" s="3">
        <v>19380</v>
      </c>
      <c r="C650" s="22">
        <v>0</v>
      </c>
      <c r="D650" s="3">
        <v>0</v>
      </c>
    </row>
    <row r="651" spans="2:4" x14ac:dyDescent="0.25">
      <c r="B651" s="3">
        <v>19410</v>
      </c>
      <c r="C651" s="22">
        <v>0</v>
      </c>
      <c r="D651" s="3">
        <v>0</v>
      </c>
    </row>
    <row r="652" spans="2:4" x14ac:dyDescent="0.25">
      <c r="B652" s="3">
        <v>19440</v>
      </c>
      <c r="C652" s="22">
        <v>0</v>
      </c>
      <c r="D652" s="3">
        <v>0</v>
      </c>
    </row>
    <row r="653" spans="2:4" x14ac:dyDescent="0.25">
      <c r="B653" s="3">
        <v>19470</v>
      </c>
      <c r="C653" s="22">
        <v>0</v>
      </c>
      <c r="D653" s="3">
        <v>0</v>
      </c>
    </row>
    <row r="654" spans="2:4" x14ac:dyDescent="0.25">
      <c r="B654" s="3">
        <v>19500</v>
      </c>
      <c r="C654" s="22">
        <v>0</v>
      </c>
      <c r="D654" s="3">
        <v>0</v>
      </c>
    </row>
    <row r="655" spans="2:4" x14ac:dyDescent="0.25">
      <c r="B655" s="3">
        <v>19530</v>
      </c>
      <c r="C655" s="22">
        <v>0</v>
      </c>
      <c r="D655" s="3">
        <v>0</v>
      </c>
    </row>
    <row r="656" spans="2:4" x14ac:dyDescent="0.25">
      <c r="B656" s="3">
        <v>19560</v>
      </c>
      <c r="C656" s="22">
        <v>0</v>
      </c>
      <c r="D656" s="3">
        <v>0</v>
      </c>
    </row>
    <row r="657" spans="2:4" x14ac:dyDescent="0.25">
      <c r="B657" s="3">
        <v>19590</v>
      </c>
      <c r="C657" s="22">
        <v>0</v>
      </c>
      <c r="D657" s="3">
        <v>0</v>
      </c>
    </row>
    <row r="658" spans="2:4" x14ac:dyDescent="0.25">
      <c r="B658" s="3">
        <v>19620</v>
      </c>
      <c r="C658" s="22">
        <v>0</v>
      </c>
      <c r="D658" s="3">
        <v>0</v>
      </c>
    </row>
    <row r="659" spans="2:4" x14ac:dyDescent="0.25">
      <c r="B659" s="3">
        <v>19650</v>
      </c>
      <c r="C659" s="22">
        <v>0</v>
      </c>
      <c r="D659" s="3">
        <v>0</v>
      </c>
    </row>
    <row r="660" spans="2:4" x14ac:dyDescent="0.25">
      <c r="B660" s="3">
        <v>19680</v>
      </c>
      <c r="C660" s="22">
        <v>0</v>
      </c>
      <c r="D660" s="3">
        <v>0</v>
      </c>
    </row>
    <row r="661" spans="2:4" x14ac:dyDescent="0.25">
      <c r="B661" s="3">
        <v>19710</v>
      </c>
      <c r="C661" s="22">
        <v>0</v>
      </c>
      <c r="D661" s="3">
        <v>0</v>
      </c>
    </row>
    <row r="662" spans="2:4" x14ac:dyDescent="0.25">
      <c r="B662" s="3">
        <v>19740</v>
      </c>
      <c r="C662" s="22">
        <v>0</v>
      </c>
      <c r="D662" s="3">
        <v>0</v>
      </c>
    </row>
    <row r="663" spans="2:4" x14ac:dyDescent="0.25">
      <c r="B663" s="3">
        <v>19770</v>
      </c>
      <c r="C663" s="22">
        <v>0</v>
      </c>
      <c r="D663" s="3">
        <v>0</v>
      </c>
    </row>
    <row r="664" spans="2:4" x14ac:dyDescent="0.25">
      <c r="B664" s="3">
        <v>19800</v>
      </c>
      <c r="C664" s="22">
        <v>0</v>
      </c>
      <c r="D664" s="3">
        <v>0</v>
      </c>
    </row>
    <row r="665" spans="2:4" x14ac:dyDescent="0.25">
      <c r="B665" s="3">
        <v>19830</v>
      </c>
      <c r="C665" s="22">
        <v>0</v>
      </c>
      <c r="D665" s="3">
        <v>0</v>
      </c>
    </row>
    <row r="666" spans="2:4" x14ac:dyDescent="0.25">
      <c r="B666" s="3">
        <v>19860</v>
      </c>
      <c r="C666" s="22">
        <v>0</v>
      </c>
      <c r="D666" s="3">
        <v>0</v>
      </c>
    </row>
    <row r="667" spans="2:4" x14ac:dyDescent="0.25">
      <c r="B667" s="3">
        <v>19890</v>
      </c>
      <c r="C667" s="22">
        <v>0</v>
      </c>
      <c r="D667" s="3">
        <v>0</v>
      </c>
    </row>
    <row r="668" spans="2:4" x14ac:dyDescent="0.25">
      <c r="B668" s="3">
        <v>19920</v>
      </c>
      <c r="C668" s="22">
        <v>0</v>
      </c>
      <c r="D668" s="3">
        <v>0</v>
      </c>
    </row>
    <row r="669" spans="2:4" x14ac:dyDescent="0.25">
      <c r="B669" s="3">
        <v>19950</v>
      </c>
      <c r="C669" s="22">
        <v>0</v>
      </c>
      <c r="D669" s="3">
        <v>0</v>
      </c>
    </row>
    <row r="670" spans="2:4" x14ac:dyDescent="0.25">
      <c r="B670" s="3">
        <v>19980</v>
      </c>
      <c r="C670" s="22">
        <v>0</v>
      </c>
      <c r="D670" s="3">
        <v>0</v>
      </c>
    </row>
    <row r="671" spans="2:4" x14ac:dyDescent="0.25">
      <c r="B671" s="3">
        <v>20010</v>
      </c>
      <c r="C671" s="22">
        <v>0</v>
      </c>
      <c r="D671" s="3">
        <v>0</v>
      </c>
    </row>
    <row r="672" spans="2:4" x14ac:dyDescent="0.25">
      <c r="B672" s="3">
        <v>20040</v>
      </c>
      <c r="C672" s="22">
        <v>0</v>
      </c>
      <c r="D672" s="3">
        <v>0</v>
      </c>
    </row>
    <row r="673" spans="2:4" x14ac:dyDescent="0.25">
      <c r="B673" s="3">
        <v>20070</v>
      </c>
      <c r="C673" s="22">
        <v>0</v>
      </c>
      <c r="D673" s="3">
        <v>0</v>
      </c>
    </row>
    <row r="674" spans="2:4" x14ac:dyDescent="0.25">
      <c r="B674" s="3">
        <v>20100</v>
      </c>
      <c r="C674" s="22">
        <v>0</v>
      </c>
      <c r="D674" s="3">
        <v>0</v>
      </c>
    </row>
    <row r="675" spans="2:4" x14ac:dyDescent="0.25">
      <c r="B675" s="3">
        <v>20130</v>
      </c>
      <c r="C675" s="22">
        <v>0</v>
      </c>
      <c r="D675" s="3">
        <v>0</v>
      </c>
    </row>
    <row r="676" spans="2:4" x14ac:dyDescent="0.25">
      <c r="B676" s="3">
        <v>20160</v>
      </c>
      <c r="C676" s="22">
        <v>11.28064442</v>
      </c>
      <c r="D676" s="3">
        <v>0</v>
      </c>
    </row>
    <row r="677" spans="2:4" x14ac:dyDescent="0.25">
      <c r="B677" s="3">
        <v>20190</v>
      </c>
      <c r="C677" s="22">
        <v>11.78186109</v>
      </c>
      <c r="D677" s="3">
        <v>0</v>
      </c>
    </row>
    <row r="678" spans="2:4" x14ac:dyDescent="0.25">
      <c r="B678" s="3">
        <v>20220</v>
      </c>
      <c r="C678" s="22">
        <v>11.70809055</v>
      </c>
      <c r="D678" s="3">
        <v>0</v>
      </c>
    </row>
    <row r="679" spans="2:4" x14ac:dyDescent="0.25">
      <c r="B679" s="3">
        <v>20250</v>
      </c>
      <c r="C679" s="22">
        <v>11.39201527</v>
      </c>
      <c r="D679" s="3">
        <v>0</v>
      </c>
    </row>
    <row r="680" spans="2:4" x14ac:dyDescent="0.25">
      <c r="B680" s="3">
        <v>20280</v>
      </c>
      <c r="C680" s="22">
        <v>11.577064610000001</v>
      </c>
      <c r="D680" s="3">
        <v>0</v>
      </c>
    </row>
    <row r="681" spans="2:4" x14ac:dyDescent="0.25">
      <c r="B681" s="3">
        <v>20310</v>
      </c>
      <c r="C681" s="22">
        <v>11.48519582</v>
      </c>
      <c r="D681" s="3">
        <v>0</v>
      </c>
    </row>
    <row r="682" spans="2:4" x14ac:dyDescent="0.25">
      <c r="B682" s="3">
        <v>20340</v>
      </c>
      <c r="C682" s="22">
        <v>1.517066923</v>
      </c>
      <c r="D682" s="3">
        <v>0</v>
      </c>
    </row>
    <row r="683" spans="2:4" x14ac:dyDescent="0.25">
      <c r="B683" s="3">
        <v>20370</v>
      </c>
      <c r="C683" s="22">
        <v>0</v>
      </c>
      <c r="D683" s="3">
        <v>0</v>
      </c>
    </row>
    <row r="684" spans="2:4" x14ac:dyDescent="0.25">
      <c r="B684" s="3">
        <v>20400</v>
      </c>
      <c r="C684" s="22">
        <v>0</v>
      </c>
      <c r="D684" s="3">
        <v>0</v>
      </c>
    </row>
    <row r="685" spans="2:4" x14ac:dyDescent="0.25">
      <c r="B685" s="3">
        <v>20430</v>
      </c>
      <c r="C685" s="22">
        <v>0</v>
      </c>
      <c r="D685" s="3">
        <v>0</v>
      </c>
    </row>
    <row r="686" spans="2:4" x14ac:dyDescent="0.25">
      <c r="B686" s="3">
        <v>20460</v>
      </c>
      <c r="C686" s="22">
        <v>0</v>
      </c>
      <c r="D686" s="3">
        <v>0</v>
      </c>
    </row>
    <row r="687" spans="2:4" x14ac:dyDescent="0.25">
      <c r="B687" s="3">
        <v>20490</v>
      </c>
      <c r="C687" s="22">
        <v>0</v>
      </c>
      <c r="D687" s="3">
        <v>0</v>
      </c>
    </row>
    <row r="688" spans="2:4" x14ac:dyDescent="0.25">
      <c r="B688" s="3">
        <v>20520</v>
      </c>
      <c r="C688" s="22">
        <v>0</v>
      </c>
      <c r="D688" s="3">
        <v>0</v>
      </c>
    </row>
    <row r="689" spans="2:4" x14ac:dyDescent="0.25">
      <c r="B689" s="3">
        <v>20550</v>
      </c>
      <c r="C689" s="22">
        <v>0</v>
      </c>
      <c r="D689" s="3">
        <v>0</v>
      </c>
    </row>
    <row r="690" spans="2:4" x14ac:dyDescent="0.25">
      <c r="B690" s="3">
        <v>20580</v>
      </c>
      <c r="C690" s="22">
        <v>0</v>
      </c>
      <c r="D690" s="3">
        <v>0</v>
      </c>
    </row>
    <row r="691" spans="2:4" x14ac:dyDescent="0.25">
      <c r="B691" s="3">
        <v>20610</v>
      </c>
      <c r="C691" s="22">
        <v>0</v>
      </c>
      <c r="D691" s="3">
        <v>0</v>
      </c>
    </row>
    <row r="692" spans="2:4" x14ac:dyDescent="0.25">
      <c r="B692" s="3">
        <v>20640</v>
      </c>
      <c r="C692" s="22">
        <v>0</v>
      </c>
      <c r="D692" s="3">
        <v>0</v>
      </c>
    </row>
    <row r="693" spans="2:4" x14ac:dyDescent="0.25">
      <c r="B693" s="3">
        <v>20670</v>
      </c>
      <c r="C693" s="22">
        <v>0</v>
      </c>
      <c r="D693" s="3">
        <v>0</v>
      </c>
    </row>
    <row r="694" spans="2:4" x14ac:dyDescent="0.25">
      <c r="B694" s="3">
        <v>20700</v>
      </c>
      <c r="C694" s="22">
        <v>0</v>
      </c>
      <c r="D694" s="3">
        <v>0</v>
      </c>
    </row>
    <row r="695" spans="2:4" x14ac:dyDescent="0.25">
      <c r="B695" s="3">
        <v>20730</v>
      </c>
      <c r="C695" s="22">
        <v>0</v>
      </c>
      <c r="D695" s="3">
        <v>0</v>
      </c>
    </row>
    <row r="696" spans="2:4" x14ac:dyDescent="0.25">
      <c r="B696" s="3">
        <v>20760</v>
      </c>
      <c r="C696" s="22">
        <v>11.386350910000001</v>
      </c>
      <c r="D696" s="3">
        <v>0</v>
      </c>
    </row>
    <row r="697" spans="2:4" x14ac:dyDescent="0.25">
      <c r="B697" s="3">
        <v>20790</v>
      </c>
      <c r="C697" s="22">
        <v>11.73607376</v>
      </c>
      <c r="D697" s="3">
        <v>0</v>
      </c>
    </row>
    <row r="698" spans="2:4" x14ac:dyDescent="0.25">
      <c r="B698" s="3">
        <v>20820</v>
      </c>
      <c r="C698" s="22">
        <v>11.6793517</v>
      </c>
      <c r="D698" s="3">
        <v>0</v>
      </c>
    </row>
    <row r="699" spans="2:4" x14ac:dyDescent="0.25">
      <c r="B699" s="3">
        <v>20850</v>
      </c>
      <c r="C699" s="22">
        <v>11.64315685</v>
      </c>
      <c r="D699" s="3">
        <v>0</v>
      </c>
    </row>
    <row r="700" spans="2:4" x14ac:dyDescent="0.25">
      <c r="B700" s="3">
        <v>20880</v>
      </c>
      <c r="C700" s="22">
        <v>11.65822103</v>
      </c>
      <c r="D700" s="3">
        <v>0</v>
      </c>
    </row>
    <row r="701" spans="2:4" x14ac:dyDescent="0.25">
      <c r="B701" s="3">
        <v>20910</v>
      </c>
      <c r="C701" s="22">
        <v>11.68336382</v>
      </c>
      <c r="D701" s="3">
        <v>0</v>
      </c>
    </row>
    <row r="702" spans="2:4" x14ac:dyDescent="0.25">
      <c r="B702" s="3">
        <v>20940</v>
      </c>
      <c r="C702" s="22">
        <v>0.64504412099999997</v>
      </c>
      <c r="D702" s="3">
        <v>0</v>
      </c>
    </row>
    <row r="703" spans="2:4" x14ac:dyDescent="0.25">
      <c r="B703" s="3">
        <v>20970</v>
      </c>
      <c r="C703" s="22">
        <v>0</v>
      </c>
      <c r="D703" s="3">
        <v>0</v>
      </c>
    </row>
    <row r="704" spans="2:4" x14ac:dyDescent="0.25">
      <c r="B704" s="3">
        <v>21000</v>
      </c>
      <c r="C704" s="22">
        <v>0</v>
      </c>
      <c r="D704" s="3">
        <v>0</v>
      </c>
    </row>
    <row r="705" spans="2:4" x14ac:dyDescent="0.25">
      <c r="B705" s="3">
        <v>21030</v>
      </c>
      <c r="C705" s="22">
        <v>0</v>
      </c>
      <c r="D705" s="3">
        <v>0</v>
      </c>
    </row>
    <row r="706" spans="2:4" x14ac:dyDescent="0.25">
      <c r="B706" s="3">
        <v>21060</v>
      </c>
      <c r="C706" s="22">
        <v>0</v>
      </c>
      <c r="D706" s="3">
        <v>0</v>
      </c>
    </row>
    <row r="707" spans="2:4" x14ac:dyDescent="0.25">
      <c r="B707" s="3">
        <v>21090</v>
      </c>
      <c r="C707" s="22">
        <v>0</v>
      </c>
      <c r="D707" s="3">
        <v>0</v>
      </c>
    </row>
    <row r="708" spans="2:4" x14ac:dyDescent="0.25">
      <c r="B708" s="3">
        <v>21120</v>
      </c>
      <c r="C708" s="22">
        <v>0</v>
      </c>
      <c r="D708" s="3">
        <v>0</v>
      </c>
    </row>
    <row r="709" spans="2:4" x14ac:dyDescent="0.25">
      <c r="B709" s="3">
        <v>21150</v>
      </c>
      <c r="C709" s="22">
        <v>0</v>
      </c>
      <c r="D709" s="3">
        <v>0</v>
      </c>
    </row>
    <row r="710" spans="2:4" x14ac:dyDescent="0.25">
      <c r="B710" s="3">
        <v>21180</v>
      </c>
      <c r="C710" s="22">
        <v>0</v>
      </c>
      <c r="D710" s="3">
        <v>0</v>
      </c>
    </row>
    <row r="711" spans="2:4" x14ac:dyDescent="0.25">
      <c r="B711" s="3">
        <v>21210</v>
      </c>
      <c r="C711" s="22">
        <v>0</v>
      </c>
      <c r="D711" s="3">
        <v>0</v>
      </c>
    </row>
    <row r="712" spans="2:4" x14ac:dyDescent="0.25">
      <c r="B712" s="3">
        <v>21240</v>
      </c>
      <c r="C712" s="22">
        <v>0</v>
      </c>
      <c r="D712" s="3">
        <v>0</v>
      </c>
    </row>
    <row r="713" spans="2:4" x14ac:dyDescent="0.25">
      <c r="B713" s="3">
        <v>21270</v>
      </c>
      <c r="C713" s="22">
        <v>0</v>
      </c>
      <c r="D713" s="3">
        <v>0</v>
      </c>
    </row>
    <row r="714" spans="2:4" x14ac:dyDescent="0.25">
      <c r="B714" s="3">
        <v>21300</v>
      </c>
      <c r="C714" s="22">
        <v>0</v>
      </c>
      <c r="D714" s="3">
        <v>0</v>
      </c>
    </row>
    <row r="715" spans="2:4" x14ac:dyDescent="0.25">
      <c r="B715" s="3">
        <v>21330</v>
      </c>
      <c r="C715" s="22">
        <v>0</v>
      </c>
      <c r="D715" s="3">
        <v>0</v>
      </c>
    </row>
    <row r="716" spans="2:4" x14ac:dyDescent="0.25">
      <c r="B716" s="3">
        <v>21360</v>
      </c>
      <c r="C716" s="22">
        <v>0</v>
      </c>
      <c r="D716" s="3">
        <v>0</v>
      </c>
    </row>
    <row r="717" spans="2:4" x14ac:dyDescent="0.25">
      <c r="B717" s="3">
        <v>21390</v>
      </c>
      <c r="C717" s="22">
        <v>0</v>
      </c>
      <c r="D717" s="3">
        <v>0</v>
      </c>
    </row>
    <row r="718" spans="2:4" x14ac:dyDescent="0.25">
      <c r="B718" s="3">
        <v>21420</v>
      </c>
      <c r="C718" s="22">
        <v>0</v>
      </c>
      <c r="D718" s="3">
        <v>0</v>
      </c>
    </row>
    <row r="719" spans="2:4" x14ac:dyDescent="0.25">
      <c r="B719" s="3">
        <v>21450</v>
      </c>
      <c r="C719" s="22">
        <v>0</v>
      </c>
      <c r="D719" s="3">
        <v>0</v>
      </c>
    </row>
    <row r="720" spans="2:4" x14ac:dyDescent="0.25">
      <c r="B720" s="3">
        <v>21480</v>
      </c>
      <c r="C720" s="22">
        <v>0</v>
      </c>
      <c r="D720" s="3">
        <v>0</v>
      </c>
    </row>
    <row r="721" spans="2:4" x14ac:dyDescent="0.25">
      <c r="B721" s="3">
        <v>21510</v>
      </c>
      <c r="C721" s="22">
        <v>0</v>
      </c>
      <c r="D721" s="3">
        <v>0</v>
      </c>
    </row>
    <row r="722" spans="2:4" x14ac:dyDescent="0.25">
      <c r="B722" s="3">
        <v>21540</v>
      </c>
      <c r="C722" s="22">
        <v>0</v>
      </c>
      <c r="D722" s="3">
        <v>0</v>
      </c>
    </row>
    <row r="723" spans="2:4" x14ac:dyDescent="0.25">
      <c r="B723" s="3">
        <v>21570</v>
      </c>
      <c r="C723" s="22">
        <v>0</v>
      </c>
      <c r="D723" s="3">
        <v>0</v>
      </c>
    </row>
    <row r="724" spans="2:4" x14ac:dyDescent="0.25">
      <c r="B724" s="3">
        <v>21600</v>
      </c>
      <c r="C724" s="22">
        <v>0</v>
      </c>
      <c r="D724" s="3">
        <v>0</v>
      </c>
    </row>
    <row r="725" spans="2:4" x14ac:dyDescent="0.25">
      <c r="B725" s="3">
        <v>21630</v>
      </c>
      <c r="C725" s="22">
        <v>0</v>
      </c>
      <c r="D725" s="3">
        <v>0</v>
      </c>
    </row>
    <row r="726" spans="2:4" x14ac:dyDescent="0.25">
      <c r="B726" s="3">
        <v>21660</v>
      </c>
      <c r="C726" s="22">
        <v>0</v>
      </c>
      <c r="D726" s="3">
        <v>0</v>
      </c>
    </row>
    <row r="727" spans="2:4" x14ac:dyDescent="0.25">
      <c r="B727" s="3">
        <v>21690</v>
      </c>
      <c r="C727" s="22">
        <v>0</v>
      </c>
      <c r="D727" s="3">
        <v>0</v>
      </c>
    </row>
    <row r="728" spans="2:4" x14ac:dyDescent="0.25">
      <c r="B728" s="3">
        <v>21720</v>
      </c>
      <c r="C728" s="22">
        <v>0</v>
      </c>
      <c r="D728" s="3">
        <v>0</v>
      </c>
    </row>
    <row r="729" spans="2:4" x14ac:dyDescent="0.25">
      <c r="B729" s="3">
        <v>21750</v>
      </c>
      <c r="C729" s="22">
        <v>0</v>
      </c>
      <c r="D729" s="3">
        <v>0</v>
      </c>
    </row>
    <row r="730" spans="2:4" x14ac:dyDescent="0.25">
      <c r="B730" s="3">
        <v>21780</v>
      </c>
      <c r="C730" s="22">
        <v>0</v>
      </c>
      <c r="D730" s="3">
        <v>0</v>
      </c>
    </row>
    <row r="731" spans="2:4" x14ac:dyDescent="0.25">
      <c r="B731" s="3">
        <v>21810</v>
      </c>
      <c r="C731" s="22">
        <v>0</v>
      </c>
      <c r="D731" s="3">
        <v>0</v>
      </c>
    </row>
    <row r="732" spans="2:4" x14ac:dyDescent="0.25">
      <c r="B732" s="3">
        <v>21840</v>
      </c>
      <c r="C732" s="22">
        <v>0</v>
      </c>
      <c r="D732" s="3">
        <v>0</v>
      </c>
    </row>
    <row r="733" spans="2:4" x14ac:dyDescent="0.25">
      <c r="B733" s="3">
        <v>21870</v>
      </c>
      <c r="C733" s="22">
        <v>0</v>
      </c>
      <c r="D733" s="3">
        <v>0</v>
      </c>
    </row>
    <row r="734" spans="2:4" x14ac:dyDescent="0.25">
      <c r="B734" s="3">
        <v>21900</v>
      </c>
      <c r="C734" s="22">
        <v>0</v>
      </c>
      <c r="D734" s="3">
        <v>0</v>
      </c>
    </row>
    <row r="735" spans="2:4" x14ac:dyDescent="0.25">
      <c r="B735" s="3">
        <v>21930</v>
      </c>
      <c r="C735" s="22">
        <v>0</v>
      </c>
      <c r="D735" s="3">
        <v>0</v>
      </c>
    </row>
    <row r="736" spans="2:4" x14ac:dyDescent="0.25">
      <c r="B736" s="3">
        <v>21960</v>
      </c>
      <c r="C736" s="22">
        <v>0</v>
      </c>
      <c r="D736" s="3">
        <v>0</v>
      </c>
    </row>
    <row r="737" spans="2:4" x14ac:dyDescent="0.25">
      <c r="B737" s="3">
        <v>21990</v>
      </c>
      <c r="C737" s="22">
        <v>0</v>
      </c>
      <c r="D737" s="3">
        <v>0</v>
      </c>
    </row>
    <row r="738" spans="2:4" x14ac:dyDescent="0.25">
      <c r="B738" s="3">
        <v>22020</v>
      </c>
      <c r="C738" s="22">
        <v>0</v>
      </c>
      <c r="D738" s="3">
        <v>0</v>
      </c>
    </row>
    <row r="739" spans="2:4" x14ac:dyDescent="0.25">
      <c r="B739" s="3">
        <v>22050</v>
      </c>
      <c r="C739" s="22">
        <v>0</v>
      </c>
      <c r="D739" s="3">
        <v>0</v>
      </c>
    </row>
    <row r="740" spans="2:4" x14ac:dyDescent="0.25">
      <c r="B740" s="3">
        <v>22080</v>
      </c>
      <c r="C740" s="22">
        <v>0</v>
      </c>
      <c r="D740" s="3">
        <v>0</v>
      </c>
    </row>
    <row r="741" spans="2:4" x14ac:dyDescent="0.25">
      <c r="B741" s="3">
        <v>22110</v>
      </c>
      <c r="C741" s="22">
        <v>0</v>
      </c>
      <c r="D741" s="3">
        <v>0</v>
      </c>
    </row>
    <row r="742" spans="2:4" x14ac:dyDescent="0.25">
      <c r="B742" s="3">
        <v>22140</v>
      </c>
      <c r="C742" s="22">
        <v>0</v>
      </c>
      <c r="D742" s="3">
        <v>0</v>
      </c>
    </row>
    <row r="743" spans="2:4" x14ac:dyDescent="0.25">
      <c r="B743" s="3">
        <v>22170</v>
      </c>
      <c r="C743" s="22">
        <v>0</v>
      </c>
      <c r="D743" s="3">
        <v>0</v>
      </c>
    </row>
    <row r="744" spans="2:4" x14ac:dyDescent="0.25">
      <c r="B744" s="3">
        <v>22200</v>
      </c>
      <c r="C744" s="22">
        <v>0</v>
      </c>
      <c r="D744" s="3">
        <v>0</v>
      </c>
    </row>
    <row r="745" spans="2:4" x14ac:dyDescent="0.25">
      <c r="B745" s="3">
        <v>22230</v>
      </c>
      <c r="C745" s="22">
        <v>0</v>
      </c>
      <c r="D745" s="3">
        <v>0</v>
      </c>
    </row>
    <row r="746" spans="2:4" x14ac:dyDescent="0.25">
      <c r="B746" s="3">
        <v>22260</v>
      </c>
      <c r="C746" s="22">
        <v>0</v>
      </c>
      <c r="D746" s="3">
        <v>0</v>
      </c>
    </row>
    <row r="747" spans="2:4" x14ac:dyDescent="0.25">
      <c r="B747" s="3">
        <v>22290</v>
      </c>
      <c r="C747" s="22">
        <v>0</v>
      </c>
      <c r="D747" s="3">
        <v>0</v>
      </c>
    </row>
    <row r="748" spans="2:4" x14ac:dyDescent="0.25">
      <c r="B748" s="3">
        <v>22320</v>
      </c>
      <c r="C748" s="22">
        <v>0</v>
      </c>
      <c r="D748" s="3">
        <v>0</v>
      </c>
    </row>
    <row r="749" spans="2:4" x14ac:dyDescent="0.25">
      <c r="B749" s="3">
        <v>22350</v>
      </c>
      <c r="C749" s="22">
        <v>0</v>
      </c>
      <c r="D749" s="3">
        <v>0</v>
      </c>
    </row>
    <row r="750" spans="2:4" x14ac:dyDescent="0.25">
      <c r="B750" s="3">
        <v>22380</v>
      </c>
      <c r="C750" s="22">
        <v>0</v>
      </c>
      <c r="D750" s="3">
        <v>0</v>
      </c>
    </row>
    <row r="751" spans="2:4" x14ac:dyDescent="0.25">
      <c r="B751" s="3">
        <v>22410</v>
      </c>
      <c r="C751" s="22">
        <v>0</v>
      </c>
      <c r="D751" s="3">
        <v>0</v>
      </c>
    </row>
    <row r="752" spans="2:4" x14ac:dyDescent="0.25">
      <c r="B752" s="3">
        <v>22440</v>
      </c>
      <c r="C752" s="22">
        <v>0</v>
      </c>
      <c r="D752" s="3">
        <v>0</v>
      </c>
    </row>
    <row r="753" spans="2:4" x14ac:dyDescent="0.25">
      <c r="B753" s="3">
        <v>22470</v>
      </c>
      <c r="C753" s="22">
        <v>0</v>
      </c>
      <c r="D753" s="3">
        <v>0</v>
      </c>
    </row>
    <row r="754" spans="2:4" x14ac:dyDescent="0.25">
      <c r="B754" s="3">
        <v>22500</v>
      </c>
      <c r="C754" s="22">
        <v>0</v>
      </c>
      <c r="D754" s="3">
        <v>0</v>
      </c>
    </row>
    <row r="755" spans="2:4" x14ac:dyDescent="0.25">
      <c r="B755" s="3">
        <v>22530</v>
      </c>
      <c r="C755" s="22">
        <v>0</v>
      </c>
      <c r="D755" s="3">
        <v>0</v>
      </c>
    </row>
    <row r="756" spans="2:4" x14ac:dyDescent="0.25">
      <c r="B756" s="3">
        <v>22560</v>
      </c>
      <c r="C756" s="22">
        <v>0</v>
      </c>
      <c r="D756" s="3">
        <v>0</v>
      </c>
    </row>
    <row r="757" spans="2:4" x14ac:dyDescent="0.25">
      <c r="B757" s="3">
        <v>22590</v>
      </c>
      <c r="C757" s="22">
        <v>0</v>
      </c>
      <c r="D757" s="3">
        <v>0</v>
      </c>
    </row>
    <row r="758" spans="2:4" x14ac:dyDescent="0.25">
      <c r="B758" s="3">
        <v>22620</v>
      </c>
      <c r="C758" s="22">
        <v>0</v>
      </c>
      <c r="D758" s="3">
        <v>0</v>
      </c>
    </row>
    <row r="759" spans="2:4" x14ac:dyDescent="0.25">
      <c r="B759" s="3">
        <v>22650</v>
      </c>
      <c r="C759" s="22">
        <v>0</v>
      </c>
      <c r="D759" s="3">
        <v>0</v>
      </c>
    </row>
    <row r="760" spans="2:4" x14ac:dyDescent="0.25">
      <c r="B760" s="3">
        <v>22680</v>
      </c>
      <c r="C760" s="22">
        <v>0</v>
      </c>
      <c r="D760" s="3">
        <v>0</v>
      </c>
    </row>
    <row r="761" spans="2:4" x14ac:dyDescent="0.25">
      <c r="B761" s="3">
        <v>22710</v>
      </c>
      <c r="C761" s="22">
        <v>0</v>
      </c>
      <c r="D761" s="3">
        <v>0</v>
      </c>
    </row>
    <row r="762" spans="2:4" x14ac:dyDescent="0.25">
      <c r="B762" s="3">
        <v>22740</v>
      </c>
      <c r="C762" s="22">
        <v>0</v>
      </c>
      <c r="D762" s="3">
        <v>0</v>
      </c>
    </row>
    <row r="763" spans="2:4" x14ac:dyDescent="0.25">
      <c r="B763" s="3">
        <v>22770</v>
      </c>
      <c r="C763" s="22">
        <v>0</v>
      </c>
      <c r="D763" s="3">
        <v>0</v>
      </c>
    </row>
    <row r="764" spans="2:4" x14ac:dyDescent="0.25">
      <c r="B764" s="3">
        <v>22800</v>
      </c>
      <c r="C764" s="22">
        <v>0</v>
      </c>
      <c r="D764" s="3">
        <v>0</v>
      </c>
    </row>
    <row r="765" spans="2:4" x14ac:dyDescent="0.25">
      <c r="B765" s="3">
        <v>22830</v>
      </c>
      <c r="C765" s="22">
        <v>0</v>
      </c>
      <c r="D765" s="3">
        <v>0</v>
      </c>
    </row>
    <row r="766" spans="2:4" x14ac:dyDescent="0.25">
      <c r="B766" s="3">
        <v>22860</v>
      </c>
      <c r="C766" s="22">
        <v>0</v>
      </c>
      <c r="D766" s="3">
        <v>0</v>
      </c>
    </row>
    <row r="767" spans="2:4" x14ac:dyDescent="0.25">
      <c r="B767" s="3">
        <v>22890</v>
      </c>
      <c r="C767" s="22">
        <v>0</v>
      </c>
      <c r="D767" s="3">
        <v>0</v>
      </c>
    </row>
    <row r="768" spans="2:4" x14ac:dyDescent="0.25">
      <c r="B768" s="3">
        <v>22920</v>
      </c>
      <c r="C768" s="22">
        <v>0</v>
      </c>
      <c r="D768" s="3">
        <v>0</v>
      </c>
    </row>
    <row r="769" spans="2:4" x14ac:dyDescent="0.25">
      <c r="B769" s="3">
        <v>22950</v>
      </c>
      <c r="C769" s="22">
        <v>0</v>
      </c>
      <c r="D769" s="3">
        <v>0</v>
      </c>
    </row>
    <row r="770" spans="2:4" x14ac:dyDescent="0.25">
      <c r="B770" s="3">
        <v>22980</v>
      </c>
      <c r="C770" s="22">
        <v>0</v>
      </c>
      <c r="D770" s="3">
        <v>0</v>
      </c>
    </row>
    <row r="771" spans="2:4" x14ac:dyDescent="0.25">
      <c r="B771" s="3">
        <v>23010</v>
      </c>
      <c r="C771" s="22">
        <v>0</v>
      </c>
      <c r="D771" s="3">
        <v>0</v>
      </c>
    </row>
    <row r="772" spans="2:4" x14ac:dyDescent="0.25">
      <c r="B772" s="3">
        <v>23040</v>
      </c>
      <c r="C772" s="22">
        <v>0</v>
      </c>
      <c r="D772" s="3">
        <v>0</v>
      </c>
    </row>
    <row r="773" spans="2:4" x14ac:dyDescent="0.25">
      <c r="B773" s="3">
        <v>23070</v>
      </c>
      <c r="C773" s="22">
        <v>0</v>
      </c>
      <c r="D773" s="3">
        <v>0</v>
      </c>
    </row>
    <row r="774" spans="2:4" x14ac:dyDescent="0.25">
      <c r="B774" s="3">
        <v>23100</v>
      </c>
      <c r="C774" s="22">
        <v>0</v>
      </c>
      <c r="D774" s="3">
        <v>0</v>
      </c>
    </row>
    <row r="775" spans="2:4" x14ac:dyDescent="0.25">
      <c r="B775" s="3">
        <v>23130</v>
      </c>
      <c r="C775" s="22">
        <v>0</v>
      </c>
      <c r="D775" s="3">
        <v>0</v>
      </c>
    </row>
    <row r="776" spans="2:4" x14ac:dyDescent="0.25">
      <c r="B776" s="3">
        <v>23160</v>
      </c>
      <c r="C776" s="22">
        <v>0</v>
      </c>
      <c r="D776" s="3">
        <v>0</v>
      </c>
    </row>
    <row r="777" spans="2:4" x14ac:dyDescent="0.25">
      <c r="B777" s="3">
        <v>23190</v>
      </c>
      <c r="C777" s="22">
        <v>0</v>
      </c>
      <c r="D777" s="3">
        <v>0</v>
      </c>
    </row>
    <row r="778" spans="2:4" x14ac:dyDescent="0.25">
      <c r="B778" s="3">
        <v>23220</v>
      </c>
      <c r="C778" s="22">
        <v>0</v>
      </c>
      <c r="D778" s="3">
        <v>0</v>
      </c>
    </row>
    <row r="779" spans="2:4" x14ac:dyDescent="0.25">
      <c r="B779" s="3">
        <v>23250</v>
      </c>
      <c r="C779" s="22">
        <v>0</v>
      </c>
      <c r="D779" s="3">
        <v>0</v>
      </c>
    </row>
    <row r="780" spans="2:4" x14ac:dyDescent="0.25">
      <c r="B780" s="3">
        <v>23280</v>
      </c>
      <c r="C780" s="22">
        <v>0</v>
      </c>
      <c r="D780" s="3">
        <v>0</v>
      </c>
    </row>
    <row r="781" spans="2:4" x14ac:dyDescent="0.25">
      <c r="B781" s="3">
        <v>23310</v>
      </c>
      <c r="C781" s="22">
        <v>0</v>
      </c>
      <c r="D781" s="3">
        <v>0</v>
      </c>
    </row>
    <row r="782" spans="2:4" x14ac:dyDescent="0.25">
      <c r="B782" s="3">
        <v>23340</v>
      </c>
      <c r="C782" s="22">
        <v>0</v>
      </c>
      <c r="D782" s="3">
        <v>0</v>
      </c>
    </row>
    <row r="783" spans="2:4" x14ac:dyDescent="0.25">
      <c r="B783" s="3">
        <v>23370</v>
      </c>
      <c r="C783" s="22">
        <v>0</v>
      </c>
      <c r="D783" s="3">
        <v>0</v>
      </c>
    </row>
    <row r="784" spans="2:4" x14ac:dyDescent="0.25">
      <c r="B784" s="3">
        <v>23400</v>
      </c>
      <c r="C784" s="22">
        <v>0</v>
      </c>
      <c r="D784" s="3">
        <v>0</v>
      </c>
    </row>
    <row r="785" spans="2:4" x14ac:dyDescent="0.25">
      <c r="B785" s="3">
        <v>23430</v>
      </c>
      <c r="C785" s="22">
        <v>0</v>
      </c>
      <c r="D785" s="3">
        <v>0</v>
      </c>
    </row>
    <row r="786" spans="2:4" x14ac:dyDescent="0.25">
      <c r="B786" s="3">
        <v>23460</v>
      </c>
      <c r="C786" s="22">
        <v>0</v>
      </c>
      <c r="D786" s="3">
        <v>0</v>
      </c>
    </row>
    <row r="787" spans="2:4" x14ac:dyDescent="0.25">
      <c r="B787" s="3">
        <v>23490</v>
      </c>
      <c r="C787" s="22">
        <v>0</v>
      </c>
      <c r="D787" s="3">
        <v>0</v>
      </c>
    </row>
    <row r="788" spans="2:4" x14ac:dyDescent="0.25">
      <c r="B788" s="3">
        <v>23520</v>
      </c>
      <c r="C788" s="22">
        <v>0</v>
      </c>
      <c r="D788" s="3">
        <v>0</v>
      </c>
    </row>
    <row r="789" spans="2:4" x14ac:dyDescent="0.25">
      <c r="B789" s="3">
        <v>23550</v>
      </c>
      <c r="C789" s="22">
        <v>0</v>
      </c>
      <c r="D789" s="3">
        <v>0</v>
      </c>
    </row>
    <row r="790" spans="2:4" x14ac:dyDescent="0.25">
      <c r="B790" s="3">
        <v>23580</v>
      </c>
      <c r="C790" s="22">
        <v>0</v>
      </c>
      <c r="D790" s="3">
        <v>0</v>
      </c>
    </row>
    <row r="791" spans="2:4" x14ac:dyDescent="0.25">
      <c r="B791" s="3">
        <v>23610</v>
      </c>
      <c r="C791" s="22">
        <v>0</v>
      </c>
      <c r="D791" s="3">
        <v>0</v>
      </c>
    </row>
    <row r="792" spans="2:4" x14ac:dyDescent="0.25">
      <c r="B792" s="3">
        <v>23640</v>
      </c>
      <c r="C792" s="22">
        <v>0</v>
      </c>
      <c r="D792" s="3">
        <v>0</v>
      </c>
    </row>
    <row r="793" spans="2:4" x14ac:dyDescent="0.25">
      <c r="B793" s="3">
        <v>23670</v>
      </c>
      <c r="C793" s="22">
        <v>0</v>
      </c>
      <c r="D793" s="3">
        <v>0</v>
      </c>
    </row>
    <row r="794" spans="2:4" x14ac:dyDescent="0.25">
      <c r="B794" s="3">
        <v>23700</v>
      </c>
      <c r="C794" s="22">
        <v>0</v>
      </c>
      <c r="D794" s="3">
        <v>0</v>
      </c>
    </row>
    <row r="795" spans="2:4" x14ac:dyDescent="0.25">
      <c r="B795" s="3">
        <v>23730</v>
      </c>
      <c r="C795" s="22">
        <v>0</v>
      </c>
      <c r="D795" s="3">
        <v>0</v>
      </c>
    </row>
    <row r="796" spans="2:4" x14ac:dyDescent="0.25">
      <c r="B796" s="3">
        <v>23760</v>
      </c>
      <c r="C796" s="22">
        <v>0</v>
      </c>
      <c r="D796" s="3">
        <v>0</v>
      </c>
    </row>
    <row r="797" spans="2:4" x14ac:dyDescent="0.25">
      <c r="B797" s="3">
        <v>23790</v>
      </c>
      <c r="C797" s="22">
        <v>0</v>
      </c>
      <c r="D797" s="3">
        <v>0</v>
      </c>
    </row>
    <row r="798" spans="2:4" x14ac:dyDescent="0.25">
      <c r="B798" s="3">
        <v>23820</v>
      </c>
      <c r="C798" s="22">
        <v>0</v>
      </c>
      <c r="D798" s="3">
        <v>0</v>
      </c>
    </row>
    <row r="799" spans="2:4" x14ac:dyDescent="0.25">
      <c r="B799" s="3">
        <v>23850</v>
      </c>
      <c r="C799" s="22">
        <v>0</v>
      </c>
      <c r="D799" s="3">
        <v>0</v>
      </c>
    </row>
    <row r="800" spans="2:4" x14ac:dyDescent="0.25">
      <c r="B800" s="3">
        <v>23880</v>
      </c>
      <c r="C800" s="22">
        <v>0</v>
      </c>
      <c r="D800" s="3">
        <v>0</v>
      </c>
    </row>
    <row r="801" spans="2:4" x14ac:dyDescent="0.25">
      <c r="B801" s="3">
        <v>23910</v>
      </c>
      <c r="C801" s="22">
        <v>0</v>
      </c>
      <c r="D801" s="3">
        <v>0</v>
      </c>
    </row>
    <row r="802" spans="2:4" x14ac:dyDescent="0.25">
      <c r="B802" s="3">
        <v>23940</v>
      </c>
      <c r="C802" s="22">
        <v>0</v>
      </c>
      <c r="D802" s="3">
        <v>0</v>
      </c>
    </row>
    <row r="803" spans="2:4" x14ac:dyDescent="0.25">
      <c r="B803" s="3">
        <v>23970</v>
      </c>
      <c r="C803" s="22">
        <v>0</v>
      </c>
      <c r="D803" s="3">
        <v>0</v>
      </c>
    </row>
    <row r="804" spans="2:4" x14ac:dyDescent="0.25">
      <c r="B804" s="3">
        <v>24000</v>
      </c>
      <c r="C804" s="22">
        <v>0</v>
      </c>
      <c r="D804" s="3">
        <v>0</v>
      </c>
    </row>
    <row r="805" spans="2:4" x14ac:dyDescent="0.25">
      <c r="B805" s="3">
        <v>24030</v>
      </c>
      <c r="C805" s="22">
        <v>0</v>
      </c>
      <c r="D805" s="3">
        <v>0</v>
      </c>
    </row>
    <row r="806" spans="2:4" x14ac:dyDescent="0.25">
      <c r="B806" s="3">
        <v>24060</v>
      </c>
      <c r="C806" s="22">
        <v>0</v>
      </c>
      <c r="D806" s="3">
        <v>0</v>
      </c>
    </row>
    <row r="807" spans="2:4" x14ac:dyDescent="0.25">
      <c r="B807" s="3">
        <v>24090</v>
      </c>
      <c r="C807" s="22">
        <v>0</v>
      </c>
      <c r="D807" s="3">
        <v>0</v>
      </c>
    </row>
    <row r="808" spans="2:4" x14ac:dyDescent="0.25">
      <c r="B808" s="3">
        <v>24120</v>
      </c>
      <c r="C808" s="22">
        <v>0</v>
      </c>
      <c r="D808" s="3">
        <v>0</v>
      </c>
    </row>
    <row r="809" spans="2:4" x14ac:dyDescent="0.25">
      <c r="B809" s="3">
        <v>24150</v>
      </c>
      <c r="C809" s="22">
        <v>0</v>
      </c>
      <c r="D809" s="3">
        <v>0</v>
      </c>
    </row>
    <row r="810" spans="2:4" x14ac:dyDescent="0.25">
      <c r="B810" s="3">
        <v>24180</v>
      </c>
      <c r="C810" s="22">
        <v>0</v>
      </c>
      <c r="D810" s="3">
        <v>0</v>
      </c>
    </row>
    <row r="811" spans="2:4" x14ac:dyDescent="0.25">
      <c r="B811" s="3">
        <v>24210</v>
      </c>
      <c r="C811" s="22">
        <v>0</v>
      </c>
      <c r="D811" s="3">
        <v>0</v>
      </c>
    </row>
    <row r="812" spans="2:4" x14ac:dyDescent="0.25">
      <c r="B812" s="3">
        <v>24240</v>
      </c>
      <c r="C812" s="22">
        <v>0</v>
      </c>
      <c r="D812" s="3">
        <v>0</v>
      </c>
    </row>
    <row r="813" spans="2:4" x14ac:dyDescent="0.25">
      <c r="B813" s="3">
        <v>24270</v>
      </c>
      <c r="C813" s="22">
        <v>0</v>
      </c>
      <c r="D813" s="3">
        <v>0</v>
      </c>
    </row>
    <row r="814" spans="2:4" x14ac:dyDescent="0.25">
      <c r="B814" s="3">
        <v>24300</v>
      </c>
      <c r="C814" s="22">
        <v>0</v>
      </c>
      <c r="D814" s="3">
        <v>0</v>
      </c>
    </row>
    <row r="815" spans="2:4" x14ac:dyDescent="0.25">
      <c r="B815" s="3">
        <v>24330</v>
      </c>
      <c r="C815" s="22">
        <v>0</v>
      </c>
      <c r="D815" s="3">
        <v>0</v>
      </c>
    </row>
    <row r="816" spans="2:4" x14ac:dyDescent="0.25">
      <c r="B816" s="3">
        <v>24360</v>
      </c>
      <c r="C816" s="22">
        <v>0</v>
      </c>
      <c r="D816" s="3">
        <v>0</v>
      </c>
    </row>
    <row r="817" spans="2:4" x14ac:dyDescent="0.25">
      <c r="B817" s="3">
        <v>24390</v>
      </c>
      <c r="C817" s="22">
        <v>0</v>
      </c>
      <c r="D817" s="3">
        <v>0</v>
      </c>
    </row>
    <row r="818" spans="2:4" x14ac:dyDescent="0.25">
      <c r="B818" s="3">
        <v>24420</v>
      </c>
      <c r="C818" s="22">
        <v>0</v>
      </c>
      <c r="D818" s="3">
        <v>0</v>
      </c>
    </row>
    <row r="819" spans="2:4" x14ac:dyDescent="0.25">
      <c r="B819" s="3">
        <v>24450</v>
      </c>
      <c r="C819" s="22">
        <v>0</v>
      </c>
      <c r="D819" s="3">
        <v>0</v>
      </c>
    </row>
    <row r="820" spans="2:4" x14ac:dyDescent="0.25">
      <c r="B820" s="3">
        <v>24480</v>
      </c>
      <c r="C820" s="22">
        <v>0</v>
      </c>
      <c r="D820" s="3">
        <v>0</v>
      </c>
    </row>
    <row r="821" spans="2:4" x14ac:dyDescent="0.25">
      <c r="B821" s="3">
        <v>24510</v>
      </c>
      <c r="C821" s="22">
        <v>0</v>
      </c>
      <c r="D821" s="3">
        <v>0</v>
      </c>
    </row>
    <row r="822" spans="2:4" x14ac:dyDescent="0.25">
      <c r="B822" s="3">
        <v>24540</v>
      </c>
      <c r="C822" s="22">
        <v>0</v>
      </c>
      <c r="D822" s="3">
        <v>0</v>
      </c>
    </row>
    <row r="823" spans="2:4" x14ac:dyDescent="0.25">
      <c r="B823" s="3">
        <v>24570</v>
      </c>
      <c r="C823" s="22">
        <v>0</v>
      </c>
      <c r="D823" s="3">
        <v>0</v>
      </c>
    </row>
    <row r="824" spans="2:4" x14ac:dyDescent="0.25">
      <c r="B824" s="3">
        <v>24600</v>
      </c>
      <c r="C824" s="22">
        <v>0</v>
      </c>
      <c r="D824" s="3">
        <v>0</v>
      </c>
    </row>
    <row r="825" spans="2:4" x14ac:dyDescent="0.25">
      <c r="B825" s="3">
        <v>24630</v>
      </c>
      <c r="C825" s="22">
        <v>0</v>
      </c>
      <c r="D825" s="3">
        <v>0</v>
      </c>
    </row>
    <row r="826" spans="2:4" x14ac:dyDescent="0.25">
      <c r="B826" s="3">
        <v>24660</v>
      </c>
      <c r="C826" s="22">
        <v>0</v>
      </c>
      <c r="D826" s="3">
        <v>0</v>
      </c>
    </row>
    <row r="827" spans="2:4" x14ac:dyDescent="0.25">
      <c r="B827" s="3">
        <v>24690</v>
      </c>
      <c r="C827" s="22">
        <v>0</v>
      </c>
      <c r="D827" s="3">
        <v>0</v>
      </c>
    </row>
    <row r="828" spans="2:4" x14ac:dyDescent="0.25">
      <c r="B828" s="3">
        <v>24720</v>
      </c>
      <c r="C828" s="22">
        <v>0</v>
      </c>
      <c r="D828" s="3">
        <v>0</v>
      </c>
    </row>
    <row r="829" spans="2:4" x14ac:dyDescent="0.25">
      <c r="B829" s="3">
        <v>24750</v>
      </c>
      <c r="C829" s="22">
        <v>0</v>
      </c>
      <c r="D829" s="3">
        <v>0</v>
      </c>
    </row>
    <row r="830" spans="2:4" x14ac:dyDescent="0.25">
      <c r="B830" s="3">
        <v>24780</v>
      </c>
      <c r="C830" s="22">
        <v>0</v>
      </c>
      <c r="D830" s="3">
        <v>0</v>
      </c>
    </row>
    <row r="831" spans="2:4" x14ac:dyDescent="0.25">
      <c r="B831" s="3">
        <v>24810</v>
      </c>
      <c r="C831" s="22">
        <v>0</v>
      </c>
      <c r="D831" s="3">
        <v>0</v>
      </c>
    </row>
    <row r="832" spans="2:4" x14ac:dyDescent="0.25">
      <c r="B832" s="3">
        <v>24840</v>
      </c>
      <c r="C832" s="22">
        <v>0</v>
      </c>
      <c r="D832" s="3">
        <v>0</v>
      </c>
    </row>
    <row r="833" spans="2:4" x14ac:dyDescent="0.25">
      <c r="B833" s="3">
        <v>24870</v>
      </c>
      <c r="C833" s="22">
        <v>0</v>
      </c>
      <c r="D833" s="3">
        <v>0</v>
      </c>
    </row>
    <row r="834" spans="2:4" x14ac:dyDescent="0.25">
      <c r="B834" s="3">
        <v>24900</v>
      </c>
      <c r="C834" s="22">
        <v>0</v>
      </c>
      <c r="D834" s="3">
        <v>0</v>
      </c>
    </row>
    <row r="835" spans="2:4" x14ac:dyDescent="0.25">
      <c r="B835" s="3">
        <v>24930</v>
      </c>
      <c r="C835" s="22">
        <v>0</v>
      </c>
      <c r="D835" s="3">
        <v>0</v>
      </c>
    </row>
    <row r="836" spans="2:4" x14ac:dyDescent="0.25">
      <c r="B836" s="3">
        <v>24960</v>
      </c>
      <c r="C836" s="22">
        <v>0</v>
      </c>
      <c r="D836" s="3">
        <v>0</v>
      </c>
    </row>
    <row r="837" spans="2:4" x14ac:dyDescent="0.25">
      <c r="B837" s="3">
        <v>24990</v>
      </c>
      <c r="C837" s="22">
        <v>0</v>
      </c>
      <c r="D837" s="3">
        <v>0</v>
      </c>
    </row>
    <row r="838" spans="2:4" x14ac:dyDescent="0.25">
      <c r="B838" s="3">
        <v>25020</v>
      </c>
      <c r="C838" s="22">
        <v>0</v>
      </c>
      <c r="D838" s="3">
        <v>0</v>
      </c>
    </row>
    <row r="839" spans="2:4" x14ac:dyDescent="0.25">
      <c r="B839" s="3">
        <v>25050</v>
      </c>
      <c r="C839" s="22">
        <v>0</v>
      </c>
      <c r="D839" s="3">
        <v>0</v>
      </c>
    </row>
    <row r="840" spans="2:4" x14ac:dyDescent="0.25">
      <c r="B840" s="3">
        <v>25080</v>
      </c>
      <c r="C840" s="22">
        <v>0</v>
      </c>
      <c r="D840" s="3">
        <v>0</v>
      </c>
    </row>
    <row r="841" spans="2:4" x14ac:dyDescent="0.25">
      <c r="B841" s="3">
        <v>25110</v>
      </c>
      <c r="C841" s="22">
        <v>0</v>
      </c>
      <c r="D841" s="3">
        <v>0</v>
      </c>
    </row>
    <row r="842" spans="2:4" x14ac:dyDescent="0.25">
      <c r="B842" s="3">
        <v>25140</v>
      </c>
      <c r="C842" s="22">
        <v>0</v>
      </c>
      <c r="D842" s="3">
        <v>0</v>
      </c>
    </row>
    <row r="843" spans="2:4" x14ac:dyDescent="0.25">
      <c r="B843" s="3">
        <v>25170</v>
      </c>
      <c r="C843" s="22">
        <v>0</v>
      </c>
      <c r="D843" s="3">
        <v>0</v>
      </c>
    </row>
    <row r="844" spans="2:4" x14ac:dyDescent="0.25">
      <c r="B844" s="3">
        <v>25200</v>
      </c>
      <c r="C844" s="22">
        <v>11.42739218</v>
      </c>
      <c r="D844" s="3">
        <v>0</v>
      </c>
    </row>
    <row r="845" spans="2:4" x14ac:dyDescent="0.25">
      <c r="B845" s="3">
        <v>25230</v>
      </c>
      <c r="C845" s="22">
        <v>11.86222255</v>
      </c>
      <c r="D845" s="3">
        <v>0</v>
      </c>
    </row>
    <row r="846" spans="2:4" x14ac:dyDescent="0.25">
      <c r="B846" s="3">
        <v>25260</v>
      </c>
      <c r="C846" s="22">
        <v>11.73671006</v>
      </c>
      <c r="D846" s="3">
        <v>0</v>
      </c>
    </row>
    <row r="847" spans="2:4" x14ac:dyDescent="0.25">
      <c r="B847" s="3">
        <v>25290</v>
      </c>
      <c r="C847" s="22">
        <v>11.745498850000001</v>
      </c>
      <c r="D847" s="3">
        <v>0</v>
      </c>
    </row>
    <row r="848" spans="2:4" x14ac:dyDescent="0.25">
      <c r="B848" s="3">
        <v>25320</v>
      </c>
      <c r="C848" s="22">
        <v>11.710351449999999</v>
      </c>
      <c r="D848" s="3">
        <v>0</v>
      </c>
    </row>
    <row r="849" spans="2:4" x14ac:dyDescent="0.25">
      <c r="B849" s="3">
        <v>25350</v>
      </c>
      <c r="C849" s="22">
        <v>11.59079745</v>
      </c>
      <c r="D849" s="3">
        <v>0</v>
      </c>
    </row>
    <row r="850" spans="2:4" x14ac:dyDescent="0.25">
      <c r="B850" s="3">
        <v>25380</v>
      </c>
      <c r="C850" s="22">
        <v>0.161112485</v>
      </c>
      <c r="D850" s="3">
        <v>0</v>
      </c>
    </row>
    <row r="851" spans="2:4" x14ac:dyDescent="0.25">
      <c r="B851" s="3">
        <v>25410</v>
      </c>
      <c r="C851" s="22">
        <v>0</v>
      </c>
      <c r="D851" s="3">
        <v>0</v>
      </c>
    </row>
    <row r="852" spans="2:4" x14ac:dyDescent="0.25">
      <c r="B852" s="3">
        <v>25440</v>
      </c>
      <c r="C852" s="22">
        <v>0</v>
      </c>
      <c r="D852" s="3">
        <v>0</v>
      </c>
    </row>
    <row r="853" spans="2:4" x14ac:dyDescent="0.25">
      <c r="B853" s="3">
        <v>25470</v>
      </c>
      <c r="C853" s="22">
        <v>0</v>
      </c>
      <c r="D853" s="3">
        <v>0</v>
      </c>
    </row>
    <row r="854" spans="2:4" x14ac:dyDescent="0.25">
      <c r="B854" s="3">
        <v>25500</v>
      </c>
      <c r="C854" s="22">
        <v>0</v>
      </c>
      <c r="D854" s="3">
        <v>0</v>
      </c>
    </row>
    <row r="855" spans="2:4" x14ac:dyDescent="0.25">
      <c r="B855" s="3">
        <v>25530</v>
      </c>
      <c r="C855" s="22">
        <v>0</v>
      </c>
      <c r="D855" s="3">
        <v>0</v>
      </c>
    </row>
    <row r="856" spans="2:4" x14ac:dyDescent="0.25">
      <c r="B856" s="3">
        <v>25560</v>
      </c>
      <c r="C856" s="22">
        <v>0</v>
      </c>
      <c r="D856" s="3">
        <v>0</v>
      </c>
    </row>
    <row r="857" spans="2:4" x14ac:dyDescent="0.25">
      <c r="B857" s="3">
        <v>25590</v>
      </c>
      <c r="C857" s="22">
        <v>0</v>
      </c>
      <c r="D857" s="3">
        <v>0</v>
      </c>
    </row>
    <row r="858" spans="2:4" x14ac:dyDescent="0.25">
      <c r="B858" s="3">
        <v>25620</v>
      </c>
      <c r="C858" s="22">
        <v>0</v>
      </c>
      <c r="D858" s="3">
        <v>0</v>
      </c>
    </row>
    <row r="859" spans="2:4" x14ac:dyDescent="0.25">
      <c r="B859" s="3">
        <v>25650</v>
      </c>
      <c r="C859" s="22">
        <v>0</v>
      </c>
      <c r="D859" s="3">
        <v>0</v>
      </c>
    </row>
    <row r="860" spans="2:4" x14ac:dyDescent="0.25">
      <c r="B860" s="3">
        <v>25680</v>
      </c>
      <c r="C860" s="22">
        <v>0</v>
      </c>
      <c r="D860" s="3">
        <v>0</v>
      </c>
    </row>
    <row r="861" spans="2:4" x14ac:dyDescent="0.25">
      <c r="B861" s="3">
        <v>25710</v>
      </c>
      <c r="C861" s="22">
        <v>0</v>
      </c>
      <c r="D861" s="3">
        <v>0</v>
      </c>
    </row>
    <row r="862" spans="2:4" x14ac:dyDescent="0.25">
      <c r="B862" s="3">
        <v>25740</v>
      </c>
      <c r="C862" s="22">
        <v>0</v>
      </c>
      <c r="D862" s="3">
        <v>0</v>
      </c>
    </row>
    <row r="863" spans="2:4" x14ac:dyDescent="0.25">
      <c r="B863" s="3">
        <v>25770</v>
      </c>
      <c r="C863" s="22">
        <v>0</v>
      </c>
      <c r="D863" s="3">
        <v>0</v>
      </c>
    </row>
    <row r="864" spans="2:4" x14ac:dyDescent="0.25">
      <c r="B864" s="3">
        <v>25800</v>
      </c>
      <c r="C864" s="22">
        <v>11.214724670000001</v>
      </c>
      <c r="D864" s="3">
        <v>0</v>
      </c>
    </row>
    <row r="865" spans="2:4" x14ac:dyDescent="0.25">
      <c r="B865" s="3">
        <v>25830</v>
      </c>
      <c r="C865" s="22">
        <v>11.653880969999999</v>
      </c>
      <c r="D865" s="3">
        <v>0</v>
      </c>
    </row>
    <row r="866" spans="2:4" x14ac:dyDescent="0.25">
      <c r="B866" s="3">
        <v>25860</v>
      </c>
      <c r="C866" s="22">
        <v>11.7070323</v>
      </c>
      <c r="D866" s="3">
        <v>0</v>
      </c>
    </row>
    <row r="867" spans="2:4" x14ac:dyDescent="0.25">
      <c r="B867" s="3">
        <v>25890</v>
      </c>
      <c r="C867" s="22">
        <v>11.74669012</v>
      </c>
      <c r="D867" s="3">
        <v>0</v>
      </c>
    </row>
    <row r="868" spans="2:4" x14ac:dyDescent="0.25">
      <c r="B868" s="3">
        <v>25920</v>
      </c>
      <c r="C868" s="22">
        <v>11.71311861</v>
      </c>
      <c r="D868" s="3">
        <v>0</v>
      </c>
    </row>
    <row r="869" spans="2:4" x14ac:dyDescent="0.25">
      <c r="B869" s="3">
        <v>25950</v>
      </c>
      <c r="C869" s="22">
        <v>11.723628059999999</v>
      </c>
      <c r="D869" s="3">
        <v>0</v>
      </c>
    </row>
    <row r="870" spans="2:4" x14ac:dyDescent="0.25">
      <c r="B870" s="3">
        <v>25980</v>
      </c>
      <c r="C870" s="22">
        <v>0.68350138000000005</v>
      </c>
      <c r="D870" s="3">
        <v>0</v>
      </c>
    </row>
    <row r="871" spans="2:4" x14ac:dyDescent="0.25">
      <c r="B871" s="3">
        <v>26010</v>
      </c>
      <c r="C871" s="22">
        <v>0</v>
      </c>
      <c r="D871" s="3">
        <v>0</v>
      </c>
    </row>
    <row r="872" spans="2:4" x14ac:dyDescent="0.25">
      <c r="B872" s="3">
        <v>26040</v>
      </c>
      <c r="C872" s="22">
        <v>0</v>
      </c>
      <c r="D872" s="3">
        <v>0</v>
      </c>
    </row>
    <row r="873" spans="2:4" x14ac:dyDescent="0.25">
      <c r="B873" s="3">
        <v>26070</v>
      </c>
      <c r="C873" s="22">
        <v>0</v>
      </c>
      <c r="D873" s="3">
        <v>0</v>
      </c>
    </row>
    <row r="874" spans="2:4" x14ac:dyDescent="0.25">
      <c r="B874" s="3">
        <v>26100</v>
      </c>
      <c r="C874" s="22">
        <v>0</v>
      </c>
      <c r="D874" s="3">
        <v>0</v>
      </c>
    </row>
    <row r="875" spans="2:4" x14ac:dyDescent="0.25">
      <c r="B875" s="3">
        <v>26130</v>
      </c>
      <c r="C875" s="22">
        <v>0</v>
      </c>
      <c r="D875" s="3">
        <v>0</v>
      </c>
    </row>
    <row r="876" spans="2:4" x14ac:dyDescent="0.25">
      <c r="B876" s="3">
        <v>26160</v>
      </c>
      <c r="C876" s="22">
        <v>0</v>
      </c>
      <c r="D876" s="3">
        <v>0</v>
      </c>
    </row>
    <row r="877" spans="2:4" x14ac:dyDescent="0.25">
      <c r="B877" s="3">
        <v>26190</v>
      </c>
      <c r="C877" s="22">
        <v>0</v>
      </c>
      <c r="D877" s="3">
        <v>0</v>
      </c>
    </row>
    <row r="878" spans="2:4" x14ac:dyDescent="0.25">
      <c r="B878" s="3">
        <v>26220</v>
      </c>
      <c r="C878" s="22">
        <v>0</v>
      </c>
      <c r="D878" s="3">
        <v>0</v>
      </c>
    </row>
    <row r="879" spans="2:4" x14ac:dyDescent="0.25">
      <c r="B879" s="3">
        <v>26250</v>
      </c>
      <c r="C879" s="22">
        <v>0</v>
      </c>
      <c r="D879" s="3">
        <v>0</v>
      </c>
    </row>
    <row r="880" spans="2:4" x14ac:dyDescent="0.25">
      <c r="B880" s="3">
        <v>26280</v>
      </c>
      <c r="C880" s="22">
        <v>0</v>
      </c>
      <c r="D880" s="3">
        <v>0</v>
      </c>
    </row>
    <row r="881" spans="2:4" x14ac:dyDescent="0.25">
      <c r="B881" s="3">
        <v>26310</v>
      </c>
      <c r="C881" s="22">
        <v>0</v>
      </c>
      <c r="D881" s="3">
        <v>0</v>
      </c>
    </row>
    <row r="882" spans="2:4" x14ac:dyDescent="0.25">
      <c r="B882" s="3">
        <v>26340</v>
      </c>
      <c r="C882" s="22">
        <v>0</v>
      </c>
      <c r="D882" s="3">
        <v>0</v>
      </c>
    </row>
    <row r="883" spans="2:4" x14ac:dyDescent="0.25">
      <c r="B883" s="3">
        <v>26370</v>
      </c>
      <c r="C883" s="22">
        <v>0</v>
      </c>
      <c r="D883" s="3">
        <v>0</v>
      </c>
    </row>
    <row r="884" spans="2:4" x14ac:dyDescent="0.25">
      <c r="B884" s="3">
        <v>26400</v>
      </c>
      <c r="C884" s="22">
        <v>0</v>
      </c>
      <c r="D884" s="3">
        <v>0</v>
      </c>
    </row>
    <row r="885" spans="2:4" x14ac:dyDescent="0.25">
      <c r="B885" s="3">
        <v>26430</v>
      </c>
      <c r="C885" s="22">
        <v>0</v>
      </c>
      <c r="D885" s="3">
        <v>0</v>
      </c>
    </row>
    <row r="886" spans="2:4" x14ac:dyDescent="0.25">
      <c r="B886" s="3">
        <v>26460</v>
      </c>
      <c r="C886" s="22">
        <v>0</v>
      </c>
      <c r="D886" s="3">
        <v>0</v>
      </c>
    </row>
    <row r="887" spans="2:4" x14ac:dyDescent="0.25">
      <c r="B887" s="3">
        <v>26490</v>
      </c>
      <c r="C887" s="22">
        <v>0</v>
      </c>
      <c r="D887" s="3">
        <v>0</v>
      </c>
    </row>
    <row r="888" spans="2:4" x14ac:dyDescent="0.25">
      <c r="B888" s="3">
        <v>26520</v>
      </c>
      <c r="C888" s="22">
        <v>0</v>
      </c>
      <c r="D888" s="3">
        <v>0</v>
      </c>
    </row>
    <row r="889" spans="2:4" x14ac:dyDescent="0.25">
      <c r="B889" s="3">
        <v>26550</v>
      </c>
      <c r="C889" s="22">
        <v>0</v>
      </c>
      <c r="D889" s="3">
        <v>0</v>
      </c>
    </row>
    <row r="890" spans="2:4" x14ac:dyDescent="0.25">
      <c r="B890" s="3">
        <v>26580</v>
      </c>
      <c r="C890" s="22">
        <v>0</v>
      </c>
      <c r="D890" s="3">
        <v>0</v>
      </c>
    </row>
    <row r="891" spans="2:4" x14ac:dyDescent="0.25">
      <c r="B891" s="3">
        <v>26610</v>
      </c>
      <c r="C891" s="22">
        <v>0</v>
      </c>
      <c r="D891" s="3">
        <v>0</v>
      </c>
    </row>
    <row r="892" spans="2:4" x14ac:dyDescent="0.25">
      <c r="B892" s="3">
        <v>26640</v>
      </c>
      <c r="C892" s="22">
        <v>0</v>
      </c>
      <c r="D892" s="3">
        <v>0</v>
      </c>
    </row>
    <row r="893" spans="2:4" x14ac:dyDescent="0.25">
      <c r="B893" s="3">
        <v>26670</v>
      </c>
      <c r="C893" s="22">
        <v>0</v>
      </c>
      <c r="D893" s="3">
        <v>0</v>
      </c>
    </row>
    <row r="894" spans="2:4" x14ac:dyDescent="0.25">
      <c r="B894" s="3">
        <v>26700</v>
      </c>
      <c r="C894" s="22">
        <v>0</v>
      </c>
      <c r="D894" s="3">
        <v>0</v>
      </c>
    </row>
    <row r="895" spans="2:4" x14ac:dyDescent="0.25">
      <c r="B895" s="3">
        <v>26730</v>
      </c>
      <c r="C895" s="22">
        <v>0</v>
      </c>
      <c r="D895" s="3">
        <v>0</v>
      </c>
    </row>
    <row r="896" spans="2:4" x14ac:dyDescent="0.25">
      <c r="B896" s="3">
        <v>26760</v>
      </c>
      <c r="C896" s="22">
        <v>0</v>
      </c>
      <c r="D896" s="3">
        <v>0</v>
      </c>
    </row>
    <row r="897" spans="2:4" x14ac:dyDescent="0.25">
      <c r="B897" s="3">
        <v>26790</v>
      </c>
      <c r="C897" s="22">
        <v>0</v>
      </c>
      <c r="D897" s="3">
        <v>0</v>
      </c>
    </row>
    <row r="898" spans="2:4" x14ac:dyDescent="0.25">
      <c r="B898" s="3">
        <v>26820</v>
      </c>
      <c r="C898" s="22">
        <v>0</v>
      </c>
      <c r="D898" s="3">
        <v>0</v>
      </c>
    </row>
    <row r="899" spans="2:4" x14ac:dyDescent="0.25">
      <c r="B899" s="3">
        <v>26850</v>
      </c>
      <c r="C899" s="22">
        <v>0</v>
      </c>
      <c r="D899" s="3">
        <v>0</v>
      </c>
    </row>
    <row r="900" spans="2:4" x14ac:dyDescent="0.25">
      <c r="B900" s="3">
        <v>26880</v>
      </c>
      <c r="C900" s="22">
        <v>0</v>
      </c>
      <c r="D900" s="3">
        <v>0</v>
      </c>
    </row>
    <row r="901" spans="2:4" x14ac:dyDescent="0.25">
      <c r="B901" s="3">
        <v>26910</v>
      </c>
      <c r="C901" s="22">
        <v>0</v>
      </c>
      <c r="D901" s="3">
        <v>0</v>
      </c>
    </row>
    <row r="902" spans="2:4" x14ac:dyDescent="0.25">
      <c r="B902" s="3">
        <v>26940</v>
      </c>
      <c r="C902" s="22">
        <v>0</v>
      </c>
      <c r="D902" s="3">
        <v>0</v>
      </c>
    </row>
    <row r="903" spans="2:4" x14ac:dyDescent="0.25">
      <c r="B903" s="3">
        <v>26970</v>
      </c>
      <c r="C903" s="22">
        <v>0</v>
      </c>
      <c r="D903" s="3">
        <v>0</v>
      </c>
    </row>
    <row r="904" spans="2:4" x14ac:dyDescent="0.25">
      <c r="B904" s="3">
        <v>27000</v>
      </c>
      <c r="C904" s="22">
        <v>0</v>
      </c>
      <c r="D904" s="3">
        <v>0</v>
      </c>
    </row>
    <row r="905" spans="2:4" x14ac:dyDescent="0.25">
      <c r="B905" s="3">
        <v>27030</v>
      </c>
      <c r="C905" s="22">
        <v>0</v>
      </c>
      <c r="D905" s="3">
        <v>0</v>
      </c>
    </row>
    <row r="906" spans="2:4" x14ac:dyDescent="0.25">
      <c r="B906" s="3">
        <v>27060</v>
      </c>
      <c r="C906" s="22">
        <v>0</v>
      </c>
      <c r="D906" s="3">
        <v>0</v>
      </c>
    </row>
    <row r="907" spans="2:4" x14ac:dyDescent="0.25">
      <c r="B907" s="3">
        <v>27090</v>
      </c>
      <c r="C907" s="22">
        <v>0</v>
      </c>
      <c r="D907" s="3">
        <v>0</v>
      </c>
    </row>
    <row r="908" spans="2:4" x14ac:dyDescent="0.25">
      <c r="B908" s="3">
        <v>27120</v>
      </c>
      <c r="C908" s="22">
        <v>0</v>
      </c>
      <c r="D908" s="3">
        <v>0</v>
      </c>
    </row>
    <row r="909" spans="2:4" x14ac:dyDescent="0.25">
      <c r="B909" s="3">
        <v>27150</v>
      </c>
      <c r="C909" s="22">
        <v>0</v>
      </c>
      <c r="D909" s="3">
        <v>0</v>
      </c>
    </row>
    <row r="910" spans="2:4" x14ac:dyDescent="0.25">
      <c r="B910" s="3">
        <v>27180</v>
      </c>
      <c r="C910" s="22">
        <v>0</v>
      </c>
      <c r="D910" s="3">
        <v>0</v>
      </c>
    </row>
    <row r="911" spans="2:4" x14ac:dyDescent="0.25">
      <c r="B911" s="3">
        <v>27210</v>
      </c>
      <c r="C911" s="22">
        <v>0</v>
      </c>
      <c r="D911" s="3">
        <v>0</v>
      </c>
    </row>
    <row r="912" spans="2:4" x14ac:dyDescent="0.25">
      <c r="B912" s="3">
        <v>27240</v>
      </c>
      <c r="C912" s="22">
        <v>0</v>
      </c>
      <c r="D912" s="3">
        <v>0</v>
      </c>
    </row>
    <row r="913" spans="2:4" x14ac:dyDescent="0.25">
      <c r="B913" s="3">
        <v>27270</v>
      </c>
      <c r="C913" s="22">
        <v>0</v>
      </c>
      <c r="D913" s="3">
        <v>0</v>
      </c>
    </row>
    <row r="914" spans="2:4" x14ac:dyDescent="0.25">
      <c r="B914" s="3">
        <v>27300</v>
      </c>
      <c r="C914" s="22">
        <v>0</v>
      </c>
      <c r="D914" s="3">
        <v>0</v>
      </c>
    </row>
    <row r="915" spans="2:4" x14ac:dyDescent="0.25">
      <c r="B915" s="3">
        <v>27330</v>
      </c>
      <c r="C915" s="22">
        <v>0</v>
      </c>
      <c r="D915" s="3">
        <v>0</v>
      </c>
    </row>
    <row r="916" spans="2:4" x14ac:dyDescent="0.25">
      <c r="B916" s="3">
        <v>27360</v>
      </c>
      <c r="C916" s="22">
        <v>0</v>
      </c>
      <c r="D916" s="3">
        <v>0</v>
      </c>
    </row>
    <row r="917" spans="2:4" x14ac:dyDescent="0.25">
      <c r="B917" s="3">
        <v>27390</v>
      </c>
      <c r="C917" s="22">
        <v>0</v>
      </c>
      <c r="D917" s="3">
        <v>0</v>
      </c>
    </row>
    <row r="918" spans="2:4" x14ac:dyDescent="0.25">
      <c r="B918" s="3">
        <v>27420</v>
      </c>
      <c r="C918" s="22">
        <v>0</v>
      </c>
      <c r="D918" s="3">
        <v>0</v>
      </c>
    </row>
    <row r="919" spans="2:4" x14ac:dyDescent="0.25">
      <c r="B919" s="3">
        <v>27450</v>
      </c>
      <c r="C919" s="22">
        <v>0</v>
      </c>
      <c r="D919" s="3">
        <v>0</v>
      </c>
    </row>
    <row r="920" spans="2:4" x14ac:dyDescent="0.25">
      <c r="B920" s="3">
        <v>27480</v>
      </c>
      <c r="C920" s="22">
        <v>0</v>
      </c>
      <c r="D920" s="3">
        <v>0</v>
      </c>
    </row>
    <row r="921" spans="2:4" x14ac:dyDescent="0.25">
      <c r="B921" s="3">
        <v>27510</v>
      </c>
      <c r="C921" s="22">
        <v>0</v>
      </c>
      <c r="D921" s="3">
        <v>0</v>
      </c>
    </row>
    <row r="922" spans="2:4" x14ac:dyDescent="0.25">
      <c r="B922" s="3">
        <v>27540</v>
      </c>
      <c r="C922" s="22">
        <v>0</v>
      </c>
      <c r="D922" s="3">
        <v>0</v>
      </c>
    </row>
    <row r="923" spans="2:4" x14ac:dyDescent="0.25">
      <c r="B923" s="3">
        <v>27570</v>
      </c>
      <c r="C923" s="22">
        <v>0</v>
      </c>
      <c r="D923" s="3">
        <v>0</v>
      </c>
    </row>
    <row r="924" spans="2:4" x14ac:dyDescent="0.25">
      <c r="B924" s="3">
        <v>27600</v>
      </c>
      <c r="C924" s="22">
        <v>0</v>
      </c>
      <c r="D924" s="3">
        <v>0</v>
      </c>
    </row>
    <row r="925" spans="2:4" x14ac:dyDescent="0.25">
      <c r="B925" s="3">
        <v>27630</v>
      </c>
      <c r="C925" s="22">
        <v>0</v>
      </c>
      <c r="D925" s="3">
        <v>0</v>
      </c>
    </row>
    <row r="926" spans="2:4" x14ac:dyDescent="0.25">
      <c r="B926" s="3">
        <v>27660</v>
      </c>
      <c r="C926" s="22">
        <v>0</v>
      </c>
      <c r="D926" s="3">
        <v>0</v>
      </c>
    </row>
    <row r="927" spans="2:4" x14ac:dyDescent="0.25">
      <c r="B927" s="3">
        <v>27690</v>
      </c>
      <c r="C927" s="22">
        <v>0</v>
      </c>
      <c r="D927" s="3">
        <v>0</v>
      </c>
    </row>
    <row r="928" spans="2:4" x14ac:dyDescent="0.25">
      <c r="B928" s="3">
        <v>27720</v>
      </c>
      <c r="C928" s="22">
        <v>0</v>
      </c>
      <c r="D928" s="3">
        <v>0</v>
      </c>
    </row>
    <row r="929" spans="2:4" x14ac:dyDescent="0.25">
      <c r="B929" s="3">
        <v>27750</v>
      </c>
      <c r="C929" s="22">
        <v>0</v>
      </c>
      <c r="D929" s="3">
        <v>0</v>
      </c>
    </row>
    <row r="930" spans="2:4" x14ac:dyDescent="0.25">
      <c r="B930" s="3">
        <v>27780</v>
      </c>
      <c r="C930" s="22">
        <v>0</v>
      </c>
      <c r="D930" s="3">
        <v>0</v>
      </c>
    </row>
    <row r="931" spans="2:4" x14ac:dyDescent="0.25">
      <c r="B931" s="3">
        <v>27810</v>
      </c>
      <c r="C931" s="22">
        <v>0</v>
      </c>
      <c r="D931" s="3">
        <v>0</v>
      </c>
    </row>
    <row r="932" spans="2:4" x14ac:dyDescent="0.25">
      <c r="B932" s="3">
        <v>27840</v>
      </c>
      <c r="C932" s="22">
        <v>0</v>
      </c>
      <c r="D932" s="3">
        <v>0</v>
      </c>
    </row>
    <row r="933" spans="2:4" x14ac:dyDescent="0.25">
      <c r="B933" s="3">
        <v>27870</v>
      </c>
      <c r="C933" s="22">
        <v>0</v>
      </c>
      <c r="D933" s="3">
        <v>0</v>
      </c>
    </row>
    <row r="934" spans="2:4" x14ac:dyDescent="0.25">
      <c r="B934" s="3">
        <v>27900</v>
      </c>
      <c r="C934" s="22">
        <v>0</v>
      </c>
      <c r="D934" s="3">
        <v>0</v>
      </c>
    </row>
    <row r="935" spans="2:4" x14ac:dyDescent="0.25">
      <c r="B935" s="3">
        <v>27930</v>
      </c>
      <c r="C935" s="22">
        <v>0</v>
      </c>
      <c r="D935" s="3">
        <v>0</v>
      </c>
    </row>
    <row r="936" spans="2:4" x14ac:dyDescent="0.25">
      <c r="B936" s="3">
        <v>27960</v>
      </c>
      <c r="C936" s="22">
        <v>0</v>
      </c>
      <c r="D936" s="3">
        <v>0</v>
      </c>
    </row>
    <row r="937" spans="2:4" x14ac:dyDescent="0.25">
      <c r="B937" s="3">
        <v>27990</v>
      </c>
      <c r="C937" s="22">
        <v>0</v>
      </c>
      <c r="D937" s="3">
        <v>0</v>
      </c>
    </row>
    <row r="938" spans="2:4" x14ac:dyDescent="0.25">
      <c r="B938" s="3">
        <v>28020</v>
      </c>
      <c r="C938" s="22">
        <v>0</v>
      </c>
      <c r="D938" s="3">
        <v>0</v>
      </c>
    </row>
    <row r="939" spans="2:4" x14ac:dyDescent="0.25">
      <c r="B939" s="3">
        <v>28050</v>
      </c>
      <c r="C939" s="22">
        <v>0</v>
      </c>
      <c r="D939" s="3">
        <v>0</v>
      </c>
    </row>
    <row r="940" spans="2:4" x14ac:dyDescent="0.25">
      <c r="B940" s="3">
        <v>28080</v>
      </c>
      <c r="C940" s="22">
        <v>0</v>
      </c>
      <c r="D940" s="3">
        <v>0</v>
      </c>
    </row>
    <row r="941" spans="2:4" x14ac:dyDescent="0.25">
      <c r="B941" s="3">
        <v>28110</v>
      </c>
      <c r="C941" s="22">
        <v>0</v>
      </c>
      <c r="D941" s="3">
        <v>0</v>
      </c>
    </row>
    <row r="942" spans="2:4" x14ac:dyDescent="0.25">
      <c r="B942" s="3">
        <v>28140</v>
      </c>
      <c r="C942" s="22">
        <v>0</v>
      </c>
      <c r="D942" s="3">
        <v>0</v>
      </c>
    </row>
    <row r="943" spans="2:4" x14ac:dyDescent="0.25">
      <c r="B943" s="3">
        <v>28170</v>
      </c>
      <c r="C943" s="22">
        <v>0</v>
      </c>
      <c r="D943" s="3">
        <v>0</v>
      </c>
    </row>
    <row r="944" spans="2:4" x14ac:dyDescent="0.25">
      <c r="B944" s="3">
        <v>28200</v>
      </c>
      <c r="C944" s="22">
        <v>0</v>
      </c>
      <c r="D944" s="3">
        <v>0</v>
      </c>
    </row>
    <row r="945" spans="2:4" x14ac:dyDescent="0.25">
      <c r="B945" s="3">
        <v>28230</v>
      </c>
      <c r="C945" s="22">
        <v>0</v>
      </c>
      <c r="D945" s="3">
        <v>0</v>
      </c>
    </row>
    <row r="946" spans="2:4" x14ac:dyDescent="0.25">
      <c r="B946" s="3">
        <v>28260</v>
      </c>
      <c r="C946" s="22">
        <v>0</v>
      </c>
      <c r="D946" s="3">
        <v>0</v>
      </c>
    </row>
    <row r="947" spans="2:4" x14ac:dyDescent="0.25">
      <c r="B947" s="3">
        <v>28290</v>
      </c>
      <c r="C947" s="22">
        <v>0</v>
      </c>
      <c r="D947" s="3">
        <v>0</v>
      </c>
    </row>
    <row r="948" spans="2:4" x14ac:dyDescent="0.25">
      <c r="B948" s="3">
        <v>28320</v>
      </c>
      <c r="C948" s="22">
        <v>0</v>
      </c>
      <c r="D948" s="3">
        <v>0</v>
      </c>
    </row>
    <row r="949" spans="2:4" x14ac:dyDescent="0.25">
      <c r="B949" s="3">
        <v>28350</v>
      </c>
      <c r="C949" s="22">
        <v>0</v>
      </c>
      <c r="D949" s="3">
        <v>0</v>
      </c>
    </row>
    <row r="950" spans="2:4" x14ac:dyDescent="0.25">
      <c r="B950" s="3">
        <v>28380</v>
      </c>
      <c r="C950" s="22">
        <v>0</v>
      </c>
      <c r="D950" s="3">
        <v>0</v>
      </c>
    </row>
    <row r="951" spans="2:4" x14ac:dyDescent="0.25">
      <c r="B951" s="3">
        <v>28410</v>
      </c>
      <c r="C951" s="22">
        <v>0</v>
      </c>
      <c r="D951" s="3">
        <v>0</v>
      </c>
    </row>
    <row r="952" spans="2:4" x14ac:dyDescent="0.25">
      <c r="B952" s="3">
        <v>28440</v>
      </c>
      <c r="C952" s="22">
        <v>0</v>
      </c>
      <c r="D952" s="3">
        <v>0</v>
      </c>
    </row>
    <row r="953" spans="2:4" x14ac:dyDescent="0.25">
      <c r="B953" s="3">
        <v>28470</v>
      </c>
      <c r="C953" s="22">
        <v>0</v>
      </c>
      <c r="D953" s="3">
        <v>0</v>
      </c>
    </row>
    <row r="954" spans="2:4" x14ac:dyDescent="0.25">
      <c r="B954" s="3">
        <v>28500</v>
      </c>
      <c r="C954" s="22">
        <v>0</v>
      </c>
      <c r="D954" s="3">
        <v>0</v>
      </c>
    </row>
    <row r="955" spans="2:4" x14ac:dyDescent="0.25">
      <c r="B955" s="3">
        <v>28530</v>
      </c>
      <c r="C955" s="22">
        <v>0</v>
      </c>
      <c r="D955" s="3">
        <v>0</v>
      </c>
    </row>
    <row r="956" spans="2:4" x14ac:dyDescent="0.25">
      <c r="B956" s="3">
        <v>28560</v>
      </c>
      <c r="C956" s="22">
        <v>0</v>
      </c>
      <c r="D956" s="3">
        <v>0</v>
      </c>
    </row>
    <row r="957" spans="2:4" x14ac:dyDescent="0.25">
      <c r="B957" s="3">
        <v>28590</v>
      </c>
      <c r="C957" s="22">
        <v>0</v>
      </c>
      <c r="D957" s="3">
        <v>0</v>
      </c>
    </row>
    <row r="958" spans="2:4" x14ac:dyDescent="0.25">
      <c r="B958" s="3">
        <v>28620</v>
      </c>
      <c r="C958" s="22">
        <v>0</v>
      </c>
      <c r="D958" s="3">
        <v>0</v>
      </c>
    </row>
    <row r="959" spans="2:4" x14ac:dyDescent="0.25">
      <c r="B959" s="3">
        <v>28650</v>
      </c>
      <c r="C959" s="22">
        <v>0</v>
      </c>
      <c r="D959" s="3">
        <v>0</v>
      </c>
    </row>
    <row r="960" spans="2:4" x14ac:dyDescent="0.25">
      <c r="B960" s="3">
        <v>28680</v>
      </c>
      <c r="C960" s="22">
        <v>0</v>
      </c>
      <c r="D960" s="3">
        <v>0</v>
      </c>
    </row>
    <row r="961" spans="2:4" x14ac:dyDescent="0.25">
      <c r="B961" s="3">
        <v>28710</v>
      </c>
      <c r="C961" s="22">
        <v>0</v>
      </c>
      <c r="D961" s="3">
        <v>0</v>
      </c>
    </row>
    <row r="962" spans="2:4" x14ac:dyDescent="0.25">
      <c r="B962" s="3">
        <v>28740</v>
      </c>
      <c r="C962" s="22">
        <v>0</v>
      </c>
      <c r="D962" s="3">
        <v>0</v>
      </c>
    </row>
    <row r="963" spans="2:4" x14ac:dyDescent="0.25">
      <c r="B963" s="3">
        <v>28770</v>
      </c>
      <c r="C963" s="22">
        <v>0</v>
      </c>
      <c r="D963" s="3">
        <v>0</v>
      </c>
    </row>
    <row r="964" spans="2:4" x14ac:dyDescent="0.25">
      <c r="B964" s="3">
        <v>28800</v>
      </c>
      <c r="C964" s="22">
        <v>0</v>
      </c>
      <c r="D964" s="3">
        <v>0</v>
      </c>
    </row>
    <row r="965" spans="2:4" x14ac:dyDescent="0.25">
      <c r="B965" s="3">
        <v>28830</v>
      </c>
      <c r="C965" s="22">
        <v>0</v>
      </c>
      <c r="D965" s="3">
        <v>0</v>
      </c>
    </row>
    <row r="966" spans="2:4" x14ac:dyDescent="0.25">
      <c r="B966" s="3">
        <v>28860</v>
      </c>
      <c r="C966" s="22">
        <v>0</v>
      </c>
      <c r="D966" s="3">
        <v>0</v>
      </c>
    </row>
    <row r="967" spans="2:4" x14ac:dyDescent="0.25">
      <c r="B967" s="3">
        <v>28890</v>
      </c>
      <c r="C967" s="22">
        <v>0</v>
      </c>
      <c r="D967" s="3">
        <v>0</v>
      </c>
    </row>
    <row r="968" spans="2:4" x14ac:dyDescent="0.25">
      <c r="B968" s="3">
        <v>28920</v>
      </c>
      <c r="C968" s="22">
        <v>0</v>
      </c>
      <c r="D968" s="3">
        <v>0</v>
      </c>
    </row>
    <row r="969" spans="2:4" x14ac:dyDescent="0.25">
      <c r="B969" s="3">
        <v>28950</v>
      </c>
      <c r="C969" s="22">
        <v>0</v>
      </c>
      <c r="D969" s="3">
        <v>0</v>
      </c>
    </row>
    <row r="970" spans="2:4" x14ac:dyDescent="0.25">
      <c r="B970" s="3">
        <v>28980</v>
      </c>
      <c r="C970" s="22">
        <v>0</v>
      </c>
      <c r="D970" s="3">
        <v>0</v>
      </c>
    </row>
    <row r="971" spans="2:4" x14ac:dyDescent="0.25">
      <c r="B971" s="3">
        <v>29010</v>
      </c>
      <c r="C971" s="22">
        <v>0</v>
      </c>
      <c r="D971" s="3">
        <v>0</v>
      </c>
    </row>
    <row r="972" spans="2:4" x14ac:dyDescent="0.25">
      <c r="B972" s="3">
        <v>29040</v>
      </c>
      <c r="C972" s="22">
        <v>0</v>
      </c>
      <c r="D972" s="3">
        <v>0</v>
      </c>
    </row>
    <row r="973" spans="2:4" x14ac:dyDescent="0.25">
      <c r="B973" s="3">
        <v>29070</v>
      </c>
      <c r="C973" s="22">
        <v>0</v>
      </c>
      <c r="D973" s="3">
        <v>0</v>
      </c>
    </row>
    <row r="974" spans="2:4" x14ac:dyDescent="0.25">
      <c r="B974" s="3">
        <v>29100</v>
      </c>
      <c r="C974" s="22">
        <v>0</v>
      </c>
      <c r="D974" s="3">
        <v>0</v>
      </c>
    </row>
    <row r="975" spans="2:4" x14ac:dyDescent="0.25">
      <c r="B975" s="3">
        <v>29130</v>
      </c>
      <c r="C975" s="22">
        <v>0</v>
      </c>
      <c r="D975" s="3">
        <v>0</v>
      </c>
    </row>
    <row r="976" spans="2:4" x14ac:dyDescent="0.25">
      <c r="B976" s="3">
        <v>29160</v>
      </c>
      <c r="C976" s="22">
        <v>0</v>
      </c>
      <c r="D976" s="3">
        <v>0</v>
      </c>
    </row>
    <row r="977" spans="2:4" x14ac:dyDescent="0.25">
      <c r="B977" s="3">
        <v>29190</v>
      </c>
      <c r="C977" s="22">
        <v>0</v>
      </c>
      <c r="D977" s="3">
        <v>0</v>
      </c>
    </row>
    <row r="978" spans="2:4" x14ac:dyDescent="0.25">
      <c r="B978" s="3">
        <v>29220</v>
      </c>
      <c r="C978" s="22">
        <v>0</v>
      </c>
      <c r="D978" s="3">
        <v>0</v>
      </c>
    </row>
    <row r="979" spans="2:4" x14ac:dyDescent="0.25">
      <c r="B979" s="3">
        <v>29250</v>
      </c>
      <c r="C979" s="22">
        <v>0</v>
      </c>
      <c r="D979" s="3">
        <v>0</v>
      </c>
    </row>
    <row r="980" spans="2:4" x14ac:dyDescent="0.25">
      <c r="B980" s="3">
        <v>29280</v>
      </c>
      <c r="C980" s="22">
        <v>0</v>
      </c>
      <c r="D980" s="3">
        <v>0</v>
      </c>
    </row>
    <row r="981" spans="2:4" x14ac:dyDescent="0.25">
      <c r="B981" s="3">
        <v>29310</v>
      </c>
      <c r="C981" s="22">
        <v>0</v>
      </c>
      <c r="D981" s="3">
        <v>0</v>
      </c>
    </row>
    <row r="982" spans="2:4" x14ac:dyDescent="0.25">
      <c r="B982" s="3">
        <v>29340</v>
      </c>
      <c r="C982" s="22">
        <v>0</v>
      </c>
      <c r="D982" s="3">
        <v>0</v>
      </c>
    </row>
    <row r="983" spans="2:4" x14ac:dyDescent="0.25">
      <c r="B983" s="3">
        <v>29370</v>
      </c>
      <c r="C983" s="22">
        <v>0</v>
      </c>
      <c r="D983" s="3">
        <v>0</v>
      </c>
    </row>
    <row r="984" spans="2:4" x14ac:dyDescent="0.25">
      <c r="B984" s="3">
        <v>29400</v>
      </c>
      <c r="C984" s="22">
        <v>0</v>
      </c>
      <c r="D984" s="3">
        <v>0</v>
      </c>
    </row>
    <row r="985" spans="2:4" x14ac:dyDescent="0.25">
      <c r="B985" s="3">
        <v>29430</v>
      </c>
      <c r="C985" s="22">
        <v>0</v>
      </c>
      <c r="D985" s="3">
        <v>0</v>
      </c>
    </row>
    <row r="986" spans="2:4" x14ac:dyDescent="0.25">
      <c r="B986" s="3">
        <v>29460</v>
      </c>
      <c r="C986" s="22">
        <v>0</v>
      </c>
      <c r="D986" s="3">
        <v>0</v>
      </c>
    </row>
    <row r="987" spans="2:4" x14ac:dyDescent="0.25">
      <c r="B987" s="3">
        <v>29490</v>
      </c>
      <c r="C987" s="22">
        <v>0</v>
      </c>
      <c r="D987" s="3">
        <v>0</v>
      </c>
    </row>
    <row r="988" spans="2:4" x14ac:dyDescent="0.25">
      <c r="B988" s="3">
        <v>29520</v>
      </c>
      <c r="C988" s="22">
        <v>0</v>
      </c>
      <c r="D988" s="3">
        <v>0</v>
      </c>
    </row>
    <row r="989" spans="2:4" x14ac:dyDescent="0.25">
      <c r="B989" s="3">
        <v>29550</v>
      </c>
      <c r="C989" s="22">
        <v>0</v>
      </c>
      <c r="D989" s="3">
        <v>0</v>
      </c>
    </row>
    <row r="990" spans="2:4" x14ac:dyDescent="0.25">
      <c r="B990" s="3">
        <v>29580</v>
      </c>
      <c r="C990" s="22">
        <v>0</v>
      </c>
      <c r="D990" s="3">
        <v>0</v>
      </c>
    </row>
    <row r="991" spans="2:4" x14ac:dyDescent="0.25">
      <c r="B991" s="3">
        <v>29610</v>
      </c>
      <c r="C991" s="22">
        <v>0</v>
      </c>
      <c r="D991" s="3">
        <v>0</v>
      </c>
    </row>
    <row r="992" spans="2:4" x14ac:dyDescent="0.25">
      <c r="B992" s="3">
        <v>29640</v>
      </c>
      <c r="C992" s="22">
        <v>0</v>
      </c>
      <c r="D992" s="3">
        <v>0</v>
      </c>
    </row>
    <row r="993" spans="2:4" x14ac:dyDescent="0.25">
      <c r="B993" s="3">
        <v>29670</v>
      </c>
      <c r="C993" s="22">
        <v>0</v>
      </c>
      <c r="D993" s="3">
        <v>0</v>
      </c>
    </row>
    <row r="994" spans="2:4" x14ac:dyDescent="0.25">
      <c r="B994" s="3">
        <v>29700</v>
      </c>
      <c r="C994" s="22">
        <v>0</v>
      </c>
      <c r="D994" s="3">
        <v>0</v>
      </c>
    </row>
    <row r="995" spans="2:4" x14ac:dyDescent="0.25">
      <c r="B995" s="3">
        <v>29730</v>
      </c>
      <c r="C995" s="22">
        <v>0</v>
      </c>
      <c r="D995" s="3">
        <v>0</v>
      </c>
    </row>
    <row r="996" spans="2:4" x14ac:dyDescent="0.25">
      <c r="B996" s="3">
        <v>29760</v>
      </c>
      <c r="C996" s="22">
        <v>0</v>
      </c>
      <c r="D996" s="3">
        <v>0</v>
      </c>
    </row>
    <row r="997" spans="2:4" x14ac:dyDescent="0.25">
      <c r="B997" s="3">
        <v>29790</v>
      </c>
      <c r="C997" s="22">
        <v>0</v>
      </c>
      <c r="D997" s="3">
        <v>0</v>
      </c>
    </row>
    <row r="998" spans="2:4" x14ac:dyDescent="0.25">
      <c r="B998" s="3">
        <v>29820</v>
      </c>
      <c r="C998" s="22">
        <v>0</v>
      </c>
      <c r="D998" s="3">
        <v>0</v>
      </c>
    </row>
    <row r="999" spans="2:4" x14ac:dyDescent="0.25">
      <c r="B999" s="3">
        <v>29850</v>
      </c>
      <c r="C999" s="22">
        <v>0</v>
      </c>
      <c r="D999" s="3">
        <v>0</v>
      </c>
    </row>
    <row r="1000" spans="2:4" x14ac:dyDescent="0.25">
      <c r="B1000" s="3">
        <v>29880</v>
      </c>
      <c r="C1000" s="22">
        <v>0</v>
      </c>
      <c r="D1000" s="3">
        <v>0</v>
      </c>
    </row>
    <row r="1001" spans="2:4" x14ac:dyDescent="0.25">
      <c r="B1001" s="3">
        <v>29910</v>
      </c>
      <c r="C1001" s="22">
        <v>0</v>
      </c>
      <c r="D1001" s="3">
        <v>0</v>
      </c>
    </row>
    <row r="1002" spans="2:4" x14ac:dyDescent="0.25">
      <c r="B1002" s="3">
        <v>29940</v>
      </c>
      <c r="C1002" s="22">
        <v>0</v>
      </c>
      <c r="D1002" s="3">
        <v>0</v>
      </c>
    </row>
    <row r="1003" spans="2:4" x14ac:dyDescent="0.25">
      <c r="B1003" s="3">
        <v>29970</v>
      </c>
      <c r="C1003" s="22">
        <v>0</v>
      </c>
      <c r="D1003" s="3">
        <v>0</v>
      </c>
    </row>
    <row r="1004" spans="2:4" x14ac:dyDescent="0.25">
      <c r="B1004" s="3">
        <v>30000</v>
      </c>
      <c r="C1004" s="22">
        <v>0</v>
      </c>
      <c r="D1004" s="3">
        <v>0</v>
      </c>
    </row>
    <row r="1005" spans="2:4" x14ac:dyDescent="0.25">
      <c r="B1005" s="3">
        <v>30030</v>
      </c>
      <c r="C1005" s="22">
        <v>0</v>
      </c>
      <c r="D1005" s="3">
        <v>0</v>
      </c>
    </row>
    <row r="1006" spans="2:4" x14ac:dyDescent="0.25">
      <c r="B1006" s="3">
        <v>30060</v>
      </c>
      <c r="C1006" s="22">
        <v>0</v>
      </c>
      <c r="D1006" s="3">
        <v>0</v>
      </c>
    </row>
    <row r="1007" spans="2:4" x14ac:dyDescent="0.25">
      <c r="B1007" s="3">
        <v>30090</v>
      </c>
      <c r="C1007" s="22">
        <v>0</v>
      </c>
      <c r="D1007" s="3">
        <v>0</v>
      </c>
    </row>
    <row r="1008" spans="2:4" x14ac:dyDescent="0.25">
      <c r="B1008" s="3">
        <v>30120</v>
      </c>
      <c r="C1008" s="22">
        <v>0</v>
      </c>
      <c r="D1008" s="3">
        <v>0</v>
      </c>
    </row>
    <row r="1009" spans="2:4" x14ac:dyDescent="0.25">
      <c r="B1009" s="3">
        <v>30150</v>
      </c>
      <c r="C1009" s="22">
        <v>0</v>
      </c>
      <c r="D1009" s="3">
        <v>0</v>
      </c>
    </row>
    <row r="1010" spans="2:4" x14ac:dyDescent="0.25">
      <c r="B1010" s="3">
        <v>30180</v>
      </c>
      <c r="C1010" s="22">
        <v>0</v>
      </c>
      <c r="D1010" s="3">
        <v>0</v>
      </c>
    </row>
    <row r="1011" spans="2:4" x14ac:dyDescent="0.25">
      <c r="B1011" s="3">
        <v>30210</v>
      </c>
      <c r="C1011" s="22">
        <v>0</v>
      </c>
      <c r="D1011" s="3">
        <v>0</v>
      </c>
    </row>
    <row r="1012" spans="2:4" x14ac:dyDescent="0.25">
      <c r="B1012" s="3">
        <v>30240</v>
      </c>
      <c r="C1012" s="22">
        <v>11.28754721</v>
      </c>
      <c r="D1012" s="3">
        <v>0</v>
      </c>
    </row>
    <row r="1013" spans="2:4" x14ac:dyDescent="0.25">
      <c r="B1013" s="3">
        <v>30270</v>
      </c>
      <c r="C1013" s="22">
        <v>11.70993333</v>
      </c>
      <c r="D1013" s="3">
        <v>0</v>
      </c>
    </row>
    <row r="1014" spans="2:4" x14ac:dyDescent="0.25">
      <c r="B1014" s="3">
        <v>30300</v>
      </c>
      <c r="C1014" s="22">
        <v>11.735091450000001</v>
      </c>
      <c r="D1014" s="3">
        <v>0</v>
      </c>
    </row>
    <row r="1015" spans="2:4" x14ac:dyDescent="0.25">
      <c r="B1015" s="3">
        <v>30330</v>
      </c>
      <c r="C1015" s="22">
        <v>11.78277958</v>
      </c>
      <c r="D1015" s="3">
        <v>0</v>
      </c>
    </row>
    <row r="1016" spans="2:4" x14ac:dyDescent="0.25">
      <c r="B1016" s="3">
        <v>30360</v>
      </c>
      <c r="C1016" s="22">
        <v>11.724657519999999</v>
      </c>
      <c r="D1016" s="3">
        <v>0</v>
      </c>
    </row>
    <row r="1017" spans="2:4" x14ac:dyDescent="0.25">
      <c r="B1017" s="3">
        <v>30390</v>
      </c>
      <c r="C1017" s="22">
        <v>11.63938121</v>
      </c>
      <c r="D1017" s="3">
        <v>0</v>
      </c>
    </row>
    <row r="1018" spans="2:4" x14ac:dyDescent="0.25">
      <c r="B1018" s="3">
        <v>30420</v>
      </c>
      <c r="C1018" s="22">
        <v>0.91334787900000003</v>
      </c>
      <c r="D1018" s="3">
        <v>0</v>
      </c>
    </row>
    <row r="1019" spans="2:4" x14ac:dyDescent="0.25">
      <c r="B1019" s="3">
        <v>30450</v>
      </c>
      <c r="C1019" s="22">
        <v>0</v>
      </c>
      <c r="D1019" s="3">
        <v>0</v>
      </c>
    </row>
    <row r="1020" spans="2:4" x14ac:dyDescent="0.25">
      <c r="B1020" s="3">
        <v>30480</v>
      </c>
      <c r="C1020" s="22">
        <v>0</v>
      </c>
      <c r="D1020" s="3">
        <v>0</v>
      </c>
    </row>
    <row r="1021" spans="2:4" x14ac:dyDescent="0.25">
      <c r="B1021" s="3">
        <v>30510</v>
      </c>
      <c r="C1021" s="22">
        <v>0</v>
      </c>
      <c r="D1021" s="3">
        <v>0</v>
      </c>
    </row>
    <row r="1022" spans="2:4" x14ac:dyDescent="0.25">
      <c r="B1022" s="3">
        <v>30540</v>
      </c>
      <c r="C1022" s="22">
        <v>0</v>
      </c>
      <c r="D1022" s="3">
        <v>0</v>
      </c>
    </row>
    <row r="1023" spans="2:4" x14ac:dyDescent="0.25">
      <c r="B1023" s="3">
        <v>30570</v>
      </c>
      <c r="C1023" s="22">
        <v>0</v>
      </c>
      <c r="D1023" s="3">
        <v>0</v>
      </c>
    </row>
    <row r="1024" spans="2:4" x14ac:dyDescent="0.25">
      <c r="B1024" s="3">
        <v>30600</v>
      </c>
      <c r="C1024" s="22">
        <v>0</v>
      </c>
      <c r="D1024" s="3">
        <v>0</v>
      </c>
    </row>
    <row r="1025" spans="2:4" x14ac:dyDescent="0.25">
      <c r="B1025" s="3">
        <v>30630</v>
      </c>
      <c r="C1025" s="22">
        <v>0</v>
      </c>
      <c r="D1025" s="3">
        <v>0</v>
      </c>
    </row>
    <row r="1026" spans="2:4" x14ac:dyDescent="0.25">
      <c r="B1026" s="3">
        <v>30660</v>
      </c>
      <c r="C1026" s="22">
        <v>0</v>
      </c>
      <c r="D1026" s="3">
        <v>0</v>
      </c>
    </row>
    <row r="1027" spans="2:4" x14ac:dyDescent="0.25">
      <c r="B1027" s="3">
        <v>30690</v>
      </c>
      <c r="C1027" s="22">
        <v>0</v>
      </c>
      <c r="D1027" s="3">
        <v>0</v>
      </c>
    </row>
    <row r="1028" spans="2:4" x14ac:dyDescent="0.25">
      <c r="B1028" s="3">
        <v>30720</v>
      </c>
      <c r="C1028" s="22">
        <v>0</v>
      </c>
      <c r="D1028" s="3">
        <v>0</v>
      </c>
    </row>
    <row r="1029" spans="2:4" x14ac:dyDescent="0.25">
      <c r="B1029" s="3">
        <v>30750</v>
      </c>
      <c r="C1029" s="22">
        <v>0</v>
      </c>
      <c r="D1029" s="3">
        <v>0</v>
      </c>
    </row>
    <row r="1030" spans="2:4" x14ac:dyDescent="0.25">
      <c r="B1030" s="3">
        <v>30780</v>
      </c>
      <c r="C1030" s="22">
        <v>0</v>
      </c>
      <c r="D1030" s="3">
        <v>0</v>
      </c>
    </row>
    <row r="1031" spans="2:4" x14ac:dyDescent="0.25">
      <c r="B1031" s="3">
        <v>30810</v>
      </c>
      <c r="C1031" s="22">
        <v>0</v>
      </c>
      <c r="D1031" s="3">
        <v>0</v>
      </c>
    </row>
    <row r="1032" spans="2:4" x14ac:dyDescent="0.25">
      <c r="B1032" s="3">
        <v>30840</v>
      </c>
      <c r="C1032" s="22">
        <v>11.27684618</v>
      </c>
      <c r="D1032" s="3">
        <v>0</v>
      </c>
    </row>
    <row r="1033" spans="2:4" x14ac:dyDescent="0.25">
      <c r="B1033" s="3">
        <v>30870</v>
      </c>
      <c r="C1033" s="22">
        <v>11.78238194</v>
      </c>
      <c r="D1033" s="3">
        <v>0</v>
      </c>
    </row>
    <row r="1034" spans="2:4" x14ac:dyDescent="0.25">
      <c r="B1034" s="3">
        <v>30900</v>
      </c>
      <c r="C1034" s="22">
        <v>11.79905012</v>
      </c>
      <c r="D1034" s="3">
        <v>0</v>
      </c>
    </row>
    <row r="1035" spans="2:4" x14ac:dyDescent="0.25">
      <c r="B1035" s="3">
        <v>30930</v>
      </c>
      <c r="C1035" s="22">
        <v>11.77841212</v>
      </c>
      <c r="D1035" s="3">
        <v>0</v>
      </c>
    </row>
    <row r="1036" spans="2:4" x14ac:dyDescent="0.25">
      <c r="B1036" s="3">
        <v>30960</v>
      </c>
      <c r="C1036" s="22">
        <v>11.709308610000001</v>
      </c>
      <c r="D1036" s="3">
        <v>0</v>
      </c>
    </row>
    <row r="1037" spans="2:4" x14ac:dyDescent="0.25">
      <c r="B1037" s="3">
        <v>30990</v>
      </c>
      <c r="C1037" s="22">
        <v>11.69559115</v>
      </c>
      <c r="D1037" s="3">
        <v>0</v>
      </c>
    </row>
    <row r="1038" spans="2:4" x14ac:dyDescent="0.25">
      <c r="B1038" s="3">
        <v>31020</v>
      </c>
      <c r="C1038" s="22">
        <v>1.036390758</v>
      </c>
      <c r="D1038" s="3">
        <v>0</v>
      </c>
    </row>
    <row r="1039" spans="2:4" x14ac:dyDescent="0.25">
      <c r="B1039" s="3">
        <v>31050</v>
      </c>
      <c r="C1039" s="22">
        <v>0</v>
      </c>
      <c r="D1039" s="3">
        <v>0</v>
      </c>
    </row>
    <row r="1040" spans="2:4" x14ac:dyDescent="0.25">
      <c r="B1040" s="3">
        <v>31080</v>
      </c>
      <c r="C1040" s="22">
        <v>0</v>
      </c>
      <c r="D1040" s="3">
        <v>0</v>
      </c>
    </row>
    <row r="1041" spans="2:4" x14ac:dyDescent="0.25">
      <c r="B1041" s="3">
        <v>31110</v>
      </c>
      <c r="C1041" s="22">
        <v>0</v>
      </c>
      <c r="D1041" s="3">
        <v>0</v>
      </c>
    </row>
    <row r="1042" spans="2:4" x14ac:dyDescent="0.25">
      <c r="B1042" s="3">
        <v>31140</v>
      </c>
      <c r="C1042" s="22">
        <v>0</v>
      </c>
      <c r="D1042" s="3">
        <v>0</v>
      </c>
    </row>
    <row r="1043" spans="2:4" x14ac:dyDescent="0.25">
      <c r="B1043" s="3">
        <v>31170</v>
      </c>
      <c r="C1043" s="22">
        <v>0</v>
      </c>
      <c r="D1043" s="3">
        <v>0</v>
      </c>
    </row>
    <row r="1044" spans="2:4" x14ac:dyDescent="0.25">
      <c r="B1044" s="3">
        <v>31200</v>
      </c>
      <c r="C1044" s="22">
        <v>0</v>
      </c>
      <c r="D1044" s="3">
        <v>0</v>
      </c>
    </row>
    <row r="1045" spans="2:4" x14ac:dyDescent="0.25">
      <c r="B1045" s="3">
        <v>31230</v>
      </c>
      <c r="C1045" s="22">
        <v>0</v>
      </c>
      <c r="D1045" s="3">
        <v>0</v>
      </c>
    </row>
    <row r="1046" spans="2:4" x14ac:dyDescent="0.25">
      <c r="B1046" s="3">
        <v>31260</v>
      </c>
      <c r="C1046" s="22">
        <v>0</v>
      </c>
      <c r="D1046" s="3">
        <v>0</v>
      </c>
    </row>
    <row r="1047" spans="2:4" x14ac:dyDescent="0.25">
      <c r="B1047" s="3">
        <v>31290</v>
      </c>
      <c r="C1047" s="22">
        <v>0</v>
      </c>
      <c r="D1047" s="3">
        <v>0</v>
      </c>
    </row>
    <row r="1048" spans="2:4" x14ac:dyDescent="0.25">
      <c r="B1048" s="3">
        <v>31320</v>
      </c>
      <c r="C1048" s="22">
        <v>0</v>
      </c>
      <c r="D1048" s="3">
        <v>0</v>
      </c>
    </row>
    <row r="1049" spans="2:4" x14ac:dyDescent="0.25">
      <c r="B1049" s="3">
        <v>31350</v>
      </c>
      <c r="C1049" s="22">
        <v>0</v>
      </c>
      <c r="D1049" s="3">
        <v>0</v>
      </c>
    </row>
    <row r="1050" spans="2:4" x14ac:dyDescent="0.25">
      <c r="B1050" s="3">
        <v>31380</v>
      </c>
      <c r="C1050" s="22">
        <v>0</v>
      </c>
      <c r="D1050" s="3">
        <v>0</v>
      </c>
    </row>
    <row r="1051" spans="2:4" x14ac:dyDescent="0.25">
      <c r="B1051" s="3">
        <v>31410</v>
      </c>
      <c r="C1051" s="22">
        <v>0</v>
      </c>
      <c r="D1051" s="3">
        <v>0</v>
      </c>
    </row>
    <row r="1052" spans="2:4" x14ac:dyDescent="0.25">
      <c r="B1052" s="3">
        <v>31440</v>
      </c>
      <c r="C1052" s="22">
        <v>0</v>
      </c>
      <c r="D1052" s="3">
        <v>0</v>
      </c>
    </row>
    <row r="1053" spans="2:4" x14ac:dyDescent="0.25">
      <c r="B1053" s="3">
        <v>31470</v>
      </c>
      <c r="C1053" s="22">
        <v>0</v>
      </c>
      <c r="D1053" s="3">
        <v>0</v>
      </c>
    </row>
    <row r="1054" spans="2:4" x14ac:dyDescent="0.25">
      <c r="B1054" s="3">
        <v>31500</v>
      </c>
      <c r="C1054" s="22">
        <v>0</v>
      </c>
      <c r="D1054" s="3">
        <v>0</v>
      </c>
    </row>
    <row r="1055" spans="2:4" x14ac:dyDescent="0.25">
      <c r="B1055" s="3">
        <v>31530</v>
      </c>
      <c r="C1055" s="22">
        <v>0</v>
      </c>
      <c r="D1055" s="3">
        <v>0</v>
      </c>
    </row>
    <row r="1056" spans="2:4" x14ac:dyDescent="0.25">
      <c r="B1056" s="3">
        <v>31560</v>
      </c>
      <c r="C1056" s="22">
        <v>0</v>
      </c>
      <c r="D1056" s="3">
        <v>0</v>
      </c>
    </row>
    <row r="1057" spans="2:4" x14ac:dyDescent="0.25">
      <c r="B1057" s="3">
        <v>31590</v>
      </c>
      <c r="C1057" s="22">
        <v>0</v>
      </c>
      <c r="D1057" s="3">
        <v>0</v>
      </c>
    </row>
    <row r="1058" spans="2:4" x14ac:dyDescent="0.25">
      <c r="B1058" s="3">
        <v>31620</v>
      </c>
      <c r="C1058" s="22">
        <v>0</v>
      </c>
      <c r="D1058" s="3">
        <v>0</v>
      </c>
    </row>
    <row r="1059" spans="2:4" x14ac:dyDescent="0.25">
      <c r="B1059" s="3">
        <v>31650</v>
      </c>
      <c r="C1059" s="22">
        <v>0</v>
      </c>
      <c r="D1059" s="3">
        <v>0</v>
      </c>
    </row>
    <row r="1060" spans="2:4" x14ac:dyDescent="0.25">
      <c r="B1060" s="3">
        <v>31680</v>
      </c>
      <c r="C1060" s="22">
        <v>0</v>
      </c>
      <c r="D1060" s="3">
        <v>0</v>
      </c>
    </row>
    <row r="1061" spans="2:4" x14ac:dyDescent="0.25">
      <c r="B1061" s="3">
        <v>31710</v>
      </c>
      <c r="C1061" s="22">
        <v>0</v>
      </c>
      <c r="D1061" s="3">
        <v>0</v>
      </c>
    </row>
    <row r="1062" spans="2:4" x14ac:dyDescent="0.25">
      <c r="B1062" s="3">
        <v>31740</v>
      </c>
      <c r="C1062" s="22">
        <v>0</v>
      </c>
      <c r="D1062" s="3">
        <v>0</v>
      </c>
    </row>
    <row r="1063" spans="2:4" x14ac:dyDescent="0.25">
      <c r="B1063" s="3">
        <v>31770</v>
      </c>
      <c r="C1063" s="22">
        <v>0</v>
      </c>
      <c r="D1063" s="3">
        <v>0</v>
      </c>
    </row>
    <row r="1064" spans="2:4" x14ac:dyDescent="0.25">
      <c r="B1064" s="3">
        <v>31800</v>
      </c>
      <c r="C1064" s="22">
        <v>0</v>
      </c>
      <c r="D1064" s="3">
        <v>0</v>
      </c>
    </row>
    <row r="1065" spans="2:4" x14ac:dyDescent="0.25">
      <c r="B1065" s="3">
        <v>31830</v>
      </c>
      <c r="C1065" s="22">
        <v>0</v>
      </c>
      <c r="D1065" s="3">
        <v>0</v>
      </c>
    </row>
    <row r="1066" spans="2:4" x14ac:dyDescent="0.25">
      <c r="B1066" s="3">
        <v>31860</v>
      </c>
      <c r="C1066" s="22">
        <v>0</v>
      </c>
      <c r="D1066" s="3">
        <v>0</v>
      </c>
    </row>
    <row r="1067" spans="2:4" x14ac:dyDescent="0.25">
      <c r="B1067" s="3">
        <v>31890</v>
      </c>
      <c r="C1067" s="22">
        <v>0</v>
      </c>
      <c r="D1067" s="3">
        <v>0</v>
      </c>
    </row>
    <row r="1068" spans="2:4" x14ac:dyDescent="0.25">
      <c r="B1068" s="3">
        <v>31920</v>
      </c>
      <c r="C1068" s="22">
        <v>0</v>
      </c>
      <c r="D1068" s="3">
        <v>0</v>
      </c>
    </row>
    <row r="1069" spans="2:4" x14ac:dyDescent="0.25">
      <c r="B1069" s="3">
        <v>31950</v>
      </c>
      <c r="C1069" s="22">
        <v>0</v>
      </c>
      <c r="D1069" s="3">
        <v>0</v>
      </c>
    </row>
    <row r="1070" spans="2:4" x14ac:dyDescent="0.25">
      <c r="B1070" s="3">
        <v>31980</v>
      </c>
      <c r="C1070" s="22">
        <v>0</v>
      </c>
      <c r="D1070" s="3">
        <v>0</v>
      </c>
    </row>
    <row r="1071" spans="2:4" x14ac:dyDescent="0.25">
      <c r="B1071" s="3">
        <v>32010</v>
      </c>
      <c r="C1071" s="22">
        <v>0</v>
      </c>
      <c r="D1071" s="3">
        <v>0</v>
      </c>
    </row>
    <row r="1072" spans="2:4" x14ac:dyDescent="0.25">
      <c r="B1072" s="3">
        <v>32040</v>
      </c>
      <c r="C1072" s="22">
        <v>0</v>
      </c>
      <c r="D1072" s="3">
        <v>0</v>
      </c>
    </row>
    <row r="1073" spans="2:4" x14ac:dyDescent="0.25">
      <c r="B1073" s="3">
        <v>32070</v>
      </c>
      <c r="C1073" s="22">
        <v>0</v>
      </c>
      <c r="D1073" s="3">
        <v>0</v>
      </c>
    </row>
    <row r="1074" spans="2:4" x14ac:dyDescent="0.25">
      <c r="B1074" s="3">
        <v>32100</v>
      </c>
      <c r="C1074" s="22">
        <v>0</v>
      </c>
      <c r="D1074" s="3">
        <v>0</v>
      </c>
    </row>
    <row r="1075" spans="2:4" x14ac:dyDescent="0.25">
      <c r="B1075" s="3">
        <v>32130</v>
      </c>
      <c r="C1075" s="22">
        <v>0</v>
      </c>
      <c r="D1075" s="3">
        <v>0</v>
      </c>
    </row>
    <row r="1076" spans="2:4" x14ac:dyDescent="0.25">
      <c r="B1076" s="3">
        <v>32160</v>
      </c>
      <c r="C1076" s="22">
        <v>0</v>
      </c>
      <c r="D1076" s="3">
        <v>0</v>
      </c>
    </row>
    <row r="1077" spans="2:4" x14ac:dyDescent="0.25">
      <c r="B1077" s="3">
        <v>32190</v>
      </c>
      <c r="C1077" s="22">
        <v>0</v>
      </c>
      <c r="D1077" s="3">
        <v>0</v>
      </c>
    </row>
    <row r="1078" spans="2:4" x14ac:dyDescent="0.25">
      <c r="B1078" s="3">
        <v>32220</v>
      </c>
      <c r="C1078" s="22">
        <v>0</v>
      </c>
      <c r="D1078" s="3">
        <v>0</v>
      </c>
    </row>
    <row r="1079" spans="2:4" x14ac:dyDescent="0.25">
      <c r="B1079" s="3">
        <v>32250</v>
      </c>
      <c r="C1079" s="22">
        <v>0</v>
      </c>
      <c r="D1079" s="3">
        <v>0</v>
      </c>
    </row>
    <row r="1080" spans="2:4" x14ac:dyDescent="0.25">
      <c r="B1080" s="3">
        <v>32280</v>
      </c>
      <c r="C1080" s="22">
        <v>0</v>
      </c>
      <c r="D1080" s="3">
        <v>0</v>
      </c>
    </row>
    <row r="1081" spans="2:4" x14ac:dyDescent="0.25">
      <c r="B1081" s="3">
        <v>32310</v>
      </c>
      <c r="C1081" s="22">
        <v>0</v>
      </c>
      <c r="D1081" s="3">
        <v>0</v>
      </c>
    </row>
    <row r="1082" spans="2:4" x14ac:dyDescent="0.25">
      <c r="B1082" s="3">
        <v>32340</v>
      </c>
      <c r="C1082" s="22">
        <v>0</v>
      </c>
      <c r="D1082" s="3">
        <v>0</v>
      </c>
    </row>
    <row r="1083" spans="2:4" x14ac:dyDescent="0.25">
      <c r="B1083" s="3">
        <v>32370</v>
      </c>
      <c r="C1083" s="22">
        <v>0</v>
      </c>
      <c r="D1083" s="3">
        <v>0</v>
      </c>
    </row>
    <row r="1084" spans="2:4" x14ac:dyDescent="0.25">
      <c r="B1084" s="3">
        <v>32400</v>
      </c>
      <c r="C1084" s="22">
        <v>0</v>
      </c>
      <c r="D1084" s="3">
        <v>0</v>
      </c>
    </row>
    <row r="1085" spans="2:4" x14ac:dyDescent="0.25">
      <c r="B1085" s="3">
        <v>32430</v>
      </c>
      <c r="C1085" s="22">
        <v>0</v>
      </c>
      <c r="D1085" s="3">
        <v>0</v>
      </c>
    </row>
    <row r="1086" spans="2:4" x14ac:dyDescent="0.25">
      <c r="B1086" s="3">
        <v>32460</v>
      </c>
      <c r="C1086" s="22">
        <v>0</v>
      </c>
      <c r="D1086" s="3">
        <v>0</v>
      </c>
    </row>
    <row r="1087" spans="2:4" x14ac:dyDescent="0.25">
      <c r="B1087" s="3">
        <v>32490</v>
      </c>
      <c r="C1087" s="22">
        <v>0</v>
      </c>
      <c r="D1087" s="3">
        <v>0</v>
      </c>
    </row>
    <row r="1088" spans="2:4" x14ac:dyDescent="0.25">
      <c r="B1088" s="3">
        <v>32520</v>
      </c>
      <c r="C1088" s="22">
        <v>0</v>
      </c>
      <c r="D1088" s="3">
        <v>0</v>
      </c>
    </row>
    <row r="1089" spans="2:4" x14ac:dyDescent="0.25">
      <c r="B1089" s="3">
        <v>32550</v>
      </c>
      <c r="C1089" s="22">
        <v>0</v>
      </c>
      <c r="D1089" s="3">
        <v>0</v>
      </c>
    </row>
    <row r="1090" spans="2:4" x14ac:dyDescent="0.25">
      <c r="B1090" s="3">
        <v>32580</v>
      </c>
      <c r="C1090" s="22">
        <v>0</v>
      </c>
      <c r="D1090" s="3">
        <v>0</v>
      </c>
    </row>
    <row r="1091" spans="2:4" x14ac:dyDescent="0.25">
      <c r="B1091" s="3">
        <v>32610</v>
      </c>
      <c r="C1091" s="22">
        <v>0</v>
      </c>
      <c r="D1091" s="3">
        <v>0</v>
      </c>
    </row>
    <row r="1092" spans="2:4" x14ac:dyDescent="0.25">
      <c r="B1092" s="3">
        <v>32640</v>
      </c>
      <c r="C1092" s="22">
        <v>0</v>
      </c>
      <c r="D1092" s="3">
        <v>0</v>
      </c>
    </row>
    <row r="1093" spans="2:4" x14ac:dyDescent="0.25">
      <c r="B1093" s="3">
        <v>32670</v>
      </c>
      <c r="C1093" s="22">
        <v>0</v>
      </c>
      <c r="D1093" s="3">
        <v>0</v>
      </c>
    </row>
    <row r="1094" spans="2:4" x14ac:dyDescent="0.25">
      <c r="B1094" s="3">
        <v>32700</v>
      </c>
      <c r="C1094" s="22">
        <v>0</v>
      </c>
      <c r="D1094" s="3">
        <v>0</v>
      </c>
    </row>
    <row r="1095" spans="2:4" x14ac:dyDescent="0.25">
      <c r="B1095" s="3">
        <v>32730</v>
      </c>
      <c r="C1095" s="22">
        <v>0</v>
      </c>
      <c r="D1095" s="3">
        <v>0</v>
      </c>
    </row>
    <row r="1096" spans="2:4" x14ac:dyDescent="0.25">
      <c r="B1096" s="3">
        <v>32760</v>
      </c>
      <c r="C1096" s="22">
        <v>0</v>
      </c>
      <c r="D1096" s="3">
        <v>0</v>
      </c>
    </row>
    <row r="1097" spans="2:4" x14ac:dyDescent="0.25">
      <c r="B1097" s="3">
        <v>32790</v>
      </c>
      <c r="C1097" s="22">
        <v>0</v>
      </c>
      <c r="D1097" s="3">
        <v>0</v>
      </c>
    </row>
    <row r="1098" spans="2:4" x14ac:dyDescent="0.25">
      <c r="B1098" s="3">
        <v>32820</v>
      </c>
      <c r="C1098" s="22">
        <v>0</v>
      </c>
      <c r="D1098" s="3">
        <v>0</v>
      </c>
    </row>
    <row r="1099" spans="2:4" x14ac:dyDescent="0.25">
      <c r="B1099" s="3">
        <v>32850</v>
      </c>
      <c r="C1099" s="22">
        <v>0</v>
      </c>
      <c r="D1099" s="3">
        <v>0</v>
      </c>
    </row>
    <row r="1100" spans="2:4" x14ac:dyDescent="0.25">
      <c r="B1100" s="3">
        <v>32880</v>
      </c>
      <c r="C1100" s="22">
        <v>0</v>
      </c>
      <c r="D1100" s="3">
        <v>0</v>
      </c>
    </row>
    <row r="1101" spans="2:4" x14ac:dyDescent="0.25">
      <c r="B1101" s="3">
        <v>32910</v>
      </c>
      <c r="C1101" s="22">
        <v>0</v>
      </c>
      <c r="D1101" s="3">
        <v>0</v>
      </c>
    </row>
    <row r="1102" spans="2:4" x14ac:dyDescent="0.25">
      <c r="B1102" s="3">
        <v>32940</v>
      </c>
      <c r="C1102" s="22">
        <v>0</v>
      </c>
      <c r="D1102" s="3">
        <v>0</v>
      </c>
    </row>
    <row r="1103" spans="2:4" x14ac:dyDescent="0.25">
      <c r="B1103" s="3">
        <v>32970</v>
      </c>
      <c r="C1103" s="22">
        <v>0</v>
      </c>
      <c r="D1103" s="3">
        <v>0</v>
      </c>
    </row>
    <row r="1104" spans="2:4" x14ac:dyDescent="0.25">
      <c r="B1104" s="3">
        <v>33000</v>
      </c>
      <c r="C1104" s="22">
        <v>0</v>
      </c>
      <c r="D1104" s="3">
        <v>0</v>
      </c>
    </row>
    <row r="1105" spans="2:4" x14ac:dyDescent="0.25">
      <c r="B1105" s="3">
        <v>33030</v>
      </c>
      <c r="C1105" s="22">
        <v>0</v>
      </c>
      <c r="D1105" s="3">
        <v>0</v>
      </c>
    </row>
    <row r="1106" spans="2:4" x14ac:dyDescent="0.25">
      <c r="B1106" s="3">
        <v>33060</v>
      </c>
      <c r="C1106" s="22">
        <v>0</v>
      </c>
      <c r="D1106" s="3">
        <v>0</v>
      </c>
    </row>
    <row r="1107" spans="2:4" x14ac:dyDescent="0.25">
      <c r="B1107" s="3">
        <v>33090</v>
      </c>
      <c r="C1107" s="22">
        <v>0</v>
      </c>
      <c r="D1107" s="3">
        <v>0</v>
      </c>
    </row>
    <row r="1108" spans="2:4" x14ac:dyDescent="0.25">
      <c r="B1108" s="3">
        <v>33120</v>
      </c>
      <c r="C1108" s="22">
        <v>0</v>
      </c>
      <c r="D1108" s="3">
        <v>0</v>
      </c>
    </row>
    <row r="1109" spans="2:4" x14ac:dyDescent="0.25">
      <c r="B1109" s="3">
        <v>33150</v>
      </c>
      <c r="C1109" s="22">
        <v>0</v>
      </c>
      <c r="D1109" s="3">
        <v>0</v>
      </c>
    </row>
    <row r="1110" spans="2:4" x14ac:dyDescent="0.25">
      <c r="B1110" s="3">
        <v>33180</v>
      </c>
      <c r="C1110" s="22">
        <v>0</v>
      </c>
      <c r="D1110" s="3">
        <v>0</v>
      </c>
    </row>
    <row r="1111" spans="2:4" x14ac:dyDescent="0.25">
      <c r="B1111" s="3">
        <v>33210</v>
      </c>
      <c r="C1111" s="22">
        <v>0</v>
      </c>
      <c r="D1111" s="3">
        <v>0</v>
      </c>
    </row>
    <row r="1112" spans="2:4" x14ac:dyDescent="0.25">
      <c r="B1112" s="3">
        <v>33240</v>
      </c>
      <c r="C1112" s="22">
        <v>0</v>
      </c>
      <c r="D1112" s="3">
        <v>0</v>
      </c>
    </row>
    <row r="1113" spans="2:4" x14ac:dyDescent="0.25">
      <c r="B1113" s="3">
        <v>33270</v>
      </c>
      <c r="C1113" s="22">
        <v>0</v>
      </c>
      <c r="D1113" s="3">
        <v>0</v>
      </c>
    </row>
    <row r="1114" spans="2:4" x14ac:dyDescent="0.25">
      <c r="B1114" s="3">
        <v>33300</v>
      </c>
      <c r="C1114" s="22">
        <v>0</v>
      </c>
      <c r="D1114" s="3">
        <v>0</v>
      </c>
    </row>
    <row r="1115" spans="2:4" x14ac:dyDescent="0.25">
      <c r="B1115" s="3">
        <v>33330</v>
      </c>
      <c r="C1115" s="22">
        <v>0</v>
      </c>
      <c r="D1115" s="3">
        <v>0</v>
      </c>
    </row>
    <row r="1116" spans="2:4" x14ac:dyDescent="0.25">
      <c r="B1116" s="3">
        <v>33360</v>
      </c>
      <c r="C1116" s="22">
        <v>0</v>
      </c>
      <c r="D1116" s="3">
        <v>0</v>
      </c>
    </row>
    <row r="1117" spans="2:4" x14ac:dyDescent="0.25">
      <c r="B1117" s="3">
        <v>33390</v>
      </c>
      <c r="C1117" s="22">
        <v>0</v>
      </c>
      <c r="D1117" s="3">
        <v>0</v>
      </c>
    </row>
    <row r="1118" spans="2:4" x14ac:dyDescent="0.25">
      <c r="B1118" s="3">
        <v>33420</v>
      </c>
      <c r="C1118" s="22">
        <v>0</v>
      </c>
      <c r="D1118" s="3">
        <v>0</v>
      </c>
    </row>
    <row r="1119" spans="2:4" x14ac:dyDescent="0.25">
      <c r="B1119" s="3">
        <v>33450</v>
      </c>
      <c r="C1119" s="22">
        <v>0</v>
      </c>
      <c r="D1119" s="3">
        <v>0</v>
      </c>
    </row>
    <row r="1120" spans="2:4" x14ac:dyDescent="0.25">
      <c r="B1120" s="3">
        <v>33480</v>
      </c>
      <c r="C1120" s="22">
        <v>0</v>
      </c>
      <c r="D1120" s="3">
        <v>0</v>
      </c>
    </row>
    <row r="1121" spans="2:4" x14ac:dyDescent="0.25">
      <c r="B1121" s="3">
        <v>33510</v>
      </c>
      <c r="C1121" s="22">
        <v>0</v>
      </c>
      <c r="D1121" s="3">
        <v>0</v>
      </c>
    </row>
    <row r="1122" spans="2:4" x14ac:dyDescent="0.25">
      <c r="B1122" s="3">
        <v>33540</v>
      </c>
      <c r="C1122" s="22">
        <v>0</v>
      </c>
      <c r="D1122" s="3">
        <v>0</v>
      </c>
    </row>
    <row r="1123" spans="2:4" x14ac:dyDescent="0.25">
      <c r="B1123" s="3">
        <v>33570</v>
      </c>
      <c r="C1123" s="22">
        <v>0</v>
      </c>
      <c r="D1123" s="3">
        <v>0</v>
      </c>
    </row>
    <row r="1124" spans="2:4" x14ac:dyDescent="0.25">
      <c r="B1124" s="3">
        <v>33600</v>
      </c>
      <c r="C1124" s="22">
        <v>0</v>
      </c>
      <c r="D1124" s="3">
        <v>0</v>
      </c>
    </row>
    <row r="1125" spans="2:4" x14ac:dyDescent="0.25">
      <c r="B1125" s="3">
        <v>33630</v>
      </c>
      <c r="C1125" s="22">
        <v>0</v>
      </c>
      <c r="D1125" s="3">
        <v>0</v>
      </c>
    </row>
    <row r="1126" spans="2:4" x14ac:dyDescent="0.25">
      <c r="B1126" s="3">
        <v>33660</v>
      </c>
      <c r="C1126" s="22">
        <v>0</v>
      </c>
      <c r="D1126" s="3">
        <v>0</v>
      </c>
    </row>
    <row r="1127" spans="2:4" x14ac:dyDescent="0.25">
      <c r="B1127" s="3">
        <v>33690</v>
      </c>
      <c r="C1127" s="22">
        <v>0</v>
      </c>
      <c r="D1127" s="3">
        <v>0</v>
      </c>
    </row>
    <row r="1128" spans="2:4" x14ac:dyDescent="0.25">
      <c r="B1128" s="3">
        <v>33720</v>
      </c>
      <c r="C1128" s="22">
        <v>0</v>
      </c>
      <c r="D1128" s="3">
        <v>0</v>
      </c>
    </row>
    <row r="1129" spans="2:4" x14ac:dyDescent="0.25">
      <c r="B1129" s="3">
        <v>33750</v>
      </c>
      <c r="C1129" s="22">
        <v>0</v>
      </c>
      <c r="D1129" s="3">
        <v>0</v>
      </c>
    </row>
    <row r="1130" spans="2:4" x14ac:dyDescent="0.25">
      <c r="B1130" s="3">
        <v>33780</v>
      </c>
      <c r="C1130" s="22">
        <v>0</v>
      </c>
      <c r="D1130" s="3">
        <v>0</v>
      </c>
    </row>
    <row r="1131" spans="2:4" x14ac:dyDescent="0.25">
      <c r="B1131" s="3">
        <v>33810</v>
      </c>
      <c r="C1131" s="22">
        <v>0</v>
      </c>
      <c r="D1131" s="3">
        <v>0</v>
      </c>
    </row>
    <row r="1132" spans="2:4" x14ac:dyDescent="0.25">
      <c r="B1132" s="3">
        <v>33840</v>
      </c>
      <c r="C1132" s="22">
        <v>0</v>
      </c>
      <c r="D1132" s="3">
        <v>0</v>
      </c>
    </row>
    <row r="1133" spans="2:4" x14ac:dyDescent="0.25">
      <c r="B1133" s="3">
        <v>33870</v>
      </c>
      <c r="C1133" s="22">
        <v>0</v>
      </c>
      <c r="D1133" s="3">
        <v>0</v>
      </c>
    </row>
    <row r="1134" spans="2:4" x14ac:dyDescent="0.25">
      <c r="B1134" s="3">
        <v>33900</v>
      </c>
      <c r="C1134" s="22">
        <v>0</v>
      </c>
      <c r="D1134" s="3">
        <v>0</v>
      </c>
    </row>
    <row r="1135" spans="2:4" x14ac:dyDescent="0.25">
      <c r="B1135" s="3">
        <v>33930</v>
      </c>
      <c r="C1135" s="22">
        <v>0</v>
      </c>
      <c r="D1135" s="3">
        <v>0</v>
      </c>
    </row>
    <row r="1136" spans="2:4" x14ac:dyDescent="0.25">
      <c r="B1136" s="3">
        <v>33960</v>
      </c>
      <c r="C1136" s="22">
        <v>0</v>
      </c>
      <c r="D1136" s="3">
        <v>0</v>
      </c>
    </row>
    <row r="1137" spans="2:4" x14ac:dyDescent="0.25">
      <c r="B1137" s="3">
        <v>33990</v>
      </c>
      <c r="C1137" s="22">
        <v>0</v>
      </c>
      <c r="D1137" s="3">
        <v>0</v>
      </c>
    </row>
    <row r="1138" spans="2:4" x14ac:dyDescent="0.25">
      <c r="B1138" s="3">
        <v>34020</v>
      </c>
      <c r="C1138" s="22">
        <v>0</v>
      </c>
      <c r="D1138" s="3">
        <v>0</v>
      </c>
    </row>
    <row r="1139" spans="2:4" x14ac:dyDescent="0.25">
      <c r="B1139" s="3">
        <v>34050</v>
      </c>
      <c r="C1139" s="22">
        <v>0</v>
      </c>
      <c r="D1139" s="3">
        <v>0</v>
      </c>
    </row>
    <row r="1140" spans="2:4" x14ac:dyDescent="0.25">
      <c r="B1140" s="3">
        <v>34080</v>
      </c>
      <c r="C1140" s="22">
        <v>0</v>
      </c>
      <c r="D1140" s="3">
        <v>0</v>
      </c>
    </row>
    <row r="1141" spans="2:4" x14ac:dyDescent="0.25">
      <c r="B1141" s="3">
        <v>34110</v>
      </c>
      <c r="C1141" s="22">
        <v>0</v>
      </c>
      <c r="D1141" s="3">
        <v>0</v>
      </c>
    </row>
    <row r="1142" spans="2:4" x14ac:dyDescent="0.25">
      <c r="B1142" s="3">
        <v>34140</v>
      </c>
      <c r="C1142" s="22">
        <v>0</v>
      </c>
      <c r="D1142" s="3">
        <v>0</v>
      </c>
    </row>
    <row r="1143" spans="2:4" x14ac:dyDescent="0.25">
      <c r="B1143" s="3">
        <v>34170</v>
      </c>
      <c r="C1143" s="22">
        <v>0</v>
      </c>
      <c r="D1143" s="3">
        <v>0</v>
      </c>
    </row>
    <row r="1144" spans="2:4" x14ac:dyDescent="0.25">
      <c r="B1144" s="3">
        <v>34200</v>
      </c>
      <c r="C1144" s="22">
        <v>0</v>
      </c>
      <c r="D1144" s="3">
        <v>0</v>
      </c>
    </row>
    <row r="1145" spans="2:4" x14ac:dyDescent="0.25">
      <c r="B1145" s="3">
        <v>34230</v>
      </c>
      <c r="C1145" s="22">
        <v>0</v>
      </c>
      <c r="D1145" s="3">
        <v>0</v>
      </c>
    </row>
    <row r="1146" spans="2:4" x14ac:dyDescent="0.25">
      <c r="B1146" s="3">
        <v>34260</v>
      </c>
      <c r="C1146" s="22">
        <v>0</v>
      </c>
      <c r="D1146" s="3">
        <v>0</v>
      </c>
    </row>
    <row r="1147" spans="2:4" x14ac:dyDescent="0.25">
      <c r="B1147" s="3">
        <v>34290</v>
      </c>
      <c r="C1147" s="22">
        <v>0</v>
      </c>
      <c r="D1147" s="3">
        <v>0</v>
      </c>
    </row>
    <row r="1148" spans="2:4" x14ac:dyDescent="0.25">
      <c r="B1148" s="3">
        <v>34320</v>
      </c>
      <c r="C1148" s="22">
        <v>0</v>
      </c>
      <c r="D1148" s="3">
        <v>0</v>
      </c>
    </row>
    <row r="1149" spans="2:4" x14ac:dyDescent="0.25">
      <c r="B1149" s="3">
        <v>34350</v>
      </c>
      <c r="C1149" s="22">
        <v>0</v>
      </c>
      <c r="D1149" s="3">
        <v>0</v>
      </c>
    </row>
    <row r="1150" spans="2:4" x14ac:dyDescent="0.25">
      <c r="B1150" s="3">
        <v>34380</v>
      </c>
      <c r="C1150" s="22">
        <v>0</v>
      </c>
      <c r="D1150" s="3">
        <v>0</v>
      </c>
    </row>
    <row r="1151" spans="2:4" x14ac:dyDescent="0.25">
      <c r="B1151" s="3">
        <v>34410</v>
      </c>
      <c r="C1151" s="22">
        <v>0</v>
      </c>
      <c r="D1151" s="3">
        <v>0</v>
      </c>
    </row>
    <row r="1152" spans="2:4" x14ac:dyDescent="0.25">
      <c r="B1152" s="3">
        <v>34440</v>
      </c>
      <c r="C1152" s="22">
        <v>0</v>
      </c>
      <c r="D1152" s="3">
        <v>0</v>
      </c>
    </row>
    <row r="1153" spans="2:4" x14ac:dyDescent="0.25">
      <c r="B1153" s="3">
        <v>34470</v>
      </c>
      <c r="C1153" s="22">
        <v>0</v>
      </c>
      <c r="D1153" s="3">
        <v>0</v>
      </c>
    </row>
    <row r="1154" spans="2:4" x14ac:dyDescent="0.25">
      <c r="B1154" s="3">
        <v>34500</v>
      </c>
      <c r="C1154" s="22">
        <v>0</v>
      </c>
      <c r="D1154" s="3">
        <v>0</v>
      </c>
    </row>
    <row r="1155" spans="2:4" x14ac:dyDescent="0.25">
      <c r="B1155" s="3">
        <v>34530</v>
      </c>
      <c r="C1155" s="22">
        <v>0</v>
      </c>
      <c r="D1155" s="3">
        <v>0</v>
      </c>
    </row>
    <row r="1156" spans="2:4" x14ac:dyDescent="0.25">
      <c r="B1156" s="3">
        <v>34560</v>
      </c>
      <c r="C1156" s="22">
        <v>0</v>
      </c>
      <c r="D1156" s="3">
        <v>0</v>
      </c>
    </row>
    <row r="1157" spans="2:4" x14ac:dyDescent="0.25">
      <c r="B1157" s="3">
        <v>34590</v>
      </c>
      <c r="C1157" s="22">
        <v>0</v>
      </c>
      <c r="D1157" s="3">
        <v>0</v>
      </c>
    </row>
    <row r="1158" spans="2:4" x14ac:dyDescent="0.25">
      <c r="B1158" s="3">
        <v>34620</v>
      </c>
      <c r="C1158" s="22">
        <v>0</v>
      </c>
      <c r="D1158" s="3">
        <v>0</v>
      </c>
    </row>
    <row r="1159" spans="2:4" x14ac:dyDescent="0.25">
      <c r="B1159" s="3">
        <v>34650</v>
      </c>
      <c r="C1159" s="22">
        <v>0</v>
      </c>
      <c r="D1159" s="3">
        <v>0</v>
      </c>
    </row>
    <row r="1160" spans="2:4" x14ac:dyDescent="0.25">
      <c r="B1160" s="3">
        <v>34680</v>
      </c>
      <c r="C1160" s="22">
        <v>0</v>
      </c>
      <c r="D1160" s="3">
        <v>0</v>
      </c>
    </row>
    <row r="1161" spans="2:4" x14ac:dyDescent="0.25">
      <c r="B1161" s="3">
        <v>34710</v>
      </c>
      <c r="C1161" s="22">
        <v>0</v>
      </c>
      <c r="D1161" s="3">
        <v>0</v>
      </c>
    </row>
    <row r="1162" spans="2:4" x14ac:dyDescent="0.25">
      <c r="B1162" s="3">
        <v>34740</v>
      </c>
      <c r="C1162" s="22">
        <v>0</v>
      </c>
      <c r="D1162" s="3">
        <v>0</v>
      </c>
    </row>
    <row r="1163" spans="2:4" x14ac:dyDescent="0.25">
      <c r="B1163" s="3">
        <v>34770</v>
      </c>
      <c r="C1163" s="22">
        <v>0</v>
      </c>
      <c r="D1163" s="3">
        <v>0</v>
      </c>
    </row>
    <row r="1164" spans="2:4" x14ac:dyDescent="0.25">
      <c r="B1164" s="3">
        <v>34800</v>
      </c>
      <c r="C1164" s="22">
        <v>0</v>
      </c>
      <c r="D1164" s="3">
        <v>0</v>
      </c>
    </row>
    <row r="1165" spans="2:4" x14ac:dyDescent="0.25">
      <c r="B1165" s="3">
        <v>34830</v>
      </c>
      <c r="C1165" s="22">
        <v>0</v>
      </c>
      <c r="D1165" s="3">
        <v>0</v>
      </c>
    </row>
    <row r="1166" spans="2:4" x14ac:dyDescent="0.25">
      <c r="B1166" s="3">
        <v>34860</v>
      </c>
      <c r="C1166" s="22">
        <v>0</v>
      </c>
      <c r="D1166" s="3">
        <v>0</v>
      </c>
    </row>
    <row r="1167" spans="2:4" x14ac:dyDescent="0.25">
      <c r="B1167" s="3">
        <v>34890</v>
      </c>
      <c r="C1167" s="22">
        <v>0</v>
      </c>
      <c r="D1167" s="3">
        <v>0</v>
      </c>
    </row>
    <row r="1168" spans="2:4" x14ac:dyDescent="0.25">
      <c r="B1168" s="3">
        <v>34920</v>
      </c>
      <c r="C1168" s="22">
        <v>0</v>
      </c>
      <c r="D1168" s="3">
        <v>0</v>
      </c>
    </row>
    <row r="1169" spans="2:4" x14ac:dyDescent="0.25">
      <c r="B1169" s="3">
        <v>34950</v>
      </c>
      <c r="C1169" s="22">
        <v>0</v>
      </c>
      <c r="D1169" s="3">
        <v>0</v>
      </c>
    </row>
    <row r="1170" spans="2:4" x14ac:dyDescent="0.25">
      <c r="B1170" s="3">
        <v>34980</v>
      </c>
      <c r="C1170" s="22">
        <v>0</v>
      </c>
      <c r="D1170" s="3">
        <v>0</v>
      </c>
    </row>
    <row r="1171" spans="2:4" x14ac:dyDescent="0.25">
      <c r="B1171" s="3">
        <v>35010</v>
      </c>
      <c r="C1171" s="22">
        <v>0</v>
      </c>
      <c r="D1171" s="3">
        <v>0</v>
      </c>
    </row>
    <row r="1172" spans="2:4" x14ac:dyDescent="0.25">
      <c r="B1172" s="3">
        <v>35040</v>
      </c>
      <c r="C1172" s="22">
        <v>0</v>
      </c>
      <c r="D1172" s="3">
        <v>0</v>
      </c>
    </row>
    <row r="1173" spans="2:4" x14ac:dyDescent="0.25">
      <c r="B1173" s="3">
        <v>35070</v>
      </c>
      <c r="C1173" s="22">
        <v>0</v>
      </c>
      <c r="D1173" s="3">
        <v>0</v>
      </c>
    </row>
    <row r="1174" spans="2:4" x14ac:dyDescent="0.25">
      <c r="B1174" s="3">
        <v>35100</v>
      </c>
      <c r="C1174" s="22">
        <v>0</v>
      </c>
      <c r="D1174" s="3">
        <v>0</v>
      </c>
    </row>
    <row r="1175" spans="2:4" x14ac:dyDescent="0.25">
      <c r="B1175" s="3">
        <v>35130</v>
      </c>
      <c r="C1175" s="22">
        <v>0</v>
      </c>
      <c r="D1175" s="3">
        <v>0</v>
      </c>
    </row>
    <row r="1176" spans="2:4" x14ac:dyDescent="0.25">
      <c r="B1176" s="3">
        <v>35160</v>
      </c>
      <c r="C1176" s="22">
        <v>0</v>
      </c>
      <c r="D1176" s="3">
        <v>0</v>
      </c>
    </row>
    <row r="1177" spans="2:4" x14ac:dyDescent="0.25">
      <c r="B1177" s="3">
        <v>35190</v>
      </c>
      <c r="C1177" s="22">
        <v>0</v>
      </c>
      <c r="D1177" s="3">
        <v>0</v>
      </c>
    </row>
    <row r="1178" spans="2:4" x14ac:dyDescent="0.25">
      <c r="B1178" s="3">
        <v>35220</v>
      </c>
      <c r="C1178" s="22">
        <v>0</v>
      </c>
      <c r="D1178" s="3">
        <v>0</v>
      </c>
    </row>
    <row r="1179" spans="2:4" x14ac:dyDescent="0.25">
      <c r="B1179" s="3">
        <v>35250</v>
      </c>
      <c r="C1179" s="22">
        <v>0</v>
      </c>
      <c r="D1179" s="3">
        <v>0</v>
      </c>
    </row>
    <row r="1180" spans="2:4" x14ac:dyDescent="0.25">
      <c r="B1180" s="3">
        <v>35280</v>
      </c>
      <c r="C1180" s="22">
        <v>11.29139891</v>
      </c>
      <c r="D1180" s="3">
        <v>0</v>
      </c>
    </row>
    <row r="1181" spans="2:4" x14ac:dyDescent="0.25">
      <c r="B1181" s="3">
        <v>35310</v>
      </c>
      <c r="C1181" s="22">
        <v>11.74286624</v>
      </c>
      <c r="D1181" s="3">
        <v>0</v>
      </c>
    </row>
    <row r="1182" spans="2:4" x14ac:dyDescent="0.25">
      <c r="B1182" s="3">
        <v>35340</v>
      </c>
      <c r="C1182" s="22">
        <v>11.75372958</v>
      </c>
      <c r="D1182" s="3">
        <v>0</v>
      </c>
    </row>
    <row r="1183" spans="2:4" x14ac:dyDescent="0.25">
      <c r="B1183" s="3">
        <v>35370</v>
      </c>
      <c r="C1183" s="22">
        <v>11.69981952</v>
      </c>
      <c r="D1183" s="3">
        <v>0</v>
      </c>
    </row>
    <row r="1184" spans="2:4" x14ac:dyDescent="0.25">
      <c r="B1184" s="3">
        <v>35400</v>
      </c>
      <c r="C1184" s="22">
        <v>11.76092352</v>
      </c>
      <c r="D1184" s="3">
        <v>0</v>
      </c>
    </row>
    <row r="1185" spans="2:4" x14ac:dyDescent="0.25">
      <c r="B1185" s="3">
        <v>35430</v>
      </c>
      <c r="C1185" s="22">
        <v>11.690263760000001</v>
      </c>
      <c r="D1185" s="3">
        <v>0</v>
      </c>
    </row>
    <row r="1186" spans="2:4" x14ac:dyDescent="0.25">
      <c r="B1186" s="3">
        <v>35460</v>
      </c>
      <c r="C1186" s="22">
        <v>0.93455001000000004</v>
      </c>
      <c r="D1186" s="3">
        <v>0</v>
      </c>
    </row>
    <row r="1187" spans="2:4" x14ac:dyDescent="0.25">
      <c r="B1187" s="3">
        <v>35490</v>
      </c>
      <c r="C1187" s="22">
        <v>0</v>
      </c>
      <c r="D1187" s="3">
        <v>0</v>
      </c>
    </row>
    <row r="1188" spans="2:4" x14ac:dyDescent="0.25">
      <c r="B1188" s="3">
        <v>35520</v>
      </c>
      <c r="C1188" s="22">
        <v>0</v>
      </c>
      <c r="D1188" s="3">
        <v>0</v>
      </c>
    </row>
    <row r="1189" spans="2:4" x14ac:dyDescent="0.25">
      <c r="B1189" s="3">
        <v>35550</v>
      </c>
      <c r="C1189" s="22">
        <v>0</v>
      </c>
      <c r="D1189" s="3">
        <v>0</v>
      </c>
    </row>
    <row r="1190" spans="2:4" x14ac:dyDescent="0.25">
      <c r="B1190" s="3">
        <v>35580</v>
      </c>
      <c r="C1190" s="22">
        <v>0</v>
      </c>
      <c r="D1190" s="3">
        <v>0</v>
      </c>
    </row>
    <row r="1191" spans="2:4" x14ac:dyDescent="0.25">
      <c r="B1191" s="3">
        <v>35610</v>
      </c>
      <c r="C1191" s="22">
        <v>0</v>
      </c>
      <c r="D1191" s="3">
        <v>0</v>
      </c>
    </row>
    <row r="1192" spans="2:4" x14ac:dyDescent="0.25">
      <c r="B1192" s="3">
        <v>35640</v>
      </c>
      <c r="C1192" s="22">
        <v>0</v>
      </c>
      <c r="D1192" s="3">
        <v>0</v>
      </c>
    </row>
    <row r="1193" spans="2:4" x14ac:dyDescent="0.25">
      <c r="B1193" s="3">
        <v>35670</v>
      </c>
      <c r="C1193" s="22">
        <v>0</v>
      </c>
      <c r="D1193" s="3">
        <v>0</v>
      </c>
    </row>
    <row r="1194" spans="2:4" x14ac:dyDescent="0.25">
      <c r="B1194" s="3">
        <v>35700</v>
      </c>
      <c r="C1194" s="22">
        <v>0</v>
      </c>
      <c r="D1194" s="3">
        <v>0</v>
      </c>
    </row>
    <row r="1195" spans="2:4" x14ac:dyDescent="0.25">
      <c r="B1195" s="3">
        <v>35730</v>
      </c>
      <c r="C1195" s="22">
        <v>0</v>
      </c>
      <c r="D1195" s="3">
        <v>0</v>
      </c>
    </row>
    <row r="1196" spans="2:4" x14ac:dyDescent="0.25">
      <c r="B1196" s="3">
        <v>35760</v>
      </c>
      <c r="C1196" s="22">
        <v>0</v>
      </c>
      <c r="D1196" s="3">
        <v>0</v>
      </c>
    </row>
    <row r="1197" spans="2:4" x14ac:dyDescent="0.25">
      <c r="B1197" s="3">
        <v>35790</v>
      </c>
      <c r="C1197" s="22">
        <v>0</v>
      </c>
      <c r="D1197" s="3">
        <v>0</v>
      </c>
    </row>
    <row r="1198" spans="2:4" x14ac:dyDescent="0.25">
      <c r="B1198" s="3">
        <v>35820</v>
      </c>
      <c r="C1198" s="22">
        <v>0</v>
      </c>
      <c r="D1198" s="3">
        <v>0</v>
      </c>
    </row>
    <row r="1199" spans="2:4" x14ac:dyDescent="0.25">
      <c r="B1199" s="3">
        <v>35850</v>
      </c>
      <c r="C1199" s="22">
        <v>0</v>
      </c>
      <c r="D1199" s="3">
        <v>0</v>
      </c>
    </row>
    <row r="1200" spans="2:4" x14ac:dyDescent="0.25">
      <c r="B1200" s="3">
        <v>35880</v>
      </c>
      <c r="C1200" s="22">
        <v>11.00109782</v>
      </c>
      <c r="D1200" s="3">
        <v>0</v>
      </c>
    </row>
    <row r="1201" spans="2:4" x14ac:dyDescent="0.25">
      <c r="B1201" s="3">
        <v>35910</v>
      </c>
      <c r="C1201" s="22">
        <v>11.8150543</v>
      </c>
      <c r="D1201" s="3">
        <v>0</v>
      </c>
    </row>
    <row r="1202" spans="2:4" x14ac:dyDescent="0.25">
      <c r="B1202" s="3">
        <v>35940</v>
      </c>
      <c r="C1202" s="22">
        <v>11.7614617</v>
      </c>
      <c r="D1202" s="3">
        <v>0</v>
      </c>
    </row>
    <row r="1203" spans="2:4" x14ac:dyDescent="0.25">
      <c r="B1203" s="3">
        <v>35970</v>
      </c>
      <c r="C1203" s="22">
        <v>11.777351579999999</v>
      </c>
      <c r="D1203" s="3">
        <v>0</v>
      </c>
    </row>
    <row r="1204" spans="2:4" x14ac:dyDescent="0.25">
      <c r="B1204" s="3">
        <v>36000</v>
      </c>
      <c r="C1204" s="22">
        <v>11.746337029999999</v>
      </c>
      <c r="D1204" s="3">
        <v>0</v>
      </c>
    </row>
    <row r="1205" spans="2:4" x14ac:dyDescent="0.25">
      <c r="B1205" s="3">
        <v>36030</v>
      </c>
      <c r="C1205" s="22">
        <v>11.70717655</v>
      </c>
      <c r="D1205" s="3">
        <v>0</v>
      </c>
    </row>
    <row r="1206" spans="2:4" x14ac:dyDescent="0.25">
      <c r="B1206" s="3">
        <v>36060</v>
      </c>
      <c r="C1206" s="22">
        <v>0.78507756399999995</v>
      </c>
      <c r="D1206" s="3">
        <v>0</v>
      </c>
    </row>
    <row r="1207" spans="2:4" x14ac:dyDescent="0.25">
      <c r="B1207" s="3">
        <v>36090</v>
      </c>
      <c r="C1207" s="22">
        <v>0</v>
      </c>
      <c r="D1207" s="3">
        <v>0</v>
      </c>
    </row>
    <row r="1208" spans="2:4" x14ac:dyDescent="0.25">
      <c r="B1208" s="3">
        <v>36120</v>
      </c>
      <c r="C1208" s="22">
        <v>0</v>
      </c>
      <c r="D1208" s="3">
        <v>0</v>
      </c>
    </row>
    <row r="1209" spans="2:4" x14ac:dyDescent="0.25">
      <c r="B1209" s="3">
        <v>36150</v>
      </c>
      <c r="C1209" s="22">
        <v>0</v>
      </c>
      <c r="D1209" s="3">
        <v>0</v>
      </c>
    </row>
    <row r="1210" spans="2:4" x14ac:dyDescent="0.25">
      <c r="B1210" s="3">
        <v>36180</v>
      </c>
      <c r="C1210" s="22">
        <v>0</v>
      </c>
      <c r="D1210" s="3">
        <v>0</v>
      </c>
    </row>
    <row r="1211" spans="2:4" x14ac:dyDescent="0.25">
      <c r="B1211" s="3">
        <v>36210</v>
      </c>
      <c r="C1211" s="22">
        <v>0</v>
      </c>
      <c r="D1211" s="3">
        <v>0</v>
      </c>
    </row>
    <row r="1212" spans="2:4" x14ac:dyDescent="0.25">
      <c r="B1212" s="3">
        <v>36240</v>
      </c>
      <c r="C1212" s="22">
        <v>0</v>
      </c>
      <c r="D1212" s="3">
        <v>0</v>
      </c>
    </row>
    <row r="1213" spans="2:4" x14ac:dyDescent="0.25">
      <c r="B1213" s="3">
        <v>36270</v>
      </c>
      <c r="C1213" s="22">
        <v>0</v>
      </c>
      <c r="D1213" s="3">
        <v>0</v>
      </c>
    </row>
    <row r="1214" spans="2:4" x14ac:dyDescent="0.25">
      <c r="B1214" s="3">
        <v>36300</v>
      </c>
      <c r="C1214" s="22">
        <v>0</v>
      </c>
      <c r="D1214" s="3">
        <v>0</v>
      </c>
    </row>
    <row r="1215" spans="2:4" x14ac:dyDescent="0.25">
      <c r="B1215" s="3">
        <v>36330</v>
      </c>
      <c r="C1215" s="22">
        <v>0</v>
      </c>
      <c r="D1215" s="3">
        <v>0</v>
      </c>
    </row>
    <row r="1216" spans="2:4" x14ac:dyDescent="0.25">
      <c r="B1216" s="3">
        <v>36360</v>
      </c>
      <c r="C1216" s="22">
        <v>0</v>
      </c>
      <c r="D1216" s="3">
        <v>0</v>
      </c>
    </row>
    <row r="1217" spans="2:4" x14ac:dyDescent="0.25">
      <c r="B1217" s="3">
        <v>36390</v>
      </c>
      <c r="C1217" s="22">
        <v>0</v>
      </c>
      <c r="D1217" s="3">
        <v>0</v>
      </c>
    </row>
    <row r="1218" spans="2:4" x14ac:dyDescent="0.25">
      <c r="B1218" s="3">
        <v>36420</v>
      </c>
      <c r="C1218" s="22">
        <v>0</v>
      </c>
      <c r="D1218" s="3">
        <v>0</v>
      </c>
    </row>
    <row r="1219" spans="2:4" x14ac:dyDescent="0.25">
      <c r="B1219" s="3">
        <v>36450</v>
      </c>
      <c r="C1219" s="22">
        <v>0</v>
      </c>
      <c r="D1219" s="3">
        <v>0</v>
      </c>
    </row>
    <row r="1220" spans="2:4" x14ac:dyDescent="0.25">
      <c r="B1220" s="3">
        <v>36480</v>
      </c>
      <c r="C1220" s="22">
        <v>0</v>
      </c>
      <c r="D1220" s="3">
        <v>0</v>
      </c>
    </row>
    <row r="1221" spans="2:4" x14ac:dyDescent="0.25">
      <c r="B1221" s="3">
        <v>36510</v>
      </c>
      <c r="C1221" s="22">
        <v>0</v>
      </c>
      <c r="D1221" s="3">
        <v>0</v>
      </c>
    </row>
    <row r="1222" spans="2:4" x14ac:dyDescent="0.25">
      <c r="B1222" s="3">
        <v>36540</v>
      </c>
      <c r="C1222" s="22">
        <v>0</v>
      </c>
      <c r="D1222" s="3">
        <v>0</v>
      </c>
    </row>
    <row r="1223" spans="2:4" x14ac:dyDescent="0.25">
      <c r="B1223" s="3">
        <v>36570</v>
      </c>
      <c r="C1223" s="22">
        <v>0</v>
      </c>
      <c r="D1223" s="3">
        <v>0</v>
      </c>
    </row>
    <row r="1224" spans="2:4" x14ac:dyDescent="0.25">
      <c r="B1224" s="3">
        <v>36600</v>
      </c>
      <c r="C1224" s="22">
        <v>0</v>
      </c>
      <c r="D1224" s="3">
        <v>0</v>
      </c>
    </row>
    <row r="1225" spans="2:4" x14ac:dyDescent="0.25">
      <c r="B1225" s="3">
        <v>36630</v>
      </c>
      <c r="C1225" s="22">
        <v>0</v>
      </c>
      <c r="D1225" s="3">
        <v>0</v>
      </c>
    </row>
    <row r="1226" spans="2:4" x14ac:dyDescent="0.25">
      <c r="B1226" s="3">
        <v>36660</v>
      </c>
      <c r="C1226" s="22">
        <v>0</v>
      </c>
      <c r="D1226" s="3">
        <v>0</v>
      </c>
    </row>
    <row r="1227" spans="2:4" x14ac:dyDescent="0.25">
      <c r="B1227" s="3">
        <v>36690</v>
      </c>
      <c r="C1227" s="22">
        <v>0</v>
      </c>
      <c r="D1227" s="3">
        <v>0</v>
      </c>
    </row>
    <row r="1228" spans="2:4" x14ac:dyDescent="0.25">
      <c r="B1228" s="3">
        <v>36720</v>
      </c>
      <c r="C1228" s="22">
        <v>0</v>
      </c>
      <c r="D1228" s="3">
        <v>0</v>
      </c>
    </row>
    <row r="1229" spans="2:4" x14ac:dyDescent="0.25">
      <c r="B1229" s="3">
        <v>36750</v>
      </c>
      <c r="C1229" s="22">
        <v>0</v>
      </c>
      <c r="D1229" s="3">
        <v>0</v>
      </c>
    </row>
    <row r="1230" spans="2:4" x14ac:dyDescent="0.25">
      <c r="B1230" s="3">
        <v>36780</v>
      </c>
      <c r="C1230" s="22">
        <v>0</v>
      </c>
      <c r="D1230" s="3">
        <v>0</v>
      </c>
    </row>
    <row r="1231" spans="2:4" x14ac:dyDescent="0.25">
      <c r="B1231" s="3">
        <v>36810</v>
      </c>
      <c r="C1231" s="22">
        <v>0</v>
      </c>
      <c r="D1231" s="3">
        <v>0</v>
      </c>
    </row>
    <row r="1232" spans="2:4" x14ac:dyDescent="0.25">
      <c r="B1232" s="3">
        <v>36840</v>
      </c>
      <c r="C1232" s="22">
        <v>0</v>
      </c>
      <c r="D1232" s="3">
        <v>0</v>
      </c>
    </row>
    <row r="1233" spans="2:4" x14ac:dyDescent="0.25">
      <c r="B1233" s="3">
        <v>36870</v>
      </c>
      <c r="C1233" s="22">
        <v>0</v>
      </c>
      <c r="D1233" s="3">
        <v>0</v>
      </c>
    </row>
    <row r="1234" spans="2:4" x14ac:dyDescent="0.25">
      <c r="B1234" s="3">
        <v>36900</v>
      </c>
      <c r="C1234" s="22">
        <v>0</v>
      </c>
      <c r="D1234" s="3">
        <v>0</v>
      </c>
    </row>
    <row r="1235" spans="2:4" x14ac:dyDescent="0.25">
      <c r="B1235" s="3">
        <v>36930</v>
      </c>
      <c r="C1235" s="22">
        <v>0</v>
      </c>
      <c r="D1235" s="3">
        <v>0</v>
      </c>
    </row>
    <row r="1236" spans="2:4" x14ac:dyDescent="0.25">
      <c r="B1236" s="3">
        <v>36960</v>
      </c>
      <c r="C1236" s="22">
        <v>0</v>
      </c>
      <c r="D1236" s="3">
        <v>0</v>
      </c>
    </row>
    <row r="1237" spans="2:4" x14ac:dyDescent="0.25">
      <c r="B1237" s="3">
        <v>36990</v>
      </c>
      <c r="C1237" s="22">
        <v>0</v>
      </c>
      <c r="D1237" s="3">
        <v>0</v>
      </c>
    </row>
    <row r="1238" spans="2:4" x14ac:dyDescent="0.25">
      <c r="B1238" s="3">
        <v>37020</v>
      </c>
      <c r="C1238" s="22">
        <v>0</v>
      </c>
      <c r="D1238" s="3">
        <v>0</v>
      </c>
    </row>
    <row r="1239" spans="2:4" x14ac:dyDescent="0.25">
      <c r="B1239" s="3">
        <v>37050</v>
      </c>
      <c r="C1239" s="22">
        <v>0</v>
      </c>
      <c r="D1239" s="3">
        <v>0</v>
      </c>
    </row>
    <row r="1240" spans="2:4" x14ac:dyDescent="0.25">
      <c r="B1240" s="3">
        <v>37080</v>
      </c>
      <c r="C1240" s="22">
        <v>0</v>
      </c>
      <c r="D1240" s="3">
        <v>0</v>
      </c>
    </row>
    <row r="1241" spans="2:4" x14ac:dyDescent="0.25">
      <c r="B1241" s="3">
        <v>37110</v>
      </c>
      <c r="C1241" s="22">
        <v>0</v>
      </c>
      <c r="D1241" s="3">
        <v>0</v>
      </c>
    </row>
    <row r="1242" spans="2:4" x14ac:dyDescent="0.25">
      <c r="B1242" s="3">
        <v>37140</v>
      </c>
      <c r="C1242" s="22">
        <v>0</v>
      </c>
      <c r="D1242" s="3">
        <v>0</v>
      </c>
    </row>
    <row r="1243" spans="2:4" x14ac:dyDescent="0.25">
      <c r="B1243" s="3">
        <v>37170</v>
      </c>
      <c r="C1243" s="22">
        <v>0</v>
      </c>
      <c r="D1243" s="3">
        <v>0</v>
      </c>
    </row>
    <row r="1244" spans="2:4" x14ac:dyDescent="0.25">
      <c r="B1244" s="3">
        <v>37200</v>
      </c>
      <c r="C1244" s="22">
        <v>0</v>
      </c>
      <c r="D1244" s="3">
        <v>0</v>
      </c>
    </row>
    <row r="1245" spans="2:4" x14ac:dyDescent="0.25">
      <c r="B1245" s="3">
        <v>37230</v>
      </c>
      <c r="C1245" s="22">
        <v>0</v>
      </c>
      <c r="D1245" s="3">
        <v>0</v>
      </c>
    </row>
    <row r="1246" spans="2:4" x14ac:dyDescent="0.25">
      <c r="B1246" s="3">
        <v>37260</v>
      </c>
      <c r="C1246" s="22">
        <v>0</v>
      </c>
      <c r="D1246" s="3">
        <v>0</v>
      </c>
    </row>
    <row r="1247" spans="2:4" x14ac:dyDescent="0.25">
      <c r="B1247" s="3">
        <v>37290</v>
      </c>
      <c r="C1247" s="22">
        <v>0</v>
      </c>
      <c r="D1247" s="3">
        <v>0</v>
      </c>
    </row>
    <row r="1248" spans="2:4" x14ac:dyDescent="0.25">
      <c r="B1248" s="3">
        <v>37320</v>
      </c>
      <c r="C1248" s="22">
        <v>0</v>
      </c>
      <c r="D1248" s="3">
        <v>0</v>
      </c>
    </row>
    <row r="1249" spans="2:4" x14ac:dyDescent="0.25">
      <c r="B1249" s="3">
        <v>37350</v>
      </c>
      <c r="C1249" s="22">
        <v>0</v>
      </c>
      <c r="D1249" s="3">
        <v>0</v>
      </c>
    </row>
    <row r="1250" spans="2:4" x14ac:dyDescent="0.25">
      <c r="B1250" s="3">
        <v>37380</v>
      </c>
      <c r="C1250" s="22">
        <v>0</v>
      </c>
      <c r="D1250" s="3">
        <v>0</v>
      </c>
    </row>
    <row r="1251" spans="2:4" x14ac:dyDescent="0.25">
      <c r="B1251" s="3">
        <v>37410</v>
      </c>
      <c r="C1251" s="22">
        <v>0</v>
      </c>
      <c r="D1251" s="3">
        <v>0</v>
      </c>
    </row>
    <row r="1252" spans="2:4" x14ac:dyDescent="0.25">
      <c r="B1252" s="3">
        <v>37440</v>
      </c>
      <c r="C1252" s="22">
        <v>0</v>
      </c>
      <c r="D1252" s="3">
        <v>0</v>
      </c>
    </row>
    <row r="1253" spans="2:4" x14ac:dyDescent="0.25">
      <c r="B1253" s="3">
        <v>37470</v>
      </c>
      <c r="C1253" s="22">
        <v>0</v>
      </c>
      <c r="D1253" s="3">
        <v>0</v>
      </c>
    </row>
    <row r="1254" spans="2:4" x14ac:dyDescent="0.25">
      <c r="B1254" s="3">
        <v>37500</v>
      </c>
      <c r="C1254" s="22">
        <v>0</v>
      </c>
      <c r="D1254" s="3">
        <v>0</v>
      </c>
    </row>
    <row r="1255" spans="2:4" x14ac:dyDescent="0.25">
      <c r="B1255" s="3">
        <v>37530</v>
      </c>
      <c r="C1255" s="22">
        <v>0</v>
      </c>
      <c r="D1255" s="3">
        <v>0</v>
      </c>
    </row>
    <row r="1256" spans="2:4" x14ac:dyDescent="0.25">
      <c r="B1256" s="3">
        <v>37560</v>
      </c>
      <c r="C1256" s="22">
        <v>0</v>
      </c>
      <c r="D1256" s="3">
        <v>0</v>
      </c>
    </row>
    <row r="1257" spans="2:4" x14ac:dyDescent="0.25">
      <c r="B1257" s="3">
        <v>37590</v>
      </c>
      <c r="C1257" s="22">
        <v>0</v>
      </c>
      <c r="D1257" s="3">
        <v>0</v>
      </c>
    </row>
    <row r="1258" spans="2:4" x14ac:dyDescent="0.25">
      <c r="B1258" s="3">
        <v>37620</v>
      </c>
      <c r="C1258" s="22">
        <v>0</v>
      </c>
      <c r="D1258" s="3">
        <v>0</v>
      </c>
    </row>
    <row r="1259" spans="2:4" x14ac:dyDescent="0.25">
      <c r="B1259" s="3">
        <v>37650</v>
      </c>
      <c r="C1259" s="22">
        <v>0</v>
      </c>
      <c r="D1259" s="3">
        <v>0</v>
      </c>
    </row>
    <row r="1260" spans="2:4" x14ac:dyDescent="0.25">
      <c r="B1260" s="3">
        <v>37680</v>
      </c>
      <c r="C1260" s="22">
        <v>0</v>
      </c>
      <c r="D1260" s="3">
        <v>0</v>
      </c>
    </row>
    <row r="1261" spans="2:4" x14ac:dyDescent="0.25">
      <c r="B1261" s="3">
        <v>37710</v>
      </c>
      <c r="C1261" s="22">
        <v>0</v>
      </c>
      <c r="D1261" s="3">
        <v>0</v>
      </c>
    </row>
    <row r="1262" spans="2:4" x14ac:dyDescent="0.25">
      <c r="B1262" s="3">
        <v>37740</v>
      </c>
      <c r="C1262" s="22">
        <v>0</v>
      </c>
      <c r="D1262" s="3">
        <v>0</v>
      </c>
    </row>
    <row r="1263" spans="2:4" x14ac:dyDescent="0.25">
      <c r="B1263" s="3">
        <v>37770</v>
      </c>
      <c r="C1263" s="22">
        <v>0</v>
      </c>
      <c r="D1263" s="3">
        <v>0</v>
      </c>
    </row>
    <row r="1264" spans="2:4" x14ac:dyDescent="0.25">
      <c r="B1264" s="3">
        <v>37800</v>
      </c>
      <c r="C1264" s="22">
        <v>0</v>
      </c>
      <c r="D1264" s="3">
        <v>0</v>
      </c>
    </row>
    <row r="1265" spans="2:4" x14ac:dyDescent="0.25">
      <c r="B1265" s="3">
        <v>37830</v>
      </c>
      <c r="C1265" s="22">
        <v>0</v>
      </c>
      <c r="D1265" s="3">
        <v>0</v>
      </c>
    </row>
    <row r="1266" spans="2:4" x14ac:dyDescent="0.25">
      <c r="B1266" s="3">
        <v>37860</v>
      </c>
      <c r="C1266" s="22">
        <v>0</v>
      </c>
      <c r="D1266" s="3">
        <v>0</v>
      </c>
    </row>
    <row r="1267" spans="2:4" x14ac:dyDescent="0.25">
      <c r="B1267" s="3">
        <v>37890</v>
      </c>
      <c r="C1267" s="22">
        <v>0</v>
      </c>
      <c r="D1267" s="3">
        <v>0</v>
      </c>
    </row>
    <row r="1268" spans="2:4" x14ac:dyDescent="0.25">
      <c r="B1268" s="3">
        <v>37920</v>
      </c>
      <c r="C1268" s="22">
        <v>0</v>
      </c>
      <c r="D1268" s="3">
        <v>0</v>
      </c>
    </row>
    <row r="1269" spans="2:4" x14ac:dyDescent="0.25">
      <c r="B1269" s="3">
        <v>37950</v>
      </c>
      <c r="C1269" s="22">
        <v>0</v>
      </c>
      <c r="D1269" s="3">
        <v>0</v>
      </c>
    </row>
    <row r="1270" spans="2:4" x14ac:dyDescent="0.25">
      <c r="B1270" s="3">
        <v>37980</v>
      </c>
      <c r="C1270" s="22">
        <v>0</v>
      </c>
      <c r="D1270" s="3">
        <v>0</v>
      </c>
    </row>
    <row r="1271" spans="2:4" x14ac:dyDescent="0.25">
      <c r="B1271" s="3">
        <v>38010</v>
      </c>
      <c r="C1271" s="22">
        <v>0</v>
      </c>
      <c r="D1271" s="3">
        <v>0</v>
      </c>
    </row>
    <row r="1272" spans="2:4" x14ac:dyDescent="0.25">
      <c r="B1272" s="3">
        <v>38040</v>
      </c>
      <c r="C1272" s="22">
        <v>0</v>
      </c>
      <c r="D1272" s="3">
        <v>0</v>
      </c>
    </row>
    <row r="1273" spans="2:4" x14ac:dyDescent="0.25">
      <c r="B1273" s="3">
        <v>38070</v>
      </c>
      <c r="C1273" s="22">
        <v>0</v>
      </c>
      <c r="D1273" s="3">
        <v>0</v>
      </c>
    </row>
    <row r="1274" spans="2:4" x14ac:dyDescent="0.25">
      <c r="B1274" s="3">
        <v>38100</v>
      </c>
      <c r="C1274" s="22">
        <v>0</v>
      </c>
      <c r="D1274" s="3">
        <v>0</v>
      </c>
    </row>
    <row r="1275" spans="2:4" x14ac:dyDescent="0.25">
      <c r="B1275" s="3">
        <v>38130</v>
      </c>
      <c r="C1275" s="22">
        <v>0</v>
      </c>
      <c r="D1275" s="3">
        <v>0</v>
      </c>
    </row>
    <row r="1276" spans="2:4" x14ac:dyDescent="0.25">
      <c r="B1276" s="3">
        <v>38160</v>
      </c>
      <c r="C1276" s="22">
        <v>0</v>
      </c>
      <c r="D1276" s="3">
        <v>0</v>
      </c>
    </row>
    <row r="1277" spans="2:4" x14ac:dyDescent="0.25">
      <c r="B1277" s="3">
        <v>38190</v>
      </c>
      <c r="C1277" s="22">
        <v>0</v>
      </c>
      <c r="D1277" s="3">
        <v>0</v>
      </c>
    </row>
    <row r="1278" spans="2:4" x14ac:dyDescent="0.25">
      <c r="B1278" s="3">
        <v>38220</v>
      </c>
      <c r="C1278" s="22">
        <v>0</v>
      </c>
      <c r="D1278" s="3">
        <v>0</v>
      </c>
    </row>
    <row r="1279" spans="2:4" x14ac:dyDescent="0.25">
      <c r="B1279" s="3">
        <v>38250</v>
      </c>
      <c r="C1279" s="22">
        <v>0</v>
      </c>
      <c r="D1279" s="3">
        <v>0</v>
      </c>
    </row>
    <row r="1280" spans="2:4" x14ac:dyDescent="0.25">
      <c r="B1280" s="3">
        <v>38280</v>
      </c>
      <c r="C1280" s="22">
        <v>0</v>
      </c>
      <c r="D1280" s="3">
        <v>0</v>
      </c>
    </row>
    <row r="1281" spans="2:4" x14ac:dyDescent="0.25">
      <c r="B1281" s="3">
        <v>38310</v>
      </c>
      <c r="C1281" s="22">
        <v>0</v>
      </c>
      <c r="D1281" s="3">
        <v>0</v>
      </c>
    </row>
    <row r="1282" spans="2:4" x14ac:dyDescent="0.25">
      <c r="B1282" s="3">
        <v>38340</v>
      </c>
      <c r="C1282" s="22">
        <v>0</v>
      </c>
      <c r="D1282" s="3">
        <v>0</v>
      </c>
    </row>
    <row r="1283" spans="2:4" x14ac:dyDescent="0.25">
      <c r="B1283" s="3">
        <v>38370</v>
      </c>
      <c r="C1283" s="22">
        <v>0</v>
      </c>
      <c r="D1283" s="3">
        <v>0</v>
      </c>
    </row>
    <row r="1284" spans="2:4" x14ac:dyDescent="0.25">
      <c r="B1284" s="3">
        <v>38400</v>
      </c>
      <c r="C1284" s="22">
        <v>0</v>
      </c>
      <c r="D1284" s="3">
        <v>0</v>
      </c>
    </row>
    <row r="1285" spans="2:4" x14ac:dyDescent="0.25">
      <c r="B1285" s="3">
        <v>38430</v>
      </c>
      <c r="C1285" s="22">
        <v>0</v>
      </c>
      <c r="D1285" s="3">
        <v>0</v>
      </c>
    </row>
    <row r="1286" spans="2:4" x14ac:dyDescent="0.25">
      <c r="B1286" s="3">
        <v>38460</v>
      </c>
      <c r="C1286" s="22">
        <v>0</v>
      </c>
      <c r="D1286" s="3">
        <v>0</v>
      </c>
    </row>
    <row r="1287" spans="2:4" x14ac:dyDescent="0.25">
      <c r="B1287" s="3">
        <v>38490</v>
      </c>
      <c r="C1287" s="22">
        <v>0</v>
      </c>
      <c r="D1287" s="3">
        <v>0</v>
      </c>
    </row>
    <row r="1288" spans="2:4" x14ac:dyDescent="0.25">
      <c r="B1288" s="3">
        <v>38520</v>
      </c>
      <c r="C1288" s="22">
        <v>0</v>
      </c>
      <c r="D1288" s="3">
        <v>0</v>
      </c>
    </row>
    <row r="1289" spans="2:4" x14ac:dyDescent="0.25">
      <c r="B1289" s="3">
        <v>38550</v>
      </c>
      <c r="C1289" s="22">
        <v>0</v>
      </c>
      <c r="D1289" s="3">
        <v>0</v>
      </c>
    </row>
    <row r="1290" spans="2:4" x14ac:dyDescent="0.25">
      <c r="B1290" s="3">
        <v>38580</v>
      </c>
      <c r="C1290" s="22">
        <v>0</v>
      </c>
      <c r="D1290" s="3">
        <v>0</v>
      </c>
    </row>
    <row r="1291" spans="2:4" x14ac:dyDescent="0.25">
      <c r="B1291" s="3">
        <v>38610</v>
      </c>
      <c r="C1291" s="22">
        <v>0</v>
      </c>
      <c r="D1291" s="3">
        <v>0</v>
      </c>
    </row>
    <row r="1292" spans="2:4" x14ac:dyDescent="0.25">
      <c r="B1292" s="3">
        <v>38640</v>
      </c>
      <c r="C1292" s="22">
        <v>0</v>
      </c>
      <c r="D1292" s="3">
        <v>0</v>
      </c>
    </row>
    <row r="1293" spans="2:4" x14ac:dyDescent="0.25">
      <c r="B1293" s="3">
        <v>38670</v>
      </c>
      <c r="C1293" s="22">
        <v>0</v>
      </c>
      <c r="D1293" s="3">
        <v>0</v>
      </c>
    </row>
    <row r="1294" spans="2:4" x14ac:dyDescent="0.25">
      <c r="B1294" s="3">
        <v>38700</v>
      </c>
      <c r="C1294" s="22">
        <v>0</v>
      </c>
      <c r="D1294" s="3">
        <v>0</v>
      </c>
    </row>
    <row r="1295" spans="2:4" x14ac:dyDescent="0.25">
      <c r="B1295" s="3">
        <v>38730</v>
      </c>
      <c r="C1295" s="22">
        <v>0</v>
      </c>
      <c r="D1295" s="3">
        <v>0</v>
      </c>
    </row>
    <row r="1296" spans="2:4" x14ac:dyDescent="0.25">
      <c r="B1296" s="3">
        <v>38760</v>
      </c>
      <c r="C1296" s="22">
        <v>0</v>
      </c>
      <c r="D1296" s="3">
        <v>0</v>
      </c>
    </row>
    <row r="1297" spans="2:4" x14ac:dyDescent="0.25">
      <c r="B1297" s="3">
        <v>38790</v>
      </c>
      <c r="C1297" s="22">
        <v>0</v>
      </c>
      <c r="D1297" s="3">
        <v>0</v>
      </c>
    </row>
    <row r="1298" spans="2:4" x14ac:dyDescent="0.25">
      <c r="B1298" s="3">
        <v>38820</v>
      </c>
      <c r="C1298" s="22">
        <v>0</v>
      </c>
      <c r="D1298" s="3">
        <v>0</v>
      </c>
    </row>
    <row r="1299" spans="2:4" x14ac:dyDescent="0.25">
      <c r="B1299" s="3">
        <v>38850</v>
      </c>
      <c r="C1299" s="22">
        <v>0</v>
      </c>
      <c r="D1299" s="3">
        <v>0</v>
      </c>
    </row>
    <row r="1300" spans="2:4" x14ac:dyDescent="0.25">
      <c r="B1300" s="3">
        <v>38880</v>
      </c>
      <c r="C1300" s="22">
        <v>0</v>
      </c>
      <c r="D1300" s="3">
        <v>0</v>
      </c>
    </row>
  </sheetData>
  <mergeCells count="1">
    <mergeCell ref="B2:D2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A0E56-6AF8-40E3-847B-C652A726FCC8}">
  <dimension ref="A1:BC1302"/>
  <sheetViews>
    <sheetView tabSelected="1" topLeftCell="A2" zoomScale="145" zoomScaleNormal="145" workbookViewId="0">
      <selection activeCell="F12" sqref="F12"/>
    </sheetView>
  </sheetViews>
  <sheetFormatPr defaultColWidth="11.7109375" defaultRowHeight="15.75" x14ac:dyDescent="0.25"/>
  <cols>
    <col min="1" max="1" width="3" style="1" customWidth="1"/>
    <col min="2" max="2" width="21.85546875" style="2" customWidth="1"/>
    <col min="3" max="4" width="18" style="2" customWidth="1"/>
    <col min="5" max="5" width="17.5703125" style="2" customWidth="1"/>
    <col min="6" max="8" width="13.7109375" style="2" customWidth="1"/>
    <col min="9" max="9" width="23.5703125" style="2" customWidth="1"/>
    <col min="10" max="10" width="25.28515625" style="2" customWidth="1"/>
    <col min="11" max="11" width="19.7109375" style="2" customWidth="1"/>
    <col min="12" max="12" width="11.7109375" style="2"/>
    <col min="13" max="13" width="11.140625" style="2" customWidth="1"/>
    <col min="14" max="14" width="25.28515625" style="2" customWidth="1"/>
    <col min="15" max="15" width="17.7109375" style="2" customWidth="1"/>
    <col min="16" max="16" width="19.7109375" style="2" customWidth="1"/>
    <col min="17" max="17" width="25.28515625" style="2" customWidth="1"/>
    <col min="18" max="18" width="17.7109375" style="2" customWidth="1"/>
    <col min="19" max="19" width="19.7109375" style="2" customWidth="1"/>
    <col min="20" max="20" width="25.28515625" style="2" customWidth="1"/>
    <col min="21" max="21" width="17.7109375" style="2" customWidth="1"/>
    <col min="22" max="22" width="19.7109375" style="2" customWidth="1"/>
    <col min="23" max="23" width="25.28515625" style="2" customWidth="1"/>
    <col min="24" max="24" width="17.7109375" style="2" customWidth="1"/>
    <col min="25" max="25" width="19.7109375" style="2" customWidth="1"/>
    <col min="26" max="26" width="25.28515625" style="2" customWidth="1"/>
    <col min="27" max="27" width="17.7109375" style="2" customWidth="1"/>
    <col min="28" max="28" width="19.7109375" style="2" customWidth="1"/>
    <col min="29" max="29" width="25.28515625" style="2" customWidth="1"/>
    <col min="30" max="30" width="17.7109375" style="2" customWidth="1"/>
    <col min="31" max="31" width="19.7109375" style="2" customWidth="1"/>
    <col min="32" max="32" width="25.28515625" style="2" customWidth="1"/>
    <col min="33" max="33" width="17.7109375" style="2" customWidth="1"/>
    <col min="34" max="34" width="19.7109375" style="2" customWidth="1"/>
    <col min="35" max="35" width="25.28515625" style="2" customWidth="1"/>
    <col min="36" max="36" width="17.7109375" style="2" customWidth="1"/>
    <col min="37" max="37" width="19.7109375" style="2" customWidth="1"/>
    <col min="38" max="38" width="25.28515625" style="2" customWidth="1"/>
    <col min="39" max="39" width="17.7109375" style="2" customWidth="1"/>
    <col min="40" max="40" width="19.7109375" style="2" customWidth="1"/>
    <col min="41" max="41" width="25.28515625" style="2" customWidth="1"/>
    <col min="42" max="42" width="17.7109375" style="2" customWidth="1"/>
    <col min="43" max="43" width="19.7109375" style="2" customWidth="1"/>
    <col min="44" max="44" width="25.28515625" style="2" customWidth="1"/>
    <col min="45" max="45" width="17.7109375" style="2" customWidth="1"/>
    <col min="46" max="46" width="19.7109375" style="2" customWidth="1"/>
    <col min="47" max="47" width="25.28515625" style="2" customWidth="1"/>
    <col min="48" max="48" width="17.7109375" style="2" customWidth="1"/>
    <col min="49" max="49" width="19.7109375" style="2" customWidth="1"/>
    <col min="50" max="50" width="25.28515625" style="2" customWidth="1"/>
    <col min="51" max="51" width="17.7109375" style="2" customWidth="1"/>
    <col min="52" max="52" width="19.7109375" style="2" customWidth="1"/>
    <col min="53" max="53" width="25.28515625" style="2" customWidth="1"/>
    <col min="54" max="54" width="17.7109375" style="2" customWidth="1"/>
    <col min="55" max="55" width="19.7109375" style="2" customWidth="1"/>
    <col min="56" max="16384" width="11.7109375" style="2"/>
  </cols>
  <sheetData>
    <row r="1" spans="1:55" s="1" customFormat="1" x14ac:dyDescent="0.25"/>
    <row r="2" spans="1:55" ht="32.450000000000003" customHeight="1" x14ac:dyDescent="0.25">
      <c r="B2" s="57" t="s">
        <v>57</v>
      </c>
      <c r="C2" s="57"/>
      <c r="D2" s="57"/>
      <c r="E2" s="57"/>
      <c r="F2" s="57"/>
      <c r="G2" s="57"/>
      <c r="H2" s="57"/>
      <c r="I2" s="57"/>
      <c r="J2" s="57"/>
      <c r="K2" s="53">
        <v>1</v>
      </c>
      <c r="L2" s="53"/>
      <c r="M2" s="53"/>
      <c r="N2" s="53">
        <v>2</v>
      </c>
      <c r="O2" s="53"/>
      <c r="P2" s="53"/>
      <c r="Q2" s="53">
        <v>3</v>
      </c>
      <c r="R2" s="53"/>
      <c r="S2" s="53"/>
      <c r="T2" s="53">
        <v>4</v>
      </c>
      <c r="U2" s="53"/>
      <c r="V2" s="53"/>
      <c r="W2" s="53">
        <v>5</v>
      </c>
      <c r="X2" s="53"/>
      <c r="Y2" s="53"/>
      <c r="Z2" s="53">
        <v>6</v>
      </c>
      <c r="AA2" s="53"/>
      <c r="AB2" s="53"/>
      <c r="AC2" s="53">
        <v>7</v>
      </c>
      <c r="AD2" s="53"/>
      <c r="AE2" s="53"/>
      <c r="AF2" s="53">
        <v>8</v>
      </c>
      <c r="AG2" s="53"/>
      <c r="AH2" s="53"/>
      <c r="AI2" s="53">
        <v>9</v>
      </c>
      <c r="AJ2" s="53"/>
      <c r="AK2" s="53"/>
      <c r="AL2" s="53">
        <v>10</v>
      </c>
      <c r="AM2" s="53"/>
      <c r="AN2" s="53"/>
      <c r="AO2" s="53">
        <v>11</v>
      </c>
      <c r="AP2" s="53"/>
      <c r="AQ2" s="53"/>
      <c r="AR2" s="53">
        <v>12</v>
      </c>
      <c r="AS2" s="53"/>
      <c r="AT2" s="53"/>
      <c r="AU2" s="53">
        <v>13</v>
      </c>
      <c r="AV2" s="53"/>
      <c r="AW2" s="53"/>
      <c r="AX2" s="53">
        <v>14</v>
      </c>
      <c r="AY2" s="53"/>
      <c r="AZ2" s="53"/>
      <c r="BA2" s="53">
        <v>15</v>
      </c>
      <c r="BB2" s="53"/>
      <c r="BC2" s="53"/>
    </row>
    <row r="3" spans="1:55" ht="21" x14ac:dyDescent="0.35">
      <c r="I3" s="54" t="s">
        <v>60</v>
      </c>
      <c r="J3" s="54"/>
      <c r="K3" s="54" t="s">
        <v>80</v>
      </c>
      <c r="L3" s="54"/>
      <c r="M3" s="54"/>
      <c r="N3" s="54" t="s">
        <v>81</v>
      </c>
      <c r="O3" s="54"/>
      <c r="P3" s="54"/>
      <c r="Q3" s="54" t="s">
        <v>82</v>
      </c>
      <c r="R3" s="54"/>
      <c r="S3" s="54"/>
      <c r="T3" s="54" t="s">
        <v>83</v>
      </c>
      <c r="U3" s="54"/>
      <c r="V3" s="54"/>
      <c r="W3" s="54" t="s">
        <v>84</v>
      </c>
      <c r="X3" s="54"/>
      <c r="Y3" s="54"/>
      <c r="Z3" s="54" t="s">
        <v>85</v>
      </c>
      <c r="AA3" s="54"/>
      <c r="AB3" s="54"/>
      <c r="AC3" s="54" t="s">
        <v>86</v>
      </c>
      <c r="AD3" s="54"/>
      <c r="AE3" s="54"/>
      <c r="AF3" s="54" t="s">
        <v>87</v>
      </c>
      <c r="AG3" s="54"/>
      <c r="AH3" s="54"/>
      <c r="AI3" s="54" t="s">
        <v>88</v>
      </c>
      <c r="AJ3" s="54"/>
      <c r="AK3" s="54"/>
      <c r="AL3" s="54" t="s">
        <v>89</v>
      </c>
      <c r="AM3" s="54"/>
      <c r="AN3" s="54"/>
      <c r="AO3" s="54" t="s">
        <v>90</v>
      </c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</row>
    <row r="4" spans="1:55" ht="24" thickBot="1" x14ac:dyDescent="0.4">
      <c r="B4" s="58" t="s">
        <v>104</v>
      </c>
      <c r="C4" s="58"/>
      <c r="D4" s="58"/>
      <c r="E4" s="58"/>
      <c r="F4" s="58"/>
      <c r="G4" s="58"/>
      <c r="I4" s="55" t="s">
        <v>58</v>
      </c>
      <c r="J4" s="55"/>
      <c r="K4" s="55" t="s">
        <v>91</v>
      </c>
      <c r="L4" s="55"/>
      <c r="M4" s="55"/>
      <c r="N4" s="55" t="s">
        <v>91</v>
      </c>
      <c r="O4" s="55"/>
      <c r="P4" s="55"/>
      <c r="Q4" s="55" t="s">
        <v>91</v>
      </c>
      <c r="R4" s="55"/>
      <c r="S4" s="55"/>
      <c r="T4" s="55" t="s">
        <v>91</v>
      </c>
      <c r="U4" s="55"/>
      <c r="V4" s="55"/>
      <c r="W4" s="55" t="s">
        <v>91</v>
      </c>
      <c r="X4" s="55"/>
      <c r="Y4" s="55"/>
      <c r="Z4" s="55" t="s">
        <v>91</v>
      </c>
      <c r="AA4" s="55"/>
      <c r="AB4" s="55"/>
      <c r="AC4" s="55" t="s">
        <v>91</v>
      </c>
      <c r="AD4" s="55"/>
      <c r="AE4" s="55"/>
      <c r="AF4" s="55" t="s">
        <v>91</v>
      </c>
      <c r="AG4" s="55"/>
      <c r="AH4" s="55"/>
      <c r="AI4" s="55" t="s">
        <v>91</v>
      </c>
      <c r="AJ4" s="55"/>
      <c r="AK4" s="55"/>
      <c r="AL4" s="55" t="s">
        <v>91</v>
      </c>
      <c r="AM4" s="55"/>
      <c r="AN4" s="55"/>
      <c r="AO4" s="55" t="s">
        <v>91</v>
      </c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</row>
    <row r="5" spans="1:55" ht="21.75" thickBot="1" x14ac:dyDescent="0.3">
      <c r="B5" s="45" t="s">
        <v>74</v>
      </c>
      <c r="C5" s="31" t="s">
        <v>65</v>
      </c>
      <c r="D5" s="31" t="s">
        <v>105</v>
      </c>
      <c r="E5" s="32" t="s">
        <v>103</v>
      </c>
      <c r="F5" s="32" t="s">
        <v>66</v>
      </c>
      <c r="G5" s="32" t="s">
        <v>67</v>
      </c>
      <c r="I5" s="23" t="s">
        <v>96</v>
      </c>
      <c r="J5" s="24" t="s">
        <v>59</v>
      </c>
      <c r="K5" s="24" t="s">
        <v>61</v>
      </c>
      <c r="L5" s="24" t="s">
        <v>62</v>
      </c>
      <c r="M5" s="24" t="s">
        <v>63</v>
      </c>
      <c r="N5" s="24" t="s">
        <v>61</v>
      </c>
      <c r="O5" s="24" t="s">
        <v>62</v>
      </c>
      <c r="P5" s="24" t="s">
        <v>63</v>
      </c>
      <c r="Q5" s="24" t="s">
        <v>61</v>
      </c>
      <c r="R5" s="24" t="s">
        <v>62</v>
      </c>
      <c r="S5" s="24" t="s">
        <v>63</v>
      </c>
      <c r="T5" s="24" t="s">
        <v>61</v>
      </c>
      <c r="U5" s="24" t="s">
        <v>62</v>
      </c>
      <c r="V5" s="24" t="s">
        <v>63</v>
      </c>
      <c r="W5" s="24" t="s">
        <v>61</v>
      </c>
      <c r="X5" s="24" t="s">
        <v>62</v>
      </c>
      <c r="Y5" s="24" t="s">
        <v>63</v>
      </c>
      <c r="Z5" s="24" t="s">
        <v>61</v>
      </c>
      <c r="AA5" s="24" t="s">
        <v>62</v>
      </c>
      <c r="AB5" s="24" t="s">
        <v>63</v>
      </c>
      <c r="AC5" s="24" t="s">
        <v>61</v>
      </c>
      <c r="AD5" s="24" t="s">
        <v>62</v>
      </c>
      <c r="AE5" s="24" t="s">
        <v>63</v>
      </c>
      <c r="AF5" s="24" t="s">
        <v>61</v>
      </c>
      <c r="AG5" s="24" t="s">
        <v>62</v>
      </c>
      <c r="AH5" s="24" t="s">
        <v>63</v>
      </c>
      <c r="AI5" s="24" t="s">
        <v>61</v>
      </c>
      <c r="AJ5" s="24" t="s">
        <v>62</v>
      </c>
      <c r="AK5" s="24" t="s">
        <v>63</v>
      </c>
      <c r="AL5" s="24" t="s">
        <v>61</v>
      </c>
      <c r="AM5" s="24" t="s">
        <v>62</v>
      </c>
      <c r="AN5" s="24" t="s">
        <v>63</v>
      </c>
      <c r="AO5" s="24" t="s">
        <v>61</v>
      </c>
      <c r="AP5" s="24" t="s">
        <v>62</v>
      </c>
      <c r="AQ5" s="24" t="s">
        <v>63</v>
      </c>
      <c r="AR5" s="24" t="s">
        <v>61</v>
      </c>
      <c r="AS5" s="24" t="s">
        <v>62</v>
      </c>
      <c r="AT5" s="24" t="s">
        <v>63</v>
      </c>
      <c r="AU5" s="24" t="s">
        <v>61</v>
      </c>
      <c r="AV5" s="24" t="s">
        <v>62</v>
      </c>
      <c r="AW5" s="24" t="s">
        <v>63</v>
      </c>
      <c r="AX5" s="24" t="s">
        <v>61</v>
      </c>
      <c r="AY5" s="24" t="s">
        <v>62</v>
      </c>
      <c r="AZ5" s="24" t="s">
        <v>63</v>
      </c>
      <c r="BA5" s="24" t="s">
        <v>61</v>
      </c>
      <c r="BB5" s="24" t="s">
        <v>62</v>
      </c>
      <c r="BC5" s="24" t="s">
        <v>63</v>
      </c>
    </row>
    <row r="6" spans="1:55" s="28" customFormat="1" ht="21" x14ac:dyDescent="0.35">
      <c r="A6" s="1"/>
      <c r="B6" s="2" t="s">
        <v>68</v>
      </c>
      <c r="C6" s="29">
        <f>5*10^(-5)</f>
        <v>5.0000000000000002E-5</v>
      </c>
      <c r="D6" s="46">
        <f>5*10^-6</f>
        <v>4.9999999999999996E-6</v>
      </c>
      <c r="E6" s="29">
        <f>GW_Ksat!C5</f>
        <v>7.943300000000001E-5</v>
      </c>
      <c r="F6" s="29">
        <f>0.0000001</f>
        <v>9.9999999999999995E-8</v>
      </c>
      <c r="G6" s="29">
        <f>0.01</f>
        <v>0.01</v>
      </c>
      <c r="H6" s="2"/>
      <c r="I6" s="40">
        <v>0</v>
      </c>
      <c r="J6" s="26">
        <v>0.57421298899999995</v>
      </c>
      <c r="K6" s="26">
        <v>0.39716200000000002</v>
      </c>
      <c r="L6" s="26">
        <v>5.75</v>
      </c>
      <c r="M6" s="26">
        <v>3.2142857142857144</v>
      </c>
      <c r="N6" s="26">
        <v>0.47872799999999999</v>
      </c>
      <c r="O6" s="27">
        <v>5.75</v>
      </c>
      <c r="P6" s="26">
        <v>5.3571428571428568</v>
      </c>
      <c r="Q6" s="26">
        <v>0.23760400000000001</v>
      </c>
      <c r="R6" s="27">
        <v>7.8409090909090908</v>
      </c>
      <c r="S6" s="26">
        <v>5.3571428571428577</v>
      </c>
      <c r="T6" s="26">
        <v>0.229688</v>
      </c>
      <c r="U6" s="26">
        <v>3.6590909090909092</v>
      </c>
      <c r="V6" s="26">
        <v>5.3571428571428577</v>
      </c>
      <c r="W6" s="26">
        <v>1.0508460000000001E-2</v>
      </c>
      <c r="X6" s="27">
        <v>9.9318181818181817</v>
      </c>
      <c r="Y6" s="26">
        <v>5.3571428571428577</v>
      </c>
      <c r="Z6" s="26">
        <v>9.9076000000000008E-3</v>
      </c>
      <c r="AA6" s="27">
        <v>3.6590909090909092</v>
      </c>
      <c r="AB6" s="26">
        <v>5.3571428571428577</v>
      </c>
      <c r="AC6" s="26">
        <v>0.36608000000000002</v>
      </c>
      <c r="AD6" s="26">
        <v>5.75</v>
      </c>
      <c r="AE6" s="26">
        <v>9.6428571428571423</v>
      </c>
      <c r="AF6" s="26">
        <v>0.143648</v>
      </c>
      <c r="AG6" s="27">
        <v>7.8409090909090908</v>
      </c>
      <c r="AH6" s="26">
        <v>9.6428571428571423</v>
      </c>
      <c r="AI6" s="26">
        <v>0.118864</v>
      </c>
      <c r="AJ6" s="27">
        <v>3.6590909090909092</v>
      </c>
      <c r="AK6" s="26">
        <v>9.6428571428571423</v>
      </c>
      <c r="AL6" s="26">
        <v>0.241674</v>
      </c>
      <c r="AM6" s="26">
        <v>5.75</v>
      </c>
      <c r="AN6" s="26">
        <v>16.071428571428573</v>
      </c>
      <c r="AO6" s="26">
        <v>1.193E-4</v>
      </c>
      <c r="AP6" s="27">
        <v>7.8409090909090908</v>
      </c>
      <c r="AQ6" s="26">
        <v>16.071428571428573</v>
      </c>
      <c r="AR6" s="26">
        <v>4.6591999999999998E-4</v>
      </c>
      <c r="AS6" s="27">
        <v>3.6590909090909092</v>
      </c>
      <c r="AT6" s="27">
        <v>16.071428571428573</v>
      </c>
      <c r="AU6" s="26">
        <v>2.4187799999999999E-2</v>
      </c>
      <c r="AV6" s="27">
        <v>5.75</v>
      </c>
      <c r="AW6" s="27">
        <v>20.357142857142858</v>
      </c>
      <c r="AX6" s="26">
        <v>8.6413199999999992E-3</v>
      </c>
      <c r="AY6" s="27">
        <v>7.8409090909090908</v>
      </c>
      <c r="AZ6" s="26">
        <v>24.642857142857142</v>
      </c>
      <c r="BA6" s="26">
        <v>1.015254E-2</v>
      </c>
      <c r="BB6" s="27">
        <v>3.6590909090909092</v>
      </c>
      <c r="BC6" s="26">
        <v>24.642857142857142</v>
      </c>
    </row>
    <row r="7" spans="1:55" s="28" customFormat="1" ht="21" x14ac:dyDescent="0.35">
      <c r="A7" s="1"/>
      <c r="B7" s="2" t="s">
        <v>69</v>
      </c>
      <c r="C7" s="3">
        <f>10*10^(-2)</f>
        <v>0.1</v>
      </c>
      <c r="D7" s="47">
        <f>40*10^(-2)</f>
        <v>0.4</v>
      </c>
      <c r="E7" s="3">
        <f>Input_Data!F12</f>
        <v>1.76</v>
      </c>
      <c r="F7" s="3">
        <v>1</v>
      </c>
      <c r="G7" s="3">
        <v>10</v>
      </c>
      <c r="H7" s="2"/>
      <c r="I7" s="40">
        <v>30</v>
      </c>
      <c r="J7" s="26">
        <v>0.57405137100000003</v>
      </c>
      <c r="K7" s="26">
        <v>0.39943499999999998</v>
      </c>
      <c r="N7" s="26">
        <v>0.48367833333333299</v>
      </c>
      <c r="Q7" s="26">
        <v>0.24076166666666701</v>
      </c>
      <c r="T7" s="26">
        <v>0.233556666666667</v>
      </c>
      <c r="W7" s="26">
        <v>1.0607716666666701E-2</v>
      </c>
      <c r="Z7" s="26">
        <v>1.00018333333333E-2</v>
      </c>
      <c r="AC7" s="26">
        <v>0.36778333333333302</v>
      </c>
      <c r="AF7" s="26">
        <v>0.143971666666667</v>
      </c>
      <c r="AI7" s="26">
        <v>0.11912499999999999</v>
      </c>
      <c r="AL7" s="26">
        <v>0.24078666666666701</v>
      </c>
      <c r="AO7" s="26">
        <v>9.9416666666666693E-5</v>
      </c>
      <c r="AR7" s="26">
        <v>3.8826666666666698E-4</v>
      </c>
      <c r="AU7" s="26">
        <v>2.27056666666667E-2</v>
      </c>
      <c r="AX7" s="26">
        <v>8.8891000000000005E-3</v>
      </c>
      <c r="BA7" s="26">
        <v>1.04277833333333E-2</v>
      </c>
    </row>
    <row r="8" spans="1:55" s="28" customFormat="1" ht="21" x14ac:dyDescent="0.35">
      <c r="A8" s="1"/>
      <c r="B8" s="2" t="s">
        <v>70</v>
      </c>
      <c r="C8" s="3">
        <v>0</v>
      </c>
      <c r="D8" s="47">
        <v>0</v>
      </c>
      <c r="E8" s="3">
        <f>Input_Data!F13</f>
        <v>0.38500000000000001</v>
      </c>
      <c r="F8" s="3">
        <f>0.385</f>
        <v>0.38500000000000001</v>
      </c>
      <c r="G8" s="3">
        <f>0.385</f>
        <v>0.38500000000000001</v>
      </c>
      <c r="H8" s="2"/>
      <c r="I8" s="40">
        <v>60</v>
      </c>
      <c r="J8" s="26">
        <v>0.59023238200000006</v>
      </c>
      <c r="K8" s="26">
        <v>0.40235142857142903</v>
      </c>
      <c r="N8" s="26">
        <v>0.49037142857142901</v>
      </c>
      <c r="Q8" s="26">
        <v>0.245714285714286</v>
      </c>
      <c r="T8" s="26">
        <v>0.239304285714286</v>
      </c>
      <c r="W8" s="26">
        <v>1.0639328571428601E-2</v>
      </c>
      <c r="Z8" s="26">
        <v>1.0147428571428601E-2</v>
      </c>
      <c r="AC8" s="26">
        <v>0.37244285714285702</v>
      </c>
      <c r="AF8" s="26">
        <v>0.14692571428571399</v>
      </c>
      <c r="AI8" s="26">
        <v>0.121788571428571</v>
      </c>
      <c r="AL8" s="26">
        <v>0.24191571428571401</v>
      </c>
      <c r="AO8" s="26">
        <v>8.52142857142857E-5</v>
      </c>
      <c r="AR8" s="26">
        <v>3.3280000000000001E-4</v>
      </c>
      <c r="AU8" s="26">
        <v>2.1267000000000001E-2</v>
      </c>
      <c r="AX8" s="26">
        <v>9.1030857142857108E-3</v>
      </c>
      <c r="BA8" s="26">
        <v>1.06446714285714E-2</v>
      </c>
    </row>
    <row r="9" spans="1:55" s="28" customFormat="1" ht="21" x14ac:dyDescent="0.35">
      <c r="A9" s="1"/>
      <c r="B9" s="2" t="s">
        <v>71</v>
      </c>
      <c r="C9" s="3">
        <f>20*10^(-2)</f>
        <v>0.2</v>
      </c>
      <c r="D9" s="47">
        <f>30*10^(-2)</f>
        <v>0.3</v>
      </c>
      <c r="E9" s="3">
        <f>Input_Data!F14</f>
        <v>-2.33</v>
      </c>
      <c r="F9" s="3">
        <f>-5</f>
        <v>-5</v>
      </c>
      <c r="G9" s="3">
        <v>-1</v>
      </c>
      <c r="H9" s="2"/>
      <c r="I9" s="40">
        <v>90</v>
      </c>
      <c r="J9" s="26">
        <v>0.618949148</v>
      </c>
      <c r="K9" s="26">
        <v>0.40556249999999999</v>
      </c>
      <c r="N9" s="26">
        <v>0.4978475</v>
      </c>
      <c r="Q9" s="26">
        <v>0.25180374999999999</v>
      </c>
      <c r="T9" s="26">
        <v>0.24615999999999999</v>
      </c>
      <c r="W9" s="26">
        <v>1.04977375E-2</v>
      </c>
      <c r="Z9" s="26">
        <v>9.900275E-3</v>
      </c>
      <c r="AC9" s="26">
        <v>0.37942749999999997</v>
      </c>
      <c r="AF9" s="26">
        <v>0.15203</v>
      </c>
      <c r="AI9" s="26">
        <v>0.12651625</v>
      </c>
      <c r="AL9" s="26">
        <v>0.24526500000000001</v>
      </c>
      <c r="AO9" s="26">
        <v>5.026125E-4</v>
      </c>
      <c r="AR9" s="26">
        <v>1.2522500000000001E-3</v>
      </c>
      <c r="AU9" s="26">
        <v>2.0014125000000001E-2</v>
      </c>
      <c r="AX9" s="26">
        <v>8.7676874999999994E-3</v>
      </c>
      <c r="BA9" s="26">
        <v>1.0287849999999999E-2</v>
      </c>
    </row>
    <row r="10" spans="1:55" s="28" customFormat="1" ht="21" x14ac:dyDescent="0.35">
      <c r="A10" s="1"/>
      <c r="B10" s="2" t="s">
        <v>72</v>
      </c>
      <c r="C10" s="3">
        <f>1*10^(-1)</f>
        <v>0.1</v>
      </c>
      <c r="D10" s="47">
        <f>1*10^(-3)</f>
        <v>1E-3</v>
      </c>
      <c r="E10" s="3">
        <f>Input_Data!F17</f>
        <v>0.9</v>
      </c>
      <c r="F10" s="3">
        <f>0.8</f>
        <v>0.8</v>
      </c>
      <c r="G10" s="3">
        <v>1</v>
      </c>
      <c r="H10" s="2"/>
      <c r="I10" s="40">
        <v>120</v>
      </c>
      <c r="J10" s="26">
        <v>0.656088542</v>
      </c>
      <c r="K10" s="26">
        <v>0.408462222222222</v>
      </c>
      <c r="N10" s="26">
        <v>0.50471777777777804</v>
      </c>
      <c r="Q10" s="26">
        <v>0.25813999999999998</v>
      </c>
      <c r="T10" s="26">
        <v>0.25303555555555601</v>
      </c>
      <c r="W10" s="26">
        <v>1.03780777777778E-2</v>
      </c>
      <c r="Z10" s="26">
        <v>9.6991888888888905E-3</v>
      </c>
      <c r="AC10" s="26">
        <v>0.38753777777777798</v>
      </c>
      <c r="AF10" s="26">
        <v>0.159016666666667</v>
      </c>
      <c r="AI10" s="26">
        <v>0.13306000000000001</v>
      </c>
      <c r="AL10" s="26">
        <v>0.25072333333333302</v>
      </c>
      <c r="AO10" s="26">
        <v>3.3298777777777799E-3</v>
      </c>
      <c r="AR10" s="26">
        <v>4.78344444444444E-3</v>
      </c>
      <c r="AU10" s="26">
        <v>2.1433777777777802E-2</v>
      </c>
      <c r="AX10" s="26">
        <v>8.5162333333333399E-3</v>
      </c>
      <c r="BA10" s="26">
        <v>1.00560444444444E-2</v>
      </c>
    </row>
    <row r="11" spans="1:55" s="28" customFormat="1" ht="21.75" thickBot="1" x14ac:dyDescent="0.4">
      <c r="A11" s="1"/>
      <c r="B11" s="33" t="s">
        <v>73</v>
      </c>
      <c r="C11" s="30">
        <f>1*10^(-5)</f>
        <v>1.0000000000000001E-5</v>
      </c>
      <c r="D11" s="48">
        <f>1*10^(-6)</f>
        <v>9.9999999999999995E-7</v>
      </c>
      <c r="E11" s="30">
        <f>Input_Data!F15</f>
        <v>5.0000000000000002E-5</v>
      </c>
      <c r="F11" s="30">
        <f>0.0000001</f>
        <v>9.9999999999999995E-8</v>
      </c>
      <c r="G11" s="30">
        <f>0.01</f>
        <v>0.01</v>
      </c>
      <c r="H11" s="2"/>
      <c r="I11" s="40">
        <v>150</v>
      </c>
      <c r="J11" s="26">
        <v>0.70184854500000005</v>
      </c>
      <c r="K11" s="26">
        <v>0.41078300000000001</v>
      </c>
      <c r="N11" s="26">
        <v>0.51036899999999996</v>
      </c>
      <c r="Q11" s="26">
        <v>0.26391700000000001</v>
      </c>
      <c r="T11" s="26">
        <v>0.25899100000000003</v>
      </c>
      <c r="W11" s="26">
        <v>1.0268009999999999E-2</v>
      </c>
      <c r="Z11" s="26">
        <v>9.5668200000000002E-3</v>
      </c>
      <c r="AC11" s="26">
        <v>0.39502900000000002</v>
      </c>
      <c r="AF11" s="26">
        <v>0.165989</v>
      </c>
      <c r="AI11" s="26">
        <v>0.139791</v>
      </c>
      <c r="AL11" s="26">
        <v>0.25657799999999997</v>
      </c>
      <c r="AO11" s="26">
        <v>7.30279E-3</v>
      </c>
      <c r="AR11" s="26">
        <v>9.6416000000000002E-3</v>
      </c>
      <c r="AU11" s="26">
        <v>2.5263399999999998E-2</v>
      </c>
      <c r="AX11" s="26">
        <v>8.3095300000000007E-3</v>
      </c>
      <c r="BA11" s="26">
        <v>9.8413100000000007E-3</v>
      </c>
    </row>
    <row r="12" spans="1:55" s="28" customFormat="1" ht="21" x14ac:dyDescent="0.35">
      <c r="A12" s="1"/>
      <c r="B12" s="2"/>
      <c r="C12" s="2"/>
      <c r="D12" s="2"/>
      <c r="E12" s="2"/>
      <c r="F12" s="2">
        <f>F11*10^6</f>
        <v>9.9999999999999992E-2</v>
      </c>
      <c r="G12" s="2">
        <f>G11*10^6</f>
        <v>10000</v>
      </c>
      <c r="H12" s="2"/>
      <c r="I12" s="40">
        <v>180</v>
      </c>
      <c r="J12" s="26">
        <v>0.74549501200000001</v>
      </c>
      <c r="K12" s="26">
        <v>0.41423100000000002</v>
      </c>
      <c r="N12" s="26">
        <v>0.51877600000000001</v>
      </c>
      <c r="Q12" s="26">
        <v>0.27204099999999998</v>
      </c>
      <c r="T12" s="26">
        <v>0.26736300000000002</v>
      </c>
      <c r="W12" s="26">
        <v>1.022823E-2</v>
      </c>
      <c r="Z12" s="26">
        <v>9.5672599999999993E-3</v>
      </c>
      <c r="AC12" s="26">
        <v>0.40460400000000002</v>
      </c>
      <c r="AF12" s="26">
        <v>0.174738</v>
      </c>
      <c r="AI12" s="26">
        <v>0.14818600000000001</v>
      </c>
      <c r="AL12" s="26">
        <v>0.26371299999999998</v>
      </c>
      <c r="AO12" s="26">
        <v>1.2770739999999999E-2</v>
      </c>
      <c r="AR12" s="26">
        <v>1.613324E-2</v>
      </c>
      <c r="AU12" s="26">
        <v>3.02715E-2</v>
      </c>
      <c r="AX12" s="26">
        <v>8.2560700000000008E-3</v>
      </c>
      <c r="BA12" s="26">
        <v>9.80257E-3</v>
      </c>
    </row>
    <row r="13" spans="1:55" s="28" customFormat="1" ht="23.25" x14ac:dyDescent="0.35">
      <c r="A13" s="1"/>
      <c r="B13" s="25" t="s">
        <v>98</v>
      </c>
      <c r="E13" s="2"/>
      <c r="F13" s="2"/>
      <c r="G13" s="2"/>
      <c r="H13" s="2"/>
      <c r="I13" s="40">
        <v>210</v>
      </c>
      <c r="J13" s="26">
        <v>0.77213784600000002</v>
      </c>
      <c r="K13" s="26">
        <v>0.41771200000000003</v>
      </c>
      <c r="N13" s="26">
        <v>0.52724000000000004</v>
      </c>
      <c r="Q13" s="26">
        <v>0.28035599999999999</v>
      </c>
      <c r="T13" s="26">
        <v>0.27589200000000003</v>
      </c>
      <c r="W13" s="26">
        <v>1.0068179999999999E-2</v>
      </c>
      <c r="Z13" s="26">
        <v>9.4169500000000003E-3</v>
      </c>
      <c r="AC13" s="26">
        <v>0.41453000000000001</v>
      </c>
      <c r="AF13" s="26">
        <v>0.18413399999999999</v>
      </c>
      <c r="AI13" s="26">
        <v>0.15726100000000001</v>
      </c>
      <c r="AL13" s="26">
        <v>0.27176499999999998</v>
      </c>
      <c r="AO13" s="26">
        <v>1.9245040000000001E-2</v>
      </c>
      <c r="AR13" s="26">
        <v>2.3775040000000001E-2</v>
      </c>
      <c r="AU13" s="26">
        <v>3.6818299999999998E-2</v>
      </c>
      <c r="AX13" s="26">
        <v>8.0380599999999996E-3</v>
      </c>
      <c r="BA13" s="26">
        <v>9.6650299999999998E-3</v>
      </c>
    </row>
    <row r="14" spans="1:55" s="28" customFormat="1" ht="21.75" thickBot="1" x14ac:dyDescent="0.4">
      <c r="A14" s="1"/>
      <c r="E14" s="2"/>
      <c r="F14" s="2"/>
      <c r="G14" s="2"/>
      <c r="H14" s="2"/>
      <c r="I14" s="40">
        <v>240</v>
      </c>
      <c r="J14" s="26">
        <v>0.78063199599999999</v>
      </c>
      <c r="K14" s="26">
        <v>0.42108200000000001</v>
      </c>
      <c r="N14" s="26">
        <v>0.53549999999999998</v>
      </c>
      <c r="Q14" s="26">
        <v>0.288794</v>
      </c>
      <c r="T14" s="26">
        <v>0.28442600000000001</v>
      </c>
      <c r="W14" s="26">
        <v>9.8885699999999993E-3</v>
      </c>
      <c r="Z14" s="26">
        <v>9.2236499999999999E-3</v>
      </c>
      <c r="AC14" s="26">
        <v>0.42475299999999999</v>
      </c>
      <c r="AF14" s="26">
        <v>0.193994</v>
      </c>
      <c r="AI14" s="26">
        <v>0.16681399999999999</v>
      </c>
      <c r="AL14" s="26">
        <v>0.28059400000000001</v>
      </c>
      <c r="AO14" s="26">
        <v>2.6356339999999999E-2</v>
      </c>
      <c r="AR14" s="26">
        <v>3.2126439999999999E-2</v>
      </c>
      <c r="AU14" s="26">
        <v>4.4531399999999999E-2</v>
      </c>
      <c r="AX14" s="26">
        <v>7.73085E-3</v>
      </c>
      <c r="BA14" s="26">
        <v>9.3727399999999992E-3</v>
      </c>
    </row>
    <row r="15" spans="1:55" s="28" customFormat="1" ht="21" x14ac:dyDescent="0.35">
      <c r="A15" s="1"/>
      <c r="B15" s="28" t="s">
        <v>97</v>
      </c>
      <c r="C15" s="38">
        <v>400</v>
      </c>
      <c r="D15" s="42" t="s">
        <v>102</v>
      </c>
      <c r="F15" s="2"/>
      <c r="G15" s="2"/>
      <c r="H15" s="2"/>
      <c r="I15" s="40">
        <v>270</v>
      </c>
      <c r="J15" s="26">
        <v>0.784082108</v>
      </c>
      <c r="K15" s="26">
        <v>0.42393799999999998</v>
      </c>
      <c r="N15" s="26">
        <v>0.54298599999999997</v>
      </c>
      <c r="Q15" s="26">
        <v>0.296958</v>
      </c>
      <c r="T15" s="26">
        <v>0.29262199999999999</v>
      </c>
      <c r="W15" s="26">
        <v>9.6993200000000009E-3</v>
      </c>
      <c r="Z15" s="26">
        <v>8.9310699999999993E-3</v>
      </c>
      <c r="AC15" s="26">
        <v>0.43514700000000001</v>
      </c>
      <c r="AF15" s="26">
        <v>0.20424100000000001</v>
      </c>
      <c r="AI15" s="26">
        <v>0.17676600000000001</v>
      </c>
      <c r="AL15" s="26">
        <v>0.29008299999999998</v>
      </c>
      <c r="AO15" s="26">
        <v>3.4066239999999998E-2</v>
      </c>
      <c r="AR15" s="26">
        <v>4.1037240000000003E-2</v>
      </c>
      <c r="AU15" s="26">
        <v>5.3364500000000002E-2</v>
      </c>
      <c r="AX15" s="26">
        <v>7.3791600000000001E-3</v>
      </c>
      <c r="BA15" s="26">
        <v>9.0194699999999999E-3</v>
      </c>
    </row>
    <row r="16" spans="1:55" s="28" customFormat="1" ht="21.75" thickBot="1" x14ac:dyDescent="0.4">
      <c r="A16" s="1"/>
      <c r="D16" s="43"/>
      <c r="H16" s="2"/>
      <c r="I16" s="40">
        <v>300</v>
      </c>
      <c r="J16" s="26">
        <v>0.78406797500000003</v>
      </c>
      <c r="K16" s="26">
        <v>0.42621599999999998</v>
      </c>
      <c r="N16" s="26">
        <v>0.54901599999999995</v>
      </c>
      <c r="Q16" s="26">
        <v>0.304201</v>
      </c>
      <c r="T16" s="26">
        <v>0.29972900000000002</v>
      </c>
      <c r="W16" s="26">
        <v>9.5112200000000008E-3</v>
      </c>
      <c r="Z16" s="26">
        <v>8.6496000000000003E-3</v>
      </c>
      <c r="AC16" s="26">
        <v>0.445359</v>
      </c>
      <c r="AF16" s="26">
        <v>0.214696</v>
      </c>
      <c r="AI16" s="26">
        <v>0.18695000000000001</v>
      </c>
      <c r="AL16" s="26">
        <v>0.30036299999999999</v>
      </c>
      <c r="AO16" s="26">
        <v>4.2242639999999998E-2</v>
      </c>
      <c r="AR16" s="26">
        <v>5.0430540000000003E-2</v>
      </c>
      <c r="AU16" s="26">
        <v>6.3137799999999994E-2</v>
      </c>
      <c r="AX16" s="26">
        <v>7.0074899999999999E-3</v>
      </c>
      <c r="BA16" s="26">
        <v>8.6798899999999991E-3</v>
      </c>
    </row>
    <row r="17" spans="1:53" s="28" customFormat="1" ht="21" x14ac:dyDescent="0.35">
      <c r="A17" s="1"/>
      <c r="B17" s="28" t="s">
        <v>95</v>
      </c>
      <c r="C17" s="38">
        <v>1</v>
      </c>
      <c r="D17" s="43"/>
      <c r="H17" s="2"/>
      <c r="I17" s="40">
        <v>330</v>
      </c>
      <c r="J17" s="26">
        <v>0.77980212100000001</v>
      </c>
      <c r="K17" s="26">
        <v>0.42760799999999999</v>
      </c>
      <c r="N17" s="26">
        <v>0.55312499999999998</v>
      </c>
      <c r="Q17" s="26">
        <v>0.30990499999999999</v>
      </c>
      <c r="T17" s="26">
        <v>0.30506699999999998</v>
      </c>
      <c r="W17" s="26">
        <v>9.29053E-3</v>
      </c>
      <c r="Z17" s="26">
        <v>8.3751299999999997E-3</v>
      </c>
      <c r="AC17" s="26">
        <v>0.45415</v>
      </c>
      <c r="AF17" s="26">
        <v>0.224414</v>
      </c>
      <c r="AI17" s="26">
        <v>0.19642000000000001</v>
      </c>
      <c r="AL17" s="26">
        <v>0.31071100000000001</v>
      </c>
      <c r="AO17" s="26">
        <v>5.0823640000000003E-2</v>
      </c>
      <c r="AR17" s="26">
        <v>6.0172440000000001E-2</v>
      </c>
      <c r="AU17" s="26">
        <v>7.3730299999999999E-2</v>
      </c>
      <c r="AX17" s="26">
        <v>6.6080000000000002E-3</v>
      </c>
      <c r="BA17" s="26">
        <v>8.2914800000000004E-3</v>
      </c>
    </row>
    <row r="18" spans="1:53" s="28" customFormat="1" ht="21.75" thickBot="1" x14ac:dyDescent="0.4">
      <c r="A18" s="1"/>
      <c r="D18" s="43"/>
      <c r="H18" s="2"/>
      <c r="I18" s="40">
        <v>360</v>
      </c>
      <c r="J18" s="26">
        <v>0.77798434900000002</v>
      </c>
      <c r="K18" s="26">
        <v>0.42805300000000002</v>
      </c>
      <c r="N18" s="26">
        <v>0.55486000000000002</v>
      </c>
      <c r="Q18" s="26">
        <v>0.31350800000000001</v>
      </c>
      <c r="T18" s="26">
        <v>0.30814000000000002</v>
      </c>
      <c r="W18" s="26">
        <v>9.0642599999999993E-3</v>
      </c>
      <c r="Z18" s="26">
        <v>8.0868199999999998E-3</v>
      </c>
      <c r="AC18" s="26">
        <v>0.46041300000000002</v>
      </c>
      <c r="AF18" s="26">
        <v>0.232179</v>
      </c>
      <c r="AI18" s="26">
        <v>0.20413400000000001</v>
      </c>
      <c r="AL18" s="26">
        <v>0.32005499999999998</v>
      </c>
      <c r="AO18" s="26">
        <v>5.9727839999999997E-2</v>
      </c>
      <c r="AR18" s="26">
        <v>7.0251439999999998E-2</v>
      </c>
      <c r="AU18" s="26">
        <v>8.49858E-2</v>
      </c>
      <c r="AX18" s="26">
        <v>6.1540800000000001E-3</v>
      </c>
      <c r="BA18" s="26">
        <v>7.8696700000000005E-3</v>
      </c>
    </row>
    <row r="19" spans="1:53" s="28" customFormat="1" ht="21" x14ac:dyDescent="0.35">
      <c r="A19" s="1"/>
      <c r="B19" s="28" t="s">
        <v>99</v>
      </c>
      <c r="C19" s="37">
        <v>0.05</v>
      </c>
      <c r="D19" s="43" t="s">
        <v>100</v>
      </c>
      <c r="H19" s="2"/>
      <c r="I19" s="40">
        <v>390</v>
      </c>
      <c r="J19" s="26">
        <v>0.77227970400000001</v>
      </c>
      <c r="K19" s="26">
        <v>0.427533</v>
      </c>
      <c r="N19" s="26">
        <v>0.55437099999999995</v>
      </c>
      <c r="Q19" s="26">
        <v>0.31495600000000001</v>
      </c>
      <c r="T19" s="26">
        <v>0.30898999999999999</v>
      </c>
      <c r="W19" s="26">
        <v>9.0114300000000008E-3</v>
      </c>
      <c r="Z19" s="26">
        <v>8.0043100000000006E-3</v>
      </c>
      <c r="AC19" s="26">
        <v>0.46371099999999998</v>
      </c>
      <c r="AF19" s="26">
        <v>0.23749700000000001</v>
      </c>
      <c r="AI19" s="26">
        <v>0.20952299999999999</v>
      </c>
      <c r="AL19" s="26">
        <v>0.32756999999999997</v>
      </c>
      <c r="AO19" s="26">
        <v>6.8516300000000002E-2</v>
      </c>
      <c r="AR19" s="26">
        <v>7.97456E-2</v>
      </c>
      <c r="AU19" s="26">
        <v>9.6705399999999997E-2</v>
      </c>
      <c r="AX19" s="26">
        <v>6.09686E-3</v>
      </c>
      <c r="BA19" s="26">
        <v>7.87063E-3</v>
      </c>
    </row>
    <row r="20" spans="1:53" s="28" customFormat="1" ht="21.75" thickBot="1" x14ac:dyDescent="0.4">
      <c r="A20" s="1"/>
      <c r="D20" s="43"/>
      <c r="H20" s="2"/>
      <c r="I20" s="40">
        <v>420</v>
      </c>
      <c r="J20" s="26">
        <v>0.76890071800000004</v>
      </c>
      <c r="K20" s="26">
        <v>0.42655199999999999</v>
      </c>
      <c r="N20" s="26">
        <v>0.55272100000000002</v>
      </c>
      <c r="Q20" s="26">
        <v>0.31475999999999998</v>
      </c>
      <c r="T20" s="26">
        <v>0.30826999999999999</v>
      </c>
      <c r="W20" s="26">
        <v>8.8969900000000005E-3</v>
      </c>
      <c r="Z20" s="26">
        <v>7.9643600000000002E-3</v>
      </c>
      <c r="AC20" s="26">
        <v>0.46444000000000002</v>
      </c>
      <c r="AF20" s="26">
        <v>0.240013</v>
      </c>
      <c r="AI20" s="26">
        <v>0.21224199999999999</v>
      </c>
      <c r="AL20" s="26">
        <v>0.33267200000000002</v>
      </c>
      <c r="AO20" s="26">
        <v>7.5338699999999995E-2</v>
      </c>
      <c r="AR20" s="26">
        <v>8.6996299999999999E-2</v>
      </c>
      <c r="AU20" s="26">
        <v>0.1066083</v>
      </c>
      <c r="AX20" s="26">
        <v>6.0364599999999996E-3</v>
      </c>
      <c r="BA20" s="26">
        <v>7.8323200000000003E-3</v>
      </c>
    </row>
    <row r="21" spans="1:53" s="28" customFormat="1" ht="21" x14ac:dyDescent="0.35">
      <c r="A21" s="1"/>
      <c r="B21" s="28" t="s">
        <v>101</v>
      </c>
      <c r="C21" s="49">
        <v>2.5000000000000001E-2</v>
      </c>
      <c r="D21" s="43" t="s">
        <v>5</v>
      </c>
      <c r="H21" s="2"/>
      <c r="I21" s="40">
        <v>450</v>
      </c>
      <c r="J21" s="26">
        <v>0.76340940499999999</v>
      </c>
      <c r="K21" s="26">
        <v>0.42549300000000001</v>
      </c>
      <c r="N21" s="26">
        <v>0.55070200000000002</v>
      </c>
      <c r="Q21" s="26">
        <v>0.313635</v>
      </c>
      <c r="T21" s="26">
        <v>0.30689499999999997</v>
      </c>
      <c r="W21" s="26">
        <v>8.8632599999999995E-3</v>
      </c>
      <c r="Z21" s="26">
        <v>7.8937699999999996E-3</v>
      </c>
      <c r="AC21" s="26">
        <v>0.463978</v>
      </c>
      <c r="AF21" s="26">
        <v>0.24096600000000001</v>
      </c>
      <c r="AI21" s="26">
        <v>0.213334</v>
      </c>
      <c r="AL21" s="26">
        <v>0.33641300000000002</v>
      </c>
      <c r="AO21" s="26">
        <v>8.0705600000000002E-2</v>
      </c>
      <c r="AR21" s="26">
        <v>9.23538E-2</v>
      </c>
      <c r="AU21" s="26">
        <v>0.11411830000000001</v>
      </c>
      <c r="AX21" s="26">
        <v>5.9984299999999999E-3</v>
      </c>
      <c r="BA21" s="26">
        <v>7.8088999999999997E-3</v>
      </c>
    </row>
    <row r="22" spans="1:53" s="28" customFormat="1" ht="21" x14ac:dyDescent="0.35">
      <c r="A22" s="1"/>
      <c r="H22" s="2"/>
      <c r="I22" s="40">
        <v>480</v>
      </c>
      <c r="J22" s="26">
        <v>0.75914193100000005</v>
      </c>
      <c r="K22" s="26">
        <v>0.42444500000000002</v>
      </c>
      <c r="N22" s="26">
        <v>0.54860799999999998</v>
      </c>
      <c r="Q22" s="26">
        <v>0.31198399999999998</v>
      </c>
      <c r="T22" s="26">
        <v>0.30525600000000003</v>
      </c>
      <c r="W22" s="26">
        <v>8.8862699999999999E-3</v>
      </c>
      <c r="Z22" s="26">
        <v>7.8033699999999996E-3</v>
      </c>
      <c r="AC22" s="26">
        <v>0.462978</v>
      </c>
      <c r="AF22" s="26">
        <v>0.24098600000000001</v>
      </c>
      <c r="AI22" s="26">
        <v>0.21348</v>
      </c>
      <c r="AL22" s="26">
        <v>0.339368</v>
      </c>
      <c r="AO22" s="26">
        <v>8.5015599999999997E-2</v>
      </c>
      <c r="AR22" s="26">
        <v>9.6522200000000002E-2</v>
      </c>
      <c r="AU22" s="26">
        <v>0.1200036</v>
      </c>
      <c r="AX22" s="26">
        <v>5.9929199999999997E-3</v>
      </c>
      <c r="BA22" s="26">
        <v>7.7884599999999997E-3</v>
      </c>
    </row>
    <row r="23" spans="1:53" s="28" customFormat="1" ht="21" x14ac:dyDescent="0.35">
      <c r="A23" s="1"/>
      <c r="B23" s="56" t="s">
        <v>94</v>
      </c>
      <c r="C23" s="56"/>
      <c r="D23" s="44"/>
      <c r="H23" s="2"/>
      <c r="I23" s="40">
        <v>510</v>
      </c>
      <c r="J23" s="26">
        <v>0.75372213499999996</v>
      </c>
      <c r="K23" s="26">
        <v>0.42344500000000002</v>
      </c>
      <c r="N23" s="26">
        <v>0.54655799999999999</v>
      </c>
      <c r="Q23" s="26">
        <v>0.31012299999999998</v>
      </c>
      <c r="T23" s="26">
        <v>0.30357400000000001</v>
      </c>
      <c r="W23" s="26">
        <v>8.9520899999999994E-3</v>
      </c>
      <c r="Z23" s="26">
        <v>7.8628799999999992E-3</v>
      </c>
      <c r="AC23" s="26">
        <v>0.46184599999999998</v>
      </c>
      <c r="AF23" s="26">
        <v>0.24060000000000001</v>
      </c>
      <c r="AI23" s="26">
        <v>0.21321399999999999</v>
      </c>
      <c r="AL23" s="26">
        <v>0.34192299999999998</v>
      </c>
      <c r="AO23" s="26">
        <v>8.8771299999999997E-2</v>
      </c>
      <c r="AR23" s="26">
        <v>0.1000484</v>
      </c>
      <c r="AU23" s="26">
        <v>0.12501999999999999</v>
      </c>
      <c r="AX23" s="26">
        <v>6.1788499999999996E-3</v>
      </c>
      <c r="BA23" s="26">
        <v>7.9432200000000008E-3</v>
      </c>
    </row>
    <row r="24" spans="1:53" s="28" customFormat="1" ht="21.75" thickBot="1" x14ac:dyDescent="0.4">
      <c r="A24" s="1"/>
      <c r="B24" s="2" t="s">
        <v>92</v>
      </c>
      <c r="C24" s="28" t="s">
        <v>93</v>
      </c>
      <c r="H24" s="2"/>
      <c r="I24" s="40">
        <v>540</v>
      </c>
      <c r="J24" s="26">
        <v>0.75063041799999997</v>
      </c>
      <c r="K24" s="26">
        <v>0.42279600000000001</v>
      </c>
      <c r="N24" s="26">
        <v>0.54516600000000004</v>
      </c>
      <c r="Q24" s="26">
        <v>0.30851299999999998</v>
      </c>
      <c r="T24" s="26">
        <v>0.30220000000000002</v>
      </c>
      <c r="W24" s="26">
        <v>9.0461099999999996E-3</v>
      </c>
      <c r="Z24" s="26">
        <v>7.95972E-3</v>
      </c>
      <c r="AC24" s="26">
        <v>0.460673</v>
      </c>
      <c r="AF24" s="26">
        <v>0.23997399999999999</v>
      </c>
      <c r="AI24" s="26">
        <v>0.21271499999999999</v>
      </c>
      <c r="AL24" s="26">
        <v>0.344219</v>
      </c>
      <c r="AO24" s="26">
        <v>9.2106999999999994E-2</v>
      </c>
      <c r="AR24" s="26">
        <v>0.10306</v>
      </c>
      <c r="AU24" s="26">
        <v>0.12951399999999999</v>
      </c>
      <c r="AX24" s="26">
        <v>6.4752200000000003E-3</v>
      </c>
      <c r="BA24" s="26">
        <v>8.2136099999999997E-3</v>
      </c>
    </row>
    <row r="25" spans="1:53" s="28" customFormat="1" ht="21" x14ac:dyDescent="0.35">
      <c r="A25" s="1"/>
      <c r="B25" s="2">
        <v>1</v>
      </c>
      <c r="C25" s="34">
        <v>0</v>
      </c>
      <c r="D25" s="43"/>
      <c r="H25" s="2"/>
      <c r="I25" s="40">
        <v>570</v>
      </c>
      <c r="J25" s="26">
        <v>0.74090637500000001</v>
      </c>
      <c r="K25" s="26">
        <v>0.42294300000000001</v>
      </c>
      <c r="N25" s="26">
        <v>0.54530000000000001</v>
      </c>
      <c r="Q25" s="26">
        <v>0.30780299999999999</v>
      </c>
      <c r="T25" s="26">
        <v>0.30192999999999998</v>
      </c>
      <c r="W25" s="26">
        <v>9.1727600000000003E-3</v>
      </c>
      <c r="Z25" s="26">
        <v>8.1092600000000001E-3</v>
      </c>
      <c r="AC25" s="26">
        <v>0.46022000000000002</v>
      </c>
      <c r="AF25" s="26">
        <v>0.23959</v>
      </c>
      <c r="AI25" s="26">
        <v>0.21249399999999999</v>
      </c>
      <c r="AL25" s="26">
        <v>0.34656100000000001</v>
      </c>
      <c r="AO25" s="26">
        <v>9.5205100000000001E-2</v>
      </c>
      <c r="AR25" s="26">
        <v>0.10582220000000001</v>
      </c>
      <c r="AU25" s="26">
        <v>0.13350000000000001</v>
      </c>
      <c r="AX25" s="26">
        <v>6.7862E-3</v>
      </c>
      <c r="BA25" s="26">
        <v>8.5306800000000006E-3</v>
      </c>
    </row>
    <row r="26" spans="1:53" s="28" customFormat="1" ht="21" x14ac:dyDescent="0.35">
      <c r="A26" s="1"/>
      <c r="B26" s="2">
        <v>2</v>
      </c>
      <c r="C26" s="50">
        <v>1</v>
      </c>
      <c r="D26" s="43"/>
      <c r="H26" s="2"/>
      <c r="I26" s="40">
        <v>600</v>
      </c>
      <c r="J26" s="26">
        <v>0.73811768799999999</v>
      </c>
      <c r="K26" s="26">
        <v>0.42397299999999999</v>
      </c>
      <c r="N26" s="26">
        <v>0.54754400000000003</v>
      </c>
      <c r="Q26" s="26">
        <v>0.30871100000000001</v>
      </c>
      <c r="T26" s="26">
        <v>0.30350500000000002</v>
      </c>
      <c r="W26" s="26">
        <v>9.2894599999999994E-3</v>
      </c>
      <c r="Z26" s="26">
        <v>8.3361300000000006E-3</v>
      </c>
      <c r="AC26" s="26">
        <v>0.46138800000000002</v>
      </c>
      <c r="AF26" s="26">
        <v>0.24028099999999999</v>
      </c>
      <c r="AI26" s="26">
        <v>0.21330399999999999</v>
      </c>
      <c r="AL26" s="26">
        <v>0.34959200000000001</v>
      </c>
      <c r="AO26" s="26">
        <v>9.8582699999999995E-2</v>
      </c>
      <c r="AR26" s="26">
        <v>0.10885690000000001</v>
      </c>
      <c r="AU26" s="26">
        <v>0.13741800000000001</v>
      </c>
      <c r="AX26" s="26">
        <v>7.1102800000000001E-3</v>
      </c>
      <c r="BA26" s="26">
        <v>8.8416599999999995E-3</v>
      </c>
    </row>
    <row r="27" spans="1:53" s="28" customFormat="1" ht="21" x14ac:dyDescent="0.35">
      <c r="A27" s="1"/>
      <c r="B27" s="2">
        <v>3</v>
      </c>
      <c r="C27" s="35">
        <v>0</v>
      </c>
      <c r="D27" s="43"/>
      <c r="H27" s="2"/>
      <c r="I27" s="40">
        <v>630</v>
      </c>
      <c r="J27" s="26">
        <v>0.74572859899999999</v>
      </c>
      <c r="K27" s="26">
        <v>0.42602200000000001</v>
      </c>
      <c r="N27" s="26">
        <v>0.55203899999999995</v>
      </c>
      <c r="Q27" s="26">
        <v>0.31152400000000002</v>
      </c>
      <c r="T27" s="26">
        <v>0.30724600000000002</v>
      </c>
      <c r="W27" s="26">
        <v>9.4625500000000001E-3</v>
      </c>
      <c r="Z27" s="26">
        <v>8.5323099999999995E-3</v>
      </c>
      <c r="AC27" s="26">
        <v>0.46496599999999999</v>
      </c>
      <c r="AF27" s="26">
        <v>0.24287300000000001</v>
      </c>
      <c r="AI27" s="26">
        <v>0.21590599999999999</v>
      </c>
      <c r="AL27" s="26">
        <v>0.35433399999999998</v>
      </c>
      <c r="AO27" s="26">
        <v>0.1029557</v>
      </c>
      <c r="AR27" s="26">
        <v>0.11305999999999999</v>
      </c>
      <c r="AU27" s="26">
        <v>0.14199899999999999</v>
      </c>
      <c r="AX27" s="26">
        <v>7.4890199999999999E-3</v>
      </c>
      <c r="BA27" s="26">
        <v>9.17807E-3</v>
      </c>
    </row>
    <row r="28" spans="1:53" s="28" customFormat="1" ht="21" x14ac:dyDescent="0.35">
      <c r="A28" s="1"/>
      <c r="B28" s="2">
        <v>4</v>
      </c>
      <c r="C28" s="35">
        <v>0</v>
      </c>
      <c r="D28" s="43"/>
      <c r="H28" s="2"/>
      <c r="I28" s="40">
        <v>660</v>
      </c>
      <c r="J28" s="26">
        <v>0.771730213</v>
      </c>
      <c r="K28" s="26">
        <v>0.429064</v>
      </c>
      <c r="N28" s="26">
        <v>0.55884699999999998</v>
      </c>
      <c r="Q28" s="26">
        <v>0.31652200000000003</v>
      </c>
      <c r="T28" s="26">
        <v>0.31334400000000001</v>
      </c>
      <c r="W28" s="26">
        <v>9.6708200000000001E-3</v>
      </c>
      <c r="Z28" s="26">
        <v>8.7320200000000001E-3</v>
      </c>
      <c r="AC28" s="26">
        <v>0.47123700000000002</v>
      </c>
      <c r="AF28" s="26">
        <v>0.24779699999999999</v>
      </c>
      <c r="AI28" s="26">
        <v>0.22078300000000001</v>
      </c>
      <c r="AL28" s="26">
        <v>0.36152699999999999</v>
      </c>
      <c r="AO28" s="26">
        <v>0.1091125</v>
      </c>
      <c r="AR28" s="26">
        <v>0.11930200000000001</v>
      </c>
      <c r="AU28" s="26">
        <v>0.14835699999999999</v>
      </c>
      <c r="AX28" s="26">
        <v>7.9087399999999992E-3</v>
      </c>
      <c r="BA28" s="26">
        <v>9.5552799999999993E-3</v>
      </c>
    </row>
    <row r="29" spans="1:53" s="28" customFormat="1" ht="21" x14ac:dyDescent="0.35">
      <c r="A29" s="1"/>
      <c r="B29" s="2">
        <v>5</v>
      </c>
      <c r="C29" s="35">
        <v>0</v>
      </c>
      <c r="D29" s="43"/>
      <c r="H29" s="2"/>
      <c r="I29" s="40">
        <v>690</v>
      </c>
      <c r="J29" s="26">
        <v>0.81203243599999997</v>
      </c>
      <c r="K29" s="26">
        <v>0.43313000000000001</v>
      </c>
      <c r="N29" s="26">
        <v>0.56788799999999995</v>
      </c>
      <c r="Q29" s="26">
        <v>0.32373800000000003</v>
      </c>
      <c r="T29" s="26">
        <v>0.321716</v>
      </c>
      <c r="W29" s="26">
        <v>9.6764399999999997E-3</v>
      </c>
      <c r="Z29" s="26">
        <v>8.7915900000000002E-3</v>
      </c>
      <c r="AC29" s="26">
        <v>0.48005100000000001</v>
      </c>
      <c r="AF29" s="26">
        <v>0.25523800000000002</v>
      </c>
      <c r="AI29" s="26">
        <v>0.22808600000000001</v>
      </c>
      <c r="AL29" s="26">
        <v>0.37145699999999998</v>
      </c>
      <c r="AO29" s="26">
        <v>0.1174496</v>
      </c>
      <c r="AR29" s="26">
        <v>0.12817500000000001</v>
      </c>
      <c r="AU29" s="26">
        <v>0.15698699999999999</v>
      </c>
      <c r="AX29" s="26">
        <v>7.9205000000000005E-3</v>
      </c>
      <c r="BA29" s="26">
        <v>9.5655900000000006E-3</v>
      </c>
    </row>
    <row r="30" spans="1:53" s="28" customFormat="1" ht="21" x14ac:dyDescent="0.35">
      <c r="A30" s="1"/>
      <c r="B30" s="2">
        <v>6</v>
      </c>
      <c r="C30" s="35">
        <v>0</v>
      </c>
      <c r="D30" s="43"/>
      <c r="H30" s="2"/>
      <c r="I30" s="40">
        <v>720</v>
      </c>
      <c r="J30" s="26">
        <v>0.85907082400000001</v>
      </c>
      <c r="K30" s="26">
        <v>0.43773800000000002</v>
      </c>
      <c r="N30" s="26">
        <v>0.57821</v>
      </c>
      <c r="Q30" s="26">
        <v>0.33281100000000002</v>
      </c>
      <c r="T30" s="26">
        <v>0.33183400000000002</v>
      </c>
      <c r="W30" s="26">
        <v>9.7899200000000006E-3</v>
      </c>
      <c r="Z30" s="26">
        <v>8.8024999999999996E-3</v>
      </c>
      <c r="AC30" s="26">
        <v>0.49105399999999999</v>
      </c>
      <c r="AF30" s="26">
        <v>0.26516000000000001</v>
      </c>
      <c r="AI30" s="26">
        <v>0.23799100000000001</v>
      </c>
      <c r="AL30" s="26">
        <v>0.384133</v>
      </c>
      <c r="AO30" s="26">
        <v>0.12855440000000001</v>
      </c>
      <c r="AR30" s="26">
        <v>0.140371</v>
      </c>
      <c r="AU30" s="26">
        <v>0.16855100000000001</v>
      </c>
      <c r="AX30" s="26">
        <v>7.9156799999999996E-3</v>
      </c>
      <c r="BA30" s="26">
        <v>9.58174E-3</v>
      </c>
    </row>
    <row r="31" spans="1:53" s="28" customFormat="1" ht="21" x14ac:dyDescent="0.35">
      <c r="A31" s="1"/>
      <c r="B31" s="2">
        <v>7</v>
      </c>
      <c r="C31" s="50">
        <v>1</v>
      </c>
      <c r="D31" s="43"/>
      <c r="H31" s="2"/>
      <c r="I31" s="40">
        <v>750</v>
      </c>
      <c r="J31" s="26">
        <v>0.91294194299999998</v>
      </c>
      <c r="K31" s="26">
        <v>0.442496</v>
      </c>
      <c r="N31" s="26">
        <v>0.58914599999999995</v>
      </c>
      <c r="Q31" s="26">
        <v>0.34307100000000001</v>
      </c>
      <c r="T31" s="26">
        <v>0.34292600000000001</v>
      </c>
      <c r="W31" s="26">
        <v>9.8281099999999993E-3</v>
      </c>
      <c r="Z31" s="26">
        <v>8.8939799999999992E-3</v>
      </c>
      <c r="AC31" s="26">
        <v>0.50320600000000004</v>
      </c>
      <c r="AF31" s="26">
        <v>0.276783</v>
      </c>
      <c r="AI31" s="26">
        <v>0.249637</v>
      </c>
      <c r="AL31" s="26">
        <v>0.39859899999999998</v>
      </c>
      <c r="AO31" s="26">
        <v>0.1416366</v>
      </c>
      <c r="AR31" s="26">
        <v>0.15520400000000001</v>
      </c>
      <c r="AU31" s="26">
        <v>0.18223300000000001</v>
      </c>
      <c r="AX31" s="26">
        <v>7.9454599999999997E-3</v>
      </c>
      <c r="BA31" s="26">
        <v>9.6412100000000008E-3</v>
      </c>
    </row>
    <row r="32" spans="1:53" s="28" customFormat="1" ht="21" x14ac:dyDescent="0.35">
      <c r="A32" s="1"/>
      <c r="B32" s="2">
        <v>8</v>
      </c>
      <c r="C32" s="35">
        <v>0</v>
      </c>
      <c r="D32" s="43"/>
      <c r="H32" s="2"/>
      <c r="I32" s="40">
        <v>780</v>
      </c>
      <c r="J32" s="26">
        <v>0.97252337</v>
      </c>
      <c r="K32" s="26">
        <v>0.447465</v>
      </c>
      <c r="N32" s="26">
        <v>0.60061699999999996</v>
      </c>
      <c r="Q32" s="26">
        <v>0.35430099999999998</v>
      </c>
      <c r="T32" s="26">
        <v>0.35476999999999997</v>
      </c>
      <c r="W32" s="26">
        <v>9.7824399999999999E-3</v>
      </c>
      <c r="Z32" s="26">
        <v>9.98719E-3</v>
      </c>
      <c r="AC32" s="26">
        <v>0.516235</v>
      </c>
      <c r="AF32" s="26">
        <v>0.28963299999999997</v>
      </c>
      <c r="AI32" s="26">
        <v>0.26258999999999999</v>
      </c>
      <c r="AL32" s="26">
        <v>0.41442000000000001</v>
      </c>
      <c r="AO32" s="26">
        <v>0.156331</v>
      </c>
      <c r="AR32" s="26">
        <v>0.17185</v>
      </c>
      <c r="AU32" s="26">
        <v>0.19728100000000001</v>
      </c>
      <c r="AX32" s="26">
        <v>8.0211399999999995E-3</v>
      </c>
      <c r="BA32" s="26">
        <v>1.094734E-2</v>
      </c>
    </row>
    <row r="33" spans="1:53" s="28" customFormat="1" ht="21" x14ac:dyDescent="0.35">
      <c r="A33" s="1"/>
      <c r="B33" s="2">
        <v>9</v>
      </c>
      <c r="C33" s="35">
        <v>0</v>
      </c>
      <c r="D33" s="43"/>
      <c r="H33" s="2"/>
      <c r="I33" s="40">
        <v>810</v>
      </c>
      <c r="J33" s="26">
        <v>1.015036925</v>
      </c>
      <c r="K33" s="26">
        <v>0.45263199999999998</v>
      </c>
      <c r="N33" s="26">
        <v>0.61255300000000001</v>
      </c>
      <c r="Q33" s="26">
        <v>0.36632799999999999</v>
      </c>
      <c r="T33" s="26">
        <v>0.36716900000000002</v>
      </c>
      <c r="W33" s="26">
        <v>9.7632099999999996E-3</v>
      </c>
      <c r="Z33" s="26">
        <v>1.281504E-2</v>
      </c>
      <c r="AC33" s="26">
        <v>0.52995700000000001</v>
      </c>
      <c r="AF33" s="26">
        <v>0.30341600000000002</v>
      </c>
      <c r="AI33" s="26">
        <v>0.27651799999999999</v>
      </c>
      <c r="AL33" s="26">
        <v>0.431338</v>
      </c>
      <c r="AO33" s="26">
        <v>0.17221500000000001</v>
      </c>
      <c r="AR33" s="26">
        <v>0.18981400000000001</v>
      </c>
      <c r="AU33" s="26">
        <v>0.21340300000000001</v>
      </c>
      <c r="AX33" s="26">
        <v>9.5674100000000002E-3</v>
      </c>
      <c r="BA33" s="26">
        <v>1.4578799999999999E-2</v>
      </c>
    </row>
    <row r="34" spans="1:53" s="28" customFormat="1" ht="21" x14ac:dyDescent="0.35">
      <c r="A34" s="1"/>
      <c r="B34" s="2">
        <v>10</v>
      </c>
      <c r="C34" s="50">
        <v>1</v>
      </c>
      <c r="D34" s="43"/>
      <c r="H34" s="2"/>
      <c r="I34" s="40">
        <v>840</v>
      </c>
      <c r="J34" s="26">
        <v>1.033732702</v>
      </c>
      <c r="K34" s="26">
        <v>0.45771699999999998</v>
      </c>
      <c r="N34" s="26">
        <v>0.62447600000000003</v>
      </c>
      <c r="Q34" s="26">
        <v>0.37884800000000002</v>
      </c>
      <c r="T34" s="26">
        <v>0.37983899999999998</v>
      </c>
      <c r="W34" s="26">
        <v>9.6948599999999996E-3</v>
      </c>
      <c r="Z34" s="26">
        <v>1.72918E-2</v>
      </c>
      <c r="AC34" s="26">
        <v>0.54438299999999995</v>
      </c>
      <c r="AF34" s="26">
        <v>0.31807800000000003</v>
      </c>
      <c r="AI34" s="26">
        <v>0.29140500000000003</v>
      </c>
      <c r="AL34" s="26">
        <v>0.449235</v>
      </c>
      <c r="AO34" s="26">
        <v>0.189412</v>
      </c>
      <c r="AR34" s="26">
        <v>0.208783</v>
      </c>
      <c r="AU34" s="26">
        <v>0.23053299999999999</v>
      </c>
      <c r="AX34" s="26">
        <v>1.2948599999999999E-2</v>
      </c>
      <c r="BA34" s="26">
        <v>2.0380599999999999E-2</v>
      </c>
    </row>
    <row r="35" spans="1:53" s="28" customFormat="1" ht="21" x14ac:dyDescent="0.35">
      <c r="A35" s="1"/>
      <c r="B35" s="2">
        <v>11</v>
      </c>
      <c r="C35" s="35">
        <v>0</v>
      </c>
      <c r="D35" s="43"/>
      <c r="H35" s="2"/>
      <c r="I35" s="40">
        <v>870</v>
      </c>
      <c r="J35" s="26">
        <v>1.03629635</v>
      </c>
      <c r="K35" s="26">
        <v>0.46230700000000002</v>
      </c>
      <c r="N35" s="26">
        <v>0.63544400000000001</v>
      </c>
      <c r="Q35" s="26">
        <v>0.39111299999999999</v>
      </c>
      <c r="T35" s="26">
        <v>0.39190399999999997</v>
      </c>
      <c r="W35" s="26">
        <v>1.030326E-2</v>
      </c>
      <c r="Z35" s="26">
        <v>2.287664E-2</v>
      </c>
      <c r="AC35" s="26">
        <v>0.55882699999999996</v>
      </c>
      <c r="AF35" s="26">
        <v>0.333121</v>
      </c>
      <c r="AI35" s="26">
        <v>0.306809</v>
      </c>
      <c r="AL35" s="26">
        <v>0.46789799999999998</v>
      </c>
      <c r="AO35" s="26">
        <v>0.207619</v>
      </c>
      <c r="AR35" s="26">
        <v>0.22853599999999999</v>
      </c>
      <c r="AU35" s="26">
        <v>0.24879499999999999</v>
      </c>
      <c r="AX35" s="26">
        <v>1.798462E-2</v>
      </c>
      <c r="BA35" s="26">
        <v>2.8013300000000001E-2</v>
      </c>
    </row>
    <row r="36" spans="1:53" s="28" customFormat="1" ht="21" x14ac:dyDescent="0.35">
      <c r="A36" s="1"/>
      <c r="B36" s="2">
        <v>12</v>
      </c>
      <c r="C36" s="35">
        <v>0</v>
      </c>
      <c r="D36" s="43"/>
      <c r="H36" s="2"/>
      <c r="I36" s="40">
        <v>900</v>
      </c>
      <c r="J36" s="26">
        <v>1.0382604019999999</v>
      </c>
      <c r="K36" s="26">
        <v>0.46618799999999999</v>
      </c>
      <c r="N36" s="26">
        <v>0.64488999999999996</v>
      </c>
      <c r="Q36" s="26">
        <v>0.40245199999999998</v>
      </c>
      <c r="T36" s="26">
        <v>0.402698</v>
      </c>
      <c r="W36" s="26">
        <v>1.1515259999999999E-2</v>
      </c>
      <c r="Z36" s="26">
        <v>2.9147840000000001E-2</v>
      </c>
      <c r="AC36" s="26">
        <v>0.57230400000000003</v>
      </c>
      <c r="AF36" s="26">
        <v>0.34771099999999999</v>
      </c>
      <c r="AI36" s="26">
        <v>0.321853</v>
      </c>
      <c r="AL36" s="26">
        <v>0.48661799999999999</v>
      </c>
      <c r="AO36" s="26">
        <v>0.22636200000000001</v>
      </c>
      <c r="AR36" s="26">
        <v>0.248553</v>
      </c>
      <c r="AU36" s="26">
        <v>0.26792899999999997</v>
      </c>
      <c r="AX36" s="26">
        <v>2.453864E-2</v>
      </c>
      <c r="BA36" s="26">
        <v>3.7203699999999999E-2</v>
      </c>
    </row>
    <row r="37" spans="1:53" s="28" customFormat="1" ht="21" x14ac:dyDescent="0.35">
      <c r="A37" s="1"/>
      <c r="B37" s="2">
        <v>13</v>
      </c>
      <c r="C37" s="50">
        <v>1</v>
      </c>
      <c r="D37" s="43"/>
      <c r="E37" s="2"/>
      <c r="F37" s="2"/>
      <c r="G37" s="2"/>
      <c r="H37" s="2"/>
      <c r="I37" s="40">
        <v>930</v>
      </c>
      <c r="J37" s="26">
        <v>1.0316559620000001</v>
      </c>
      <c r="K37" s="26">
        <v>0.469304</v>
      </c>
      <c r="N37" s="26">
        <v>0.65262699999999996</v>
      </c>
      <c r="Q37" s="26">
        <v>0.41257100000000002</v>
      </c>
      <c r="T37" s="26">
        <v>0.41188399999999997</v>
      </c>
      <c r="W37" s="26">
        <v>1.315326E-2</v>
      </c>
      <c r="Z37" s="26">
        <v>3.6015730000000003E-2</v>
      </c>
      <c r="AC37" s="26">
        <v>0.58410200000000001</v>
      </c>
      <c r="AF37" s="26">
        <v>0.36096899999999998</v>
      </c>
      <c r="AI37" s="26">
        <v>0.33577800000000002</v>
      </c>
      <c r="AL37" s="26">
        <v>0.50441400000000003</v>
      </c>
      <c r="AO37" s="26">
        <v>0.244925</v>
      </c>
      <c r="AR37" s="26">
        <v>0.26789800000000003</v>
      </c>
      <c r="AU37" s="26">
        <v>0.28722399999999998</v>
      </c>
      <c r="AX37" s="26">
        <v>3.2290489999999998E-2</v>
      </c>
      <c r="BA37" s="26">
        <v>4.7690299999999998E-2</v>
      </c>
    </row>
    <row r="38" spans="1:53" s="28" customFormat="1" ht="21" x14ac:dyDescent="0.35">
      <c r="A38" s="1"/>
      <c r="B38" s="2">
        <v>14</v>
      </c>
      <c r="C38" s="35">
        <v>0</v>
      </c>
      <c r="D38" s="43"/>
      <c r="E38" s="2"/>
      <c r="F38" s="2"/>
      <c r="G38" s="2"/>
      <c r="H38" s="2"/>
      <c r="I38" s="40">
        <v>960</v>
      </c>
      <c r="J38" s="26">
        <v>1.027377988</v>
      </c>
      <c r="K38" s="26">
        <v>0.47158899999999998</v>
      </c>
      <c r="N38" s="26">
        <v>0.65858399999999995</v>
      </c>
      <c r="Q38" s="26">
        <v>0.42114699999999999</v>
      </c>
      <c r="T38" s="26">
        <v>0.41919200000000001</v>
      </c>
      <c r="W38" s="26">
        <v>1.499726E-2</v>
      </c>
      <c r="Z38" s="26">
        <v>4.3160030000000002E-2</v>
      </c>
      <c r="AC38" s="26">
        <v>0.59382900000000005</v>
      </c>
      <c r="AF38" s="26">
        <v>0.37246000000000001</v>
      </c>
      <c r="AI38" s="26">
        <v>0.34795700000000002</v>
      </c>
      <c r="AL38" s="26">
        <v>0.52050399999999997</v>
      </c>
      <c r="AO38" s="26">
        <v>0.26241100000000001</v>
      </c>
      <c r="AR38" s="26">
        <v>0.28570499999999999</v>
      </c>
      <c r="AU38" s="26">
        <v>0.30566599999999999</v>
      </c>
      <c r="AX38" s="26">
        <v>4.1056090000000003E-2</v>
      </c>
      <c r="BA38" s="26">
        <v>5.9236299999999999E-2</v>
      </c>
    </row>
    <row r="39" spans="1:53" s="28" customFormat="1" ht="21.75" thickBot="1" x14ac:dyDescent="0.4">
      <c r="A39" s="1"/>
      <c r="B39" s="2">
        <v>15</v>
      </c>
      <c r="C39" s="36">
        <v>0</v>
      </c>
      <c r="D39" s="43"/>
      <c r="E39" s="2"/>
      <c r="F39" s="2"/>
      <c r="G39" s="2"/>
      <c r="H39" s="2"/>
      <c r="I39" s="40">
        <v>990</v>
      </c>
      <c r="J39" s="26">
        <v>1.0198979889999999</v>
      </c>
      <c r="K39" s="26">
        <v>0.47306599999999999</v>
      </c>
      <c r="N39" s="26">
        <v>0.66278099999999995</v>
      </c>
      <c r="Q39" s="26">
        <v>0.42804700000000001</v>
      </c>
      <c r="T39" s="26">
        <v>0.42466100000000001</v>
      </c>
      <c r="W39" s="26">
        <v>1.7011410000000001E-2</v>
      </c>
      <c r="Z39" s="26">
        <v>5.0781350000000003E-2</v>
      </c>
      <c r="AC39" s="26">
        <v>0.60162899999999997</v>
      </c>
      <c r="AF39" s="26">
        <v>0.38199699999999998</v>
      </c>
      <c r="AI39" s="26">
        <v>0.35827700000000001</v>
      </c>
      <c r="AL39" s="26">
        <v>0.53451599999999999</v>
      </c>
      <c r="AO39" s="26">
        <v>0.27845900000000001</v>
      </c>
      <c r="AR39" s="26">
        <v>0.30143900000000001</v>
      </c>
      <c r="AU39" s="26">
        <v>0.32271699999999998</v>
      </c>
      <c r="AX39" s="26">
        <v>5.0934559999999997E-2</v>
      </c>
      <c r="BA39" s="26">
        <v>7.1952020000000005E-2</v>
      </c>
    </row>
    <row r="40" spans="1:53" s="28" customFormat="1" ht="21" x14ac:dyDescent="0.35">
      <c r="A40" s="1"/>
      <c r="E40" s="2"/>
      <c r="F40" s="2"/>
      <c r="G40" s="2"/>
      <c r="H40" s="2"/>
      <c r="I40" s="40">
        <v>1020</v>
      </c>
      <c r="J40" s="26">
        <v>1.0115286960000001</v>
      </c>
      <c r="K40" s="26">
        <v>0.47420000000000001</v>
      </c>
      <c r="N40" s="26">
        <v>0.66620400000000002</v>
      </c>
      <c r="Q40" s="26">
        <v>0.43363600000000002</v>
      </c>
      <c r="T40" s="26">
        <v>0.42883300000000002</v>
      </c>
      <c r="W40" s="26">
        <v>1.9047089999999999E-2</v>
      </c>
      <c r="Z40" s="26">
        <v>5.8688940000000002E-2</v>
      </c>
      <c r="AC40" s="26">
        <v>0.60784099999999996</v>
      </c>
      <c r="AF40" s="26">
        <v>0.38957700000000001</v>
      </c>
      <c r="AI40" s="26">
        <v>0.36647600000000002</v>
      </c>
      <c r="AL40" s="26">
        <v>0.54644999999999999</v>
      </c>
      <c r="AO40" s="26">
        <v>0.29230200000000001</v>
      </c>
      <c r="AR40" s="26">
        <v>0.31427300000000002</v>
      </c>
      <c r="AU40" s="26">
        <v>0.337696</v>
      </c>
      <c r="AX40" s="26">
        <v>6.1472319999999997E-2</v>
      </c>
      <c r="BA40" s="26">
        <v>8.5453020000000005E-2</v>
      </c>
    </row>
    <row r="41" spans="1:53" s="28" customFormat="1" ht="21" x14ac:dyDescent="0.35">
      <c r="A41" s="1"/>
      <c r="E41" s="2"/>
      <c r="F41" s="2"/>
      <c r="G41" s="2"/>
      <c r="H41" s="2"/>
      <c r="I41" s="40">
        <v>1050</v>
      </c>
      <c r="J41" s="26">
        <v>1.003795362</v>
      </c>
      <c r="K41" s="26">
        <v>0.47537200000000002</v>
      </c>
      <c r="N41" s="26">
        <v>0.66944800000000004</v>
      </c>
      <c r="Q41" s="26">
        <v>0.43850099999999997</v>
      </c>
      <c r="T41" s="26">
        <v>0.43242199999999997</v>
      </c>
      <c r="W41" s="26">
        <v>2.0968090000000002E-2</v>
      </c>
      <c r="Z41" s="26">
        <v>6.6595399999999999E-2</v>
      </c>
      <c r="AC41" s="26">
        <v>0.61346500000000004</v>
      </c>
      <c r="AF41" s="26">
        <v>0.39599200000000001</v>
      </c>
      <c r="AI41" s="26">
        <v>0.37337300000000001</v>
      </c>
      <c r="AL41" s="26">
        <v>0.55718000000000001</v>
      </c>
      <c r="AO41" s="26">
        <v>0.30459000000000003</v>
      </c>
      <c r="AR41" s="26">
        <v>0.324957</v>
      </c>
      <c r="AU41" s="26">
        <v>0.35128700000000002</v>
      </c>
      <c r="AX41" s="26">
        <v>7.2189649999999994E-2</v>
      </c>
      <c r="BA41" s="26">
        <v>9.9463099999999999E-2</v>
      </c>
    </row>
    <row r="42" spans="1:53" s="28" customFormat="1" ht="21" x14ac:dyDescent="0.35">
      <c r="A42" s="1"/>
      <c r="E42" s="2"/>
      <c r="F42" s="2"/>
      <c r="G42" s="2"/>
      <c r="H42" s="2"/>
      <c r="I42" s="40">
        <v>1080</v>
      </c>
      <c r="J42" s="26">
        <v>0.99645677600000004</v>
      </c>
      <c r="K42" s="26">
        <v>0.47653800000000002</v>
      </c>
      <c r="N42" s="26">
        <v>0.67256800000000005</v>
      </c>
      <c r="Q42" s="26">
        <v>0.44283800000000001</v>
      </c>
      <c r="T42" s="26">
        <v>0.43565199999999998</v>
      </c>
      <c r="W42" s="26">
        <v>2.2820900000000002E-2</v>
      </c>
      <c r="Z42" s="26">
        <v>7.3593699999999998E-2</v>
      </c>
      <c r="AC42" s="26">
        <v>0.61872899999999997</v>
      </c>
      <c r="AF42" s="26">
        <v>0.40168799999999999</v>
      </c>
      <c r="AI42" s="26">
        <v>0.37943399999999999</v>
      </c>
      <c r="AL42" s="26">
        <v>0.56700200000000001</v>
      </c>
      <c r="AO42" s="26">
        <v>0.31573800000000002</v>
      </c>
      <c r="AR42" s="26">
        <v>0.33421200000000001</v>
      </c>
      <c r="AU42" s="26">
        <v>0.36421399999999998</v>
      </c>
      <c r="AX42" s="26">
        <v>8.3123199999999994E-2</v>
      </c>
      <c r="BA42" s="26">
        <v>0.11271349999999999</v>
      </c>
    </row>
    <row r="43" spans="1:53" s="28" customFormat="1" ht="21" x14ac:dyDescent="0.35">
      <c r="A43" s="1"/>
      <c r="E43" s="2"/>
      <c r="F43" s="2"/>
      <c r="G43" s="2"/>
      <c r="H43" s="2"/>
      <c r="I43" s="40">
        <v>1110</v>
      </c>
      <c r="J43" s="26">
        <v>0.990251926</v>
      </c>
      <c r="K43" s="26">
        <v>0.477578</v>
      </c>
      <c r="N43" s="26">
        <v>0.6754</v>
      </c>
      <c r="Q43" s="26">
        <v>0.44665100000000002</v>
      </c>
      <c r="T43" s="26">
        <v>0.43853599999999998</v>
      </c>
      <c r="W43" s="26">
        <v>2.4360059999999999E-2</v>
      </c>
      <c r="Z43" s="26">
        <v>7.8615699999999997E-2</v>
      </c>
      <c r="AC43" s="26">
        <v>0.62353099999999995</v>
      </c>
      <c r="AF43" s="26">
        <v>0.406696</v>
      </c>
      <c r="AI43" s="26">
        <v>0.38469500000000001</v>
      </c>
      <c r="AL43" s="26">
        <v>0.57601999999999998</v>
      </c>
      <c r="AO43" s="26">
        <v>0.325905</v>
      </c>
      <c r="AR43" s="26">
        <v>0.34239700000000001</v>
      </c>
      <c r="AU43" s="26">
        <v>0.37647599999999998</v>
      </c>
      <c r="AX43" s="26">
        <v>9.2386700000000002E-2</v>
      </c>
      <c r="BA43" s="26">
        <v>0.1236902</v>
      </c>
    </row>
    <row r="44" spans="1:53" s="28" customFormat="1" ht="21" x14ac:dyDescent="0.35">
      <c r="A44" s="1"/>
      <c r="E44" s="2"/>
      <c r="F44" s="2"/>
      <c r="G44" s="2"/>
      <c r="H44" s="2"/>
      <c r="I44" s="40">
        <v>1140</v>
      </c>
      <c r="J44" s="26">
        <v>0.98455455300000005</v>
      </c>
      <c r="K44" s="26">
        <v>0.47860900000000001</v>
      </c>
      <c r="N44" s="26">
        <v>0.67806999999999995</v>
      </c>
      <c r="Q44" s="26">
        <v>0.45004699999999997</v>
      </c>
      <c r="T44" s="26">
        <v>0.44120900000000002</v>
      </c>
      <c r="W44" s="26">
        <v>2.56528E-2</v>
      </c>
      <c r="Z44" s="26">
        <v>8.2058199999999998E-2</v>
      </c>
      <c r="AC44" s="26">
        <v>0.62795599999999996</v>
      </c>
      <c r="AF44" s="26">
        <v>0.41117799999999999</v>
      </c>
      <c r="AI44" s="26">
        <v>0.38921600000000001</v>
      </c>
      <c r="AL44" s="26">
        <v>0.58436699999999997</v>
      </c>
      <c r="AO44" s="26">
        <v>0.33502199999999999</v>
      </c>
      <c r="AR44" s="26">
        <v>0.34984799999999999</v>
      </c>
      <c r="AU44" s="26">
        <v>0.388069</v>
      </c>
      <c r="AX44" s="26">
        <v>9.9680500000000005E-2</v>
      </c>
      <c r="BA44" s="26">
        <v>0.13264100000000001</v>
      </c>
    </row>
    <row r="45" spans="1:53" s="28" customFormat="1" ht="21" x14ac:dyDescent="0.35">
      <c r="A45" s="1"/>
      <c r="E45" s="2"/>
      <c r="F45" s="2"/>
      <c r="G45" s="2"/>
      <c r="H45" s="2"/>
      <c r="I45" s="40">
        <v>1170</v>
      </c>
      <c r="J45" s="26">
        <v>0.976182832</v>
      </c>
      <c r="K45" s="26">
        <v>0.47957</v>
      </c>
      <c r="N45" s="26">
        <v>0.68053399999999997</v>
      </c>
      <c r="Q45" s="26">
        <v>0.45302599999999998</v>
      </c>
      <c r="T45" s="26">
        <v>0.44361800000000001</v>
      </c>
      <c r="W45" s="26">
        <v>2.58993E-2</v>
      </c>
      <c r="Z45" s="26">
        <v>8.4244299999999994E-2</v>
      </c>
      <c r="AC45" s="26">
        <v>0.63195800000000002</v>
      </c>
      <c r="AF45" s="26">
        <v>0.41519600000000001</v>
      </c>
      <c r="AI45" s="26">
        <v>0.39307300000000001</v>
      </c>
      <c r="AL45" s="26">
        <v>0.59202500000000002</v>
      </c>
      <c r="AO45" s="26">
        <v>0.34326000000000001</v>
      </c>
      <c r="AR45" s="26">
        <v>0.356599</v>
      </c>
      <c r="AU45" s="26">
        <v>0.39894000000000002</v>
      </c>
      <c r="AX45" s="26">
        <v>0.1052757</v>
      </c>
      <c r="BA45" s="26">
        <v>0.13988800000000001</v>
      </c>
    </row>
    <row r="46" spans="1:53" s="28" customFormat="1" ht="21" x14ac:dyDescent="0.35">
      <c r="A46" s="1"/>
      <c r="E46" s="2"/>
      <c r="F46" s="2"/>
      <c r="G46" s="2"/>
      <c r="H46" s="2"/>
      <c r="I46" s="40">
        <v>1200</v>
      </c>
      <c r="J46" s="26">
        <v>0.97322929800000002</v>
      </c>
      <c r="K46" s="26">
        <v>0.48043200000000003</v>
      </c>
      <c r="N46" s="26">
        <v>0.68267</v>
      </c>
      <c r="Q46" s="26">
        <v>0.45556999999999997</v>
      </c>
      <c r="T46" s="26">
        <v>0.44572099999999998</v>
      </c>
      <c r="W46" s="26">
        <v>2.5171800000000001E-2</v>
      </c>
      <c r="Z46" s="26">
        <v>8.5596199999999997E-2</v>
      </c>
      <c r="AC46" s="26">
        <v>0.63556000000000001</v>
      </c>
      <c r="AF46" s="26">
        <v>0.41872100000000001</v>
      </c>
      <c r="AI46" s="26">
        <v>0.39630500000000002</v>
      </c>
      <c r="AL46" s="26">
        <v>0.59900699999999996</v>
      </c>
      <c r="AO46" s="26">
        <v>0.35061100000000001</v>
      </c>
      <c r="AR46" s="26">
        <v>0.36276900000000001</v>
      </c>
      <c r="AU46" s="26">
        <v>0.409028</v>
      </c>
      <c r="AX46" s="26">
        <v>0.10922999999999999</v>
      </c>
      <c r="BA46" s="26">
        <v>0.14562600000000001</v>
      </c>
    </row>
    <row r="47" spans="1:53" s="28" customFormat="1" ht="21" x14ac:dyDescent="0.35">
      <c r="A47" s="1"/>
      <c r="E47" s="2"/>
      <c r="F47" s="2"/>
      <c r="G47" s="2"/>
      <c r="H47" s="2"/>
      <c r="I47" s="40">
        <v>1230</v>
      </c>
      <c r="J47" s="26">
        <v>0.96416141499999997</v>
      </c>
      <c r="K47" s="26">
        <v>0.48122300000000001</v>
      </c>
      <c r="N47" s="26">
        <v>0.68464000000000003</v>
      </c>
      <c r="Q47" s="26">
        <v>0.457706</v>
      </c>
      <c r="T47" s="26">
        <v>0.44759700000000002</v>
      </c>
      <c r="W47" s="26">
        <v>2.3528E-2</v>
      </c>
      <c r="Z47" s="26">
        <v>8.6231299999999997E-2</v>
      </c>
      <c r="AC47" s="26">
        <v>0.63882399999999995</v>
      </c>
      <c r="AF47" s="26">
        <v>0.42192499999999999</v>
      </c>
      <c r="AI47" s="26">
        <v>0.39905000000000002</v>
      </c>
      <c r="AL47" s="26">
        <v>0.60542499999999999</v>
      </c>
      <c r="AO47" s="26">
        <v>0.357153</v>
      </c>
      <c r="AR47" s="26">
        <v>0.36845899999999998</v>
      </c>
      <c r="AU47" s="26">
        <v>0.418348</v>
      </c>
      <c r="AX47" s="26">
        <v>0.11165310000000001</v>
      </c>
      <c r="BA47" s="26">
        <v>0.15002599999999999</v>
      </c>
    </row>
    <row r="48" spans="1:53" s="28" customFormat="1" ht="21" x14ac:dyDescent="0.35">
      <c r="A48" s="1"/>
      <c r="E48" s="2"/>
      <c r="F48" s="2"/>
      <c r="G48" s="2"/>
      <c r="H48" s="2"/>
      <c r="I48" s="40">
        <v>1260</v>
      </c>
      <c r="J48" s="26">
        <v>0.95782403900000002</v>
      </c>
      <c r="K48" s="26">
        <v>0.48189799999999999</v>
      </c>
      <c r="N48" s="26">
        <v>0.68629399999999996</v>
      </c>
      <c r="Q48" s="26">
        <v>0.45947100000000002</v>
      </c>
      <c r="T48" s="26">
        <v>0.44922800000000002</v>
      </c>
      <c r="W48" s="26">
        <v>2.1261559999999999E-2</v>
      </c>
      <c r="Z48" s="26">
        <v>8.6369399999999999E-2</v>
      </c>
      <c r="AC48" s="26">
        <v>0.64168199999999997</v>
      </c>
      <c r="AF48" s="26">
        <v>0.42472799999999999</v>
      </c>
      <c r="AI48" s="26">
        <v>0.40135100000000001</v>
      </c>
      <c r="AL48" s="26">
        <v>0.61119800000000002</v>
      </c>
      <c r="AO48" s="26">
        <v>0.36293799999999998</v>
      </c>
      <c r="AR48" s="26">
        <v>0.37359300000000001</v>
      </c>
      <c r="AU48" s="26">
        <v>0.42683199999999999</v>
      </c>
      <c r="AX48" s="26">
        <v>0.11276899999999999</v>
      </c>
      <c r="BA48" s="26">
        <v>0.153334</v>
      </c>
    </row>
    <row r="49" spans="1:53" s="28" customFormat="1" ht="21" x14ac:dyDescent="0.35">
      <c r="A49" s="1"/>
      <c r="E49" s="2"/>
      <c r="F49" s="2"/>
      <c r="G49" s="2"/>
      <c r="H49" s="2"/>
      <c r="I49" s="40">
        <v>1290</v>
      </c>
      <c r="J49" s="26">
        <v>0.95150080199999998</v>
      </c>
      <c r="K49" s="26">
        <v>0.48258299999999998</v>
      </c>
      <c r="N49" s="26">
        <v>0.68783399999999995</v>
      </c>
      <c r="Q49" s="26">
        <v>0.46105000000000002</v>
      </c>
      <c r="T49" s="26">
        <v>0.45069199999999998</v>
      </c>
      <c r="W49" s="26">
        <v>1.8755170000000002E-2</v>
      </c>
      <c r="Z49" s="26">
        <v>8.6104700000000006E-2</v>
      </c>
      <c r="AC49" s="26">
        <v>0.64427599999999996</v>
      </c>
      <c r="AF49" s="26">
        <v>0.42725299999999999</v>
      </c>
      <c r="AI49" s="26">
        <v>0.40332099999999999</v>
      </c>
      <c r="AL49" s="26">
        <v>0.61649200000000004</v>
      </c>
      <c r="AO49" s="26">
        <v>0.36810900000000002</v>
      </c>
      <c r="AR49" s="26">
        <v>0.37831399999999998</v>
      </c>
      <c r="AU49" s="26">
        <v>0.43451400000000001</v>
      </c>
      <c r="AX49" s="26">
        <v>0.113027</v>
      </c>
      <c r="BA49" s="26">
        <v>0.15587000000000001</v>
      </c>
    </row>
    <row r="50" spans="1:53" s="28" customFormat="1" ht="21" x14ac:dyDescent="0.35">
      <c r="A50" s="1"/>
      <c r="E50" s="2"/>
      <c r="F50" s="2"/>
      <c r="G50" s="2"/>
      <c r="H50" s="2"/>
      <c r="I50" s="40">
        <v>1320</v>
      </c>
      <c r="J50" s="26">
        <v>0.94633756999999996</v>
      </c>
      <c r="K50" s="26">
        <v>0.48316300000000001</v>
      </c>
      <c r="N50" s="26">
        <v>0.68917899999999999</v>
      </c>
      <c r="Q50" s="26">
        <v>0.46234999999999998</v>
      </c>
      <c r="T50" s="26">
        <v>0.45193699999999998</v>
      </c>
      <c r="W50" s="26">
        <v>1.5938620000000001E-2</v>
      </c>
      <c r="Z50" s="26">
        <v>8.5393300000000005E-2</v>
      </c>
      <c r="AC50" s="26">
        <v>0.64654599999999995</v>
      </c>
      <c r="AF50" s="26">
        <v>0.429479</v>
      </c>
      <c r="AI50" s="26">
        <v>0.40501300000000001</v>
      </c>
      <c r="AL50" s="26">
        <v>0.62129999999999996</v>
      </c>
      <c r="AO50" s="26">
        <v>0.37278</v>
      </c>
      <c r="AR50" s="26">
        <v>0.38259799999999999</v>
      </c>
      <c r="AU50" s="26">
        <v>0.44135600000000003</v>
      </c>
      <c r="AX50" s="26">
        <v>0.112484</v>
      </c>
      <c r="BA50" s="26">
        <v>0.157557</v>
      </c>
    </row>
    <row r="51" spans="1:53" s="28" customFormat="1" ht="21" x14ac:dyDescent="0.35">
      <c r="A51" s="1"/>
      <c r="E51" s="2"/>
      <c r="F51" s="2"/>
      <c r="G51" s="2"/>
      <c r="H51" s="2"/>
      <c r="I51" s="40">
        <v>1350</v>
      </c>
      <c r="J51" s="26">
        <v>0.94053999200000005</v>
      </c>
      <c r="K51" s="26">
        <v>0.483682</v>
      </c>
      <c r="N51" s="26">
        <v>0.69031399999999998</v>
      </c>
      <c r="Q51" s="26">
        <v>0.46343400000000001</v>
      </c>
      <c r="T51" s="26">
        <v>0.45303199999999999</v>
      </c>
      <c r="W51" s="26">
        <v>1.308542E-2</v>
      </c>
      <c r="Z51" s="26">
        <v>8.4332699999999997E-2</v>
      </c>
      <c r="AC51" s="26">
        <v>0.64854900000000004</v>
      </c>
      <c r="AF51" s="26">
        <v>0.431446</v>
      </c>
      <c r="AI51" s="26">
        <v>0.406449</v>
      </c>
      <c r="AL51" s="26">
        <v>0.62563100000000005</v>
      </c>
      <c r="AO51" s="26">
        <v>0.37697000000000003</v>
      </c>
      <c r="AR51" s="26">
        <v>0.38652900000000001</v>
      </c>
      <c r="AU51" s="26">
        <v>0.44745200000000002</v>
      </c>
      <c r="AX51" s="26">
        <v>0.111418</v>
      </c>
      <c r="BA51" s="26">
        <v>0.15857399999999999</v>
      </c>
    </row>
    <row r="52" spans="1:53" s="28" customFormat="1" ht="21" x14ac:dyDescent="0.35">
      <c r="A52" s="1"/>
      <c r="E52" s="2"/>
      <c r="F52" s="2"/>
      <c r="G52" s="2"/>
      <c r="H52" s="2"/>
      <c r="I52" s="40">
        <v>1380</v>
      </c>
      <c r="J52" s="26">
        <v>0.93525837199999995</v>
      </c>
      <c r="K52" s="26">
        <v>0.48409099999999999</v>
      </c>
      <c r="N52" s="26">
        <v>0.69123699999999999</v>
      </c>
      <c r="Q52" s="26">
        <v>0.46426699999999999</v>
      </c>
      <c r="T52" s="26">
        <v>0.45395400000000002</v>
      </c>
      <c r="W52" s="26">
        <v>1.034332E-2</v>
      </c>
      <c r="Z52" s="26">
        <v>8.29207E-2</v>
      </c>
      <c r="AC52" s="26">
        <v>0.65026600000000001</v>
      </c>
      <c r="AF52" s="26">
        <v>0.43313699999999999</v>
      </c>
      <c r="AI52" s="26">
        <v>0.40763199999999999</v>
      </c>
      <c r="AL52" s="26">
        <v>0.62959799999999999</v>
      </c>
      <c r="AO52" s="26">
        <v>0.38070300000000001</v>
      </c>
      <c r="AR52" s="26">
        <v>0.39006400000000002</v>
      </c>
      <c r="AU52" s="26">
        <v>0.45282899999999998</v>
      </c>
      <c r="AX52" s="26">
        <v>0.1097554</v>
      </c>
      <c r="BA52" s="26">
        <v>0.158944</v>
      </c>
    </row>
    <row r="53" spans="1:53" s="28" customFormat="1" ht="21" x14ac:dyDescent="0.35">
      <c r="A53" s="1"/>
      <c r="E53" s="2"/>
      <c r="F53" s="2"/>
      <c r="G53" s="2"/>
      <c r="H53" s="2"/>
      <c r="I53" s="40">
        <v>1410</v>
      </c>
      <c r="J53" s="26">
        <v>0.93026039000000005</v>
      </c>
      <c r="K53" s="26">
        <v>0.48452800000000001</v>
      </c>
      <c r="N53" s="26">
        <v>0.69218299999999999</v>
      </c>
      <c r="Q53" s="26">
        <v>0.46504000000000001</v>
      </c>
      <c r="T53" s="26">
        <v>0.45474700000000001</v>
      </c>
      <c r="W53" s="26">
        <v>7.8713199999999994E-3</v>
      </c>
      <c r="Z53" s="26">
        <v>8.1467999999999999E-2</v>
      </c>
      <c r="AC53" s="26">
        <v>0.65185899999999997</v>
      </c>
      <c r="AF53" s="26">
        <v>0.43469799999999997</v>
      </c>
      <c r="AI53" s="26">
        <v>0.40864499999999998</v>
      </c>
      <c r="AL53" s="26">
        <v>0.63328499999999999</v>
      </c>
      <c r="AO53" s="26">
        <v>0.38409599999999999</v>
      </c>
      <c r="AR53" s="26">
        <v>0.393293</v>
      </c>
      <c r="AU53" s="26">
        <v>0.45753100000000002</v>
      </c>
      <c r="AX53" s="26">
        <v>0.1079867</v>
      </c>
      <c r="BA53" s="26">
        <v>0.15898100000000001</v>
      </c>
    </row>
    <row r="54" spans="1:53" s="28" customFormat="1" ht="21" x14ac:dyDescent="0.35">
      <c r="A54" s="1"/>
      <c r="E54" s="2"/>
      <c r="F54" s="2"/>
      <c r="G54" s="2"/>
      <c r="H54" s="2"/>
      <c r="I54" s="40">
        <v>1440</v>
      </c>
      <c r="J54" s="26">
        <v>0.92742402700000004</v>
      </c>
      <c r="K54" s="26">
        <v>0.484846</v>
      </c>
      <c r="N54" s="26">
        <v>0.69288700000000003</v>
      </c>
      <c r="Q54" s="26">
        <v>0.46565899999999999</v>
      </c>
      <c r="T54" s="26">
        <v>0.45533800000000002</v>
      </c>
      <c r="W54" s="26">
        <v>5.6583199999999997E-3</v>
      </c>
      <c r="Z54" s="26">
        <v>7.9663800000000007E-2</v>
      </c>
      <c r="AC54" s="26">
        <v>0.65322599999999997</v>
      </c>
      <c r="AF54" s="26">
        <v>0.43602099999999999</v>
      </c>
      <c r="AI54" s="26">
        <v>0.40946300000000002</v>
      </c>
      <c r="AL54" s="26">
        <v>0.63659500000000002</v>
      </c>
      <c r="AO54" s="26">
        <v>0.38719599999999998</v>
      </c>
      <c r="AR54" s="26">
        <v>0.39622099999999999</v>
      </c>
      <c r="AU54" s="26">
        <v>0.46159600000000001</v>
      </c>
      <c r="AX54" s="26">
        <v>0.10600179999999999</v>
      </c>
      <c r="BA54" s="26">
        <v>0.15865299999999999</v>
      </c>
    </row>
    <row r="55" spans="1:53" s="28" customFormat="1" ht="21" x14ac:dyDescent="0.35">
      <c r="A55" s="1"/>
      <c r="E55" s="2"/>
      <c r="F55" s="2"/>
      <c r="G55" s="2"/>
      <c r="H55" s="2"/>
      <c r="I55" s="40">
        <v>1470</v>
      </c>
      <c r="J55" s="26">
        <v>0.92068745799999996</v>
      </c>
      <c r="K55" s="26">
        <v>0.48511500000000002</v>
      </c>
      <c r="N55" s="26">
        <v>0.69347000000000003</v>
      </c>
      <c r="Q55" s="26">
        <v>0.46620800000000001</v>
      </c>
      <c r="T55" s="26">
        <v>0.45581100000000002</v>
      </c>
      <c r="W55" s="26">
        <v>3.7813199999999999E-3</v>
      </c>
      <c r="Z55" s="26">
        <v>7.7818300000000007E-2</v>
      </c>
      <c r="AC55" s="26">
        <v>0.65440299999999996</v>
      </c>
      <c r="AF55" s="26">
        <v>0.437141</v>
      </c>
      <c r="AI55" s="26">
        <v>0.41010999999999997</v>
      </c>
      <c r="AL55" s="26">
        <v>0.63961100000000004</v>
      </c>
      <c r="AO55" s="26">
        <v>0.38995099999999999</v>
      </c>
      <c r="AR55" s="26">
        <v>0.398893</v>
      </c>
      <c r="AU55" s="26">
        <v>0.46510200000000002</v>
      </c>
      <c r="AX55" s="26">
        <v>0.1039157</v>
      </c>
      <c r="BA55" s="26">
        <v>0.15804399999999999</v>
      </c>
    </row>
    <row r="56" spans="1:53" s="28" customFormat="1" ht="21" x14ac:dyDescent="0.35">
      <c r="A56" s="1"/>
      <c r="E56" s="2"/>
      <c r="F56" s="2"/>
      <c r="G56" s="2"/>
      <c r="H56" s="2"/>
      <c r="I56" s="40">
        <v>1500</v>
      </c>
      <c r="J56" s="26">
        <v>0.91520745299999995</v>
      </c>
      <c r="K56" s="26">
        <v>0.485398</v>
      </c>
      <c r="N56" s="26">
        <v>0.69402699999999995</v>
      </c>
      <c r="Q56" s="26">
        <v>0.466729</v>
      </c>
      <c r="T56" s="26">
        <v>0.45616699999999999</v>
      </c>
      <c r="W56" s="26">
        <v>2.2709200000000001E-3</v>
      </c>
      <c r="Z56" s="26">
        <v>7.5856499999999993E-2</v>
      </c>
      <c r="AC56" s="26">
        <v>0.65545500000000001</v>
      </c>
      <c r="AF56" s="26">
        <v>0.43819599999999997</v>
      </c>
      <c r="AI56" s="26">
        <v>0.410692</v>
      </c>
      <c r="AL56" s="26">
        <v>0.64235699999999996</v>
      </c>
      <c r="AO56" s="26">
        <v>0.39249499999999998</v>
      </c>
      <c r="AR56" s="26">
        <v>0.40130199999999999</v>
      </c>
      <c r="AU56" s="26">
        <v>0.46815000000000001</v>
      </c>
      <c r="AX56" s="26">
        <v>0.1018119</v>
      </c>
      <c r="BA56" s="26">
        <v>0.15726399999999999</v>
      </c>
    </row>
    <row r="57" spans="1:53" s="28" customFormat="1" ht="21" x14ac:dyDescent="0.35">
      <c r="A57" s="1"/>
      <c r="E57" s="2"/>
      <c r="F57" s="2"/>
      <c r="G57" s="2"/>
      <c r="H57" s="2"/>
      <c r="I57" s="40">
        <v>1530</v>
      </c>
      <c r="J57" s="26">
        <v>0.91215896799999996</v>
      </c>
      <c r="K57" s="26">
        <v>0.48558699999999999</v>
      </c>
      <c r="N57" s="26">
        <v>0.69441799999999998</v>
      </c>
      <c r="Q57" s="26">
        <v>0.46729399999999999</v>
      </c>
      <c r="T57" s="26">
        <v>0.45640399999999998</v>
      </c>
      <c r="W57" s="26">
        <v>1.2139200000000001E-3</v>
      </c>
      <c r="Z57" s="26">
        <v>7.3924599999999993E-2</v>
      </c>
      <c r="AC57" s="26">
        <v>0.65637599999999996</v>
      </c>
      <c r="AF57" s="26">
        <v>0.43908900000000001</v>
      </c>
      <c r="AI57" s="26">
        <v>0.411167</v>
      </c>
      <c r="AL57" s="26">
        <v>0.64485700000000001</v>
      </c>
      <c r="AO57" s="26">
        <v>0.39475399999999999</v>
      </c>
      <c r="AR57" s="26">
        <v>0.403478</v>
      </c>
      <c r="AU57" s="26">
        <v>0.47074199999999999</v>
      </c>
      <c r="AX57" s="26">
        <v>0.1000668</v>
      </c>
      <c r="BA57" s="26">
        <v>0.15648400000000001</v>
      </c>
    </row>
    <row r="58" spans="1:53" s="28" customFormat="1" ht="21" x14ac:dyDescent="0.35">
      <c r="A58" s="1"/>
      <c r="E58" s="2"/>
      <c r="F58" s="2"/>
      <c r="G58" s="2"/>
      <c r="H58" s="2"/>
      <c r="I58" s="40">
        <v>1560</v>
      </c>
      <c r="J58" s="26">
        <v>0.90853512999999997</v>
      </c>
      <c r="K58" s="26">
        <v>0.48578100000000002</v>
      </c>
      <c r="N58" s="26">
        <v>0.69477599999999995</v>
      </c>
      <c r="Q58" s="26">
        <v>0.46788000000000002</v>
      </c>
      <c r="T58" s="26">
        <v>0.456569</v>
      </c>
      <c r="W58" s="26">
        <v>5.7145999999999998E-4</v>
      </c>
      <c r="Z58" s="26">
        <v>7.2042300000000004E-2</v>
      </c>
      <c r="AC58" s="26">
        <v>0.65725</v>
      </c>
      <c r="AF58" s="26">
        <v>0.43992599999999998</v>
      </c>
      <c r="AI58" s="26">
        <v>0.41156900000000002</v>
      </c>
      <c r="AL58" s="26">
        <v>0.64712800000000004</v>
      </c>
      <c r="AO58" s="26">
        <v>0.39683000000000002</v>
      </c>
      <c r="AR58" s="26">
        <v>0.40547800000000001</v>
      </c>
      <c r="AU58" s="26">
        <v>0.47293600000000002</v>
      </c>
      <c r="AX58" s="26">
        <v>9.8665600000000006E-2</v>
      </c>
      <c r="BA58" s="26">
        <v>0.15567600000000001</v>
      </c>
    </row>
    <row r="59" spans="1:53" s="28" customFormat="1" ht="21" x14ac:dyDescent="0.35">
      <c r="A59" s="1"/>
      <c r="E59" s="2"/>
      <c r="F59" s="2"/>
      <c r="G59" s="2"/>
      <c r="H59" s="2"/>
      <c r="I59" s="40">
        <v>1590</v>
      </c>
      <c r="J59" s="26">
        <v>0.90216381199999995</v>
      </c>
      <c r="K59" s="26">
        <v>0.48588100000000001</v>
      </c>
      <c r="N59" s="26">
        <v>0.69500300000000004</v>
      </c>
      <c r="Q59" s="26">
        <v>0.46842299999999998</v>
      </c>
      <c r="T59" s="26">
        <v>0.456617</v>
      </c>
      <c r="W59" s="26">
        <v>1.6024999999999999E-4</v>
      </c>
      <c r="Z59" s="26">
        <v>7.0246500000000003E-2</v>
      </c>
      <c r="AC59" s="26">
        <v>0.65796399999999999</v>
      </c>
      <c r="AF59" s="26">
        <v>0.44062000000000001</v>
      </c>
      <c r="AI59" s="26">
        <v>0.41188000000000002</v>
      </c>
      <c r="AL59" s="26">
        <v>0.64915100000000003</v>
      </c>
      <c r="AO59" s="26">
        <v>0.39865699999999998</v>
      </c>
      <c r="AR59" s="26">
        <v>0.40722000000000003</v>
      </c>
      <c r="AU59" s="26">
        <v>0.47475899999999999</v>
      </c>
      <c r="AX59" s="26">
        <v>9.7650600000000004E-2</v>
      </c>
      <c r="BA59" s="26">
        <v>0.15490399999999999</v>
      </c>
    </row>
    <row r="60" spans="1:53" s="28" customFormat="1" ht="21" x14ac:dyDescent="0.35">
      <c r="A60" s="1"/>
      <c r="E60" s="2"/>
      <c r="F60" s="2"/>
      <c r="G60" s="2"/>
      <c r="H60" s="2"/>
      <c r="I60" s="40">
        <v>1620</v>
      </c>
      <c r="J60" s="26">
        <v>0.89679774800000001</v>
      </c>
      <c r="K60" s="26">
        <v>0.48598799999999998</v>
      </c>
      <c r="N60" s="26">
        <v>0.69515899999999997</v>
      </c>
      <c r="Q60" s="26">
        <v>0.46897800000000001</v>
      </c>
      <c r="T60" s="26">
        <v>0.456567</v>
      </c>
      <c r="W60" s="26">
        <v>0</v>
      </c>
      <c r="Z60" s="26">
        <v>6.8549799999999994E-2</v>
      </c>
      <c r="AC60" s="26">
        <v>0.65859000000000001</v>
      </c>
      <c r="AF60" s="26">
        <v>0.44123099999999998</v>
      </c>
      <c r="AI60" s="26">
        <v>0.41207199999999999</v>
      </c>
      <c r="AL60" s="26">
        <v>0.65096600000000004</v>
      </c>
      <c r="AO60" s="26">
        <v>0.40025500000000003</v>
      </c>
      <c r="AR60" s="26">
        <v>0.40882200000000002</v>
      </c>
      <c r="AU60" s="26">
        <v>0.47624</v>
      </c>
      <c r="AX60" s="26">
        <v>9.7092600000000001E-2</v>
      </c>
      <c r="BA60" s="26">
        <v>0.15421499999999999</v>
      </c>
    </row>
    <row r="61" spans="1:53" s="28" customFormat="1" ht="21" x14ac:dyDescent="0.35">
      <c r="A61" s="1"/>
      <c r="B61" s="2"/>
      <c r="C61" s="2"/>
      <c r="D61" s="2"/>
      <c r="E61" s="2"/>
      <c r="F61" s="2"/>
      <c r="G61" s="2"/>
      <c r="H61" s="2"/>
      <c r="I61" s="40">
        <v>1650</v>
      </c>
      <c r="J61" s="26">
        <v>0.89361633299999998</v>
      </c>
      <c r="K61" s="26">
        <v>0.48600900000000002</v>
      </c>
      <c r="N61" s="26">
        <v>0.69520400000000004</v>
      </c>
      <c r="Q61" s="26">
        <v>0.46943800000000002</v>
      </c>
      <c r="T61" s="26">
        <v>0.45641700000000002</v>
      </c>
      <c r="W61" s="26">
        <v>0</v>
      </c>
      <c r="Z61" s="26">
        <v>6.7006800000000005E-2</v>
      </c>
      <c r="AC61" s="26">
        <v>0.65907300000000002</v>
      </c>
      <c r="AF61" s="26">
        <v>0.441722</v>
      </c>
      <c r="AI61" s="26">
        <v>0.41217199999999998</v>
      </c>
      <c r="AL61" s="26">
        <v>0.65252900000000003</v>
      </c>
      <c r="AO61" s="26">
        <v>0.40167700000000001</v>
      </c>
      <c r="AR61" s="26">
        <v>0.41017100000000001</v>
      </c>
      <c r="AU61" s="26">
        <v>0.47744500000000001</v>
      </c>
      <c r="AX61" s="26">
        <v>9.67359E-2</v>
      </c>
      <c r="BA61" s="26">
        <v>0.15348500000000001</v>
      </c>
    </row>
    <row r="62" spans="1:53" s="28" customFormat="1" ht="21" x14ac:dyDescent="0.35">
      <c r="A62" s="1"/>
      <c r="B62" s="2"/>
      <c r="C62" s="2"/>
      <c r="D62" s="2"/>
      <c r="E62" s="2"/>
      <c r="F62" s="2"/>
      <c r="G62" s="2"/>
      <c r="H62" s="2"/>
      <c r="I62" s="40">
        <v>1680</v>
      </c>
      <c r="J62" s="26">
        <v>0.89297875900000001</v>
      </c>
      <c r="K62" s="26">
        <v>0.48599500000000001</v>
      </c>
      <c r="N62" s="26">
        <v>0.69513599999999998</v>
      </c>
      <c r="Q62" s="26">
        <v>0.4698</v>
      </c>
      <c r="T62" s="26">
        <v>0.45619100000000001</v>
      </c>
      <c r="W62" s="26">
        <v>0</v>
      </c>
      <c r="Z62" s="26">
        <v>6.5461000000000005E-2</v>
      </c>
      <c r="AC62" s="26">
        <v>0.65945799999999999</v>
      </c>
      <c r="AF62" s="26">
        <v>0.44212800000000002</v>
      </c>
      <c r="AI62" s="26">
        <v>0.41219800000000001</v>
      </c>
      <c r="AL62" s="26">
        <v>0.65393800000000002</v>
      </c>
      <c r="AO62" s="26">
        <v>0.402947</v>
      </c>
      <c r="AR62" s="26">
        <v>0.41133799999999998</v>
      </c>
      <c r="AU62" s="26">
        <v>0.47833999999999999</v>
      </c>
      <c r="AX62" s="26">
        <v>9.6369200000000002E-2</v>
      </c>
      <c r="BA62" s="26">
        <v>0.152642</v>
      </c>
    </row>
    <row r="63" spans="1:53" s="28" customFormat="1" ht="21" x14ac:dyDescent="0.35">
      <c r="A63" s="1"/>
      <c r="B63" s="2"/>
      <c r="C63" s="2"/>
      <c r="D63" s="2"/>
      <c r="E63" s="2"/>
      <c r="F63" s="2"/>
      <c r="G63" s="2"/>
      <c r="H63" s="2"/>
      <c r="I63" s="40">
        <v>1710</v>
      </c>
      <c r="J63" s="26">
        <v>0.88879976599999999</v>
      </c>
      <c r="K63" s="26">
        <v>0.48599799999999999</v>
      </c>
      <c r="N63" s="26">
        <v>0.694878</v>
      </c>
      <c r="Q63" s="26">
        <v>0.46992099999999998</v>
      </c>
      <c r="T63" s="26">
        <v>0.45590700000000001</v>
      </c>
      <c r="W63" s="26">
        <v>0</v>
      </c>
      <c r="Z63" s="26">
        <v>6.3824699999999998E-2</v>
      </c>
      <c r="AC63" s="26">
        <v>0.65974699999999997</v>
      </c>
      <c r="AF63" s="26">
        <v>0.44241599999999998</v>
      </c>
      <c r="AI63" s="26">
        <v>0.41213899999999998</v>
      </c>
      <c r="AL63" s="26">
        <v>0.65513200000000005</v>
      </c>
      <c r="AO63" s="26">
        <v>0.40405400000000002</v>
      </c>
      <c r="AR63" s="26">
        <v>0.41236600000000001</v>
      </c>
      <c r="AU63" s="26">
        <v>0.47898099999999999</v>
      </c>
      <c r="AX63" s="26">
        <v>9.5605899999999994E-2</v>
      </c>
      <c r="BA63" s="26">
        <v>0.151557</v>
      </c>
    </row>
    <row r="64" spans="1:53" s="28" customFormat="1" ht="21" x14ac:dyDescent="0.35">
      <c r="A64" s="1"/>
      <c r="B64" s="2"/>
      <c r="C64" s="2"/>
      <c r="D64" s="2"/>
      <c r="E64" s="2"/>
      <c r="F64" s="2">
        <v>30</v>
      </c>
      <c r="G64" s="2"/>
      <c r="H64" s="2"/>
      <c r="I64" s="40">
        <v>1740</v>
      </c>
      <c r="J64" s="26">
        <v>0.88232461100000004</v>
      </c>
      <c r="K64" s="26">
        <v>0.48584699999999997</v>
      </c>
      <c r="N64" s="26">
        <v>0.69454300000000002</v>
      </c>
      <c r="Q64" s="26">
        <v>0.46979100000000001</v>
      </c>
      <c r="T64" s="26">
        <v>0.45548</v>
      </c>
      <c r="W64" s="26">
        <v>0</v>
      </c>
      <c r="Z64" s="26">
        <v>6.216E-2</v>
      </c>
      <c r="AC64" s="26">
        <v>0.65988400000000003</v>
      </c>
      <c r="AF64" s="26">
        <v>0.44253900000000002</v>
      </c>
      <c r="AI64" s="26">
        <v>0.411995</v>
      </c>
      <c r="AL64" s="26">
        <v>0.656107</v>
      </c>
      <c r="AO64" s="26">
        <v>0.40495199999999998</v>
      </c>
      <c r="AR64" s="26">
        <v>0.41316700000000001</v>
      </c>
      <c r="AU64" s="26">
        <v>0.47936800000000002</v>
      </c>
      <c r="AX64" s="26">
        <v>9.4390299999999996E-2</v>
      </c>
      <c r="BA64" s="26">
        <v>0.150204</v>
      </c>
    </row>
    <row r="65" spans="1:53" s="28" customFormat="1" ht="21" x14ac:dyDescent="0.35">
      <c r="A65" s="1"/>
      <c r="B65" s="2">
        <v>11</v>
      </c>
      <c r="C65" s="2"/>
      <c r="D65" s="2"/>
      <c r="E65" s="2"/>
      <c r="F65" s="2">
        <v>14</v>
      </c>
      <c r="G65" s="2"/>
      <c r="H65" s="2"/>
      <c r="I65" s="40">
        <v>1770</v>
      </c>
      <c r="J65" s="26">
        <v>0.87956178200000001</v>
      </c>
      <c r="K65" s="26">
        <v>0.48566599999999999</v>
      </c>
      <c r="N65" s="26">
        <v>0.69408300000000001</v>
      </c>
      <c r="Q65" s="26">
        <v>0.46940799999999999</v>
      </c>
      <c r="T65" s="26">
        <v>0.45494699999999999</v>
      </c>
      <c r="W65" s="26">
        <v>0</v>
      </c>
      <c r="Z65" s="26">
        <v>6.0302700000000001E-2</v>
      </c>
      <c r="AC65" s="26">
        <v>0.65997899999999998</v>
      </c>
      <c r="AF65" s="26">
        <v>0.44264399999999998</v>
      </c>
      <c r="AI65" s="26">
        <v>0.41176200000000002</v>
      </c>
      <c r="AL65" s="26">
        <v>0.65692399999999995</v>
      </c>
      <c r="AO65" s="26">
        <v>0.405692</v>
      </c>
      <c r="AR65" s="26">
        <v>0.41378599999999999</v>
      </c>
      <c r="AU65" s="26">
        <v>0.47948000000000002</v>
      </c>
      <c r="AX65" s="26">
        <v>9.2600199999999994E-2</v>
      </c>
      <c r="BA65" s="26">
        <v>0.14851700000000001</v>
      </c>
    </row>
    <row r="66" spans="1:53" s="28" customFormat="1" ht="21" x14ac:dyDescent="0.35">
      <c r="A66" s="1"/>
      <c r="B66" s="2" t="s">
        <v>79</v>
      </c>
      <c r="C66" s="2" t="e">
        <f>#REF!/B65</f>
        <v>#REF!</v>
      </c>
      <c r="D66" s="2"/>
      <c r="E66" s="2"/>
      <c r="F66" s="2" t="s">
        <v>78</v>
      </c>
      <c r="G66" s="2">
        <f>F64/F65</f>
        <v>2.1428571428571428</v>
      </c>
      <c r="H66" s="2"/>
      <c r="I66" s="40">
        <v>1800</v>
      </c>
      <c r="J66" s="26">
        <v>0.87839248800000003</v>
      </c>
      <c r="K66" s="26">
        <v>0.48547499999999999</v>
      </c>
      <c r="N66" s="26">
        <v>0.69363600000000003</v>
      </c>
      <c r="Q66" s="26">
        <v>0.46897</v>
      </c>
      <c r="T66" s="26">
        <v>0.45443099999999997</v>
      </c>
      <c r="W66" s="26">
        <v>0</v>
      </c>
      <c r="Z66" s="26">
        <v>5.8301199999999997E-2</v>
      </c>
      <c r="AC66" s="26">
        <v>0.65989200000000003</v>
      </c>
      <c r="AF66" s="26">
        <v>0.44256899999999999</v>
      </c>
      <c r="AI66" s="26">
        <v>0.41146199999999999</v>
      </c>
      <c r="AL66" s="26">
        <v>0.65757299999999996</v>
      </c>
      <c r="AO66" s="26">
        <v>0.40631899999999999</v>
      </c>
      <c r="AR66" s="26">
        <v>0.41433199999999998</v>
      </c>
      <c r="AU66" s="26">
        <v>0.47936200000000001</v>
      </c>
      <c r="AX66" s="26">
        <v>9.0217400000000003E-2</v>
      </c>
      <c r="BA66" s="26">
        <v>0.14637500000000001</v>
      </c>
    </row>
    <row r="67" spans="1:53" s="28" customFormat="1" ht="21" x14ac:dyDescent="0.35">
      <c r="A67" s="1"/>
      <c r="B67" s="2"/>
      <c r="C67" s="2"/>
      <c r="D67" s="2"/>
      <c r="E67" s="2"/>
      <c r="F67" s="2"/>
      <c r="G67" s="2"/>
      <c r="H67" s="2"/>
      <c r="I67" s="40">
        <v>1830</v>
      </c>
      <c r="J67" s="26">
        <v>0.87409632599999998</v>
      </c>
      <c r="K67" s="26">
        <v>0.48527900000000002</v>
      </c>
      <c r="N67" s="26">
        <v>0.69309100000000001</v>
      </c>
      <c r="Q67" s="26">
        <v>0.46823500000000001</v>
      </c>
      <c r="T67" s="26">
        <v>0.45378299999999999</v>
      </c>
      <c r="W67" s="26">
        <v>0</v>
      </c>
      <c r="Z67" s="26">
        <v>5.6108499999999999E-2</v>
      </c>
      <c r="AC67" s="26">
        <v>0.659667</v>
      </c>
      <c r="AF67" s="26">
        <v>0.44236799999999998</v>
      </c>
      <c r="AI67" s="26">
        <v>0.41100100000000001</v>
      </c>
      <c r="AL67" s="26">
        <v>0.65793599999999997</v>
      </c>
      <c r="AO67" s="26">
        <v>0.40669100000000002</v>
      </c>
      <c r="AR67" s="26">
        <v>0.414663</v>
      </c>
      <c r="AU67" s="26">
        <v>0.47896699999999998</v>
      </c>
      <c r="AX67" s="26">
        <v>8.6987300000000004E-2</v>
      </c>
      <c r="BA67" s="26">
        <v>0.14374500000000001</v>
      </c>
    </row>
    <row r="68" spans="1:53" s="28" customFormat="1" ht="21" x14ac:dyDescent="0.35">
      <c r="A68" s="1"/>
      <c r="B68" s="2"/>
      <c r="C68" s="2"/>
      <c r="D68" s="2"/>
      <c r="E68" s="2"/>
      <c r="F68" s="2"/>
      <c r="G68" s="2"/>
      <c r="H68" s="2"/>
      <c r="I68" s="40">
        <v>1860</v>
      </c>
      <c r="J68" s="26">
        <v>0.86917228199999996</v>
      </c>
      <c r="K68" s="26">
        <v>0.48508600000000002</v>
      </c>
      <c r="N68" s="26">
        <v>0.69242499999999996</v>
      </c>
      <c r="Q68" s="26">
        <v>0.46728900000000001</v>
      </c>
      <c r="T68" s="26">
        <v>0.45304</v>
      </c>
      <c r="W68" s="26">
        <v>0</v>
      </c>
      <c r="Z68" s="26">
        <v>5.3758100000000003E-2</v>
      </c>
      <c r="AC68" s="26">
        <v>0.65929499999999996</v>
      </c>
      <c r="AF68" s="26">
        <v>0.44203900000000002</v>
      </c>
      <c r="AI68" s="26">
        <v>0.41044999999999998</v>
      </c>
      <c r="AL68" s="26">
        <v>0.65820599999999996</v>
      </c>
      <c r="AO68" s="26">
        <v>0.40691899999999998</v>
      </c>
      <c r="AR68" s="26">
        <v>0.414798</v>
      </c>
      <c r="AU68" s="26">
        <v>0.47832599999999997</v>
      </c>
      <c r="AX68" s="26">
        <v>8.3013699999999996E-2</v>
      </c>
      <c r="BA68" s="26">
        <v>0.14058499999999999</v>
      </c>
    </row>
    <row r="69" spans="1:53" s="28" customFormat="1" ht="21" x14ac:dyDescent="0.35">
      <c r="A69" s="1"/>
      <c r="B69" s="2"/>
      <c r="C69" s="2"/>
      <c r="D69" s="2"/>
      <c r="E69" s="2"/>
      <c r="F69" s="2"/>
      <c r="G69" s="2"/>
      <c r="H69" s="2"/>
      <c r="I69" s="40">
        <v>1890</v>
      </c>
      <c r="J69" s="26">
        <v>0.86781430299999995</v>
      </c>
      <c r="K69" s="26">
        <v>0.48486099999999999</v>
      </c>
      <c r="N69" s="26">
        <v>0.69170200000000004</v>
      </c>
      <c r="Q69" s="26">
        <v>0.46615299999999998</v>
      </c>
      <c r="T69" s="26">
        <v>0.452264</v>
      </c>
      <c r="W69" s="26">
        <v>0</v>
      </c>
      <c r="Z69" s="26">
        <v>5.1130500000000002E-2</v>
      </c>
      <c r="AC69" s="26">
        <v>0.65881400000000001</v>
      </c>
      <c r="AF69" s="26">
        <v>0.44160899999999997</v>
      </c>
      <c r="AI69" s="26">
        <v>0.409804</v>
      </c>
      <c r="AL69" s="26">
        <v>0.65826700000000005</v>
      </c>
      <c r="AO69" s="26">
        <v>0.40694599999999997</v>
      </c>
      <c r="AR69" s="26">
        <v>0.41480499999999998</v>
      </c>
      <c r="AU69" s="26">
        <v>0.47746899999999998</v>
      </c>
      <c r="AX69" s="26">
        <v>7.8042700000000007E-2</v>
      </c>
      <c r="BA69" s="26">
        <v>0.136763</v>
      </c>
    </row>
    <row r="70" spans="1:53" s="28" customFormat="1" ht="21" x14ac:dyDescent="0.35">
      <c r="A70" s="1"/>
      <c r="B70" s="2"/>
      <c r="C70" s="2"/>
      <c r="D70" s="2"/>
      <c r="E70" s="2"/>
      <c r="F70" s="2"/>
      <c r="G70" s="2"/>
      <c r="H70" s="2"/>
      <c r="I70" s="40">
        <v>1920</v>
      </c>
      <c r="J70" s="26">
        <v>0.86326601700000005</v>
      </c>
      <c r="K70" s="26">
        <v>0.48456300000000002</v>
      </c>
      <c r="N70" s="26">
        <v>0.69083099999999997</v>
      </c>
      <c r="Q70" s="26">
        <v>0.46482800000000002</v>
      </c>
      <c r="T70" s="26">
        <v>0.45141900000000001</v>
      </c>
      <c r="W70" s="26">
        <v>0</v>
      </c>
      <c r="Z70" s="26">
        <v>4.8251799999999997E-2</v>
      </c>
      <c r="AC70" s="26">
        <v>0.65819499999999997</v>
      </c>
      <c r="AF70" s="26">
        <v>0.44101499999999999</v>
      </c>
      <c r="AI70" s="26">
        <v>0.40903699999999998</v>
      </c>
      <c r="AL70" s="26">
        <v>0.658142</v>
      </c>
      <c r="AO70" s="26">
        <v>0.40674399999999999</v>
      </c>
      <c r="AR70" s="26">
        <v>0.41456399999999999</v>
      </c>
      <c r="AU70" s="26">
        <v>0.47639500000000001</v>
      </c>
      <c r="AX70" s="26">
        <v>7.1954699999999996E-2</v>
      </c>
      <c r="BA70" s="26">
        <v>0.132302</v>
      </c>
    </row>
    <row r="71" spans="1:53" s="28" customFormat="1" ht="21" x14ac:dyDescent="0.35">
      <c r="A71" s="1"/>
      <c r="B71" s="2"/>
      <c r="C71" s="2"/>
      <c r="D71" s="2"/>
      <c r="E71" s="2"/>
      <c r="F71" s="2"/>
      <c r="G71" s="2"/>
      <c r="H71" s="2"/>
      <c r="I71" s="40">
        <v>1950</v>
      </c>
      <c r="J71" s="26">
        <v>0.86174480499999995</v>
      </c>
      <c r="K71" s="26">
        <v>0.484321</v>
      </c>
      <c r="N71" s="26">
        <v>0.689967</v>
      </c>
      <c r="Q71" s="26">
        <v>0.46347500000000003</v>
      </c>
      <c r="T71" s="26">
        <v>0.450517</v>
      </c>
      <c r="W71" s="26">
        <v>0</v>
      </c>
      <c r="Z71" s="26">
        <v>4.51581E-2</v>
      </c>
      <c r="AC71" s="26">
        <v>0.65754299999999999</v>
      </c>
      <c r="AF71" s="26">
        <v>0.44033600000000001</v>
      </c>
      <c r="AI71" s="26">
        <v>0.40821000000000002</v>
      </c>
      <c r="AL71" s="26">
        <v>0.65790599999999999</v>
      </c>
      <c r="AO71" s="26">
        <v>0.40640599999999999</v>
      </c>
      <c r="AR71" s="26">
        <v>0.41417900000000002</v>
      </c>
      <c r="AU71" s="26">
        <v>0.47511500000000001</v>
      </c>
      <c r="AX71" s="26">
        <v>6.5215599999999999E-2</v>
      </c>
      <c r="BA71" s="26">
        <v>0.127443</v>
      </c>
    </row>
    <row r="72" spans="1:53" s="28" customFormat="1" ht="21" x14ac:dyDescent="0.35">
      <c r="A72" s="1"/>
      <c r="B72" s="2"/>
      <c r="C72" s="2" t="s">
        <v>75</v>
      </c>
      <c r="D72" s="2"/>
      <c r="E72" s="2"/>
      <c r="F72" s="2"/>
      <c r="G72" s="2"/>
      <c r="H72" s="2"/>
      <c r="I72" s="40">
        <v>1980</v>
      </c>
      <c r="J72" s="26">
        <v>0.85748662099999995</v>
      </c>
      <c r="K72" s="26">
        <v>0.48406700000000003</v>
      </c>
      <c r="N72" s="26">
        <v>0.68911500000000003</v>
      </c>
      <c r="Q72" s="26">
        <v>0.46215600000000001</v>
      </c>
      <c r="T72" s="26">
        <v>0.44954899999999998</v>
      </c>
      <c r="W72" s="26">
        <v>0</v>
      </c>
      <c r="Z72" s="26">
        <v>4.2152099999999998E-2</v>
      </c>
      <c r="AC72" s="26">
        <v>0.65680799999999995</v>
      </c>
      <c r="AF72" s="26">
        <v>0.43956800000000001</v>
      </c>
      <c r="AI72" s="26">
        <v>0.407308</v>
      </c>
      <c r="AL72" s="26">
        <v>0.65735699999999997</v>
      </c>
      <c r="AO72" s="26">
        <v>0.40587600000000001</v>
      </c>
      <c r="AR72" s="26">
        <v>0.41364000000000001</v>
      </c>
      <c r="AU72" s="26">
        <v>0.47364000000000001</v>
      </c>
      <c r="AX72" s="26">
        <v>5.8166099999999998E-2</v>
      </c>
      <c r="BA72" s="26">
        <v>0.1223509</v>
      </c>
    </row>
    <row r="73" spans="1:53" s="28" customFormat="1" ht="21" x14ac:dyDescent="0.35">
      <c r="A73" s="1"/>
      <c r="B73" s="2"/>
      <c r="C73" s="2" t="s">
        <v>76</v>
      </c>
      <c r="D73" s="2"/>
      <c r="E73" s="2"/>
      <c r="F73" s="2"/>
      <c r="G73" s="2"/>
      <c r="H73" s="2"/>
      <c r="I73" s="40">
        <v>2010</v>
      </c>
      <c r="J73" s="26">
        <v>0.85663247899999995</v>
      </c>
      <c r="K73" s="26">
        <v>0.483711</v>
      </c>
      <c r="N73" s="26">
        <v>0.68825599999999998</v>
      </c>
      <c r="Q73" s="26">
        <v>0.46086500000000002</v>
      </c>
      <c r="T73" s="26">
        <v>0.44853399999999999</v>
      </c>
      <c r="W73" s="26">
        <v>0</v>
      </c>
      <c r="Z73" s="26">
        <v>3.9004999999999998E-2</v>
      </c>
      <c r="AC73" s="26">
        <v>0.65593299999999999</v>
      </c>
      <c r="AF73" s="26">
        <v>0.43868299999999999</v>
      </c>
      <c r="AI73" s="26">
        <v>0.406308</v>
      </c>
      <c r="AL73" s="26">
        <v>0.656694</v>
      </c>
      <c r="AO73" s="26">
        <v>0.40514699999999998</v>
      </c>
      <c r="AR73" s="26">
        <v>0.41286899999999999</v>
      </c>
      <c r="AU73" s="26">
        <v>0.47195100000000001</v>
      </c>
      <c r="AX73" s="26">
        <v>5.09118E-2</v>
      </c>
      <c r="BA73" s="26">
        <v>0.11698359999999999</v>
      </c>
    </row>
    <row r="74" spans="1:53" s="28" customFormat="1" ht="21" x14ac:dyDescent="0.35">
      <c r="A74" s="1"/>
      <c r="B74" s="2"/>
      <c r="C74" s="2" t="s">
        <v>77</v>
      </c>
      <c r="D74" s="2"/>
      <c r="E74" s="2"/>
      <c r="F74" s="2"/>
      <c r="G74" s="2"/>
      <c r="H74" s="2"/>
      <c r="I74" s="40">
        <v>2040</v>
      </c>
      <c r="J74" s="26">
        <v>0.85265793199999995</v>
      </c>
      <c r="K74" s="26">
        <v>0.48351</v>
      </c>
      <c r="N74" s="26">
        <v>0.68742599999999998</v>
      </c>
      <c r="Q74" s="26">
        <v>0.45972499999999999</v>
      </c>
      <c r="T74" s="26">
        <v>0.44755699999999998</v>
      </c>
      <c r="W74" s="26">
        <v>0</v>
      </c>
      <c r="Z74" s="26">
        <v>3.5926399999999997E-2</v>
      </c>
      <c r="AC74" s="26">
        <v>0.65507199999999999</v>
      </c>
      <c r="AF74" s="26">
        <v>0.43781100000000001</v>
      </c>
      <c r="AI74" s="26">
        <v>0.40524700000000002</v>
      </c>
      <c r="AL74" s="26">
        <v>0.65592799999999996</v>
      </c>
      <c r="AO74" s="26">
        <v>0.40428999999999998</v>
      </c>
      <c r="AR74" s="26">
        <v>0.41204499999999999</v>
      </c>
      <c r="AU74" s="26">
        <v>0.47013300000000002</v>
      </c>
      <c r="AX74" s="26">
        <v>4.3731699999999998E-2</v>
      </c>
      <c r="BA74" s="26">
        <v>0.1114995</v>
      </c>
    </row>
    <row r="75" spans="1:53" s="28" customFormat="1" ht="21" x14ac:dyDescent="0.35">
      <c r="A75" s="1"/>
      <c r="B75" s="2"/>
      <c r="C75" s="2"/>
      <c r="D75" s="2"/>
      <c r="E75" s="2"/>
      <c r="F75" s="2"/>
      <c r="G75" s="2"/>
      <c r="H75" s="2"/>
      <c r="I75" s="40">
        <v>2070</v>
      </c>
      <c r="J75" s="26">
        <v>0.85064055800000005</v>
      </c>
      <c r="K75" s="26">
        <v>0.48321199999999997</v>
      </c>
      <c r="N75" s="26">
        <v>0.68653200000000003</v>
      </c>
      <c r="Q75" s="26">
        <v>0.45863799999999999</v>
      </c>
      <c r="T75" s="26">
        <v>0.44655800000000001</v>
      </c>
      <c r="W75" s="26">
        <v>0</v>
      </c>
      <c r="Z75" s="26">
        <v>3.2880899999999998E-2</v>
      </c>
      <c r="AC75" s="26">
        <v>0.65405500000000005</v>
      </c>
      <c r="AF75" s="26">
        <v>0.43676100000000001</v>
      </c>
      <c r="AI75" s="26">
        <v>0.40409899999999999</v>
      </c>
      <c r="AL75" s="26">
        <v>0.65491100000000002</v>
      </c>
      <c r="AO75" s="26">
        <v>0.40329999999999999</v>
      </c>
      <c r="AR75" s="26">
        <v>0.41106999999999999</v>
      </c>
      <c r="AU75" s="26">
        <v>0.46816000000000002</v>
      </c>
      <c r="AX75" s="26">
        <v>3.6608870000000002E-2</v>
      </c>
      <c r="BA75" s="26">
        <v>0.1058779</v>
      </c>
    </row>
    <row r="76" spans="1:53" s="28" customFormat="1" ht="21" x14ac:dyDescent="0.35">
      <c r="A76" s="1"/>
      <c r="B76" s="2"/>
      <c r="C76" s="2"/>
      <c r="D76" s="2"/>
      <c r="E76" s="2"/>
      <c r="F76" s="2"/>
      <c r="G76" s="2"/>
      <c r="H76" s="2"/>
      <c r="I76" s="40">
        <v>2100</v>
      </c>
      <c r="J76" s="26">
        <v>0.84762358699999996</v>
      </c>
      <c r="K76" s="26">
        <v>0.482798</v>
      </c>
      <c r="N76" s="26">
        <v>0.68548900000000001</v>
      </c>
      <c r="Q76" s="26">
        <v>0.45745400000000003</v>
      </c>
      <c r="T76" s="26">
        <v>0.445436</v>
      </c>
      <c r="W76" s="26">
        <v>0</v>
      </c>
      <c r="Z76" s="26">
        <v>2.9870799999999999E-2</v>
      </c>
      <c r="AC76" s="26">
        <v>0.65298400000000001</v>
      </c>
      <c r="AF76" s="26">
        <v>0.43563600000000002</v>
      </c>
      <c r="AI76" s="26">
        <v>0.402841</v>
      </c>
      <c r="AL76" s="26">
        <v>0.653756</v>
      </c>
      <c r="AO76" s="26">
        <v>0.40203699999999998</v>
      </c>
      <c r="AR76" s="26">
        <v>0.40976899999999999</v>
      </c>
      <c r="AU76" s="26">
        <v>0.46597699999999997</v>
      </c>
      <c r="AX76" s="26">
        <v>2.9642470000000001E-2</v>
      </c>
      <c r="BA76" s="26">
        <v>0.1002338</v>
      </c>
    </row>
    <row r="77" spans="1:53" s="28" customFormat="1" ht="21" x14ac:dyDescent="0.35">
      <c r="A77" s="1"/>
      <c r="B77" s="2"/>
      <c r="C77" s="2"/>
      <c r="D77" s="2"/>
      <c r="E77" s="2"/>
      <c r="F77" s="2"/>
      <c r="G77" s="2"/>
      <c r="H77" s="2"/>
      <c r="I77" s="40">
        <v>2130</v>
      </c>
      <c r="J77" s="26">
        <v>0.84505510100000003</v>
      </c>
      <c r="K77" s="26">
        <v>0.48243200000000003</v>
      </c>
      <c r="N77" s="26">
        <v>0.68448500000000001</v>
      </c>
      <c r="Q77" s="26">
        <v>0.45633299999999999</v>
      </c>
      <c r="T77" s="26">
        <v>0.44433899999999998</v>
      </c>
      <c r="W77" s="26">
        <v>0</v>
      </c>
      <c r="Z77" s="26">
        <v>2.6953899999999999E-2</v>
      </c>
      <c r="AC77" s="26">
        <v>0.65183899999999995</v>
      </c>
      <c r="AF77" s="26">
        <v>0.43446800000000002</v>
      </c>
      <c r="AI77" s="26">
        <v>0.40159400000000001</v>
      </c>
      <c r="AL77" s="26">
        <v>0.65241800000000005</v>
      </c>
      <c r="AO77" s="26">
        <v>0.400648</v>
      </c>
      <c r="AR77" s="26">
        <v>0.40836</v>
      </c>
      <c r="AU77" s="26">
        <v>0.46364499999999997</v>
      </c>
      <c r="AX77" s="26">
        <v>2.345067E-2</v>
      </c>
      <c r="BA77" s="26">
        <v>9.4553999999999999E-2</v>
      </c>
    </row>
    <row r="78" spans="1:53" s="28" customFormat="1" ht="21" x14ac:dyDescent="0.35">
      <c r="A78" s="1"/>
      <c r="B78" s="2"/>
      <c r="C78" s="2"/>
      <c r="D78" s="2"/>
      <c r="E78" s="2"/>
      <c r="F78" s="2"/>
      <c r="G78" s="2"/>
      <c r="H78" s="2"/>
      <c r="I78" s="40">
        <v>2160</v>
      </c>
      <c r="J78" s="26">
        <v>0.84109994700000001</v>
      </c>
      <c r="K78" s="26">
        <v>0.482045</v>
      </c>
      <c r="N78" s="26">
        <v>0.683508</v>
      </c>
      <c r="Q78" s="26">
        <v>0.45529900000000001</v>
      </c>
      <c r="T78" s="26">
        <v>0.443245</v>
      </c>
      <c r="W78" s="26">
        <v>0</v>
      </c>
      <c r="Z78" s="26">
        <v>2.4132799999999999E-2</v>
      </c>
      <c r="AC78" s="26">
        <v>0.65068999999999999</v>
      </c>
      <c r="AF78" s="26">
        <v>0.43328</v>
      </c>
      <c r="AI78" s="26">
        <v>0.40032800000000002</v>
      </c>
      <c r="AL78" s="26">
        <v>0.65099799999999997</v>
      </c>
      <c r="AO78" s="26">
        <v>0.39915800000000001</v>
      </c>
      <c r="AR78" s="26">
        <v>0.40689999999999998</v>
      </c>
      <c r="AU78" s="26">
        <v>0.46119300000000002</v>
      </c>
      <c r="AX78" s="26">
        <v>1.7939469999999999E-2</v>
      </c>
      <c r="BA78" s="26">
        <v>8.9047399999999999E-2</v>
      </c>
    </row>
    <row r="79" spans="1:53" s="28" customFormat="1" ht="21" x14ac:dyDescent="0.35">
      <c r="A79" s="1"/>
      <c r="B79" s="2"/>
      <c r="C79" s="2"/>
      <c r="D79" s="2"/>
      <c r="E79" s="2"/>
      <c r="F79" s="2"/>
      <c r="G79" s="2"/>
      <c r="H79" s="2"/>
      <c r="I79" s="40">
        <v>2190</v>
      </c>
      <c r="J79" s="26">
        <v>0.84006883600000004</v>
      </c>
      <c r="K79" s="26">
        <v>0.481597</v>
      </c>
      <c r="N79" s="26">
        <v>0.68241799999999997</v>
      </c>
      <c r="Q79" s="26">
        <v>0.45420199999999999</v>
      </c>
      <c r="T79" s="26">
        <v>0.44202399999999997</v>
      </c>
      <c r="W79" s="26">
        <v>0</v>
      </c>
      <c r="Z79" s="26">
        <v>2.107295E-2</v>
      </c>
      <c r="AC79" s="26">
        <v>0.64942</v>
      </c>
      <c r="AF79" s="26">
        <v>0.43196099999999998</v>
      </c>
      <c r="AI79" s="26">
        <v>0.39892499999999997</v>
      </c>
      <c r="AL79" s="26">
        <v>0.64941000000000004</v>
      </c>
      <c r="AO79" s="26">
        <v>0.39755099999999999</v>
      </c>
      <c r="AR79" s="26">
        <v>0.40523199999999998</v>
      </c>
      <c r="AU79" s="26">
        <v>0.45857599999999998</v>
      </c>
      <c r="AX79" s="26">
        <v>1.319247E-2</v>
      </c>
      <c r="BA79" s="26">
        <v>8.3350499999999994E-2</v>
      </c>
    </row>
    <row r="80" spans="1:53" s="28" customFormat="1" ht="21" x14ac:dyDescent="0.35">
      <c r="A80" s="1"/>
      <c r="B80" s="2"/>
      <c r="C80" s="2"/>
      <c r="D80" s="2"/>
      <c r="E80" s="2"/>
      <c r="F80" s="2"/>
      <c r="G80" s="2"/>
      <c r="H80" s="2"/>
      <c r="I80" s="40">
        <v>2220</v>
      </c>
      <c r="J80" s="26">
        <v>0.83621105600000001</v>
      </c>
      <c r="K80" s="26">
        <v>0.48117199999999999</v>
      </c>
      <c r="N80" s="26">
        <v>0.68132700000000002</v>
      </c>
      <c r="Q80" s="26">
        <v>0.45308700000000002</v>
      </c>
      <c r="T80" s="26">
        <v>0.44084000000000001</v>
      </c>
      <c r="W80" s="26">
        <v>0</v>
      </c>
      <c r="Z80" s="26">
        <v>1.8039630000000001E-2</v>
      </c>
      <c r="AC80" s="26">
        <v>0.64807099999999995</v>
      </c>
      <c r="AF80" s="26">
        <v>0.43057200000000001</v>
      </c>
      <c r="AI80" s="26">
        <v>0.39746500000000001</v>
      </c>
      <c r="AL80" s="26">
        <v>0.64761199999999997</v>
      </c>
      <c r="AO80" s="26">
        <v>0.39582099999999998</v>
      </c>
      <c r="AR80" s="26">
        <v>0.403451</v>
      </c>
      <c r="AU80" s="26">
        <v>0.45580399999999999</v>
      </c>
      <c r="AX80" s="26">
        <v>9.2584699999999995E-3</v>
      </c>
      <c r="BA80" s="26">
        <v>7.7684500000000004E-2</v>
      </c>
    </row>
    <row r="81" spans="1:53" s="28" customFormat="1" ht="21" x14ac:dyDescent="0.35">
      <c r="A81" s="1"/>
      <c r="B81" s="2"/>
      <c r="C81" s="2"/>
      <c r="D81" s="2"/>
      <c r="E81" s="2"/>
      <c r="F81" s="2"/>
      <c r="G81" s="2"/>
      <c r="H81" s="2"/>
      <c r="I81" s="40">
        <v>2250</v>
      </c>
      <c r="J81" s="26">
        <v>0.83653630999999995</v>
      </c>
      <c r="K81" s="26">
        <v>0.48072799999999999</v>
      </c>
      <c r="N81" s="26">
        <v>0.68021299999999996</v>
      </c>
      <c r="Q81" s="26">
        <v>0.45191399999999998</v>
      </c>
      <c r="T81" s="26">
        <v>0.439614</v>
      </c>
      <c r="W81" s="26">
        <v>0</v>
      </c>
      <c r="Z81" s="26">
        <v>1.4972030000000001E-2</v>
      </c>
      <c r="AC81" s="26">
        <v>0.64665700000000004</v>
      </c>
      <c r="AF81" s="26">
        <v>0.42912699999999998</v>
      </c>
      <c r="AI81" s="26">
        <v>0.39594400000000002</v>
      </c>
      <c r="AL81" s="26">
        <v>0.64576299999999998</v>
      </c>
      <c r="AO81" s="26">
        <v>0.39393800000000001</v>
      </c>
      <c r="AR81" s="26">
        <v>0.40155800000000003</v>
      </c>
      <c r="AU81" s="26">
        <v>0.45289200000000002</v>
      </c>
      <c r="AX81" s="26">
        <v>6.0662700000000003E-3</v>
      </c>
      <c r="BA81" s="26">
        <v>7.1881799999999996E-2</v>
      </c>
    </row>
    <row r="82" spans="1:53" s="28" customFormat="1" ht="21" x14ac:dyDescent="0.35">
      <c r="A82" s="1"/>
      <c r="B82" s="2"/>
      <c r="C82" s="2"/>
      <c r="D82" s="2"/>
      <c r="E82" s="2"/>
      <c r="F82" s="2"/>
      <c r="G82" s="2"/>
      <c r="H82" s="2"/>
      <c r="I82" s="40">
        <v>2280</v>
      </c>
      <c r="J82" s="26">
        <v>0.83178075299999998</v>
      </c>
      <c r="K82" s="26">
        <v>0.48028900000000002</v>
      </c>
      <c r="N82" s="26">
        <v>0.67908400000000002</v>
      </c>
      <c r="Q82" s="26">
        <v>0.45073999999999997</v>
      </c>
      <c r="T82" s="26">
        <v>0.438386</v>
      </c>
      <c r="W82" s="26">
        <v>0</v>
      </c>
      <c r="Z82" s="26">
        <v>1.208013E-2</v>
      </c>
      <c r="AC82" s="26">
        <v>0.64514800000000005</v>
      </c>
      <c r="AF82" s="26">
        <v>0.42760500000000001</v>
      </c>
      <c r="AI82" s="26">
        <v>0.39435500000000001</v>
      </c>
      <c r="AL82" s="26">
        <v>0.64387000000000005</v>
      </c>
      <c r="AO82" s="26">
        <v>0.39201000000000003</v>
      </c>
      <c r="AR82" s="26">
        <v>0.39958700000000003</v>
      </c>
      <c r="AU82" s="26">
        <v>0.44988400000000001</v>
      </c>
      <c r="AX82" s="26">
        <v>3.54507E-3</v>
      </c>
      <c r="BA82" s="26">
        <v>6.6046800000000003E-2</v>
      </c>
    </row>
    <row r="83" spans="1:53" s="28" customFormat="1" ht="21" x14ac:dyDescent="0.35">
      <c r="A83" s="1"/>
      <c r="B83" s="2"/>
      <c r="C83" s="2"/>
      <c r="D83" s="2"/>
      <c r="E83" s="2"/>
      <c r="F83" s="2"/>
      <c r="G83" s="2"/>
      <c r="H83" s="2"/>
      <c r="I83" s="40">
        <v>2310</v>
      </c>
      <c r="J83" s="26">
        <v>0.82817671000000004</v>
      </c>
      <c r="K83" s="26">
        <v>0.479852</v>
      </c>
      <c r="N83" s="26">
        <v>0.67794600000000005</v>
      </c>
      <c r="Q83" s="26">
        <v>0.44958999999999999</v>
      </c>
      <c r="T83" s="26">
        <v>0.43714500000000001</v>
      </c>
      <c r="W83" s="26">
        <v>0</v>
      </c>
      <c r="Z83" s="26">
        <v>9.5863300000000005E-3</v>
      </c>
      <c r="AC83" s="26">
        <v>0.64363899999999996</v>
      </c>
      <c r="AF83" s="26">
        <v>0.42605999999999999</v>
      </c>
      <c r="AI83" s="26">
        <v>0.39274100000000001</v>
      </c>
      <c r="AL83" s="26">
        <v>0.64186100000000001</v>
      </c>
      <c r="AO83" s="26">
        <v>0.38991900000000002</v>
      </c>
      <c r="AR83" s="26">
        <v>0.39759100000000003</v>
      </c>
      <c r="AU83" s="26">
        <v>0.44675199999999998</v>
      </c>
      <c r="AX83" s="26">
        <v>1.7573700000000001E-3</v>
      </c>
      <c r="BA83" s="26">
        <v>6.0285199999999997E-2</v>
      </c>
    </row>
    <row r="84" spans="1:53" s="28" customFormat="1" ht="21" x14ac:dyDescent="0.35">
      <c r="A84" s="1"/>
      <c r="B84" s="2"/>
      <c r="C84" s="2"/>
      <c r="D84" s="2"/>
      <c r="E84" s="2"/>
      <c r="F84" s="2"/>
      <c r="G84" s="2"/>
      <c r="H84" s="2"/>
      <c r="I84" s="40">
        <v>2340</v>
      </c>
      <c r="J84" s="26">
        <v>0.82611165799999997</v>
      </c>
      <c r="K84" s="26">
        <v>0.47932999999999998</v>
      </c>
      <c r="N84" s="26">
        <v>0.676728</v>
      </c>
      <c r="Q84" s="26">
        <v>0.44833400000000001</v>
      </c>
      <c r="T84" s="26">
        <v>0.43584600000000001</v>
      </c>
      <c r="W84" s="26">
        <v>0</v>
      </c>
      <c r="Z84" s="26">
        <v>7.31053E-3</v>
      </c>
      <c r="AC84" s="26">
        <v>0.64200400000000002</v>
      </c>
      <c r="AF84" s="26">
        <v>0.42443599999999998</v>
      </c>
      <c r="AI84" s="26">
        <v>0.39110499999999998</v>
      </c>
      <c r="AL84" s="26">
        <v>0.63963599999999998</v>
      </c>
      <c r="AO84" s="26">
        <v>0.38772400000000001</v>
      </c>
      <c r="AR84" s="26">
        <v>0.39538299999999998</v>
      </c>
      <c r="AU84" s="26">
        <v>0.44342399999999998</v>
      </c>
      <c r="AX84" s="26">
        <v>5.5796999999999997E-4</v>
      </c>
      <c r="BA84" s="26">
        <v>5.4325100000000001E-2</v>
      </c>
    </row>
    <row r="85" spans="1:53" s="28" customFormat="1" ht="21" x14ac:dyDescent="0.35">
      <c r="A85" s="1"/>
      <c r="B85" s="2"/>
      <c r="C85" s="2"/>
      <c r="D85" s="2"/>
      <c r="E85" s="2"/>
      <c r="F85" s="2"/>
      <c r="G85" s="2"/>
      <c r="H85" s="2"/>
      <c r="I85" s="40">
        <v>2370</v>
      </c>
      <c r="J85" s="26">
        <v>0.82425105200000004</v>
      </c>
      <c r="K85" s="26">
        <v>0.47888700000000001</v>
      </c>
      <c r="N85" s="26">
        <v>0.675512</v>
      </c>
      <c r="Q85" s="26">
        <v>0.44711099999999998</v>
      </c>
      <c r="T85" s="26">
        <v>0.43456</v>
      </c>
      <c r="W85" s="26">
        <v>0</v>
      </c>
      <c r="Z85" s="26">
        <v>5.3715300000000002E-3</v>
      </c>
      <c r="AC85" s="26">
        <v>0.64032999999999995</v>
      </c>
      <c r="AF85" s="26">
        <v>0.42277799999999999</v>
      </c>
      <c r="AI85" s="26">
        <v>0.38938699999999998</v>
      </c>
      <c r="AL85" s="26">
        <v>0.637401</v>
      </c>
      <c r="AO85" s="26">
        <v>0.38536500000000001</v>
      </c>
      <c r="AR85" s="26">
        <v>0.39305200000000001</v>
      </c>
      <c r="AU85" s="26">
        <v>0.44002599999999997</v>
      </c>
      <c r="AX85" s="26">
        <v>0</v>
      </c>
      <c r="BA85" s="26">
        <v>4.84348E-2</v>
      </c>
    </row>
    <row r="86" spans="1:53" s="28" customFormat="1" ht="21" x14ac:dyDescent="0.35">
      <c r="A86" s="1"/>
      <c r="B86" s="2"/>
      <c r="C86" s="2"/>
      <c r="D86" s="2"/>
      <c r="E86" s="2"/>
      <c r="F86" s="2"/>
      <c r="G86" s="2"/>
      <c r="H86" s="2"/>
      <c r="I86" s="40">
        <v>2400</v>
      </c>
      <c r="J86" s="26">
        <v>0.82340903200000004</v>
      </c>
      <c r="K86" s="26">
        <v>0.47842699999999999</v>
      </c>
      <c r="N86" s="26">
        <v>0.67429700000000004</v>
      </c>
      <c r="Q86" s="26">
        <v>0.44581700000000002</v>
      </c>
      <c r="T86" s="26">
        <v>0.43320399999999998</v>
      </c>
      <c r="W86" s="26">
        <v>0</v>
      </c>
      <c r="Z86" s="26">
        <v>3.7075300000000001E-3</v>
      </c>
      <c r="AC86" s="26">
        <v>0.63863199999999998</v>
      </c>
      <c r="AF86" s="26">
        <v>0.421018</v>
      </c>
      <c r="AI86" s="26">
        <v>0.387546</v>
      </c>
      <c r="AL86" s="26">
        <v>0.635023</v>
      </c>
      <c r="AO86" s="26">
        <v>0.38293500000000003</v>
      </c>
      <c r="AR86" s="26">
        <v>0.39062799999999998</v>
      </c>
      <c r="AU86" s="26">
        <v>0.43645800000000001</v>
      </c>
      <c r="AX86" s="26">
        <v>0</v>
      </c>
      <c r="BA86" s="26">
        <v>4.2307400000000002E-2</v>
      </c>
    </row>
    <row r="87" spans="1:53" s="28" customFormat="1" ht="21" x14ac:dyDescent="0.35">
      <c r="A87" s="1"/>
      <c r="B87" s="2"/>
      <c r="C87" s="2"/>
      <c r="D87" s="2"/>
      <c r="E87" s="2"/>
      <c r="F87" s="2"/>
      <c r="G87" s="2"/>
      <c r="H87" s="2"/>
      <c r="I87" s="40">
        <v>2430</v>
      </c>
      <c r="J87" s="26">
        <v>0.82032620099999998</v>
      </c>
      <c r="K87" s="26">
        <v>0.47793200000000002</v>
      </c>
      <c r="N87" s="26">
        <v>0.67299500000000001</v>
      </c>
      <c r="Q87" s="26">
        <v>0.44450000000000001</v>
      </c>
      <c r="T87" s="26">
        <v>0.431811</v>
      </c>
      <c r="W87" s="26">
        <v>0</v>
      </c>
      <c r="Z87" s="26">
        <v>2.2770300000000002E-3</v>
      </c>
      <c r="AC87" s="26">
        <v>0.63685000000000003</v>
      </c>
      <c r="AF87" s="26">
        <v>0.41921799999999998</v>
      </c>
      <c r="AI87" s="26">
        <v>0.38570100000000002</v>
      </c>
      <c r="AL87" s="26">
        <v>0.632656</v>
      </c>
      <c r="AO87" s="26">
        <v>0.38047500000000001</v>
      </c>
      <c r="AR87" s="26">
        <v>0.38817800000000002</v>
      </c>
      <c r="AU87" s="26">
        <v>0.43285699999999999</v>
      </c>
      <c r="AX87" s="26">
        <v>0</v>
      </c>
      <c r="BA87" s="26">
        <v>3.6096650000000001E-2</v>
      </c>
    </row>
    <row r="88" spans="1:53" s="28" customFormat="1" ht="21" x14ac:dyDescent="0.35">
      <c r="A88" s="1"/>
      <c r="B88" s="2"/>
      <c r="C88" s="2"/>
      <c r="D88" s="2"/>
      <c r="E88" s="2"/>
      <c r="F88" s="2"/>
      <c r="G88" s="2"/>
      <c r="H88" s="2"/>
      <c r="I88" s="40">
        <v>2460</v>
      </c>
      <c r="J88" s="26">
        <v>0.81678236100000001</v>
      </c>
      <c r="K88" s="26">
        <v>0.47739199999999998</v>
      </c>
      <c r="N88" s="26">
        <v>0.67166499999999996</v>
      </c>
      <c r="Q88" s="26">
        <v>0.44311</v>
      </c>
      <c r="T88" s="26">
        <v>0.430427</v>
      </c>
      <c r="W88" s="26">
        <v>0</v>
      </c>
      <c r="Z88" s="26">
        <v>1.0349300000000001E-3</v>
      </c>
      <c r="AC88" s="26">
        <v>0.63494799999999996</v>
      </c>
      <c r="AF88" s="26">
        <v>0.41734199999999999</v>
      </c>
      <c r="AI88" s="26">
        <v>0.38380999999999998</v>
      </c>
      <c r="AL88" s="26">
        <v>0.630054</v>
      </c>
      <c r="AO88" s="26">
        <v>0.37787100000000001</v>
      </c>
      <c r="AR88" s="26">
        <v>0.38558300000000001</v>
      </c>
      <c r="AU88" s="26">
        <v>0.42912800000000001</v>
      </c>
      <c r="AX88" s="26">
        <v>0</v>
      </c>
      <c r="BA88" s="26">
        <v>2.970917E-2</v>
      </c>
    </row>
    <row r="89" spans="1:53" s="28" customFormat="1" ht="21" x14ac:dyDescent="0.35">
      <c r="A89" s="1"/>
      <c r="B89" s="2"/>
      <c r="C89" s="2"/>
      <c r="D89" s="2"/>
      <c r="E89" s="2"/>
      <c r="F89" s="2"/>
      <c r="G89" s="2"/>
      <c r="H89" s="2"/>
      <c r="I89" s="40">
        <v>2490</v>
      </c>
      <c r="J89" s="26">
        <v>0.814607411</v>
      </c>
      <c r="K89" s="26">
        <v>0.47696100000000002</v>
      </c>
      <c r="N89" s="26">
        <v>0.67042999999999997</v>
      </c>
      <c r="Q89" s="26">
        <v>0.44174600000000003</v>
      </c>
      <c r="T89" s="26">
        <v>0.42901499999999998</v>
      </c>
      <c r="W89" s="26">
        <v>0</v>
      </c>
      <c r="Z89" s="26">
        <v>3.6748E-4</v>
      </c>
      <c r="AC89" s="26">
        <v>0.633104</v>
      </c>
      <c r="AF89" s="26">
        <v>0.41539100000000001</v>
      </c>
      <c r="AI89" s="26">
        <v>0.38186700000000001</v>
      </c>
      <c r="AL89" s="26">
        <v>0.62747900000000001</v>
      </c>
      <c r="AO89" s="26">
        <v>0.37521399999999999</v>
      </c>
      <c r="AR89" s="26">
        <v>0.38301800000000003</v>
      </c>
      <c r="AU89" s="26">
        <v>0.42521300000000001</v>
      </c>
      <c r="AX89" s="26">
        <v>0</v>
      </c>
      <c r="BA89" s="26">
        <v>2.3958070000000001E-2</v>
      </c>
    </row>
    <row r="90" spans="1:53" s="28" customFormat="1" ht="21" x14ac:dyDescent="0.35">
      <c r="A90" s="1"/>
      <c r="B90" s="2"/>
      <c r="C90" s="2"/>
      <c r="D90" s="2"/>
      <c r="E90" s="2"/>
      <c r="F90" s="2"/>
      <c r="G90" s="2"/>
      <c r="H90" s="2"/>
      <c r="I90" s="40">
        <v>2520</v>
      </c>
      <c r="J90" s="26">
        <v>0.81157306500000004</v>
      </c>
      <c r="K90" s="26">
        <v>0.47649999999999998</v>
      </c>
      <c r="N90" s="26">
        <v>0.66906600000000005</v>
      </c>
      <c r="Q90" s="26">
        <v>0.44036199999999998</v>
      </c>
      <c r="T90" s="26">
        <v>0.427593</v>
      </c>
      <c r="W90" s="26">
        <v>0</v>
      </c>
      <c r="Z90" s="26">
        <v>0</v>
      </c>
      <c r="AC90" s="26">
        <v>0.63121400000000005</v>
      </c>
      <c r="AF90" s="26">
        <v>0.41351900000000003</v>
      </c>
      <c r="AI90" s="26">
        <v>0.38000699999999998</v>
      </c>
      <c r="AL90" s="26">
        <v>0.62482499999999996</v>
      </c>
      <c r="AO90" s="26">
        <v>0.37248799999999999</v>
      </c>
      <c r="AR90" s="26">
        <v>0.380353</v>
      </c>
      <c r="AU90" s="26">
        <v>0.42127799999999999</v>
      </c>
      <c r="AX90" s="26">
        <v>0</v>
      </c>
      <c r="BA90" s="26">
        <v>1.878807E-2</v>
      </c>
    </row>
    <row r="91" spans="1:53" s="28" customFormat="1" ht="21" x14ac:dyDescent="0.35">
      <c r="A91" s="1"/>
      <c r="B91" s="2"/>
      <c r="C91" s="2"/>
      <c r="D91" s="2"/>
      <c r="E91" s="2"/>
      <c r="F91" s="2"/>
      <c r="G91" s="2"/>
      <c r="H91" s="2"/>
      <c r="I91" s="40">
        <v>2550</v>
      </c>
      <c r="J91" s="26">
        <v>0.80957912600000004</v>
      </c>
      <c r="K91" s="26">
        <v>0.47601399999999999</v>
      </c>
      <c r="N91" s="26">
        <v>0.66775799999999996</v>
      </c>
      <c r="Q91" s="26">
        <v>0.43900800000000001</v>
      </c>
      <c r="T91" s="26">
        <v>0.426207</v>
      </c>
      <c r="W91" s="26">
        <v>0</v>
      </c>
      <c r="Z91" s="26">
        <v>0</v>
      </c>
      <c r="AC91" s="26">
        <v>0.62930900000000001</v>
      </c>
      <c r="AF91" s="26">
        <v>0.41158</v>
      </c>
      <c r="AI91" s="26">
        <v>0.37800400000000001</v>
      </c>
      <c r="AL91" s="26">
        <v>0.62207900000000005</v>
      </c>
      <c r="AO91" s="26">
        <v>0.36973600000000001</v>
      </c>
      <c r="AR91" s="26">
        <v>0.37756299999999998</v>
      </c>
      <c r="AU91" s="26">
        <v>0.41725099999999998</v>
      </c>
      <c r="AX91" s="26">
        <v>0</v>
      </c>
      <c r="BA91" s="26">
        <v>1.432577E-2</v>
      </c>
    </row>
    <row r="92" spans="1:53" s="28" customFormat="1" ht="21" x14ac:dyDescent="0.35">
      <c r="A92" s="1"/>
      <c r="B92" s="2"/>
      <c r="C92" s="2"/>
      <c r="D92" s="2"/>
      <c r="E92" s="2"/>
      <c r="F92" s="2"/>
      <c r="G92" s="2"/>
      <c r="H92" s="2"/>
      <c r="I92" s="40">
        <v>2580</v>
      </c>
      <c r="J92" s="26">
        <v>0.80730074200000002</v>
      </c>
      <c r="K92" s="26">
        <v>0.47545100000000001</v>
      </c>
      <c r="N92" s="26">
        <v>0.66625400000000001</v>
      </c>
      <c r="Q92" s="26">
        <v>0.43748599999999999</v>
      </c>
      <c r="T92" s="26">
        <v>0.42464400000000002</v>
      </c>
      <c r="W92" s="26">
        <v>0</v>
      </c>
      <c r="Z92" s="26">
        <v>0</v>
      </c>
      <c r="AC92" s="26">
        <v>0.62729900000000005</v>
      </c>
      <c r="AF92" s="26">
        <v>0.40954600000000002</v>
      </c>
      <c r="AI92" s="26">
        <v>0.37590499999999999</v>
      </c>
      <c r="AL92" s="26">
        <v>0.61915699999999996</v>
      </c>
      <c r="AO92" s="26">
        <v>0.36671199999999998</v>
      </c>
      <c r="AR92" s="26">
        <v>0.37462499999999999</v>
      </c>
      <c r="AU92" s="26">
        <v>0.41294399999999998</v>
      </c>
      <c r="AX92" s="26">
        <v>0</v>
      </c>
      <c r="BA92" s="26">
        <v>1.040687E-2</v>
      </c>
    </row>
    <row r="93" spans="1:53" s="28" customFormat="1" ht="21" x14ac:dyDescent="0.35">
      <c r="A93" s="1"/>
      <c r="B93" s="2"/>
      <c r="C93" s="2"/>
      <c r="D93" s="2"/>
      <c r="E93" s="2"/>
      <c r="F93" s="2"/>
      <c r="G93" s="2"/>
      <c r="H93" s="2"/>
      <c r="I93" s="40">
        <v>2610</v>
      </c>
      <c r="J93" s="26">
        <v>0.80710518799999997</v>
      </c>
      <c r="K93" s="26">
        <v>0.47484100000000001</v>
      </c>
      <c r="N93" s="26">
        <v>0.66476400000000002</v>
      </c>
      <c r="Q93" s="26">
        <v>0.435919</v>
      </c>
      <c r="T93" s="26">
        <v>0.42315900000000001</v>
      </c>
      <c r="W93" s="26">
        <v>0</v>
      </c>
      <c r="Z93" s="26">
        <v>0</v>
      </c>
      <c r="AC93" s="26">
        <v>0.62520500000000001</v>
      </c>
      <c r="AF93" s="26">
        <v>0.40742099999999998</v>
      </c>
      <c r="AI93" s="26">
        <v>0.37377700000000003</v>
      </c>
      <c r="AL93" s="26">
        <v>0.61602699999999999</v>
      </c>
      <c r="AO93" s="26">
        <v>0.36365500000000001</v>
      </c>
      <c r="AR93" s="26">
        <v>0.371529</v>
      </c>
      <c r="AU93" s="26">
        <v>0.40865699999999999</v>
      </c>
      <c r="AX93" s="26">
        <v>0</v>
      </c>
      <c r="BA93" s="26">
        <v>7.0187699999999997E-3</v>
      </c>
    </row>
    <row r="94" spans="1:53" s="28" customFormat="1" ht="21" x14ac:dyDescent="0.35">
      <c r="A94" s="1"/>
      <c r="B94" s="2"/>
      <c r="C94" s="2"/>
      <c r="D94" s="2"/>
      <c r="E94" s="2"/>
      <c r="F94" s="2"/>
      <c r="G94" s="2"/>
      <c r="H94" s="2"/>
      <c r="I94" s="40">
        <v>2640</v>
      </c>
      <c r="J94" s="26">
        <v>0.80293265899999999</v>
      </c>
      <c r="K94" s="26">
        <v>0.47429399999999999</v>
      </c>
      <c r="N94" s="26">
        <v>0.66325500000000004</v>
      </c>
      <c r="Q94" s="26">
        <v>0.43434</v>
      </c>
      <c r="T94" s="26">
        <v>0.42162300000000003</v>
      </c>
      <c r="W94" s="26">
        <v>0</v>
      </c>
      <c r="Z94" s="26">
        <v>0</v>
      </c>
      <c r="AC94" s="26">
        <v>0.62310699999999997</v>
      </c>
      <c r="AF94" s="26">
        <v>0.405277</v>
      </c>
      <c r="AI94" s="26">
        <v>0.37156699999999998</v>
      </c>
      <c r="AL94" s="26">
        <v>0.61294199999999999</v>
      </c>
      <c r="AO94" s="26">
        <v>0.36051499999999997</v>
      </c>
      <c r="AR94" s="26">
        <v>0.36841400000000002</v>
      </c>
      <c r="AU94" s="26">
        <v>0.40426400000000001</v>
      </c>
      <c r="AX94" s="26">
        <v>0</v>
      </c>
      <c r="BA94" s="26">
        <v>4.3459700000000002E-3</v>
      </c>
    </row>
    <row r="95" spans="1:53" s="28" customFormat="1" ht="21" x14ac:dyDescent="0.35">
      <c r="A95" s="1"/>
      <c r="B95" s="2"/>
      <c r="C95" s="2"/>
      <c r="D95" s="2"/>
      <c r="E95" s="2"/>
      <c r="F95" s="2"/>
      <c r="G95" s="2"/>
      <c r="H95" s="2"/>
      <c r="I95" s="40">
        <v>2670</v>
      </c>
      <c r="J95" s="26">
        <v>0.79888053599999997</v>
      </c>
      <c r="K95" s="26">
        <v>0.47371999999999997</v>
      </c>
      <c r="N95" s="26">
        <v>0.66173999999999999</v>
      </c>
      <c r="Q95" s="26">
        <v>0.43271700000000002</v>
      </c>
      <c r="T95" s="26">
        <v>0.42000500000000002</v>
      </c>
      <c r="W95" s="26">
        <v>0</v>
      </c>
      <c r="Z95" s="26">
        <v>0</v>
      </c>
      <c r="AC95" s="26">
        <v>0.62089099999999997</v>
      </c>
      <c r="AF95" s="26">
        <v>0.40306500000000001</v>
      </c>
      <c r="AI95" s="26">
        <v>0.36936799999999997</v>
      </c>
      <c r="AL95" s="26">
        <v>0.60974499999999998</v>
      </c>
      <c r="AO95" s="26">
        <v>0.35732799999999998</v>
      </c>
      <c r="AR95" s="26">
        <v>0.365232</v>
      </c>
      <c r="AU95" s="26">
        <v>0.39971200000000001</v>
      </c>
      <c r="AX95" s="26">
        <v>0</v>
      </c>
      <c r="BA95" s="26">
        <v>2.2008700000000002E-3</v>
      </c>
    </row>
    <row r="96" spans="1:53" s="28" customFormat="1" ht="21" x14ac:dyDescent="0.35">
      <c r="A96" s="1"/>
      <c r="B96" s="2"/>
      <c r="C96" s="2"/>
      <c r="D96" s="2"/>
      <c r="E96" s="2"/>
      <c r="F96" s="2"/>
      <c r="G96" s="2"/>
      <c r="H96" s="2"/>
      <c r="I96" s="40">
        <v>2700</v>
      </c>
      <c r="J96" s="26">
        <v>0.79549386799999999</v>
      </c>
      <c r="K96" s="26">
        <v>0.47321999999999997</v>
      </c>
      <c r="N96" s="26">
        <v>0.660192</v>
      </c>
      <c r="Q96" s="26">
        <v>0.43116500000000002</v>
      </c>
      <c r="T96" s="26">
        <v>0.41842299999999999</v>
      </c>
      <c r="W96" s="26">
        <v>0</v>
      </c>
      <c r="Z96" s="26">
        <v>0</v>
      </c>
      <c r="AC96" s="26">
        <v>0.61872799999999994</v>
      </c>
      <c r="AF96" s="26">
        <v>0.40092100000000003</v>
      </c>
      <c r="AI96" s="26">
        <v>0.36720900000000001</v>
      </c>
      <c r="AL96" s="26">
        <v>0.60646199999999995</v>
      </c>
      <c r="AO96" s="26">
        <v>0.35398099999999999</v>
      </c>
      <c r="AR96" s="26">
        <v>0.36199399999999998</v>
      </c>
      <c r="AU96" s="26">
        <v>0.39510899999999999</v>
      </c>
      <c r="AX96" s="26">
        <v>0</v>
      </c>
      <c r="BA96" s="26">
        <v>8.5636999999999996E-4</v>
      </c>
    </row>
    <row r="97" spans="1:53" s="28" customFormat="1" ht="21" x14ac:dyDescent="0.35">
      <c r="A97" s="1"/>
      <c r="B97" s="2"/>
      <c r="C97" s="2"/>
      <c r="D97" s="2"/>
      <c r="E97" s="2"/>
      <c r="F97" s="2"/>
      <c r="G97" s="2"/>
      <c r="H97" s="2"/>
      <c r="I97" s="40">
        <v>2730</v>
      </c>
      <c r="J97" s="26">
        <v>0.79659488000000001</v>
      </c>
      <c r="K97" s="26">
        <v>0.47261500000000001</v>
      </c>
      <c r="N97" s="26">
        <v>0.65859400000000001</v>
      </c>
      <c r="Q97" s="26">
        <v>0.42949199999999998</v>
      </c>
      <c r="T97" s="26">
        <v>0.41680499999999998</v>
      </c>
      <c r="W97" s="26">
        <v>0</v>
      </c>
      <c r="Z97" s="26">
        <v>0</v>
      </c>
      <c r="AC97" s="26">
        <v>0.61646800000000002</v>
      </c>
      <c r="AF97" s="26">
        <v>0.39862599999999998</v>
      </c>
      <c r="AI97" s="26">
        <v>0.36490699999999998</v>
      </c>
      <c r="AL97" s="26">
        <v>0.60305500000000001</v>
      </c>
      <c r="AO97" s="26">
        <v>0.35055599999999998</v>
      </c>
      <c r="AR97" s="26">
        <v>0.35859200000000002</v>
      </c>
      <c r="AU97" s="26">
        <v>0.39038200000000001</v>
      </c>
      <c r="AX97" s="26">
        <v>0</v>
      </c>
      <c r="BA97" s="26">
        <v>1.4192E-4</v>
      </c>
    </row>
    <row r="98" spans="1:53" s="28" customFormat="1" ht="21" x14ac:dyDescent="0.35">
      <c r="A98" s="1"/>
      <c r="B98" s="2"/>
      <c r="C98" s="2"/>
      <c r="D98" s="2"/>
      <c r="E98" s="2"/>
      <c r="F98" s="2"/>
      <c r="G98" s="2"/>
      <c r="H98" s="2"/>
      <c r="I98" s="40">
        <v>2760</v>
      </c>
      <c r="J98" s="26">
        <v>0.793342353</v>
      </c>
      <c r="K98" s="26">
        <v>0.47198299999999999</v>
      </c>
      <c r="N98" s="26">
        <v>0.65691600000000006</v>
      </c>
      <c r="Q98" s="26">
        <v>0.427734</v>
      </c>
      <c r="T98" s="26">
        <v>0.41510000000000002</v>
      </c>
      <c r="W98" s="26">
        <v>0</v>
      </c>
      <c r="Z98" s="26">
        <v>0</v>
      </c>
      <c r="AC98" s="26">
        <v>0.61414299999999999</v>
      </c>
      <c r="AF98" s="26">
        <v>0.396231</v>
      </c>
      <c r="AI98" s="26">
        <v>0.36251</v>
      </c>
      <c r="AL98" s="26">
        <v>0.59955800000000004</v>
      </c>
      <c r="AO98" s="26">
        <v>0.34700799999999998</v>
      </c>
      <c r="AR98" s="26">
        <v>0.35508800000000001</v>
      </c>
      <c r="AU98" s="26">
        <v>0.38551800000000003</v>
      </c>
      <c r="AX98" s="26">
        <v>0</v>
      </c>
      <c r="BA98" s="26">
        <v>0</v>
      </c>
    </row>
    <row r="99" spans="1:53" s="28" customFormat="1" ht="21" x14ac:dyDescent="0.35">
      <c r="A99" s="1"/>
      <c r="B99" s="2"/>
      <c r="C99" s="2"/>
      <c r="D99" s="2"/>
      <c r="E99" s="2"/>
      <c r="F99" s="2"/>
      <c r="G99" s="2"/>
      <c r="H99" s="2"/>
      <c r="I99" s="40">
        <v>2790</v>
      </c>
      <c r="J99" s="26">
        <v>0.79120215199999999</v>
      </c>
      <c r="K99" s="26">
        <v>0.47121499999999999</v>
      </c>
      <c r="N99" s="26">
        <v>0.65512199999999998</v>
      </c>
      <c r="Q99" s="26">
        <v>0.42596499999999998</v>
      </c>
      <c r="T99" s="26">
        <v>0.41342899999999999</v>
      </c>
      <c r="W99" s="26">
        <v>0</v>
      </c>
      <c r="Z99" s="26">
        <v>0</v>
      </c>
      <c r="AC99" s="26">
        <v>0.61174799999999996</v>
      </c>
      <c r="AF99" s="26">
        <v>0.39387800000000001</v>
      </c>
      <c r="AI99" s="26">
        <v>0.36013299999999998</v>
      </c>
      <c r="AL99" s="26">
        <v>0.59583699999999995</v>
      </c>
      <c r="AO99" s="26">
        <v>0.34333900000000001</v>
      </c>
      <c r="AR99" s="26">
        <v>0.35142400000000001</v>
      </c>
      <c r="AU99" s="26">
        <v>0.38068400000000002</v>
      </c>
      <c r="AX99" s="26">
        <v>0</v>
      </c>
      <c r="BA99" s="26">
        <v>0</v>
      </c>
    </row>
    <row r="100" spans="1:53" s="28" customFormat="1" ht="21" x14ac:dyDescent="0.35">
      <c r="A100" s="1"/>
      <c r="B100" s="2"/>
      <c r="C100" s="2"/>
      <c r="D100" s="2"/>
      <c r="E100" s="2"/>
      <c r="F100" s="2"/>
      <c r="G100" s="2"/>
      <c r="H100" s="2"/>
      <c r="I100" s="40">
        <v>2820</v>
      </c>
      <c r="J100" s="26">
        <v>0.78721063400000002</v>
      </c>
      <c r="K100" s="26">
        <v>0.47053</v>
      </c>
      <c r="N100" s="26">
        <v>0.653478</v>
      </c>
      <c r="Q100" s="26">
        <v>0.42422100000000001</v>
      </c>
      <c r="T100" s="26">
        <v>0.41168199999999999</v>
      </c>
      <c r="W100" s="26">
        <v>0</v>
      </c>
      <c r="Z100" s="26">
        <v>0</v>
      </c>
      <c r="AC100" s="26">
        <v>0.60927100000000001</v>
      </c>
      <c r="AF100" s="26">
        <v>0.39132400000000001</v>
      </c>
      <c r="AI100" s="26">
        <v>0.35755399999999998</v>
      </c>
      <c r="AL100" s="26">
        <v>0.59214699999999998</v>
      </c>
      <c r="AO100" s="26">
        <v>0.33956999999999998</v>
      </c>
      <c r="AR100" s="26">
        <v>0.34769499999999998</v>
      </c>
      <c r="AU100" s="26">
        <v>0.37571100000000002</v>
      </c>
      <c r="AX100" s="26">
        <v>0</v>
      </c>
      <c r="BA100" s="26">
        <v>0</v>
      </c>
    </row>
    <row r="101" spans="1:53" s="28" customFormat="1" ht="21" x14ac:dyDescent="0.35">
      <c r="A101" s="1"/>
      <c r="B101" s="2"/>
      <c r="C101" s="2"/>
      <c r="D101" s="2"/>
      <c r="E101" s="2"/>
      <c r="F101" s="2"/>
      <c r="G101" s="2"/>
      <c r="H101" s="2"/>
      <c r="I101" s="40">
        <v>2850</v>
      </c>
      <c r="J101" s="26">
        <v>0.78369144000000002</v>
      </c>
      <c r="K101" s="26">
        <v>0.46973700000000002</v>
      </c>
      <c r="N101" s="26">
        <v>0.651671</v>
      </c>
      <c r="Q101" s="26">
        <v>0.42242200000000002</v>
      </c>
      <c r="T101" s="26">
        <v>0.40986600000000001</v>
      </c>
      <c r="W101" s="26">
        <v>0</v>
      </c>
      <c r="Z101" s="26">
        <v>0</v>
      </c>
      <c r="AC101" s="26">
        <v>0.606657</v>
      </c>
      <c r="AF101" s="26">
        <v>0.38875100000000001</v>
      </c>
      <c r="AI101" s="26">
        <v>0.355022</v>
      </c>
      <c r="AL101" s="26">
        <v>0.58824600000000005</v>
      </c>
      <c r="AO101" s="26">
        <v>0.33573999999999998</v>
      </c>
      <c r="AR101" s="26">
        <v>0.34387899999999999</v>
      </c>
      <c r="AU101" s="26">
        <v>0.37061300000000003</v>
      </c>
      <c r="AX101" s="26">
        <v>0</v>
      </c>
      <c r="BA101" s="26">
        <v>0</v>
      </c>
    </row>
    <row r="102" spans="1:53" s="28" customFormat="1" ht="21" x14ac:dyDescent="0.35">
      <c r="A102" s="1"/>
      <c r="B102" s="2"/>
      <c r="C102" s="2"/>
      <c r="D102" s="2"/>
      <c r="E102" s="2"/>
      <c r="F102" s="2"/>
      <c r="G102" s="2"/>
      <c r="H102" s="2"/>
      <c r="I102" s="40">
        <v>2880</v>
      </c>
      <c r="J102" s="26">
        <v>0.78242558100000004</v>
      </c>
      <c r="K102" s="26">
        <v>0.46901199999999998</v>
      </c>
      <c r="N102" s="26">
        <v>0.64999799999999996</v>
      </c>
      <c r="Q102" s="26">
        <v>0.42067500000000002</v>
      </c>
      <c r="T102" s="26">
        <v>0.40817399999999998</v>
      </c>
      <c r="W102" s="26">
        <v>0</v>
      </c>
      <c r="Z102" s="26">
        <v>0</v>
      </c>
      <c r="AC102" s="26">
        <v>0.60416000000000003</v>
      </c>
      <c r="AF102" s="26">
        <v>0.38618599999999997</v>
      </c>
      <c r="AI102" s="26">
        <v>0.35254099999999999</v>
      </c>
      <c r="AL102" s="26">
        <v>0.584395</v>
      </c>
      <c r="AO102" s="26">
        <v>0.331874</v>
      </c>
      <c r="AR102" s="26">
        <v>0.34004600000000001</v>
      </c>
      <c r="AU102" s="26">
        <v>0.36565300000000001</v>
      </c>
      <c r="AX102" s="26">
        <v>0</v>
      </c>
      <c r="BA102" s="26">
        <v>0</v>
      </c>
    </row>
    <row r="103" spans="1:53" s="28" customFormat="1" ht="21" x14ac:dyDescent="0.35">
      <c r="A103" s="1"/>
      <c r="B103" s="2"/>
      <c r="C103" s="2"/>
      <c r="D103" s="2"/>
      <c r="E103" s="2"/>
      <c r="F103" s="2"/>
      <c r="G103" s="2"/>
      <c r="H103" s="2"/>
      <c r="I103" s="40">
        <v>2910</v>
      </c>
      <c r="J103" s="26">
        <v>0.779547196</v>
      </c>
      <c r="K103" s="26">
        <v>0.468385</v>
      </c>
      <c r="N103" s="26">
        <v>0.64834599999999998</v>
      </c>
      <c r="Q103" s="26">
        <v>0.41902200000000001</v>
      </c>
      <c r="T103" s="26">
        <v>0.40636099999999997</v>
      </c>
      <c r="W103" s="26">
        <v>0</v>
      </c>
      <c r="Z103" s="26">
        <v>0</v>
      </c>
      <c r="AC103" s="26">
        <v>0.60168600000000005</v>
      </c>
      <c r="AF103" s="26">
        <v>0.38367499999999999</v>
      </c>
      <c r="AI103" s="26">
        <v>0.34998800000000002</v>
      </c>
      <c r="AL103" s="26">
        <v>0.58063100000000001</v>
      </c>
      <c r="AO103" s="26">
        <v>0.32799800000000001</v>
      </c>
      <c r="AR103" s="26">
        <v>0.33616600000000002</v>
      </c>
      <c r="AU103" s="26">
        <v>0.360541</v>
      </c>
      <c r="AX103" s="26">
        <v>0</v>
      </c>
      <c r="BA103" s="26">
        <v>0</v>
      </c>
    </row>
    <row r="104" spans="1:53" s="28" customFormat="1" ht="21" x14ac:dyDescent="0.35">
      <c r="A104" s="1"/>
      <c r="B104" s="2"/>
      <c r="C104" s="2"/>
      <c r="D104" s="2"/>
      <c r="E104" s="2"/>
      <c r="F104" s="2"/>
      <c r="G104" s="2"/>
      <c r="H104" s="2"/>
      <c r="I104" s="40">
        <v>2940</v>
      </c>
      <c r="J104" s="26">
        <v>0.77749345800000003</v>
      </c>
      <c r="K104" s="26">
        <v>0.46772200000000003</v>
      </c>
      <c r="N104" s="26">
        <v>0.64671999999999996</v>
      </c>
      <c r="Q104" s="26">
        <v>0.41751500000000002</v>
      </c>
      <c r="T104" s="26">
        <v>0.404636</v>
      </c>
      <c r="W104" s="26">
        <v>0</v>
      </c>
      <c r="Z104" s="26">
        <v>0</v>
      </c>
      <c r="AC104" s="26">
        <v>0.59916499999999995</v>
      </c>
      <c r="AF104" s="26">
        <v>0.38115900000000003</v>
      </c>
      <c r="AI104" s="26">
        <v>0.34749200000000002</v>
      </c>
      <c r="AL104" s="26">
        <v>0.57673200000000002</v>
      </c>
      <c r="AO104" s="26">
        <v>0.32409300000000002</v>
      </c>
      <c r="AR104" s="26">
        <v>0.33231500000000003</v>
      </c>
      <c r="AU104" s="26">
        <v>0.35551300000000002</v>
      </c>
      <c r="AX104" s="26">
        <v>0</v>
      </c>
      <c r="BA104" s="26">
        <v>0</v>
      </c>
    </row>
    <row r="105" spans="1:53" s="28" customFormat="1" ht="21" x14ac:dyDescent="0.35">
      <c r="A105" s="1"/>
      <c r="B105" s="2"/>
      <c r="C105" s="2"/>
      <c r="D105" s="2"/>
      <c r="E105" s="2"/>
      <c r="F105" s="2"/>
      <c r="G105" s="2"/>
      <c r="H105" s="2"/>
      <c r="I105" s="40">
        <v>2970</v>
      </c>
      <c r="J105" s="26">
        <v>0.77422880999999999</v>
      </c>
      <c r="K105" s="26">
        <v>0.46717399999999998</v>
      </c>
      <c r="N105" s="26">
        <v>0.64515199999999995</v>
      </c>
      <c r="Q105" s="26">
        <v>0.41608000000000001</v>
      </c>
      <c r="T105" s="26">
        <v>0.40302300000000002</v>
      </c>
      <c r="W105" s="26">
        <v>0</v>
      </c>
      <c r="Z105" s="26">
        <v>0</v>
      </c>
      <c r="AC105" s="26">
        <v>0.59675199999999995</v>
      </c>
      <c r="AF105" s="26">
        <v>0.37867099999999998</v>
      </c>
      <c r="AI105" s="26">
        <v>0.34492800000000001</v>
      </c>
      <c r="AL105" s="26">
        <v>0.57294299999999998</v>
      </c>
      <c r="AO105" s="26">
        <v>0.32012400000000002</v>
      </c>
      <c r="AR105" s="26">
        <v>0.32839600000000002</v>
      </c>
      <c r="AU105" s="26">
        <v>0.35058299999999998</v>
      </c>
      <c r="AX105" s="26">
        <v>0</v>
      </c>
      <c r="BA105" s="26">
        <v>0</v>
      </c>
    </row>
    <row r="106" spans="1:53" s="28" customFormat="1" ht="21" x14ac:dyDescent="0.35">
      <c r="A106" s="1"/>
      <c r="B106" s="2"/>
      <c r="C106" s="2"/>
      <c r="D106" s="2"/>
      <c r="E106" s="2"/>
      <c r="F106" s="2"/>
      <c r="G106" s="2"/>
      <c r="H106" s="2"/>
      <c r="I106" s="40">
        <v>3000</v>
      </c>
      <c r="J106" s="26">
        <v>0.77368780100000001</v>
      </c>
      <c r="K106" s="26">
        <v>0.46652399999999999</v>
      </c>
      <c r="N106" s="26">
        <v>0.64360499999999998</v>
      </c>
      <c r="Q106" s="26">
        <v>0.41476800000000003</v>
      </c>
      <c r="T106" s="26">
        <v>0.40135900000000002</v>
      </c>
      <c r="W106" s="26">
        <v>0</v>
      </c>
      <c r="Z106" s="26">
        <v>0</v>
      </c>
      <c r="AC106" s="26">
        <v>0.59423499999999996</v>
      </c>
      <c r="AF106" s="26">
        <v>0.376193</v>
      </c>
      <c r="AI106" s="26">
        <v>0.342449</v>
      </c>
      <c r="AL106" s="26">
        <v>0.56902699999999995</v>
      </c>
      <c r="AO106" s="26">
        <v>0.31617299999999998</v>
      </c>
      <c r="AR106" s="26">
        <v>0.32450299999999999</v>
      </c>
      <c r="AU106" s="26">
        <v>0.34557300000000002</v>
      </c>
      <c r="AX106" s="26">
        <v>0</v>
      </c>
      <c r="BA106" s="26">
        <v>0</v>
      </c>
    </row>
    <row r="107" spans="1:53" s="28" customFormat="1" ht="21" x14ac:dyDescent="0.35">
      <c r="A107" s="1"/>
      <c r="B107" s="2"/>
      <c r="C107" s="2"/>
      <c r="D107" s="2"/>
      <c r="E107" s="2"/>
      <c r="F107" s="2"/>
      <c r="G107" s="2"/>
      <c r="H107" s="2"/>
      <c r="I107" s="40">
        <v>3030</v>
      </c>
      <c r="J107" s="26">
        <v>0.76998113199999996</v>
      </c>
      <c r="K107" s="26">
        <v>0.465945</v>
      </c>
      <c r="N107" s="26">
        <v>0.642096</v>
      </c>
      <c r="Q107" s="26">
        <v>0.413572</v>
      </c>
      <c r="T107" s="26">
        <v>0.39969399999999999</v>
      </c>
      <c r="W107" s="26">
        <v>0</v>
      </c>
      <c r="Z107" s="26">
        <v>0</v>
      </c>
      <c r="AC107" s="26">
        <v>0.59180900000000003</v>
      </c>
      <c r="AF107" s="26">
        <v>0.37378800000000001</v>
      </c>
      <c r="AI107" s="26">
        <v>0.34004899999999999</v>
      </c>
      <c r="AL107" s="26">
        <v>0.56502699999999995</v>
      </c>
      <c r="AO107" s="26">
        <v>0.31215700000000002</v>
      </c>
      <c r="AR107" s="26">
        <v>0.32048700000000002</v>
      </c>
      <c r="AU107" s="26">
        <v>0.34059400000000001</v>
      </c>
      <c r="AX107" s="26">
        <v>0</v>
      </c>
      <c r="BA107" s="26">
        <v>0</v>
      </c>
    </row>
    <row r="108" spans="1:53" s="28" customFormat="1" ht="21" x14ac:dyDescent="0.35">
      <c r="A108" s="1"/>
      <c r="B108" s="2"/>
      <c r="C108" s="2"/>
      <c r="D108" s="2"/>
      <c r="E108" s="2"/>
      <c r="F108" s="2"/>
      <c r="G108" s="2"/>
      <c r="H108" s="2"/>
      <c r="I108" s="40">
        <v>3060</v>
      </c>
      <c r="J108" s="26">
        <v>0.766801332</v>
      </c>
      <c r="K108" s="26">
        <v>0.46537400000000001</v>
      </c>
      <c r="N108" s="26">
        <v>0.64061299999999999</v>
      </c>
      <c r="Q108" s="26">
        <v>0.41251500000000002</v>
      </c>
      <c r="T108" s="26">
        <v>0.398115</v>
      </c>
      <c r="W108" s="26">
        <v>0</v>
      </c>
      <c r="Z108" s="26">
        <v>0</v>
      </c>
      <c r="AC108" s="26">
        <v>0.58940000000000003</v>
      </c>
      <c r="AF108" s="26">
        <v>0.37135000000000001</v>
      </c>
      <c r="AI108" s="26">
        <v>0.33759099999999997</v>
      </c>
      <c r="AL108" s="26">
        <v>0.56109799999999999</v>
      </c>
      <c r="AO108" s="26">
        <v>0.30816900000000003</v>
      </c>
      <c r="AR108" s="26">
        <v>0.31651099999999999</v>
      </c>
      <c r="AU108" s="26">
        <v>0.33569900000000003</v>
      </c>
      <c r="AX108" s="26">
        <v>0</v>
      </c>
      <c r="BA108" s="26">
        <v>0</v>
      </c>
    </row>
    <row r="109" spans="1:53" s="28" customFormat="1" ht="21" x14ac:dyDescent="0.35">
      <c r="A109" s="1"/>
      <c r="B109" s="2"/>
      <c r="C109" s="2"/>
      <c r="D109" s="2"/>
      <c r="E109" s="2"/>
      <c r="F109" s="2"/>
      <c r="G109" s="2"/>
      <c r="H109" s="2"/>
      <c r="I109" s="40">
        <v>3090</v>
      </c>
      <c r="J109" s="26">
        <v>0.76882800200000001</v>
      </c>
      <c r="K109" s="26">
        <v>0.46485599999999999</v>
      </c>
      <c r="N109" s="26">
        <v>0.63915500000000003</v>
      </c>
      <c r="Q109" s="26">
        <v>0.411472</v>
      </c>
      <c r="T109" s="26">
        <v>0.39650800000000003</v>
      </c>
      <c r="W109" s="26">
        <v>0</v>
      </c>
      <c r="Z109" s="26">
        <v>0</v>
      </c>
      <c r="AC109" s="26">
        <v>0.58693499999999998</v>
      </c>
      <c r="AF109" s="26">
        <v>0.36889</v>
      </c>
      <c r="AI109" s="26">
        <v>0.335115</v>
      </c>
      <c r="AL109" s="26">
        <v>0.55724499999999999</v>
      </c>
      <c r="AO109" s="26">
        <v>0.30407099999999998</v>
      </c>
      <c r="AR109" s="26">
        <v>0.31250699999999998</v>
      </c>
      <c r="AU109" s="26">
        <v>0.330789</v>
      </c>
      <c r="AX109" s="26">
        <v>0</v>
      </c>
      <c r="BA109" s="26">
        <v>0</v>
      </c>
    </row>
    <row r="110" spans="1:53" s="28" customFormat="1" ht="21" x14ac:dyDescent="0.35">
      <c r="A110" s="1"/>
      <c r="B110" s="2"/>
      <c r="C110" s="2"/>
      <c r="D110" s="2"/>
      <c r="E110" s="2"/>
      <c r="F110" s="2"/>
      <c r="G110" s="2"/>
      <c r="H110" s="2"/>
      <c r="I110" s="40">
        <v>3120</v>
      </c>
      <c r="J110" s="26">
        <v>0.76668941599999996</v>
      </c>
      <c r="K110" s="26">
        <v>0.46427499999999999</v>
      </c>
      <c r="N110" s="26">
        <v>0.63768100000000005</v>
      </c>
      <c r="Q110" s="26">
        <v>0.41037699999999999</v>
      </c>
      <c r="T110" s="26">
        <v>0.39485900000000002</v>
      </c>
      <c r="W110" s="26">
        <v>0</v>
      </c>
      <c r="Z110" s="26">
        <v>0</v>
      </c>
      <c r="AC110" s="26">
        <v>0.58455599999999996</v>
      </c>
      <c r="AF110" s="26">
        <v>0.36650700000000003</v>
      </c>
      <c r="AI110" s="26">
        <v>0.33266899999999999</v>
      </c>
      <c r="AL110" s="26">
        <v>0.55331200000000003</v>
      </c>
      <c r="AO110" s="26">
        <v>0.30002699999999999</v>
      </c>
      <c r="AR110" s="26">
        <v>0.30848599999999998</v>
      </c>
      <c r="AU110" s="26">
        <v>0.325905</v>
      </c>
      <c r="AX110" s="26">
        <v>0</v>
      </c>
      <c r="BA110" s="26">
        <v>0</v>
      </c>
    </row>
    <row r="111" spans="1:53" s="28" customFormat="1" ht="21" x14ac:dyDescent="0.35">
      <c r="A111" s="1"/>
      <c r="B111" s="2"/>
      <c r="C111" s="2"/>
      <c r="D111" s="2"/>
      <c r="E111" s="2"/>
      <c r="F111" s="2"/>
      <c r="G111" s="2"/>
      <c r="H111" s="2"/>
      <c r="I111" s="40">
        <v>3150</v>
      </c>
      <c r="J111" s="26">
        <v>0.76058516799999998</v>
      </c>
      <c r="K111" s="26">
        <v>0.46366299999999999</v>
      </c>
      <c r="N111" s="26">
        <v>0.63619199999999998</v>
      </c>
      <c r="Q111" s="26">
        <v>0.40922599999999998</v>
      </c>
      <c r="T111" s="26">
        <v>0.39327000000000001</v>
      </c>
      <c r="W111" s="26">
        <v>0</v>
      </c>
      <c r="Z111" s="26">
        <v>0</v>
      </c>
      <c r="AC111" s="26">
        <v>0.58217099999999999</v>
      </c>
      <c r="AF111" s="26">
        <v>0.36404599999999998</v>
      </c>
      <c r="AI111" s="26">
        <v>0.33018999999999998</v>
      </c>
      <c r="AL111" s="26">
        <v>0.54933399999999999</v>
      </c>
      <c r="AO111" s="26">
        <v>0.29589399999999999</v>
      </c>
      <c r="AR111" s="26">
        <v>0.30444700000000002</v>
      </c>
      <c r="AU111" s="26">
        <v>0.32110499999999997</v>
      </c>
      <c r="AX111" s="26">
        <v>0</v>
      </c>
      <c r="BA111" s="26">
        <v>0</v>
      </c>
    </row>
    <row r="112" spans="1:53" s="28" customFormat="1" ht="21" x14ac:dyDescent="0.35">
      <c r="A112" s="1"/>
      <c r="B112" s="2"/>
      <c r="C112" s="2"/>
      <c r="D112" s="2"/>
      <c r="E112" s="2"/>
      <c r="F112" s="2"/>
      <c r="G112" s="2"/>
      <c r="H112" s="2"/>
      <c r="I112" s="40">
        <v>3180</v>
      </c>
      <c r="J112" s="26">
        <v>0.76130395900000003</v>
      </c>
      <c r="K112" s="26">
        <v>0.463169</v>
      </c>
      <c r="N112" s="26">
        <v>0.63469699999999996</v>
      </c>
      <c r="Q112" s="26">
        <v>0.408053</v>
      </c>
      <c r="T112" s="26">
        <v>0.39166000000000001</v>
      </c>
      <c r="W112" s="26">
        <v>0</v>
      </c>
      <c r="Z112" s="26">
        <v>0</v>
      </c>
      <c r="AC112" s="26">
        <v>0.57972400000000002</v>
      </c>
      <c r="AF112" s="26">
        <v>0.36167300000000002</v>
      </c>
      <c r="AI112" s="26">
        <v>0.32777499999999998</v>
      </c>
      <c r="AL112" s="26">
        <v>0.54544199999999998</v>
      </c>
      <c r="AO112" s="26">
        <v>0.29187000000000002</v>
      </c>
      <c r="AR112" s="26">
        <v>0.300371</v>
      </c>
      <c r="AU112" s="26">
        <v>0.31631799999999999</v>
      </c>
      <c r="AX112" s="26">
        <v>0</v>
      </c>
      <c r="BA112" s="26">
        <v>0</v>
      </c>
    </row>
    <row r="113" spans="1:53" s="28" customFormat="1" ht="21" x14ac:dyDescent="0.35">
      <c r="A113" s="1"/>
      <c r="B113" s="2"/>
      <c r="C113" s="2"/>
      <c r="D113" s="2"/>
      <c r="E113" s="2"/>
      <c r="F113" s="2"/>
      <c r="G113" s="2"/>
      <c r="H113" s="2"/>
      <c r="I113" s="40">
        <v>3210</v>
      </c>
      <c r="J113" s="26">
        <v>0.76181628499999998</v>
      </c>
      <c r="K113" s="26">
        <v>0.46255000000000002</v>
      </c>
      <c r="N113" s="26">
        <v>0.63314599999999999</v>
      </c>
      <c r="Q113" s="26">
        <v>0.40667199999999998</v>
      </c>
      <c r="T113" s="26">
        <v>0.39003900000000002</v>
      </c>
      <c r="W113" s="26">
        <v>0</v>
      </c>
      <c r="Z113" s="26">
        <v>0</v>
      </c>
      <c r="AC113" s="26">
        <v>0.57718499999999995</v>
      </c>
      <c r="AF113" s="26">
        <v>0.359182</v>
      </c>
      <c r="AI113" s="26">
        <v>0.32532</v>
      </c>
      <c r="AL113" s="26">
        <v>0.54141499999999998</v>
      </c>
      <c r="AO113" s="26">
        <v>0.28773700000000002</v>
      </c>
      <c r="AR113" s="26">
        <v>0.29626599999999997</v>
      </c>
      <c r="AU113" s="26">
        <v>0.31157200000000002</v>
      </c>
      <c r="AX113" s="26">
        <v>0</v>
      </c>
      <c r="BA113" s="26">
        <v>0</v>
      </c>
    </row>
    <row r="114" spans="1:53" s="28" customFormat="1" ht="21" x14ac:dyDescent="0.35">
      <c r="A114" s="1"/>
      <c r="B114" s="2"/>
      <c r="C114" s="2"/>
      <c r="D114" s="2"/>
      <c r="E114" s="2"/>
      <c r="F114" s="2"/>
      <c r="G114" s="2"/>
      <c r="H114" s="2"/>
      <c r="I114" s="40">
        <v>3240</v>
      </c>
      <c r="J114" s="26">
        <v>0.75894597900000005</v>
      </c>
      <c r="K114" s="26">
        <v>0.46191100000000002</v>
      </c>
      <c r="N114" s="26">
        <v>0.63147399999999998</v>
      </c>
      <c r="Q114" s="26">
        <v>0.40497300000000003</v>
      </c>
      <c r="T114" s="26">
        <v>0.388349</v>
      </c>
      <c r="W114" s="26">
        <v>0</v>
      </c>
      <c r="Z114" s="26">
        <v>0</v>
      </c>
      <c r="AC114" s="26">
        <v>0.57457100000000005</v>
      </c>
      <c r="AF114" s="26">
        <v>0.35662500000000003</v>
      </c>
      <c r="AI114" s="26">
        <v>0.32280700000000001</v>
      </c>
      <c r="AL114" s="26">
        <v>0.53734199999999999</v>
      </c>
      <c r="AO114" s="26">
        <v>0.28355200000000003</v>
      </c>
      <c r="AR114" s="26">
        <v>0.291962</v>
      </c>
      <c r="AU114" s="26">
        <v>0.30679800000000002</v>
      </c>
      <c r="AX114" s="26">
        <v>5.9444999999999995E-4</v>
      </c>
      <c r="BA114" s="26">
        <v>0</v>
      </c>
    </row>
    <row r="115" spans="1:53" s="28" customFormat="1" ht="21" x14ac:dyDescent="0.35">
      <c r="A115" s="1"/>
      <c r="B115" s="2"/>
      <c r="C115" s="2"/>
      <c r="D115" s="2"/>
      <c r="E115" s="2"/>
      <c r="F115" s="2"/>
      <c r="G115" s="2"/>
      <c r="H115" s="2"/>
      <c r="I115" s="40">
        <v>3270</v>
      </c>
      <c r="J115" s="26">
        <v>0.75519729000000002</v>
      </c>
      <c r="K115" s="26">
        <v>0.46118900000000002</v>
      </c>
      <c r="N115" s="26">
        <v>0.62975199999999998</v>
      </c>
      <c r="Q115" s="26">
        <v>0.40312900000000002</v>
      </c>
      <c r="T115" s="26">
        <v>0.38656000000000001</v>
      </c>
      <c r="W115" s="26">
        <v>0</v>
      </c>
      <c r="Z115" s="26">
        <v>0</v>
      </c>
      <c r="AC115" s="26">
        <v>0.57189299999999998</v>
      </c>
      <c r="AF115" s="26">
        <v>0.35401700000000003</v>
      </c>
      <c r="AI115" s="26">
        <v>0.32031700000000002</v>
      </c>
      <c r="AL115" s="26">
        <v>0.53309099999999998</v>
      </c>
      <c r="AO115" s="26">
        <v>0.27931400000000001</v>
      </c>
      <c r="AR115" s="26">
        <v>0.287746</v>
      </c>
      <c r="AU115" s="26">
        <v>0.30197400000000002</v>
      </c>
      <c r="AX115" s="26">
        <v>1.16271E-3</v>
      </c>
      <c r="BA115" s="26">
        <v>0</v>
      </c>
    </row>
    <row r="116" spans="1:53" s="28" customFormat="1" ht="21" x14ac:dyDescent="0.35">
      <c r="A116" s="1"/>
      <c r="B116" s="2"/>
      <c r="C116" s="2"/>
      <c r="D116" s="2"/>
      <c r="E116" s="2"/>
      <c r="F116" s="2"/>
      <c r="G116" s="2"/>
      <c r="H116" s="2"/>
      <c r="I116" s="40">
        <v>3300</v>
      </c>
      <c r="J116" s="26">
        <v>0.75232536999999999</v>
      </c>
      <c r="K116" s="26">
        <v>0.46049499999999999</v>
      </c>
      <c r="N116" s="26">
        <v>0.627996</v>
      </c>
      <c r="Q116" s="26">
        <v>0.40096700000000002</v>
      </c>
      <c r="T116" s="26">
        <v>0.38479000000000002</v>
      </c>
      <c r="W116" s="26">
        <v>0</v>
      </c>
      <c r="Z116" s="26">
        <v>0</v>
      </c>
      <c r="AC116" s="26">
        <v>0.56919200000000003</v>
      </c>
      <c r="AF116" s="26">
        <v>0.35132999999999998</v>
      </c>
      <c r="AI116" s="26">
        <v>0.31769700000000001</v>
      </c>
      <c r="AL116" s="26">
        <v>0.52893299999999999</v>
      </c>
      <c r="AO116" s="26">
        <v>0.27511400000000003</v>
      </c>
      <c r="AR116" s="26">
        <v>0.283445</v>
      </c>
      <c r="AU116" s="26">
        <v>0.29727799999999999</v>
      </c>
      <c r="AX116" s="26">
        <v>1.7614600000000001E-3</v>
      </c>
      <c r="BA116" s="26">
        <v>0</v>
      </c>
    </row>
    <row r="117" spans="1:53" s="28" customFormat="1" ht="21" x14ac:dyDescent="0.35">
      <c r="A117" s="1"/>
      <c r="B117" s="2"/>
      <c r="C117" s="2"/>
      <c r="D117" s="2"/>
      <c r="E117" s="2"/>
      <c r="F117" s="2"/>
      <c r="G117" s="2"/>
      <c r="H117" s="2"/>
      <c r="I117" s="40">
        <v>3330</v>
      </c>
      <c r="J117" s="26">
        <v>0.75342557499999996</v>
      </c>
      <c r="K117" s="26">
        <v>0.45979500000000001</v>
      </c>
      <c r="N117" s="26">
        <v>0.62612400000000001</v>
      </c>
      <c r="Q117" s="26">
        <v>0.398642</v>
      </c>
      <c r="T117" s="26">
        <v>0.38300000000000001</v>
      </c>
      <c r="W117" s="26">
        <v>0</v>
      </c>
      <c r="Z117" s="26">
        <v>0</v>
      </c>
      <c r="AC117" s="26">
        <v>0.566411</v>
      </c>
      <c r="AF117" s="26">
        <v>0.348576</v>
      </c>
      <c r="AI117" s="26">
        <v>0.31499300000000002</v>
      </c>
      <c r="AL117" s="26">
        <v>0.52482300000000004</v>
      </c>
      <c r="AO117" s="26">
        <v>0.27086900000000003</v>
      </c>
      <c r="AR117" s="26">
        <v>0.27913900000000003</v>
      </c>
      <c r="AU117" s="26">
        <v>0.29252299999999998</v>
      </c>
      <c r="AX117" s="26">
        <v>2.29064E-3</v>
      </c>
      <c r="BA117" s="26">
        <v>0</v>
      </c>
    </row>
    <row r="118" spans="1:53" s="28" customFormat="1" ht="21" x14ac:dyDescent="0.35">
      <c r="A118" s="1"/>
      <c r="B118" s="2"/>
      <c r="C118" s="2"/>
      <c r="D118" s="2"/>
      <c r="E118" s="2"/>
      <c r="F118" s="2"/>
      <c r="G118" s="2"/>
      <c r="H118" s="2"/>
      <c r="I118" s="40">
        <v>3360</v>
      </c>
      <c r="J118" s="26">
        <v>0.74973183399999999</v>
      </c>
      <c r="K118" s="26">
        <v>0.45913300000000001</v>
      </c>
      <c r="N118" s="26">
        <v>0.62423399999999996</v>
      </c>
      <c r="Q118" s="26">
        <v>0.39613700000000002</v>
      </c>
      <c r="T118" s="26">
        <v>0.38110500000000003</v>
      </c>
      <c r="W118" s="26">
        <v>0</v>
      </c>
      <c r="Z118" s="26">
        <v>0</v>
      </c>
      <c r="AC118" s="26">
        <v>0.56357100000000004</v>
      </c>
      <c r="AF118" s="26">
        <v>0.34583199999999997</v>
      </c>
      <c r="AI118" s="26">
        <v>0.31235299999999999</v>
      </c>
      <c r="AL118" s="26">
        <v>0.52060300000000004</v>
      </c>
      <c r="AO118" s="26">
        <v>0.26660600000000001</v>
      </c>
      <c r="AR118" s="26">
        <v>0.27473700000000001</v>
      </c>
      <c r="AU118" s="26">
        <v>0.28776299999999999</v>
      </c>
      <c r="AX118" s="26">
        <v>2.8476E-3</v>
      </c>
      <c r="BA118" s="26">
        <v>0</v>
      </c>
    </row>
    <row r="119" spans="1:53" s="28" customFormat="1" ht="21" x14ac:dyDescent="0.35">
      <c r="A119" s="1"/>
      <c r="B119" s="2"/>
      <c r="C119" s="2"/>
      <c r="D119" s="2"/>
      <c r="E119" s="2"/>
      <c r="F119" s="2"/>
      <c r="G119" s="2"/>
      <c r="H119" s="2"/>
      <c r="I119" s="40">
        <v>3390</v>
      </c>
      <c r="J119" s="26">
        <v>0.74639365099999999</v>
      </c>
      <c r="K119" s="26">
        <v>0.45837</v>
      </c>
      <c r="N119" s="26">
        <v>0.62232699999999996</v>
      </c>
      <c r="Q119" s="26">
        <v>0.39350800000000002</v>
      </c>
      <c r="T119" s="26">
        <v>0.37924600000000003</v>
      </c>
      <c r="W119" s="26">
        <v>0</v>
      </c>
      <c r="Z119" s="26">
        <v>0</v>
      </c>
      <c r="AC119" s="26">
        <v>0.56071899999999997</v>
      </c>
      <c r="AF119" s="26">
        <v>0.34306799999999998</v>
      </c>
      <c r="AI119" s="26">
        <v>0.309695</v>
      </c>
      <c r="AL119" s="26">
        <v>0.51635600000000004</v>
      </c>
      <c r="AO119" s="26">
        <v>0.26237500000000002</v>
      </c>
      <c r="AR119" s="26">
        <v>0.27031300000000003</v>
      </c>
      <c r="AU119" s="26">
        <v>0.28303699999999998</v>
      </c>
      <c r="AX119" s="26">
        <v>3.4080199999999999E-3</v>
      </c>
      <c r="BA119" s="26">
        <v>0</v>
      </c>
    </row>
    <row r="120" spans="1:53" s="28" customFormat="1" ht="21" x14ac:dyDescent="0.35">
      <c r="A120" s="1"/>
      <c r="B120" s="2"/>
      <c r="C120" s="2"/>
      <c r="D120" s="2"/>
      <c r="E120" s="2"/>
      <c r="F120" s="2"/>
      <c r="G120" s="2"/>
      <c r="H120" s="2"/>
      <c r="I120" s="40">
        <v>3420</v>
      </c>
      <c r="J120" s="26">
        <v>0.745531834</v>
      </c>
      <c r="K120" s="26">
        <v>0.45760200000000001</v>
      </c>
      <c r="N120" s="26">
        <v>0.62031400000000003</v>
      </c>
      <c r="Q120" s="26">
        <v>0.39074399999999998</v>
      </c>
      <c r="T120" s="26">
        <v>0.37739200000000001</v>
      </c>
      <c r="W120" s="26">
        <v>0</v>
      </c>
      <c r="Z120" s="26">
        <v>0</v>
      </c>
      <c r="AC120" s="26">
        <v>0.55783300000000002</v>
      </c>
      <c r="AF120" s="26">
        <v>0.34022999999999998</v>
      </c>
      <c r="AI120" s="26">
        <v>0.30703599999999998</v>
      </c>
      <c r="AL120" s="26">
        <v>0.51201200000000002</v>
      </c>
      <c r="AO120" s="26">
        <v>0.25808500000000001</v>
      </c>
      <c r="AR120" s="26">
        <v>0.26586599999999999</v>
      </c>
      <c r="AU120" s="26">
        <v>0.27831899999999998</v>
      </c>
      <c r="AX120" s="26">
        <v>3.9778799999999996E-3</v>
      </c>
      <c r="BA120" s="26">
        <v>0</v>
      </c>
    </row>
    <row r="121" spans="1:53" s="28" customFormat="1" ht="21" x14ac:dyDescent="0.35">
      <c r="A121" s="1"/>
      <c r="B121" s="2"/>
      <c r="C121" s="2"/>
      <c r="D121" s="2"/>
      <c r="E121" s="2"/>
      <c r="F121" s="2"/>
      <c r="G121" s="2"/>
      <c r="H121" s="2"/>
      <c r="I121" s="40">
        <v>3450</v>
      </c>
      <c r="J121" s="26">
        <v>0.74451445900000002</v>
      </c>
      <c r="K121" s="26">
        <v>0.45699699999999999</v>
      </c>
      <c r="N121" s="26">
        <v>0.61874899999999999</v>
      </c>
      <c r="Q121" s="26">
        <v>0.38819100000000001</v>
      </c>
      <c r="T121" s="26">
        <v>0.37553199999999998</v>
      </c>
      <c r="W121" s="26">
        <v>0</v>
      </c>
      <c r="Z121" s="26">
        <v>0</v>
      </c>
      <c r="AC121" s="26">
        <v>0.554948</v>
      </c>
      <c r="AF121" s="26">
        <v>0.33740399999999998</v>
      </c>
      <c r="AI121" s="26">
        <v>0.30439100000000002</v>
      </c>
      <c r="AL121" s="26">
        <v>0.50777499999999998</v>
      </c>
      <c r="AO121" s="26">
        <v>0.25379400000000002</v>
      </c>
      <c r="AR121" s="26">
        <v>0.26141999999999999</v>
      </c>
      <c r="AU121" s="26">
        <v>0.27359099999999997</v>
      </c>
      <c r="AX121" s="26">
        <v>4.5296099999999999E-3</v>
      </c>
      <c r="BA121" s="26">
        <v>0</v>
      </c>
    </row>
    <row r="122" spans="1:53" s="28" customFormat="1" ht="21" x14ac:dyDescent="0.35">
      <c r="A122" s="1"/>
      <c r="B122" s="2"/>
      <c r="C122" s="2"/>
      <c r="D122" s="2"/>
      <c r="E122" s="2"/>
      <c r="F122" s="2"/>
      <c r="G122" s="2"/>
      <c r="H122" s="2"/>
      <c r="I122" s="40">
        <v>3480</v>
      </c>
      <c r="J122" s="26">
        <v>0.73966960699999995</v>
      </c>
      <c r="K122" s="26">
        <v>0.45622299999999999</v>
      </c>
      <c r="N122" s="26">
        <v>0.61679799999999996</v>
      </c>
      <c r="Q122" s="26">
        <v>0.385488</v>
      </c>
      <c r="T122" s="26">
        <v>0.37357699999999999</v>
      </c>
      <c r="W122" s="26">
        <v>0</v>
      </c>
      <c r="Z122" s="26">
        <v>0</v>
      </c>
      <c r="AC122" s="26">
        <v>0.55202099999999998</v>
      </c>
      <c r="AF122" s="26">
        <v>0.33448299999999997</v>
      </c>
      <c r="AI122" s="26">
        <v>0.301624</v>
      </c>
      <c r="AL122" s="26">
        <v>0.50336000000000003</v>
      </c>
      <c r="AO122" s="26">
        <v>0.24952099999999999</v>
      </c>
      <c r="AR122" s="26">
        <v>0.256938</v>
      </c>
      <c r="AU122" s="26">
        <v>0.26882099999999998</v>
      </c>
      <c r="AX122" s="26">
        <v>5.10546E-3</v>
      </c>
      <c r="BA122" s="26">
        <v>0</v>
      </c>
    </row>
    <row r="123" spans="1:53" s="28" customFormat="1" ht="21" x14ac:dyDescent="0.35">
      <c r="A123" s="1"/>
      <c r="B123" s="2"/>
      <c r="C123" s="2"/>
      <c r="D123" s="2"/>
      <c r="E123" s="2"/>
      <c r="F123" s="2"/>
      <c r="G123" s="2"/>
      <c r="H123" s="2"/>
      <c r="I123" s="40">
        <v>3510</v>
      </c>
      <c r="J123" s="26">
        <v>0.73903768999999997</v>
      </c>
      <c r="K123" s="26">
        <v>0.45553700000000003</v>
      </c>
      <c r="N123" s="26">
        <v>0.61479399999999995</v>
      </c>
      <c r="Q123" s="26">
        <v>0.38284499999999999</v>
      </c>
      <c r="T123" s="26">
        <v>0.37162800000000001</v>
      </c>
      <c r="W123" s="26">
        <v>0</v>
      </c>
      <c r="Z123" s="26">
        <v>0</v>
      </c>
      <c r="AC123" s="26">
        <v>0.54913100000000004</v>
      </c>
      <c r="AF123" s="26">
        <v>0.33156799999999997</v>
      </c>
      <c r="AI123" s="26">
        <v>0.29891400000000001</v>
      </c>
      <c r="AL123" s="26">
        <v>0.49892900000000001</v>
      </c>
      <c r="AO123" s="26">
        <v>0.24521799999999999</v>
      </c>
      <c r="AR123" s="26">
        <v>0.252442</v>
      </c>
      <c r="AU123" s="26">
        <v>0.264046</v>
      </c>
      <c r="AX123" s="26">
        <v>5.6816699999999998E-3</v>
      </c>
      <c r="BA123" s="26">
        <v>0</v>
      </c>
    </row>
    <row r="124" spans="1:53" s="28" customFormat="1" ht="21" x14ac:dyDescent="0.35">
      <c r="A124" s="1"/>
      <c r="B124" s="2"/>
      <c r="C124" s="2"/>
      <c r="D124" s="2"/>
      <c r="E124" s="2"/>
      <c r="F124" s="2"/>
      <c r="G124" s="2"/>
      <c r="H124" s="2"/>
      <c r="I124" s="40">
        <v>3540</v>
      </c>
      <c r="J124" s="26">
        <v>0.73885021500000003</v>
      </c>
      <c r="K124" s="26">
        <v>0.454818</v>
      </c>
      <c r="N124" s="26">
        <v>0.61280299999999999</v>
      </c>
      <c r="Q124" s="26">
        <v>0.38029000000000002</v>
      </c>
      <c r="T124" s="26">
        <v>0.36961500000000003</v>
      </c>
      <c r="W124" s="26">
        <v>0</v>
      </c>
      <c r="Z124" s="26">
        <v>0</v>
      </c>
      <c r="AC124" s="26">
        <v>0.54625500000000005</v>
      </c>
      <c r="AF124" s="26">
        <v>0.32860899999999998</v>
      </c>
      <c r="AI124" s="26">
        <v>0.29614200000000002</v>
      </c>
      <c r="AL124" s="26">
        <v>0.494531</v>
      </c>
      <c r="AO124" s="26">
        <v>0.240872</v>
      </c>
      <c r="AR124" s="26">
        <v>0.24792800000000001</v>
      </c>
      <c r="AU124" s="26">
        <v>0.25924599999999998</v>
      </c>
      <c r="AX124" s="26">
        <v>5.6457399999999998E-3</v>
      </c>
      <c r="BA124" s="26">
        <v>0</v>
      </c>
    </row>
    <row r="125" spans="1:53" s="28" customFormat="1" ht="21" x14ac:dyDescent="0.35">
      <c r="A125" s="1"/>
      <c r="B125" s="2"/>
      <c r="C125" s="2"/>
      <c r="D125" s="2"/>
      <c r="E125" s="2"/>
      <c r="F125" s="2"/>
      <c r="G125" s="2"/>
      <c r="H125" s="2"/>
      <c r="I125" s="40">
        <v>3570</v>
      </c>
      <c r="J125" s="26">
        <v>0.73493788800000004</v>
      </c>
      <c r="K125" s="26">
        <v>0.45405800000000002</v>
      </c>
      <c r="N125" s="26">
        <v>0.610788</v>
      </c>
      <c r="Q125" s="26">
        <v>0.37782700000000002</v>
      </c>
      <c r="T125" s="26">
        <v>0.36757899999999999</v>
      </c>
      <c r="W125" s="26">
        <v>0</v>
      </c>
      <c r="Z125" s="26">
        <v>0</v>
      </c>
      <c r="AC125" s="26">
        <v>0.54336700000000004</v>
      </c>
      <c r="AF125" s="26">
        <v>0.32566400000000001</v>
      </c>
      <c r="AI125" s="26">
        <v>0.29337400000000002</v>
      </c>
      <c r="AL125" s="26">
        <v>0.49013600000000002</v>
      </c>
      <c r="AO125" s="26">
        <v>0.236572</v>
      </c>
      <c r="AR125" s="26">
        <v>0.24329100000000001</v>
      </c>
      <c r="AU125" s="26">
        <v>0.25445099999999998</v>
      </c>
      <c r="AX125" s="26">
        <v>5.65943E-3</v>
      </c>
      <c r="BA125" s="26">
        <v>0</v>
      </c>
    </row>
    <row r="126" spans="1:53" s="28" customFormat="1" ht="21" x14ac:dyDescent="0.35">
      <c r="A126" s="1"/>
      <c r="B126" s="2"/>
      <c r="C126" s="2"/>
      <c r="D126" s="2"/>
      <c r="E126" s="2"/>
      <c r="F126" s="2"/>
      <c r="G126" s="2"/>
      <c r="H126" s="2"/>
      <c r="I126" s="40">
        <v>3600</v>
      </c>
      <c r="J126" s="26">
        <v>0.73147970399999995</v>
      </c>
      <c r="K126" s="26">
        <v>0.45333899999999999</v>
      </c>
      <c r="N126" s="26">
        <v>0.60874099999999998</v>
      </c>
      <c r="Q126" s="26">
        <v>0.37550099999999997</v>
      </c>
      <c r="T126" s="26">
        <v>0.36553600000000003</v>
      </c>
      <c r="W126" s="26">
        <v>0</v>
      </c>
      <c r="Z126" s="26">
        <v>0</v>
      </c>
      <c r="AC126" s="26">
        <v>0.54047599999999996</v>
      </c>
      <c r="AF126" s="26">
        <v>0.32269100000000001</v>
      </c>
      <c r="AI126" s="26">
        <v>0.29061100000000001</v>
      </c>
      <c r="AL126" s="26">
        <v>0.48567900000000003</v>
      </c>
      <c r="AO126" s="26">
        <v>0.23219600000000001</v>
      </c>
      <c r="AR126" s="26">
        <v>0.23866399999999999</v>
      </c>
      <c r="AU126" s="26">
        <v>0.24967</v>
      </c>
      <c r="AX126" s="26">
        <v>5.6468500000000001E-3</v>
      </c>
      <c r="BA126" s="26">
        <v>0</v>
      </c>
    </row>
    <row r="127" spans="1:53" s="28" customFormat="1" ht="21" x14ac:dyDescent="0.35">
      <c r="A127" s="1"/>
      <c r="B127" s="2"/>
      <c r="C127" s="2"/>
      <c r="D127" s="2"/>
      <c r="E127" s="2"/>
      <c r="F127" s="2"/>
      <c r="G127" s="2"/>
      <c r="H127" s="2"/>
      <c r="I127" s="40">
        <v>3630</v>
      </c>
      <c r="J127" s="26">
        <v>0.72970394699999996</v>
      </c>
      <c r="K127" s="26">
        <v>0.45257500000000001</v>
      </c>
      <c r="N127" s="26">
        <v>0.60675699999999999</v>
      </c>
      <c r="Q127" s="26">
        <v>0.37329200000000001</v>
      </c>
      <c r="T127" s="26">
        <v>0.363456</v>
      </c>
      <c r="W127" s="26">
        <v>0</v>
      </c>
      <c r="Z127" s="26">
        <v>0</v>
      </c>
      <c r="AC127" s="26">
        <v>0.53755900000000001</v>
      </c>
      <c r="AF127" s="26">
        <v>0.31972899999999999</v>
      </c>
      <c r="AI127" s="26">
        <v>0.28786400000000001</v>
      </c>
      <c r="AL127" s="26">
        <v>0.48122999999999999</v>
      </c>
      <c r="AO127" s="26">
        <v>0.22786600000000001</v>
      </c>
      <c r="AR127" s="26">
        <v>0.23407900000000001</v>
      </c>
      <c r="AU127" s="26">
        <v>0.24485199999999999</v>
      </c>
      <c r="AX127" s="26">
        <v>5.6738200000000004E-3</v>
      </c>
      <c r="BA127" s="26">
        <v>0</v>
      </c>
    </row>
    <row r="128" spans="1:53" s="28" customFormat="1" ht="21" x14ac:dyDescent="0.35">
      <c r="A128" s="1"/>
      <c r="B128" s="2"/>
      <c r="C128" s="2"/>
      <c r="D128" s="2"/>
      <c r="E128" s="2"/>
      <c r="F128" s="2"/>
      <c r="G128" s="2"/>
      <c r="H128" s="2"/>
      <c r="I128" s="40">
        <v>3660</v>
      </c>
      <c r="J128" s="26">
        <v>0.73033263500000001</v>
      </c>
      <c r="K128" s="26">
        <v>0.45175799999999999</v>
      </c>
      <c r="N128" s="26">
        <v>0.60472300000000001</v>
      </c>
      <c r="Q128" s="26">
        <v>0.37107299999999999</v>
      </c>
      <c r="T128" s="26">
        <v>0.361317</v>
      </c>
      <c r="W128" s="26">
        <v>0</v>
      </c>
      <c r="Z128" s="26">
        <v>0</v>
      </c>
      <c r="AC128" s="26">
        <v>0.53466899999999995</v>
      </c>
      <c r="AF128" s="26">
        <v>0.31671700000000003</v>
      </c>
      <c r="AI128" s="26">
        <v>0.28501399999999999</v>
      </c>
      <c r="AL128" s="26">
        <v>0.47670000000000001</v>
      </c>
      <c r="AO128" s="26">
        <v>0.223528</v>
      </c>
      <c r="AR128" s="26">
        <v>0.229434</v>
      </c>
      <c r="AU128" s="26">
        <v>0.240004</v>
      </c>
      <c r="AX128" s="26">
        <v>5.6624500000000003E-3</v>
      </c>
      <c r="BA128" s="26">
        <v>0</v>
      </c>
    </row>
    <row r="129" spans="1:53" s="28" customFormat="1" ht="21" x14ac:dyDescent="0.35">
      <c r="A129" s="1"/>
      <c r="B129" s="2"/>
      <c r="C129" s="2"/>
      <c r="D129" s="2"/>
      <c r="E129" s="2"/>
      <c r="F129" s="2"/>
      <c r="G129" s="2"/>
      <c r="H129" s="2"/>
      <c r="I129" s="40">
        <v>3690</v>
      </c>
      <c r="J129" s="26">
        <v>0.72575323899999999</v>
      </c>
      <c r="K129" s="26">
        <v>0.45100499999999999</v>
      </c>
      <c r="N129" s="26">
        <v>0.60266600000000004</v>
      </c>
      <c r="Q129" s="26">
        <v>0.36893199999999998</v>
      </c>
      <c r="T129" s="26">
        <v>0.35918600000000001</v>
      </c>
      <c r="W129" s="26">
        <v>0</v>
      </c>
      <c r="Z129" s="26">
        <v>0</v>
      </c>
      <c r="AC129" s="26">
        <v>0.53172699999999995</v>
      </c>
      <c r="AF129" s="26">
        <v>0.313689</v>
      </c>
      <c r="AI129" s="26">
        <v>0.28225699999999998</v>
      </c>
      <c r="AL129" s="26">
        <v>0.47209000000000001</v>
      </c>
      <c r="AO129" s="26">
        <v>0.21915299999999999</v>
      </c>
      <c r="AR129" s="26">
        <v>0.22478600000000001</v>
      </c>
      <c r="AU129" s="26">
        <v>0.235209</v>
      </c>
      <c r="AX129" s="26">
        <v>5.6878199999999997E-3</v>
      </c>
      <c r="BA129" s="26">
        <v>0</v>
      </c>
    </row>
    <row r="130" spans="1:53" s="28" customFormat="1" ht="21" x14ac:dyDescent="0.35">
      <c r="A130" s="1"/>
      <c r="B130" s="2"/>
      <c r="C130" s="2"/>
      <c r="D130" s="2"/>
      <c r="E130" s="2"/>
      <c r="F130" s="2"/>
      <c r="G130" s="2"/>
      <c r="H130" s="2"/>
      <c r="I130" s="40">
        <v>3720</v>
      </c>
      <c r="J130" s="26">
        <v>0.72349990399999997</v>
      </c>
      <c r="K130" s="26">
        <v>0.45021699999999998</v>
      </c>
      <c r="N130" s="26">
        <v>0.60055000000000003</v>
      </c>
      <c r="Q130" s="26">
        <v>0.36682599999999999</v>
      </c>
      <c r="T130" s="26">
        <v>0.35695100000000002</v>
      </c>
      <c r="W130" s="26">
        <v>0</v>
      </c>
      <c r="Z130" s="26">
        <v>0</v>
      </c>
      <c r="AC130" s="26">
        <v>0.52881100000000003</v>
      </c>
      <c r="AF130" s="26">
        <v>0.310666</v>
      </c>
      <c r="AI130" s="26">
        <v>0.27940100000000001</v>
      </c>
      <c r="AL130" s="26">
        <v>0.46749499999999999</v>
      </c>
      <c r="AO130" s="26">
        <v>0.214758</v>
      </c>
      <c r="AR130" s="26">
        <v>0.22001200000000001</v>
      </c>
      <c r="AU130" s="26">
        <v>0.23033300000000001</v>
      </c>
      <c r="AX130" s="26">
        <v>5.7044399999999999E-3</v>
      </c>
      <c r="BA130" s="26">
        <v>0</v>
      </c>
    </row>
    <row r="131" spans="1:53" s="28" customFormat="1" ht="21" x14ac:dyDescent="0.35">
      <c r="A131" s="1"/>
      <c r="B131" s="2"/>
      <c r="C131" s="2"/>
      <c r="D131" s="2"/>
      <c r="E131" s="2"/>
      <c r="F131" s="2"/>
      <c r="G131" s="2"/>
      <c r="H131" s="2"/>
      <c r="I131" s="40">
        <v>3750</v>
      </c>
      <c r="J131" s="26">
        <v>0.72179647000000002</v>
      </c>
      <c r="K131" s="26">
        <v>0.44934200000000002</v>
      </c>
      <c r="N131" s="26">
        <v>0.59802699999999998</v>
      </c>
      <c r="Q131" s="26">
        <v>0.36452200000000001</v>
      </c>
      <c r="T131" s="26">
        <v>0.35465799999999997</v>
      </c>
      <c r="W131" s="26">
        <v>0</v>
      </c>
      <c r="Z131" s="26">
        <v>0</v>
      </c>
      <c r="AC131" s="26">
        <v>0.525814</v>
      </c>
      <c r="AF131" s="26">
        <v>0.307645</v>
      </c>
      <c r="AI131" s="26">
        <v>0.276559</v>
      </c>
      <c r="AL131" s="26">
        <v>0.462891</v>
      </c>
      <c r="AO131" s="26">
        <v>0.210392</v>
      </c>
      <c r="AR131" s="26">
        <v>0.21524699999999999</v>
      </c>
      <c r="AU131" s="26">
        <v>0.225467</v>
      </c>
      <c r="AX131" s="26">
        <v>5.7477600000000002E-3</v>
      </c>
      <c r="BA131" s="26">
        <v>0</v>
      </c>
    </row>
    <row r="132" spans="1:53" s="28" customFormat="1" ht="21" x14ac:dyDescent="0.35">
      <c r="A132" s="1"/>
      <c r="B132" s="2"/>
      <c r="C132" s="2"/>
      <c r="D132" s="2"/>
      <c r="E132" s="2"/>
      <c r="F132" s="2"/>
      <c r="G132" s="2"/>
      <c r="H132" s="2"/>
      <c r="I132" s="40">
        <v>3780</v>
      </c>
      <c r="J132" s="26">
        <v>0.71862838799999995</v>
      </c>
      <c r="K132" s="26">
        <v>0.44849600000000001</v>
      </c>
      <c r="N132" s="26">
        <v>0.59585699999999997</v>
      </c>
      <c r="Q132" s="26">
        <v>0.36242000000000002</v>
      </c>
      <c r="T132" s="26">
        <v>0.35240899999999997</v>
      </c>
      <c r="W132" s="26">
        <v>0</v>
      </c>
      <c r="Z132" s="26">
        <v>0</v>
      </c>
      <c r="AC132" s="26">
        <v>0.52286600000000005</v>
      </c>
      <c r="AF132" s="26">
        <v>0.304647</v>
      </c>
      <c r="AI132" s="26">
        <v>0.27374500000000002</v>
      </c>
      <c r="AL132" s="26">
        <v>0.458262</v>
      </c>
      <c r="AO132" s="26">
        <v>0.20599100000000001</v>
      </c>
      <c r="AR132" s="26">
        <v>0.21052999999999999</v>
      </c>
      <c r="AU132" s="26">
        <v>0.22062599999999999</v>
      </c>
      <c r="AX132" s="26">
        <v>5.7690900000000002E-3</v>
      </c>
      <c r="BA132" s="26">
        <v>0</v>
      </c>
    </row>
    <row r="133" spans="1:53" s="28" customFormat="1" ht="21" x14ac:dyDescent="0.35">
      <c r="A133" s="1"/>
      <c r="B133" s="2"/>
      <c r="C133" s="2"/>
      <c r="D133" s="2"/>
      <c r="E133" s="2"/>
      <c r="F133" s="2"/>
      <c r="G133" s="2"/>
      <c r="H133" s="2"/>
      <c r="I133" s="40">
        <v>3810</v>
      </c>
      <c r="J133" s="26">
        <v>0.71533343599999999</v>
      </c>
      <c r="K133" s="26">
        <v>0.44756099999999999</v>
      </c>
      <c r="N133" s="26">
        <v>0.59358299999999997</v>
      </c>
      <c r="Q133" s="26">
        <v>0.36025000000000001</v>
      </c>
      <c r="T133" s="26">
        <v>0.35009000000000001</v>
      </c>
      <c r="W133" s="26">
        <v>0</v>
      </c>
      <c r="Z133" s="26">
        <v>0</v>
      </c>
      <c r="AC133" s="26">
        <v>0.51989099999999999</v>
      </c>
      <c r="AF133" s="26">
        <v>0.30160999999999999</v>
      </c>
      <c r="AI133" s="26">
        <v>0.27087800000000001</v>
      </c>
      <c r="AL133" s="26">
        <v>0.45359300000000002</v>
      </c>
      <c r="AO133" s="26">
        <v>0.20153099999999999</v>
      </c>
      <c r="AR133" s="26">
        <v>0.20569499999999999</v>
      </c>
      <c r="AU133" s="26">
        <v>0.215778</v>
      </c>
      <c r="AX133" s="26">
        <v>5.78532E-3</v>
      </c>
      <c r="BA133" s="26">
        <v>0</v>
      </c>
    </row>
    <row r="134" spans="1:53" s="28" customFormat="1" ht="21" x14ac:dyDescent="0.35">
      <c r="A134" s="1"/>
      <c r="B134" s="2"/>
      <c r="C134" s="2"/>
      <c r="D134" s="2"/>
      <c r="E134" s="2"/>
      <c r="F134" s="2"/>
      <c r="G134" s="2"/>
      <c r="H134" s="2"/>
      <c r="I134" s="40">
        <v>3840</v>
      </c>
      <c r="J134" s="26">
        <v>0.71435161800000002</v>
      </c>
      <c r="K134" s="26">
        <v>0.44663000000000003</v>
      </c>
      <c r="N134" s="26">
        <v>0.591364</v>
      </c>
      <c r="Q134" s="26">
        <v>0.35804999999999998</v>
      </c>
      <c r="T134" s="26">
        <v>0.34773500000000002</v>
      </c>
      <c r="W134" s="26">
        <v>0</v>
      </c>
      <c r="Z134" s="26">
        <v>0</v>
      </c>
      <c r="AC134" s="26">
        <v>0.51691200000000004</v>
      </c>
      <c r="AF134" s="26">
        <v>0.29858200000000001</v>
      </c>
      <c r="AI134" s="26">
        <v>0.26799200000000001</v>
      </c>
      <c r="AL134" s="26">
        <v>0.44892100000000001</v>
      </c>
      <c r="AO134" s="26">
        <v>0.197163</v>
      </c>
      <c r="AR134" s="26">
        <v>0.200907</v>
      </c>
      <c r="AU134" s="26">
        <v>0.210898</v>
      </c>
      <c r="AX134" s="26">
        <v>5.8038899999999999E-3</v>
      </c>
      <c r="BA134" s="26">
        <v>0</v>
      </c>
    </row>
    <row r="135" spans="1:53" s="28" customFormat="1" ht="21" x14ac:dyDescent="0.35">
      <c r="A135" s="1"/>
      <c r="B135" s="2"/>
      <c r="C135" s="2"/>
      <c r="D135" s="2"/>
      <c r="E135" s="2"/>
      <c r="F135" s="2"/>
      <c r="G135" s="2"/>
      <c r="H135" s="2"/>
      <c r="I135" s="40">
        <v>3870</v>
      </c>
      <c r="J135" s="26">
        <v>0.71120737499999997</v>
      </c>
      <c r="K135" s="26">
        <v>0.445635</v>
      </c>
      <c r="N135" s="26">
        <v>0.58907500000000002</v>
      </c>
      <c r="Q135" s="26">
        <v>0.35567100000000001</v>
      </c>
      <c r="T135" s="26">
        <v>0.34533599999999998</v>
      </c>
      <c r="W135" s="26">
        <v>0</v>
      </c>
      <c r="Z135" s="26">
        <v>0</v>
      </c>
      <c r="AC135" s="26">
        <v>0.51385999999999998</v>
      </c>
      <c r="AF135" s="26">
        <v>0.295512</v>
      </c>
      <c r="AI135" s="26">
        <v>0.26506099999999999</v>
      </c>
      <c r="AL135" s="26">
        <v>0.44412800000000002</v>
      </c>
      <c r="AO135" s="26">
        <v>0.19273399999999999</v>
      </c>
      <c r="AR135" s="26">
        <v>0.19606999999999999</v>
      </c>
      <c r="AU135" s="26">
        <v>0.206009</v>
      </c>
      <c r="AX135" s="26">
        <v>5.78971E-3</v>
      </c>
      <c r="BA135" s="26">
        <v>0</v>
      </c>
    </row>
    <row r="136" spans="1:53" s="28" customFormat="1" ht="21" x14ac:dyDescent="0.35">
      <c r="A136" s="1"/>
      <c r="B136" s="2"/>
      <c r="C136" s="2"/>
      <c r="D136" s="2"/>
      <c r="E136" s="2"/>
      <c r="F136" s="2"/>
      <c r="G136" s="2"/>
      <c r="H136" s="2"/>
      <c r="I136" s="40">
        <v>3900</v>
      </c>
      <c r="J136" s="26">
        <v>0.70929302999999999</v>
      </c>
      <c r="K136" s="26">
        <v>0.444604</v>
      </c>
      <c r="N136" s="26">
        <v>0.58674599999999999</v>
      </c>
      <c r="Q136" s="26">
        <v>0.35323399999999999</v>
      </c>
      <c r="T136" s="26">
        <v>0.34293899999999999</v>
      </c>
      <c r="W136" s="26">
        <v>0</v>
      </c>
      <c r="Z136" s="26">
        <v>0</v>
      </c>
      <c r="AC136" s="26">
        <v>0.510745</v>
      </c>
      <c r="AF136" s="26">
        <v>0.29238199999999998</v>
      </c>
      <c r="AI136" s="26">
        <v>0.262096</v>
      </c>
      <c r="AL136" s="26">
        <v>0.43933499999999998</v>
      </c>
      <c r="AO136" s="26">
        <v>0.188358</v>
      </c>
      <c r="AR136" s="26">
        <v>0.191164</v>
      </c>
      <c r="AU136" s="26">
        <v>0.20106599999999999</v>
      </c>
      <c r="AX136" s="26">
        <v>5.7719299999999998E-3</v>
      </c>
      <c r="BA136" s="26">
        <v>0</v>
      </c>
    </row>
    <row r="137" spans="1:53" s="28" customFormat="1" ht="21" x14ac:dyDescent="0.35">
      <c r="A137" s="1"/>
      <c r="B137" s="2"/>
      <c r="C137" s="2"/>
      <c r="D137" s="2"/>
      <c r="E137" s="2"/>
      <c r="F137" s="2"/>
      <c r="G137" s="2"/>
      <c r="H137" s="2"/>
      <c r="I137" s="40">
        <v>3930</v>
      </c>
      <c r="J137" s="26">
        <v>0.70639040399999997</v>
      </c>
      <c r="K137" s="26">
        <v>0.44357799999999997</v>
      </c>
      <c r="N137" s="26">
        <v>0.58438299999999999</v>
      </c>
      <c r="Q137" s="26">
        <v>0.350771</v>
      </c>
      <c r="T137" s="26">
        <v>0.34048099999999998</v>
      </c>
      <c r="W137" s="26">
        <v>0</v>
      </c>
      <c r="Z137" s="26">
        <v>0</v>
      </c>
      <c r="AC137" s="26">
        <v>0.50766900000000004</v>
      </c>
      <c r="AF137" s="26">
        <v>0.28932400000000003</v>
      </c>
      <c r="AI137" s="26">
        <v>0.259135</v>
      </c>
      <c r="AL137" s="26">
        <v>0.43442799999999998</v>
      </c>
      <c r="AO137" s="26">
        <v>0.18388399999999999</v>
      </c>
      <c r="AR137" s="26">
        <v>0.18626000000000001</v>
      </c>
      <c r="AU137" s="26">
        <v>0.19619200000000001</v>
      </c>
      <c r="AX137" s="26">
        <v>5.78576E-3</v>
      </c>
      <c r="BA137" s="26">
        <v>0</v>
      </c>
    </row>
    <row r="138" spans="1:53" s="28" customFormat="1" ht="21" x14ac:dyDescent="0.35">
      <c r="A138" s="1"/>
      <c r="B138" s="2"/>
      <c r="C138" s="2"/>
      <c r="D138" s="2"/>
      <c r="E138" s="2"/>
      <c r="F138" s="2"/>
      <c r="G138" s="2"/>
      <c r="H138" s="2"/>
      <c r="I138" s="40">
        <v>3960</v>
      </c>
      <c r="J138" s="26">
        <v>0.70400898899999997</v>
      </c>
      <c r="K138" s="26">
        <v>0.44256499999999999</v>
      </c>
      <c r="N138" s="26">
        <v>0.58200499999999999</v>
      </c>
      <c r="Q138" s="26">
        <v>0.34831499999999999</v>
      </c>
      <c r="T138" s="26">
        <v>0.33803800000000001</v>
      </c>
      <c r="W138" s="26">
        <v>0</v>
      </c>
      <c r="Z138" s="26">
        <v>0</v>
      </c>
      <c r="AC138" s="26">
        <v>0.50454100000000002</v>
      </c>
      <c r="AF138" s="26">
        <v>0.28624100000000002</v>
      </c>
      <c r="AI138" s="26">
        <v>0.25620300000000001</v>
      </c>
      <c r="AL138" s="26">
        <v>0.42959900000000001</v>
      </c>
      <c r="AO138" s="26">
        <v>0.17940300000000001</v>
      </c>
      <c r="AR138" s="26">
        <v>0.181342</v>
      </c>
      <c r="AU138" s="26">
        <v>0.19134699999999999</v>
      </c>
      <c r="AX138" s="26">
        <v>5.8198399999999997E-3</v>
      </c>
      <c r="BA138" s="26">
        <v>7.7623000000000004E-4</v>
      </c>
    </row>
    <row r="139" spans="1:53" s="28" customFormat="1" ht="21" x14ac:dyDescent="0.35">
      <c r="A139" s="1"/>
      <c r="B139" s="2"/>
      <c r="C139" s="2"/>
      <c r="D139" s="2"/>
      <c r="E139" s="2"/>
      <c r="F139" s="2"/>
      <c r="G139" s="2"/>
      <c r="H139" s="2"/>
      <c r="I139" s="40">
        <v>3990</v>
      </c>
      <c r="J139" s="26">
        <v>0.70084737100000005</v>
      </c>
      <c r="K139" s="26">
        <v>0.44155899999999998</v>
      </c>
      <c r="N139" s="26">
        <v>0.57955800000000002</v>
      </c>
      <c r="Q139" s="26">
        <v>0.345752</v>
      </c>
      <c r="T139" s="26">
        <v>0.33551300000000001</v>
      </c>
      <c r="W139" s="26">
        <v>0</v>
      </c>
      <c r="Z139" s="26">
        <v>0</v>
      </c>
      <c r="AC139" s="26">
        <v>0.50149500000000002</v>
      </c>
      <c r="AF139" s="26">
        <v>0.28324199999999999</v>
      </c>
      <c r="AI139" s="26">
        <v>0.25320100000000001</v>
      </c>
      <c r="AL139" s="26">
        <v>0.42477500000000001</v>
      </c>
      <c r="AO139" s="26">
        <v>0.174901</v>
      </c>
      <c r="AR139" s="26">
        <v>0.17633399999999999</v>
      </c>
      <c r="AU139" s="26">
        <v>0.186442</v>
      </c>
      <c r="AX139" s="26">
        <v>5.8216700000000001E-3</v>
      </c>
      <c r="BA139" s="26">
        <v>1.6245599999999999E-3</v>
      </c>
    </row>
    <row r="140" spans="1:53" s="28" customFormat="1" ht="21" x14ac:dyDescent="0.35">
      <c r="A140" s="1"/>
      <c r="B140" s="2"/>
      <c r="C140" s="2"/>
      <c r="D140" s="2"/>
      <c r="E140" s="2"/>
      <c r="F140" s="2"/>
      <c r="G140" s="2"/>
      <c r="H140" s="2"/>
      <c r="I140" s="40">
        <v>4020</v>
      </c>
      <c r="J140" s="26">
        <v>0.69797504700000002</v>
      </c>
      <c r="K140" s="26">
        <v>0.44051499999999999</v>
      </c>
      <c r="N140" s="26">
        <v>0.57716800000000001</v>
      </c>
      <c r="Q140" s="26">
        <v>0.34324700000000002</v>
      </c>
      <c r="T140" s="26">
        <v>0.33303700000000003</v>
      </c>
      <c r="W140" s="26">
        <v>0</v>
      </c>
      <c r="Z140" s="26">
        <v>8.4405999999999999E-4</v>
      </c>
      <c r="AC140" s="26">
        <v>0.49838199999999999</v>
      </c>
      <c r="AF140" s="26">
        <v>0.280113</v>
      </c>
      <c r="AI140" s="26">
        <v>0.25023600000000001</v>
      </c>
      <c r="AL140" s="26">
        <v>0.41987200000000002</v>
      </c>
      <c r="AO140" s="26">
        <v>0.17036499999999999</v>
      </c>
      <c r="AR140" s="26">
        <v>0.17136299999999999</v>
      </c>
      <c r="AU140" s="26">
        <v>0.181612</v>
      </c>
      <c r="AX140" s="26">
        <v>5.8267099999999997E-3</v>
      </c>
      <c r="BA140" s="26">
        <v>2.4796900000000001E-3</v>
      </c>
    </row>
    <row r="141" spans="1:53" s="28" customFormat="1" ht="21" x14ac:dyDescent="0.35">
      <c r="A141" s="1"/>
      <c r="B141" s="2"/>
      <c r="C141" s="2"/>
      <c r="D141" s="2"/>
      <c r="E141" s="2"/>
      <c r="F141" s="2"/>
      <c r="G141" s="2"/>
      <c r="H141" s="2"/>
      <c r="I141" s="40">
        <v>4050</v>
      </c>
      <c r="J141" s="26">
        <v>0.69545585300000001</v>
      </c>
      <c r="K141" s="26">
        <v>0.43946499999999999</v>
      </c>
      <c r="N141" s="26">
        <v>0.57471099999999997</v>
      </c>
      <c r="Q141" s="26">
        <v>0.340702</v>
      </c>
      <c r="T141" s="26">
        <v>0.330507</v>
      </c>
      <c r="W141" s="26">
        <v>0</v>
      </c>
      <c r="Z141" s="26">
        <v>1.6869700000000001E-3</v>
      </c>
      <c r="AC141" s="26">
        <v>0.49533100000000002</v>
      </c>
      <c r="AF141" s="26">
        <v>0.27702300000000002</v>
      </c>
      <c r="AI141" s="26">
        <v>0.24718200000000001</v>
      </c>
      <c r="AL141" s="26">
        <v>0.41491099999999997</v>
      </c>
      <c r="AO141" s="26">
        <v>0.165766</v>
      </c>
      <c r="AR141" s="26">
        <v>0.166433</v>
      </c>
      <c r="AU141" s="26">
        <v>0.176783</v>
      </c>
      <c r="AX141" s="26">
        <v>5.8089200000000004E-3</v>
      </c>
      <c r="BA141" s="26">
        <v>3.3190300000000002E-3</v>
      </c>
    </row>
    <row r="142" spans="1:53" s="28" customFormat="1" ht="21" x14ac:dyDescent="0.35">
      <c r="A142" s="1"/>
      <c r="B142" s="2"/>
      <c r="C142" s="2"/>
      <c r="D142" s="2"/>
      <c r="E142" s="2"/>
      <c r="F142" s="2"/>
      <c r="G142" s="2"/>
      <c r="H142" s="2"/>
      <c r="I142" s="40">
        <v>4080</v>
      </c>
      <c r="J142" s="26">
        <v>0.69375201600000003</v>
      </c>
      <c r="K142" s="26">
        <v>0.438411</v>
      </c>
      <c r="N142" s="26">
        <v>0.57218100000000005</v>
      </c>
      <c r="Q142" s="26">
        <v>0.33797199999999999</v>
      </c>
      <c r="T142" s="26">
        <v>0.327926</v>
      </c>
      <c r="W142" s="26">
        <v>9.7294999999999999E-4</v>
      </c>
      <c r="Z142" s="26">
        <v>2.48212E-3</v>
      </c>
      <c r="AC142" s="26">
        <v>0.49215900000000001</v>
      </c>
      <c r="AF142" s="26">
        <v>0.273837</v>
      </c>
      <c r="AI142" s="26">
        <v>0.24412200000000001</v>
      </c>
      <c r="AL142" s="26">
        <v>0.40996500000000002</v>
      </c>
      <c r="AO142" s="26">
        <v>0.16108700000000001</v>
      </c>
      <c r="AR142" s="26">
        <v>0.16136400000000001</v>
      </c>
      <c r="AU142" s="26">
        <v>0.171929</v>
      </c>
      <c r="AX142" s="26">
        <v>5.7348299999999998E-3</v>
      </c>
      <c r="BA142" s="26">
        <v>4.1183799999999996E-3</v>
      </c>
    </row>
    <row r="143" spans="1:53" s="28" customFormat="1" ht="21" x14ac:dyDescent="0.35">
      <c r="A143" s="1"/>
      <c r="B143" s="2"/>
      <c r="C143" s="2"/>
      <c r="D143" s="2"/>
      <c r="E143" s="2"/>
      <c r="F143" s="2"/>
      <c r="G143" s="2"/>
      <c r="H143" s="2"/>
      <c r="I143" s="40">
        <v>4110</v>
      </c>
      <c r="J143" s="26">
        <v>0.69137746899999997</v>
      </c>
      <c r="K143" s="26">
        <v>0.43738700000000003</v>
      </c>
      <c r="N143" s="26">
        <v>0.56973399999999996</v>
      </c>
      <c r="Q143" s="26">
        <v>0.33531300000000003</v>
      </c>
      <c r="T143" s="26">
        <v>0.32539800000000002</v>
      </c>
      <c r="W143" s="26">
        <v>1.9221500000000001E-3</v>
      </c>
      <c r="Z143" s="26">
        <v>3.3482099999999999E-3</v>
      </c>
      <c r="AC143" s="26">
        <v>0.489068</v>
      </c>
      <c r="AF143" s="26">
        <v>0.27060800000000002</v>
      </c>
      <c r="AI143" s="26">
        <v>0.24094099999999999</v>
      </c>
      <c r="AL143" s="26">
        <v>0.40497699999999998</v>
      </c>
      <c r="AO143" s="26">
        <v>0.15648300000000001</v>
      </c>
      <c r="AR143" s="26">
        <v>0.15637200000000001</v>
      </c>
      <c r="AU143" s="26">
        <v>0.167186</v>
      </c>
      <c r="AX143" s="26">
        <v>5.7115200000000003E-3</v>
      </c>
      <c r="BA143" s="26">
        <v>4.9802500000000003E-3</v>
      </c>
    </row>
    <row r="144" spans="1:53" s="28" customFormat="1" ht="21" x14ac:dyDescent="0.35">
      <c r="A144" s="1"/>
      <c r="B144" s="2"/>
      <c r="C144" s="2"/>
      <c r="D144" s="2"/>
      <c r="E144" s="2"/>
      <c r="F144" s="2"/>
      <c r="G144" s="2"/>
      <c r="H144" s="2"/>
      <c r="I144" s="40">
        <v>4140</v>
      </c>
      <c r="J144" s="26">
        <v>0.68944373199999998</v>
      </c>
      <c r="K144" s="26">
        <v>0.43638199999999999</v>
      </c>
      <c r="N144" s="26">
        <v>0.56722899999999998</v>
      </c>
      <c r="Q144" s="26">
        <v>0.33271299999999998</v>
      </c>
      <c r="T144" s="26">
        <v>0.32301800000000003</v>
      </c>
      <c r="W144" s="26">
        <v>2.88128E-3</v>
      </c>
      <c r="Z144" s="26">
        <v>4.10999E-3</v>
      </c>
      <c r="AC144" s="26">
        <v>0.485877</v>
      </c>
      <c r="AF144" s="26">
        <v>0.26739499999999999</v>
      </c>
      <c r="AI144" s="26">
        <v>0.23788400000000001</v>
      </c>
      <c r="AL144" s="26">
        <v>0.399982</v>
      </c>
      <c r="AO144" s="26">
        <v>0.15182000000000001</v>
      </c>
      <c r="AR144" s="26">
        <v>0.15144199999999999</v>
      </c>
      <c r="AU144" s="26">
        <v>0.162602</v>
      </c>
      <c r="AX144" s="26">
        <v>5.6996099999999999E-3</v>
      </c>
      <c r="BA144" s="26">
        <v>5.7804400000000004E-3</v>
      </c>
    </row>
    <row r="145" spans="1:53" s="28" customFormat="1" ht="21" x14ac:dyDescent="0.35">
      <c r="A145" s="1"/>
      <c r="B145" s="2"/>
      <c r="C145" s="2"/>
      <c r="D145" s="2"/>
      <c r="E145" s="2"/>
      <c r="F145" s="2"/>
      <c r="G145" s="2"/>
      <c r="H145" s="2"/>
      <c r="I145" s="40">
        <v>4170</v>
      </c>
      <c r="J145" s="26">
        <v>0.68635403399999995</v>
      </c>
      <c r="K145" s="26">
        <v>0.43532500000000002</v>
      </c>
      <c r="N145" s="26">
        <v>0.56472699999999998</v>
      </c>
      <c r="Q145" s="26">
        <v>0.33010499999999998</v>
      </c>
      <c r="T145" s="26">
        <v>0.32041700000000001</v>
      </c>
      <c r="W145" s="26">
        <v>3.8502599999999999E-3</v>
      </c>
      <c r="Z145" s="26">
        <v>4.9362900000000003E-3</v>
      </c>
      <c r="AC145" s="26">
        <v>0.48268499999999998</v>
      </c>
      <c r="AF145" s="26">
        <v>0.26419500000000001</v>
      </c>
      <c r="AI145" s="26">
        <v>0.23478299999999999</v>
      </c>
      <c r="AL145" s="26">
        <v>0.394951</v>
      </c>
      <c r="AO145" s="26">
        <v>0.14711099999999999</v>
      </c>
      <c r="AR145" s="26">
        <v>0.146396</v>
      </c>
      <c r="AU145" s="26">
        <v>0.157856</v>
      </c>
      <c r="AX145" s="26">
        <v>5.6880500000000001E-3</v>
      </c>
      <c r="BA145" s="26">
        <v>6.6224600000000002E-3</v>
      </c>
    </row>
    <row r="146" spans="1:53" s="28" customFormat="1" ht="21" x14ac:dyDescent="0.35">
      <c r="A146" s="1"/>
      <c r="B146" s="2"/>
      <c r="C146" s="2"/>
      <c r="D146" s="2"/>
      <c r="E146" s="2"/>
      <c r="F146" s="2"/>
      <c r="G146" s="2"/>
      <c r="H146" s="2"/>
      <c r="I146" s="40">
        <v>4200</v>
      </c>
      <c r="J146" s="26">
        <v>0.68331241700000001</v>
      </c>
      <c r="K146" s="26">
        <v>0.43431599999999998</v>
      </c>
      <c r="N146" s="26">
        <v>0.56218500000000005</v>
      </c>
      <c r="Q146" s="26">
        <v>0.32742500000000002</v>
      </c>
      <c r="T146" s="26">
        <v>0.31781500000000001</v>
      </c>
      <c r="W146" s="26">
        <v>4.7973199999999999E-3</v>
      </c>
      <c r="Z146" s="26">
        <v>5.7580699999999997E-3</v>
      </c>
      <c r="AC146" s="26">
        <v>0.47952499999999998</v>
      </c>
      <c r="AF146" s="26">
        <v>0.26098199999999999</v>
      </c>
      <c r="AI146" s="26">
        <v>0.23171900000000001</v>
      </c>
      <c r="AL146" s="26">
        <v>0.38994200000000001</v>
      </c>
      <c r="AO146" s="26">
        <v>0.14233999999999999</v>
      </c>
      <c r="AR146" s="26">
        <v>0.14139499999999999</v>
      </c>
      <c r="AU146" s="26">
        <v>0.153168</v>
      </c>
      <c r="AX146" s="26">
        <v>5.7182700000000001E-3</v>
      </c>
      <c r="BA146" s="26">
        <v>7.4652700000000004E-3</v>
      </c>
    </row>
    <row r="147" spans="1:53" s="28" customFormat="1" ht="21" x14ac:dyDescent="0.35">
      <c r="A147" s="1"/>
      <c r="B147" s="2"/>
      <c r="C147" s="2"/>
      <c r="D147" s="2"/>
      <c r="E147" s="2"/>
      <c r="F147" s="2"/>
      <c r="G147" s="2"/>
      <c r="H147" s="2"/>
      <c r="I147" s="40">
        <v>4230</v>
      </c>
      <c r="J147" s="26">
        <v>0.68124615399999999</v>
      </c>
      <c r="K147" s="26">
        <v>0.43331700000000001</v>
      </c>
      <c r="N147" s="26">
        <v>0.55965500000000001</v>
      </c>
      <c r="Q147" s="26">
        <v>0.32468900000000001</v>
      </c>
      <c r="T147" s="26">
        <v>0.31519999999999998</v>
      </c>
      <c r="W147" s="26">
        <v>5.7375100000000004E-3</v>
      </c>
      <c r="Z147" s="26">
        <v>6.5875400000000002E-3</v>
      </c>
      <c r="AC147" s="26">
        <v>0.47631299999999999</v>
      </c>
      <c r="AF147" s="26">
        <v>0.25768999999999997</v>
      </c>
      <c r="AI147" s="26">
        <v>0.22856799999999999</v>
      </c>
      <c r="AL147" s="26">
        <v>0.38494299999999998</v>
      </c>
      <c r="AO147" s="26">
        <v>0.13761599999999999</v>
      </c>
      <c r="AR147" s="26">
        <v>0.136376</v>
      </c>
      <c r="AU147" s="26">
        <v>0.14843999999999999</v>
      </c>
      <c r="AX147" s="26">
        <v>5.6831E-3</v>
      </c>
      <c r="BA147" s="26">
        <v>8.2866599999999995E-3</v>
      </c>
    </row>
    <row r="148" spans="1:53" s="28" customFormat="1" ht="21" x14ac:dyDescent="0.35">
      <c r="A148" s="1"/>
      <c r="B148" s="2"/>
      <c r="C148" s="2"/>
      <c r="D148" s="2"/>
      <c r="E148" s="2"/>
      <c r="F148" s="2"/>
      <c r="G148" s="2"/>
      <c r="H148" s="2"/>
      <c r="I148" s="40">
        <v>4260</v>
      </c>
      <c r="J148" s="26">
        <v>0.67760574799999995</v>
      </c>
      <c r="K148" s="26">
        <v>0.432197</v>
      </c>
      <c r="N148" s="26">
        <v>0.55706</v>
      </c>
      <c r="Q148" s="26">
        <v>0.32192100000000001</v>
      </c>
      <c r="T148" s="26">
        <v>0.31253199999999998</v>
      </c>
      <c r="W148" s="26">
        <v>6.7026799999999999E-3</v>
      </c>
      <c r="Z148" s="26">
        <v>7.44972E-3</v>
      </c>
      <c r="AC148" s="26">
        <v>0.47312900000000002</v>
      </c>
      <c r="AF148" s="26">
        <v>0.25442999999999999</v>
      </c>
      <c r="AI148" s="26">
        <v>0.22541</v>
      </c>
      <c r="AL148" s="26">
        <v>0.37984000000000001</v>
      </c>
      <c r="AO148" s="26">
        <v>0.13284599999999999</v>
      </c>
      <c r="AR148" s="26">
        <v>0.13134699999999999</v>
      </c>
      <c r="AU148" s="26">
        <v>0.14371300000000001</v>
      </c>
      <c r="AX148" s="26">
        <v>5.6693999999999998E-3</v>
      </c>
      <c r="BA148" s="26">
        <v>8.3444699999999997E-3</v>
      </c>
    </row>
    <row r="149" spans="1:53" s="28" customFormat="1" ht="21" x14ac:dyDescent="0.35">
      <c r="A149" s="1"/>
      <c r="B149" s="2"/>
      <c r="C149" s="2"/>
      <c r="D149" s="2"/>
      <c r="E149" s="2"/>
      <c r="F149" s="2"/>
      <c r="G149" s="2"/>
      <c r="H149" s="2"/>
      <c r="I149" s="40">
        <v>4290</v>
      </c>
      <c r="J149" s="26">
        <v>0.67363160499999997</v>
      </c>
      <c r="K149" s="26">
        <v>0.43108200000000002</v>
      </c>
      <c r="N149" s="26">
        <v>0.55449700000000002</v>
      </c>
      <c r="Q149" s="26">
        <v>0.31926100000000002</v>
      </c>
      <c r="T149" s="26">
        <v>0.30989499999999998</v>
      </c>
      <c r="W149" s="26">
        <v>7.6512899999999998E-3</v>
      </c>
      <c r="Z149" s="26">
        <v>8.2766000000000003E-3</v>
      </c>
      <c r="AC149" s="26">
        <v>0.46984900000000002</v>
      </c>
      <c r="AF149" s="26">
        <v>0.25102000000000002</v>
      </c>
      <c r="AI149" s="26">
        <v>0.22217300000000001</v>
      </c>
      <c r="AL149" s="26">
        <v>0.37475399999999998</v>
      </c>
      <c r="AO149" s="26">
        <v>0.128081</v>
      </c>
      <c r="AR149" s="26">
        <v>0.12638199999999999</v>
      </c>
      <c r="AU149" s="26">
        <v>0.13907900000000001</v>
      </c>
      <c r="AX149" s="26">
        <v>5.6486599999999998E-3</v>
      </c>
      <c r="BA149" s="26">
        <v>8.3310599999999995E-3</v>
      </c>
    </row>
    <row r="150" spans="1:53" s="28" customFormat="1" ht="21" x14ac:dyDescent="0.35">
      <c r="A150" s="1"/>
      <c r="B150" s="2"/>
      <c r="C150" s="2"/>
      <c r="D150" s="2"/>
      <c r="E150" s="2"/>
      <c r="F150" s="2"/>
      <c r="G150" s="2"/>
      <c r="H150" s="2"/>
      <c r="I150" s="40">
        <v>4320</v>
      </c>
      <c r="J150" s="26">
        <v>0.67054352100000003</v>
      </c>
      <c r="K150" s="26">
        <v>0.430031</v>
      </c>
      <c r="N150" s="26">
        <v>0.55194600000000005</v>
      </c>
      <c r="Q150" s="26">
        <v>0.316581</v>
      </c>
      <c r="T150" s="26">
        <v>0.30723800000000001</v>
      </c>
      <c r="W150" s="26">
        <v>8.60087E-3</v>
      </c>
      <c r="Z150" s="26">
        <v>8.2883100000000001E-3</v>
      </c>
      <c r="AC150" s="26">
        <v>0.46654099999999998</v>
      </c>
      <c r="AF150" s="26">
        <v>0.247727</v>
      </c>
      <c r="AI150" s="26">
        <v>0.218945</v>
      </c>
      <c r="AL150" s="26">
        <v>0.369676</v>
      </c>
      <c r="AO150" s="26">
        <v>0.12330099999999999</v>
      </c>
      <c r="AR150" s="26">
        <v>0.1214143</v>
      </c>
      <c r="AU150" s="26">
        <v>0.13450799999999999</v>
      </c>
      <c r="AX150" s="26">
        <v>5.6145700000000002E-3</v>
      </c>
      <c r="BA150" s="26">
        <v>8.2992900000000008E-3</v>
      </c>
    </row>
    <row r="151" spans="1:53" s="28" customFormat="1" ht="21" x14ac:dyDescent="0.35">
      <c r="A151" s="1"/>
      <c r="B151" s="2"/>
      <c r="C151" s="2"/>
      <c r="D151" s="2"/>
      <c r="E151" s="2"/>
      <c r="F151" s="2"/>
      <c r="G151" s="2"/>
      <c r="H151" s="2"/>
      <c r="I151" s="40">
        <v>4350</v>
      </c>
      <c r="J151" s="26">
        <v>0.66704614799999995</v>
      </c>
      <c r="K151" s="26">
        <v>0.42894300000000002</v>
      </c>
      <c r="N151" s="26">
        <v>0.549342</v>
      </c>
      <c r="Q151" s="26">
        <v>0.31390600000000002</v>
      </c>
      <c r="T151" s="26">
        <v>0.30454999999999999</v>
      </c>
      <c r="W151" s="26">
        <v>9.5469000000000005E-3</v>
      </c>
      <c r="Z151" s="26">
        <v>8.27344E-3</v>
      </c>
      <c r="AC151" s="26">
        <v>0.46318999999999999</v>
      </c>
      <c r="AF151" s="26">
        <v>0.244339</v>
      </c>
      <c r="AI151" s="26">
        <v>0.21573700000000001</v>
      </c>
      <c r="AL151" s="26">
        <v>0.364593</v>
      </c>
      <c r="AO151" s="26">
        <v>0.1185093</v>
      </c>
      <c r="AR151" s="26">
        <v>0.1163682</v>
      </c>
      <c r="AU151" s="26">
        <v>0.12995300000000001</v>
      </c>
      <c r="AX151" s="26">
        <v>5.5946099999999999E-3</v>
      </c>
      <c r="BA151" s="26">
        <v>8.2837899999999992E-3</v>
      </c>
    </row>
    <row r="152" spans="1:53" s="28" customFormat="1" ht="21" x14ac:dyDescent="0.35">
      <c r="A152" s="1"/>
      <c r="B152" s="2"/>
      <c r="C152" s="2"/>
      <c r="D152" s="2"/>
      <c r="E152" s="2"/>
      <c r="F152" s="2"/>
      <c r="G152" s="2"/>
      <c r="H152" s="2"/>
      <c r="I152" s="40">
        <v>4380</v>
      </c>
      <c r="J152" s="26">
        <v>0.66605746200000004</v>
      </c>
      <c r="K152" s="26">
        <v>0.42791800000000002</v>
      </c>
      <c r="N152" s="26">
        <v>0.54682200000000003</v>
      </c>
      <c r="Q152" s="26">
        <v>0.31137799999999999</v>
      </c>
      <c r="T152" s="26">
        <v>0.301867</v>
      </c>
      <c r="W152" s="26">
        <v>9.5085800000000009E-3</v>
      </c>
      <c r="Z152" s="26">
        <v>8.3529699999999995E-3</v>
      </c>
      <c r="AC152" s="26">
        <v>0.45994600000000002</v>
      </c>
      <c r="AF152" s="26">
        <v>0.24105499999999999</v>
      </c>
      <c r="AI152" s="26">
        <v>0.21248600000000001</v>
      </c>
      <c r="AL152" s="26">
        <v>0.35953499999999999</v>
      </c>
      <c r="AO152" s="26">
        <v>0.1136905</v>
      </c>
      <c r="AR152" s="26">
        <v>0.1114074</v>
      </c>
      <c r="AU152" s="26">
        <v>0.12542400000000001</v>
      </c>
      <c r="AX152" s="26">
        <v>5.6493699999999999E-3</v>
      </c>
      <c r="BA152" s="26">
        <v>8.3348799999999994E-3</v>
      </c>
    </row>
    <row r="153" spans="1:53" s="28" customFormat="1" ht="21" x14ac:dyDescent="0.35">
      <c r="A153" s="1"/>
      <c r="B153" s="2"/>
      <c r="C153" s="2"/>
      <c r="D153" s="2"/>
      <c r="E153" s="2"/>
      <c r="F153" s="2"/>
      <c r="G153" s="2"/>
      <c r="H153" s="2"/>
      <c r="I153" s="40">
        <v>4410</v>
      </c>
      <c r="J153" s="26">
        <v>0.66227160100000004</v>
      </c>
      <c r="K153" s="26">
        <v>0.42680600000000002</v>
      </c>
      <c r="N153" s="26">
        <v>0.54425299999999999</v>
      </c>
      <c r="Q153" s="26">
        <v>0.30896600000000002</v>
      </c>
      <c r="T153" s="26">
        <v>0.29914000000000002</v>
      </c>
      <c r="W153" s="26">
        <v>9.5057400000000004E-3</v>
      </c>
      <c r="Z153" s="26">
        <v>8.2884399999999993E-3</v>
      </c>
      <c r="AC153" s="26">
        <v>0.45654499999999998</v>
      </c>
      <c r="AF153" s="26">
        <v>0.237737</v>
      </c>
      <c r="AI153" s="26">
        <v>0.20930699999999999</v>
      </c>
      <c r="AL153" s="26">
        <v>0.354489</v>
      </c>
      <c r="AO153" s="26">
        <v>0.1088644</v>
      </c>
      <c r="AR153" s="26">
        <v>0.106443</v>
      </c>
      <c r="AU153" s="26">
        <v>0.120847</v>
      </c>
      <c r="AX153" s="26">
        <v>5.6290899999999998E-3</v>
      </c>
      <c r="BA153" s="26">
        <v>8.29972E-3</v>
      </c>
    </row>
    <row r="154" spans="1:53" s="28" customFormat="1" ht="21" x14ac:dyDescent="0.35">
      <c r="A154" s="1"/>
      <c r="B154" s="2"/>
      <c r="C154" s="2"/>
      <c r="D154" s="2"/>
      <c r="E154" s="2"/>
      <c r="F154" s="2"/>
      <c r="G154" s="2"/>
      <c r="H154" s="2"/>
      <c r="I154" s="40">
        <v>4440</v>
      </c>
      <c r="J154" s="26">
        <v>0.65866149799999996</v>
      </c>
      <c r="K154" s="26">
        <v>0.42567500000000003</v>
      </c>
      <c r="N154" s="26">
        <v>0.54170600000000002</v>
      </c>
      <c r="Q154" s="26">
        <v>0.30660199999999999</v>
      </c>
      <c r="T154" s="26">
        <v>0.29630699999999999</v>
      </c>
      <c r="W154" s="26">
        <v>9.4703500000000006E-3</v>
      </c>
      <c r="Z154" s="26">
        <v>8.3170999999999991E-3</v>
      </c>
      <c r="AC154" s="26">
        <v>0.45317200000000002</v>
      </c>
      <c r="AF154" s="26">
        <v>0.23436999999999999</v>
      </c>
      <c r="AI154" s="26">
        <v>0.205988</v>
      </c>
      <c r="AL154" s="26">
        <v>0.34942699999999999</v>
      </c>
      <c r="AO154" s="26">
        <v>0.103951</v>
      </c>
      <c r="AR154" s="26">
        <v>0.1013805</v>
      </c>
      <c r="AU154" s="26">
        <v>0.1162074</v>
      </c>
      <c r="AX154" s="26">
        <v>5.61839E-3</v>
      </c>
      <c r="BA154" s="26">
        <v>8.3230300000000004E-3</v>
      </c>
    </row>
    <row r="155" spans="1:53" s="28" customFormat="1" ht="21" x14ac:dyDescent="0.35">
      <c r="A155" s="1"/>
      <c r="B155" s="2"/>
      <c r="C155" s="2"/>
      <c r="D155" s="2"/>
      <c r="E155" s="2"/>
      <c r="F155" s="2"/>
      <c r="G155" s="2"/>
      <c r="H155" s="2"/>
      <c r="I155" s="40">
        <v>4470</v>
      </c>
      <c r="J155" s="26">
        <v>0.65632776100000001</v>
      </c>
      <c r="K155" s="26">
        <v>0.42469200000000001</v>
      </c>
      <c r="N155" s="26">
        <v>0.53922700000000001</v>
      </c>
      <c r="Q155" s="26">
        <v>0.30444599999999999</v>
      </c>
      <c r="T155" s="26">
        <v>0.29372300000000001</v>
      </c>
      <c r="W155" s="26">
        <v>9.3688799999999996E-3</v>
      </c>
      <c r="Z155" s="26">
        <v>8.2540100000000009E-3</v>
      </c>
      <c r="AC155" s="26">
        <v>0.44985199999999997</v>
      </c>
      <c r="AF155" s="26">
        <v>0.230993</v>
      </c>
      <c r="AI155" s="26">
        <v>0.20270099999999999</v>
      </c>
      <c r="AL155" s="26">
        <v>0.34453400000000001</v>
      </c>
      <c r="AO155" s="26">
        <v>9.9119499999999999E-2</v>
      </c>
      <c r="AR155" s="26">
        <v>9.6553299999999995E-2</v>
      </c>
      <c r="AU155" s="26">
        <v>0.1117848</v>
      </c>
      <c r="AX155" s="26">
        <v>5.5884699999999999E-3</v>
      </c>
      <c r="BA155" s="26">
        <v>8.27226E-3</v>
      </c>
    </row>
    <row r="156" spans="1:53" s="28" customFormat="1" ht="21" x14ac:dyDescent="0.35">
      <c r="A156" s="1"/>
      <c r="B156" s="2"/>
      <c r="C156" s="2"/>
      <c r="D156" s="2"/>
      <c r="E156" s="2"/>
      <c r="F156" s="2"/>
      <c r="G156" s="2"/>
      <c r="H156" s="2"/>
      <c r="I156" s="40">
        <v>4500</v>
      </c>
      <c r="J156" s="26">
        <v>0.65417624600000002</v>
      </c>
      <c r="K156" s="26">
        <v>0.42362899999999998</v>
      </c>
      <c r="N156" s="26">
        <v>0.53673000000000004</v>
      </c>
      <c r="Q156" s="26">
        <v>0.30235000000000001</v>
      </c>
      <c r="T156" s="26">
        <v>0.29111399999999998</v>
      </c>
      <c r="W156" s="26">
        <v>9.3379899999999991E-3</v>
      </c>
      <c r="Z156" s="26">
        <v>8.1998899999999996E-3</v>
      </c>
      <c r="AC156" s="26">
        <v>0.44650499999999999</v>
      </c>
      <c r="AF156" s="26">
        <v>0.22767799999999999</v>
      </c>
      <c r="AI156" s="26">
        <v>0.19942099999999999</v>
      </c>
      <c r="AL156" s="26">
        <v>0.33958500000000003</v>
      </c>
      <c r="AO156" s="26">
        <v>9.4295500000000004E-2</v>
      </c>
      <c r="AR156" s="26">
        <v>9.1713699999999995E-2</v>
      </c>
      <c r="AU156" s="26">
        <v>0.1074097</v>
      </c>
      <c r="AX156" s="26">
        <v>5.5440000000000003E-3</v>
      </c>
      <c r="BA156" s="26">
        <v>8.2325999999999996E-3</v>
      </c>
    </row>
    <row r="157" spans="1:53" s="28" customFormat="1" ht="21" x14ac:dyDescent="0.35">
      <c r="A157" s="1"/>
      <c r="B157" s="2"/>
      <c r="C157" s="2"/>
      <c r="D157" s="2"/>
      <c r="E157" s="2"/>
      <c r="F157" s="2"/>
      <c r="G157" s="2"/>
      <c r="H157" s="2"/>
      <c r="I157" s="40">
        <v>4530</v>
      </c>
      <c r="J157" s="26">
        <v>0.65328452999999997</v>
      </c>
      <c r="K157" s="26">
        <v>0.42258800000000002</v>
      </c>
      <c r="N157" s="26">
        <v>0.534223</v>
      </c>
      <c r="Q157" s="26">
        <v>0.30025000000000002</v>
      </c>
      <c r="T157" s="26">
        <v>0.28852100000000003</v>
      </c>
      <c r="W157" s="26">
        <v>9.2854099999999992E-3</v>
      </c>
      <c r="Z157" s="26">
        <v>8.1388299999999997E-3</v>
      </c>
      <c r="AC157" s="26">
        <v>0.44318299999999999</v>
      </c>
      <c r="AF157" s="26">
        <v>0.22436300000000001</v>
      </c>
      <c r="AI157" s="26">
        <v>0.19613900000000001</v>
      </c>
      <c r="AL157" s="26">
        <v>0.33467000000000002</v>
      </c>
      <c r="AO157" s="26">
        <v>8.9461100000000002E-2</v>
      </c>
      <c r="AR157" s="26">
        <v>8.6914099999999994E-2</v>
      </c>
      <c r="AU157" s="26">
        <v>0.1031178</v>
      </c>
      <c r="AX157" s="26">
        <v>5.5460700000000002E-3</v>
      </c>
      <c r="BA157" s="26">
        <v>8.1953000000000008E-3</v>
      </c>
    </row>
    <row r="158" spans="1:53" s="28" customFormat="1" ht="21" x14ac:dyDescent="0.35">
      <c r="A158" s="1"/>
      <c r="B158" s="2"/>
      <c r="C158" s="2"/>
      <c r="D158" s="2"/>
      <c r="E158" s="2"/>
      <c r="F158" s="2"/>
      <c r="G158" s="2"/>
      <c r="H158" s="2"/>
      <c r="I158" s="40">
        <v>4560</v>
      </c>
      <c r="J158" s="26">
        <v>0.65156857099999999</v>
      </c>
      <c r="K158" s="26">
        <v>0.42156100000000002</v>
      </c>
      <c r="N158" s="26">
        <v>0.53174200000000005</v>
      </c>
      <c r="Q158" s="26">
        <v>0.29817500000000002</v>
      </c>
      <c r="T158" s="26">
        <v>0.28600399999999998</v>
      </c>
      <c r="W158" s="26">
        <v>9.2059299999999993E-3</v>
      </c>
      <c r="Z158" s="26">
        <v>8.0400300000000001E-3</v>
      </c>
      <c r="AC158" s="26">
        <v>0.43981999999999999</v>
      </c>
      <c r="AF158" s="26">
        <v>0.220971</v>
      </c>
      <c r="AI158" s="26">
        <v>0.192801</v>
      </c>
      <c r="AL158" s="26">
        <v>0.32983800000000002</v>
      </c>
      <c r="AO158" s="26">
        <v>8.4670999999999996E-2</v>
      </c>
      <c r="AR158" s="26">
        <v>8.2188600000000001E-2</v>
      </c>
      <c r="AU158" s="26">
        <v>9.88869E-2</v>
      </c>
      <c r="AX158" s="26">
        <v>5.53135E-3</v>
      </c>
      <c r="BA158" s="26">
        <v>8.1269099999999993E-3</v>
      </c>
    </row>
    <row r="159" spans="1:53" s="28" customFormat="1" ht="21" x14ac:dyDescent="0.35">
      <c r="A159" s="1"/>
      <c r="B159" s="2"/>
      <c r="C159" s="2"/>
      <c r="D159" s="2"/>
      <c r="E159" s="2"/>
      <c r="F159" s="2"/>
      <c r="G159" s="2"/>
      <c r="H159" s="2"/>
      <c r="I159" s="40">
        <v>4590</v>
      </c>
      <c r="J159" s="26">
        <v>0.64552977899999997</v>
      </c>
      <c r="K159" s="26">
        <v>0.42056100000000002</v>
      </c>
      <c r="N159" s="26">
        <v>0.52926700000000004</v>
      </c>
      <c r="Q159" s="26">
        <v>0.29602400000000001</v>
      </c>
      <c r="T159" s="26">
        <v>0.28345199999999998</v>
      </c>
      <c r="W159" s="26">
        <v>9.1135899999999995E-3</v>
      </c>
      <c r="Z159" s="26">
        <v>7.9170400000000002E-3</v>
      </c>
      <c r="AC159" s="26">
        <v>0.43644100000000002</v>
      </c>
      <c r="AF159" s="26">
        <v>0.21762100000000001</v>
      </c>
      <c r="AI159" s="26">
        <v>0.189521</v>
      </c>
      <c r="AL159" s="26">
        <v>0.32503799999999999</v>
      </c>
      <c r="AO159" s="26">
        <v>7.9843800000000006E-2</v>
      </c>
      <c r="AR159" s="26">
        <v>7.7477699999999997E-2</v>
      </c>
      <c r="AU159" s="26">
        <v>9.4632800000000003E-2</v>
      </c>
      <c r="AX159" s="26">
        <v>5.4843799999999996E-3</v>
      </c>
      <c r="BA159" s="26">
        <v>8.0735000000000008E-3</v>
      </c>
    </row>
    <row r="160" spans="1:53" s="28" customFormat="1" ht="21" x14ac:dyDescent="0.35">
      <c r="A160" s="1"/>
      <c r="B160" s="2"/>
      <c r="C160" s="2"/>
      <c r="D160" s="2"/>
      <c r="E160" s="2"/>
      <c r="F160" s="2"/>
      <c r="G160" s="2"/>
      <c r="H160" s="2"/>
      <c r="I160" s="40">
        <v>4620</v>
      </c>
      <c r="J160" s="26">
        <v>0.645032406</v>
      </c>
      <c r="K160" s="26">
        <v>0.41942499999999999</v>
      </c>
      <c r="N160" s="26">
        <v>0.52667699999999995</v>
      </c>
      <c r="Q160" s="26">
        <v>0.293763</v>
      </c>
      <c r="T160" s="26">
        <v>0.28090300000000001</v>
      </c>
      <c r="W160" s="26">
        <v>9.0527400000000001E-3</v>
      </c>
      <c r="Z160" s="26">
        <v>7.8314000000000005E-3</v>
      </c>
      <c r="AC160" s="26">
        <v>0.43310199999999999</v>
      </c>
      <c r="AF160" s="26">
        <v>0.21429300000000001</v>
      </c>
      <c r="AI160" s="26">
        <v>0.18626899999999999</v>
      </c>
      <c r="AL160" s="26">
        <v>0.32028000000000001</v>
      </c>
      <c r="AO160" s="26">
        <v>7.5086700000000006E-2</v>
      </c>
      <c r="AR160" s="26">
        <v>7.2855500000000004E-2</v>
      </c>
      <c r="AU160" s="26">
        <v>9.0401099999999998E-2</v>
      </c>
      <c r="AX160" s="26">
        <v>5.4447599999999999E-3</v>
      </c>
      <c r="BA160" s="26">
        <v>8.0602799999999995E-3</v>
      </c>
    </row>
    <row r="161" spans="1:53" s="28" customFormat="1" ht="21" x14ac:dyDescent="0.35">
      <c r="A161" s="1"/>
      <c r="B161" s="2"/>
      <c r="C161" s="2"/>
      <c r="D161" s="2"/>
      <c r="E161" s="2"/>
      <c r="F161" s="2"/>
      <c r="G161" s="2"/>
      <c r="H161" s="2"/>
      <c r="I161" s="40">
        <v>4650</v>
      </c>
      <c r="J161" s="26">
        <v>0.64123361700000003</v>
      </c>
      <c r="K161" s="26">
        <v>0.418327</v>
      </c>
      <c r="N161" s="26">
        <v>0.52414499999999997</v>
      </c>
      <c r="Q161" s="26">
        <v>0.29134500000000002</v>
      </c>
      <c r="T161" s="26">
        <v>0.27835599999999999</v>
      </c>
      <c r="W161" s="26">
        <v>8.9688300000000006E-3</v>
      </c>
      <c r="Z161" s="26">
        <v>7.7380299999999999E-3</v>
      </c>
      <c r="AC161" s="26">
        <v>0.42965900000000001</v>
      </c>
      <c r="AF161" s="26">
        <v>0.21088599999999999</v>
      </c>
      <c r="AI161" s="26">
        <v>0.18293699999999999</v>
      </c>
      <c r="AL161" s="26">
        <v>0.31560899999999997</v>
      </c>
      <c r="AO161" s="26">
        <v>7.0343000000000003E-2</v>
      </c>
      <c r="AR161" s="26">
        <v>6.8289900000000001E-2</v>
      </c>
      <c r="AU161" s="26">
        <v>8.6214899999999997E-2</v>
      </c>
      <c r="AX161" s="26">
        <v>5.4242500000000003E-3</v>
      </c>
      <c r="BA161" s="26">
        <v>8.0139200000000008E-3</v>
      </c>
    </row>
    <row r="162" spans="1:53" s="28" customFormat="1" ht="21" x14ac:dyDescent="0.35">
      <c r="A162" s="1"/>
      <c r="B162" s="2"/>
      <c r="C162" s="2"/>
      <c r="D162" s="2"/>
      <c r="E162" s="2"/>
      <c r="F162" s="2"/>
      <c r="G162" s="2"/>
      <c r="H162" s="2"/>
      <c r="I162" s="40">
        <v>4680</v>
      </c>
      <c r="J162" s="26">
        <v>0.64004452700000003</v>
      </c>
      <c r="K162" s="26">
        <v>0.417132</v>
      </c>
      <c r="N162" s="26">
        <v>0.52158800000000005</v>
      </c>
      <c r="Q162" s="26">
        <v>0.28880600000000001</v>
      </c>
      <c r="T162" s="26">
        <v>0.27582200000000001</v>
      </c>
      <c r="W162" s="26">
        <v>8.9169599999999998E-3</v>
      </c>
      <c r="Z162" s="26">
        <v>7.6290100000000003E-3</v>
      </c>
      <c r="AC162" s="26">
        <v>0.42618699999999998</v>
      </c>
      <c r="AF162" s="26">
        <v>0.20738300000000001</v>
      </c>
      <c r="AI162" s="26">
        <v>0.179621</v>
      </c>
      <c r="AL162" s="26">
        <v>0.31096200000000002</v>
      </c>
      <c r="AO162" s="26">
        <v>6.5708100000000005E-2</v>
      </c>
      <c r="AR162" s="26">
        <v>6.3789600000000002E-2</v>
      </c>
      <c r="AU162" s="26">
        <v>8.2115499999999994E-2</v>
      </c>
      <c r="AX162" s="26">
        <v>5.4091E-3</v>
      </c>
      <c r="BA162" s="26">
        <v>7.9561100000000006E-3</v>
      </c>
    </row>
    <row r="163" spans="1:53" s="28" customFormat="1" ht="21" x14ac:dyDescent="0.35">
      <c r="A163" s="1"/>
      <c r="B163" s="2"/>
      <c r="C163" s="2"/>
      <c r="D163" s="2"/>
      <c r="E163" s="2"/>
      <c r="F163" s="2"/>
      <c r="G163" s="2"/>
      <c r="H163" s="2"/>
      <c r="I163" s="40">
        <v>4710</v>
      </c>
      <c r="J163" s="26">
        <v>0.638511194</v>
      </c>
      <c r="K163" s="26">
        <v>0.41602099999999997</v>
      </c>
      <c r="N163" s="26">
        <v>0.51902700000000002</v>
      </c>
      <c r="Q163" s="26">
        <v>0.28594999999999998</v>
      </c>
      <c r="T163" s="26">
        <v>0.27326099999999998</v>
      </c>
      <c r="W163" s="26">
        <v>8.8481400000000009E-3</v>
      </c>
      <c r="Z163" s="26">
        <v>7.56305E-3</v>
      </c>
      <c r="AC163" s="26">
        <v>0.42272500000000002</v>
      </c>
      <c r="AF163" s="26">
        <v>0.203925</v>
      </c>
      <c r="AI163" s="26">
        <v>0.17629300000000001</v>
      </c>
      <c r="AL163" s="26">
        <v>0.30637900000000001</v>
      </c>
      <c r="AO163" s="26">
        <v>6.1044399999999999E-2</v>
      </c>
      <c r="AR163" s="26">
        <v>5.93616E-2</v>
      </c>
      <c r="AU163" s="26">
        <v>7.8023200000000001E-2</v>
      </c>
      <c r="AX163" s="26">
        <v>5.3954600000000004E-3</v>
      </c>
      <c r="BA163" s="26">
        <v>7.90363E-3</v>
      </c>
    </row>
    <row r="164" spans="1:53" s="28" customFormat="1" ht="21" x14ac:dyDescent="0.35">
      <c r="A164" s="1"/>
      <c r="B164" s="2"/>
      <c r="C164" s="2"/>
      <c r="D164" s="2"/>
      <c r="E164" s="2"/>
      <c r="F164" s="2"/>
      <c r="G164" s="2"/>
      <c r="H164" s="2"/>
      <c r="I164" s="40">
        <v>4740</v>
      </c>
      <c r="J164" s="26">
        <v>0.63429502999999998</v>
      </c>
      <c r="K164" s="26">
        <v>0.41489999999999999</v>
      </c>
      <c r="N164" s="26">
        <v>0.51638799999999996</v>
      </c>
      <c r="Q164" s="26">
        <v>0.28293499999999999</v>
      </c>
      <c r="T164" s="26">
        <v>0.27067799999999997</v>
      </c>
      <c r="W164" s="26">
        <v>8.8329499999999991E-3</v>
      </c>
      <c r="Z164" s="26">
        <v>7.5392499999999999E-3</v>
      </c>
      <c r="AC164" s="26">
        <v>0.41927900000000001</v>
      </c>
      <c r="AF164" s="26">
        <v>0.20041100000000001</v>
      </c>
      <c r="AI164" s="26">
        <v>0.172929</v>
      </c>
      <c r="AL164" s="26">
        <v>0.30183700000000002</v>
      </c>
      <c r="AO164" s="26">
        <v>5.6432099999999999E-2</v>
      </c>
      <c r="AR164" s="26">
        <v>5.5021599999999997E-2</v>
      </c>
      <c r="AU164" s="26">
        <v>7.3996300000000001E-2</v>
      </c>
      <c r="AX164" s="26">
        <v>5.3752799999999996E-3</v>
      </c>
      <c r="BA164" s="26">
        <v>7.8820599999999998E-3</v>
      </c>
    </row>
    <row r="165" spans="1:53" s="28" customFormat="1" ht="21" x14ac:dyDescent="0.35">
      <c r="A165" s="1"/>
      <c r="B165" s="2"/>
      <c r="C165" s="2"/>
      <c r="D165" s="2"/>
      <c r="E165" s="2"/>
      <c r="F165" s="2"/>
      <c r="G165" s="2"/>
      <c r="H165" s="2"/>
      <c r="I165" s="40">
        <v>4770</v>
      </c>
      <c r="J165" s="26">
        <v>0.63179967500000001</v>
      </c>
      <c r="K165" s="26">
        <v>0.41367999999999999</v>
      </c>
      <c r="N165" s="26">
        <v>0.51366400000000001</v>
      </c>
      <c r="Q165" s="26">
        <v>0.27974100000000002</v>
      </c>
      <c r="T165" s="26">
        <v>0.26805200000000001</v>
      </c>
      <c r="W165" s="26">
        <v>8.8158899999999998E-3</v>
      </c>
      <c r="Z165" s="26">
        <v>7.5059499999999999E-3</v>
      </c>
      <c r="AC165" s="26">
        <v>0.41577799999999998</v>
      </c>
      <c r="AF165" s="26">
        <v>0.19687399999999999</v>
      </c>
      <c r="AI165" s="26">
        <v>0.169568</v>
      </c>
      <c r="AL165" s="26">
        <v>0.29730099999999998</v>
      </c>
      <c r="AO165" s="26">
        <v>5.1858700000000001E-2</v>
      </c>
      <c r="AR165" s="26">
        <v>5.06531E-2</v>
      </c>
      <c r="AU165" s="26">
        <v>6.9977600000000001E-2</v>
      </c>
      <c r="AX165" s="26">
        <v>5.3391200000000002E-3</v>
      </c>
      <c r="BA165" s="26">
        <v>7.8479899999999991E-3</v>
      </c>
    </row>
    <row r="166" spans="1:53" s="28" customFormat="1" ht="21" x14ac:dyDescent="0.35">
      <c r="A166" s="1"/>
      <c r="B166" s="2"/>
      <c r="C166" s="2"/>
      <c r="D166" s="2"/>
      <c r="E166" s="2"/>
      <c r="F166" s="2"/>
      <c r="G166" s="2"/>
      <c r="H166" s="2"/>
      <c r="I166" s="40">
        <v>4800</v>
      </c>
      <c r="J166" s="26">
        <v>0.62574876199999996</v>
      </c>
      <c r="K166" s="26">
        <v>0.41246300000000002</v>
      </c>
      <c r="N166" s="26">
        <v>0.51103500000000002</v>
      </c>
      <c r="Q166" s="26">
        <v>0.27646399999999999</v>
      </c>
      <c r="T166" s="26">
        <v>0.26538699999999998</v>
      </c>
      <c r="W166" s="26">
        <v>8.8016099999999996E-3</v>
      </c>
      <c r="Z166" s="26">
        <v>7.4540500000000003E-3</v>
      </c>
      <c r="AC166" s="26">
        <v>0.41226099999999999</v>
      </c>
      <c r="AF166" s="26">
        <v>0.19329099999999999</v>
      </c>
      <c r="AI166" s="26">
        <v>0.16608300000000001</v>
      </c>
      <c r="AL166" s="26">
        <v>0.29282399999999997</v>
      </c>
      <c r="AO166" s="26">
        <v>4.7257500000000001E-2</v>
      </c>
      <c r="AR166" s="26">
        <v>4.6359900000000002E-2</v>
      </c>
      <c r="AU166" s="26">
        <v>6.5992400000000007E-2</v>
      </c>
      <c r="AX166" s="26">
        <v>5.3144100000000003E-3</v>
      </c>
      <c r="BA166" s="26">
        <v>7.8169099999999998E-3</v>
      </c>
    </row>
    <row r="167" spans="1:53" s="28" customFormat="1" ht="21" x14ac:dyDescent="0.35">
      <c r="A167" s="1"/>
      <c r="B167" s="2"/>
      <c r="C167" s="2"/>
      <c r="D167" s="2"/>
      <c r="E167" s="2"/>
      <c r="F167" s="2"/>
      <c r="G167" s="2"/>
      <c r="H167" s="2"/>
      <c r="I167" s="40">
        <v>4830</v>
      </c>
      <c r="J167" s="26">
        <v>0.62342189299999995</v>
      </c>
      <c r="K167" s="26">
        <v>0.41117999999999999</v>
      </c>
      <c r="N167" s="26">
        <v>0.50827</v>
      </c>
      <c r="Q167" s="26">
        <v>0.27307700000000001</v>
      </c>
      <c r="T167" s="26">
        <v>0.262708</v>
      </c>
      <c r="W167" s="26">
        <v>8.7876800000000008E-3</v>
      </c>
      <c r="Z167" s="26">
        <v>7.4636399999999997E-3</v>
      </c>
      <c r="AC167" s="26">
        <v>0.40867599999999998</v>
      </c>
      <c r="AF167" s="26">
        <v>0.189605</v>
      </c>
      <c r="AI167" s="26">
        <v>0.16261500000000001</v>
      </c>
      <c r="AL167" s="26">
        <v>0.28845700000000002</v>
      </c>
      <c r="AO167" s="26">
        <v>4.2726300000000002E-2</v>
      </c>
      <c r="AR167" s="26">
        <v>4.2089099999999997E-2</v>
      </c>
      <c r="AU167" s="26">
        <v>6.2029500000000001E-2</v>
      </c>
      <c r="AX167" s="26">
        <v>5.2567899999999999E-3</v>
      </c>
      <c r="BA167" s="26">
        <v>7.7885300000000001E-3</v>
      </c>
    </row>
    <row r="168" spans="1:53" s="28" customFormat="1" ht="21" x14ac:dyDescent="0.35">
      <c r="A168" s="1"/>
      <c r="B168" s="2"/>
      <c r="C168" s="2"/>
      <c r="D168" s="2"/>
      <c r="E168" s="2"/>
      <c r="F168" s="2"/>
      <c r="G168" s="2"/>
      <c r="H168" s="2"/>
      <c r="I168" s="40">
        <v>4860</v>
      </c>
      <c r="J168" s="26">
        <v>0.62294876200000004</v>
      </c>
      <c r="K168" s="26">
        <v>0.40990500000000002</v>
      </c>
      <c r="N168" s="26">
        <v>0.50546400000000002</v>
      </c>
      <c r="Q168" s="26">
        <v>0.26962399999999997</v>
      </c>
      <c r="T168" s="26">
        <v>0.25996999999999998</v>
      </c>
      <c r="W168" s="26">
        <v>8.7544700000000003E-3</v>
      </c>
      <c r="Z168" s="26">
        <v>7.4466899999999997E-3</v>
      </c>
      <c r="AC168" s="26">
        <v>0.40509400000000001</v>
      </c>
      <c r="AF168" s="26">
        <v>0.18595400000000001</v>
      </c>
      <c r="AI168" s="26">
        <v>0.159138</v>
      </c>
      <c r="AL168" s="26">
        <v>0.284132</v>
      </c>
      <c r="AO168" s="26">
        <v>3.81762E-2</v>
      </c>
      <c r="AR168" s="26">
        <v>3.7837799999999998E-2</v>
      </c>
      <c r="AU168" s="26">
        <v>5.8099600000000001E-2</v>
      </c>
      <c r="AX168" s="26">
        <v>5.18623E-3</v>
      </c>
      <c r="BA168" s="26">
        <v>7.7919E-3</v>
      </c>
    </row>
    <row r="169" spans="1:53" s="28" customFormat="1" ht="21" x14ac:dyDescent="0.35">
      <c r="A169" s="1"/>
      <c r="B169" s="2"/>
      <c r="C169" s="2"/>
      <c r="D169" s="2"/>
      <c r="E169" s="2"/>
      <c r="F169" s="2"/>
      <c r="G169" s="2"/>
      <c r="H169" s="2"/>
      <c r="I169" s="40">
        <v>4890</v>
      </c>
      <c r="J169" s="26">
        <v>0.62099159000000004</v>
      </c>
      <c r="K169" s="26">
        <v>0.40861700000000001</v>
      </c>
      <c r="N169" s="26">
        <v>0.50269600000000003</v>
      </c>
      <c r="Q169" s="26">
        <v>0.26616000000000001</v>
      </c>
      <c r="T169" s="26">
        <v>0.25723099999999999</v>
      </c>
      <c r="W169" s="26">
        <v>8.7757800000000004E-3</v>
      </c>
      <c r="Z169" s="26">
        <v>7.4676200000000003E-3</v>
      </c>
      <c r="AC169" s="26">
        <v>0.401505</v>
      </c>
      <c r="AF169" s="26">
        <v>0.182287</v>
      </c>
      <c r="AI169" s="26">
        <v>0.155637</v>
      </c>
      <c r="AL169" s="26">
        <v>0.27981099999999998</v>
      </c>
      <c r="AO169" s="26">
        <v>3.3784000000000002E-2</v>
      </c>
      <c r="AR169" s="26">
        <v>3.3662299999999999E-2</v>
      </c>
      <c r="AU169" s="26">
        <v>5.4221100000000001E-2</v>
      </c>
      <c r="AX169" s="26">
        <v>5.1874299999999998E-3</v>
      </c>
      <c r="BA169" s="26">
        <v>7.7972400000000004E-3</v>
      </c>
    </row>
    <row r="170" spans="1:53" s="28" customFormat="1" ht="21" x14ac:dyDescent="0.35">
      <c r="A170" s="1"/>
      <c r="B170" s="2"/>
      <c r="C170" s="2"/>
      <c r="D170" s="2"/>
      <c r="E170" s="2"/>
      <c r="F170" s="2"/>
      <c r="G170" s="2"/>
      <c r="H170" s="2"/>
      <c r="I170" s="40">
        <v>4920</v>
      </c>
      <c r="J170" s="26">
        <v>0.614606133</v>
      </c>
      <c r="K170" s="26">
        <v>0.40740399999999999</v>
      </c>
      <c r="N170" s="26">
        <v>0.49996200000000002</v>
      </c>
      <c r="Q170" s="26">
        <v>0.26275999999999999</v>
      </c>
      <c r="T170" s="26">
        <v>0.25450200000000001</v>
      </c>
      <c r="W170" s="26">
        <v>8.7840499999999998E-3</v>
      </c>
      <c r="Z170" s="26">
        <v>7.4553900000000001E-3</v>
      </c>
      <c r="AC170" s="26">
        <v>0.39784700000000001</v>
      </c>
      <c r="AF170" s="26">
        <v>0.17851300000000001</v>
      </c>
      <c r="AI170" s="26">
        <v>0.15205099999999999</v>
      </c>
      <c r="AL170" s="26">
        <v>0.275559</v>
      </c>
      <c r="AO170" s="26">
        <v>2.9364879999999999E-2</v>
      </c>
      <c r="AR170" s="26">
        <v>2.9499899999999999E-2</v>
      </c>
      <c r="AU170" s="26">
        <v>5.0381299999999997E-2</v>
      </c>
      <c r="AX170" s="26">
        <v>5.1647400000000001E-3</v>
      </c>
      <c r="BA170" s="26">
        <v>7.7838300000000003E-3</v>
      </c>
    </row>
    <row r="171" spans="1:53" s="28" customFormat="1" ht="21" x14ac:dyDescent="0.35">
      <c r="A171" s="1"/>
      <c r="B171" s="2"/>
      <c r="C171" s="2"/>
      <c r="D171" s="2"/>
      <c r="E171" s="2"/>
      <c r="F171" s="2"/>
      <c r="G171" s="2"/>
      <c r="H171" s="2"/>
      <c r="I171" s="40">
        <v>4950</v>
      </c>
      <c r="J171" s="26">
        <v>0.61188047499999998</v>
      </c>
      <c r="K171" s="26">
        <v>0.40616600000000003</v>
      </c>
      <c r="N171" s="26">
        <v>0.49728499999999998</v>
      </c>
      <c r="Q171" s="26">
        <v>0.25959399999999999</v>
      </c>
      <c r="T171" s="26">
        <v>0.25179600000000002</v>
      </c>
      <c r="W171" s="26">
        <v>8.83747E-3</v>
      </c>
      <c r="Z171" s="26">
        <v>7.5786200000000003E-3</v>
      </c>
      <c r="AC171" s="26">
        <v>0.39437899999999998</v>
      </c>
      <c r="AF171" s="26">
        <v>0.17489499999999999</v>
      </c>
      <c r="AI171" s="26">
        <v>0.14857400000000001</v>
      </c>
      <c r="AL171" s="26">
        <v>0.27142899999999998</v>
      </c>
      <c r="AO171" s="26">
        <v>2.5070200000000001E-2</v>
      </c>
      <c r="AR171" s="26">
        <v>2.5478689999999998E-2</v>
      </c>
      <c r="AU171" s="26">
        <v>4.6695300000000002E-2</v>
      </c>
      <c r="AX171" s="26">
        <v>5.2078699999999999E-3</v>
      </c>
      <c r="BA171" s="26">
        <v>7.8675800000000008E-3</v>
      </c>
    </row>
    <row r="172" spans="1:53" s="28" customFormat="1" ht="21" x14ac:dyDescent="0.35">
      <c r="A172" s="1"/>
      <c r="B172" s="2"/>
      <c r="C172" s="2"/>
      <c r="D172" s="2"/>
      <c r="E172" s="2"/>
      <c r="F172" s="2"/>
      <c r="G172" s="2"/>
      <c r="H172" s="2"/>
      <c r="I172" s="40">
        <v>4980</v>
      </c>
      <c r="J172" s="26">
        <v>0.60998350499999998</v>
      </c>
      <c r="K172" s="26">
        <v>0.40504200000000001</v>
      </c>
      <c r="N172" s="26">
        <v>0.49472500000000003</v>
      </c>
      <c r="Q172" s="26">
        <v>0.25659100000000001</v>
      </c>
      <c r="T172" s="26">
        <v>0.249224</v>
      </c>
      <c r="W172" s="26">
        <v>8.9148999999999999E-3</v>
      </c>
      <c r="Z172" s="26">
        <v>7.6889000000000002E-3</v>
      </c>
      <c r="AC172" s="26">
        <v>0.39089499999999999</v>
      </c>
      <c r="AF172" s="26">
        <v>0.171317</v>
      </c>
      <c r="AI172" s="26">
        <v>0.14511499999999999</v>
      </c>
      <c r="AL172" s="26">
        <v>0.26736799999999999</v>
      </c>
      <c r="AO172" s="26">
        <v>2.084103E-2</v>
      </c>
      <c r="AR172" s="26">
        <v>2.1595489999999998E-2</v>
      </c>
      <c r="AU172" s="26">
        <v>4.31799E-2</v>
      </c>
      <c r="AX172" s="26">
        <v>5.3409900000000003E-3</v>
      </c>
      <c r="BA172" s="26">
        <v>8.0440000000000008E-3</v>
      </c>
    </row>
    <row r="173" spans="1:53" s="28" customFormat="1" ht="21" x14ac:dyDescent="0.35">
      <c r="A173" s="1"/>
      <c r="B173" s="2"/>
      <c r="C173" s="2"/>
      <c r="D173" s="2"/>
      <c r="E173" s="2"/>
      <c r="F173" s="2"/>
      <c r="G173" s="2"/>
      <c r="H173" s="2"/>
      <c r="I173" s="40">
        <v>5010</v>
      </c>
      <c r="J173" s="26">
        <v>0.60670027199999998</v>
      </c>
      <c r="K173" s="26">
        <v>0.40432600000000002</v>
      </c>
      <c r="N173" s="26">
        <v>0.49301600000000001</v>
      </c>
      <c r="Q173" s="26">
        <v>0.254166</v>
      </c>
      <c r="T173" s="26">
        <v>0.247169</v>
      </c>
      <c r="W173" s="26">
        <v>9.0376599999999994E-3</v>
      </c>
      <c r="Z173" s="26">
        <v>7.8753499999999997E-3</v>
      </c>
      <c r="AC173" s="26">
        <v>0.38752799999999998</v>
      </c>
      <c r="AF173" s="26">
        <v>0.16781199999999999</v>
      </c>
      <c r="AI173" s="26">
        <v>0.14176900000000001</v>
      </c>
      <c r="AL173" s="26">
        <v>0.26351000000000002</v>
      </c>
      <c r="AO173" s="26">
        <v>1.6802830000000001E-2</v>
      </c>
      <c r="AR173" s="26">
        <v>1.7774709999999999E-2</v>
      </c>
      <c r="AU173" s="26">
        <v>3.9805399999999998E-2</v>
      </c>
      <c r="AX173" s="26">
        <v>5.6460399999999997E-3</v>
      </c>
      <c r="BA173" s="26">
        <v>8.3511699999999998E-3</v>
      </c>
    </row>
    <row r="174" spans="1:53" s="28" customFormat="1" ht="21" x14ac:dyDescent="0.35">
      <c r="A174" s="1"/>
      <c r="B174" s="2"/>
      <c r="C174" s="2"/>
      <c r="D174" s="2"/>
      <c r="E174" s="2"/>
      <c r="F174" s="2"/>
      <c r="G174" s="2"/>
      <c r="H174" s="2"/>
      <c r="I174" s="40">
        <v>5040</v>
      </c>
      <c r="J174" s="26">
        <v>0.60309622900000004</v>
      </c>
      <c r="K174" s="26">
        <v>0.404389</v>
      </c>
      <c r="N174" s="26">
        <v>0.49306</v>
      </c>
      <c r="Q174" s="26">
        <v>0.25296999999999997</v>
      </c>
      <c r="T174" s="26">
        <v>0.24637899999999999</v>
      </c>
      <c r="W174" s="26">
        <v>9.1778099999999998E-3</v>
      </c>
      <c r="Z174" s="26">
        <v>8.0578899999999998E-3</v>
      </c>
      <c r="AC174" s="26">
        <v>0.384774</v>
      </c>
      <c r="AF174" s="26">
        <v>0.1646</v>
      </c>
      <c r="AI174" s="26">
        <v>0.13863800000000001</v>
      </c>
      <c r="AL174" s="26">
        <v>0.259822</v>
      </c>
      <c r="AO174" s="26">
        <v>1.322853E-2</v>
      </c>
      <c r="AR174" s="26">
        <v>1.419921E-2</v>
      </c>
      <c r="AU174" s="26">
        <v>3.6462399999999999E-2</v>
      </c>
      <c r="AX174" s="26">
        <v>5.9656500000000003E-3</v>
      </c>
      <c r="BA174" s="26">
        <v>8.6246399999999994E-3</v>
      </c>
    </row>
    <row r="175" spans="1:53" s="28" customFormat="1" ht="21" x14ac:dyDescent="0.35">
      <c r="A175" s="1"/>
      <c r="B175" s="2"/>
      <c r="C175" s="2"/>
      <c r="D175" s="2"/>
      <c r="E175" s="2"/>
      <c r="F175" s="2"/>
      <c r="G175" s="2"/>
      <c r="H175" s="2"/>
      <c r="I175" s="40">
        <v>5070</v>
      </c>
      <c r="J175" s="26">
        <v>0.60557461300000004</v>
      </c>
      <c r="K175" s="26">
        <v>0.40533400000000003</v>
      </c>
      <c r="N175" s="26">
        <v>0.49504599999999999</v>
      </c>
      <c r="Q175" s="26">
        <v>0.25345499999999999</v>
      </c>
      <c r="T175" s="26">
        <v>0.24743299999999999</v>
      </c>
      <c r="W175" s="26">
        <v>9.3516599999999995E-3</v>
      </c>
      <c r="Z175" s="26">
        <v>8.3361800000000003E-3</v>
      </c>
      <c r="AC175" s="26">
        <v>0.38352999999999998</v>
      </c>
      <c r="AF175" s="26">
        <v>0.16236200000000001</v>
      </c>
      <c r="AI175" s="26">
        <v>0.13647200000000001</v>
      </c>
      <c r="AL175" s="26">
        <v>0.25660500000000003</v>
      </c>
      <c r="AO175" s="26">
        <v>1.0066429999999999E-2</v>
      </c>
      <c r="AR175" s="26">
        <v>1.1069910000000001E-2</v>
      </c>
      <c r="AU175" s="26">
        <v>3.3184600000000002E-2</v>
      </c>
      <c r="AX175" s="26">
        <v>6.3212199999999998E-3</v>
      </c>
      <c r="BA175" s="26">
        <v>9.0004600000000001E-3</v>
      </c>
    </row>
    <row r="176" spans="1:53" s="28" customFormat="1" ht="21" x14ac:dyDescent="0.35">
      <c r="A176" s="1"/>
      <c r="B176" s="2"/>
      <c r="C176" s="2"/>
      <c r="D176" s="2"/>
      <c r="E176" s="2"/>
      <c r="F176" s="2"/>
      <c r="G176" s="2"/>
      <c r="H176" s="2"/>
      <c r="I176" s="40">
        <v>5100</v>
      </c>
      <c r="J176" s="26">
        <v>0.62215037100000004</v>
      </c>
      <c r="K176" s="26">
        <v>0.407279</v>
      </c>
      <c r="N176" s="26">
        <v>0.499278</v>
      </c>
      <c r="Q176" s="26">
        <v>0.25603700000000001</v>
      </c>
      <c r="T176" s="26">
        <v>0.25075399999999998</v>
      </c>
      <c r="W176" s="26">
        <v>9.5068700000000006E-3</v>
      </c>
      <c r="Z176" s="26">
        <v>8.5688599999999993E-3</v>
      </c>
      <c r="AC176" s="26">
        <v>0.38490799999999997</v>
      </c>
      <c r="AF176" s="26">
        <v>0.16223599999999999</v>
      </c>
      <c r="AI176" s="26">
        <v>0.13630100000000001</v>
      </c>
      <c r="AL176" s="26">
        <v>0.25497900000000001</v>
      </c>
      <c r="AO176" s="26">
        <v>7.3866299999999999E-3</v>
      </c>
      <c r="AR176" s="26">
        <v>8.5498299999999996E-3</v>
      </c>
      <c r="AU176" s="26">
        <v>2.99852E-2</v>
      </c>
      <c r="AX176" s="26">
        <v>6.6787000000000001E-3</v>
      </c>
      <c r="BA176" s="26">
        <v>9.3555900000000004E-3</v>
      </c>
    </row>
    <row r="177" spans="1:53" s="28" customFormat="1" ht="21" x14ac:dyDescent="0.35">
      <c r="A177" s="1"/>
      <c r="B177" s="2"/>
      <c r="C177" s="2"/>
      <c r="D177" s="2"/>
      <c r="E177" s="2"/>
      <c r="F177" s="2"/>
      <c r="G177" s="2"/>
      <c r="H177" s="2"/>
      <c r="I177" s="40">
        <v>5130</v>
      </c>
      <c r="J177" s="26">
        <v>0.65040774199999996</v>
      </c>
      <c r="K177" s="26">
        <v>0.41014600000000001</v>
      </c>
      <c r="N177" s="26">
        <v>0.50583400000000001</v>
      </c>
      <c r="Q177" s="26">
        <v>0.260851</v>
      </c>
      <c r="T177" s="26">
        <v>0.25641000000000003</v>
      </c>
      <c r="W177" s="26">
        <v>9.5443500000000001E-3</v>
      </c>
      <c r="Z177" s="26">
        <v>8.6046400000000002E-3</v>
      </c>
      <c r="AC177" s="26">
        <v>0.38920700000000003</v>
      </c>
      <c r="AF177" s="26">
        <v>0.16470599999999999</v>
      </c>
      <c r="AI177" s="26">
        <v>0.13850199999999999</v>
      </c>
      <c r="AL177" s="26">
        <v>0.25553999999999999</v>
      </c>
      <c r="AO177" s="26">
        <v>6.22363E-3</v>
      </c>
      <c r="AR177" s="26">
        <v>7.6919299999999996E-3</v>
      </c>
      <c r="AU177" s="26">
        <v>2.6774699999999999E-2</v>
      </c>
      <c r="AX177" s="26">
        <v>6.6995300000000004E-3</v>
      </c>
      <c r="BA177" s="26">
        <v>9.3694399999999997E-3</v>
      </c>
    </row>
    <row r="178" spans="1:53" s="28" customFormat="1" ht="21" x14ac:dyDescent="0.35">
      <c r="A178" s="1"/>
      <c r="B178" s="2"/>
      <c r="C178" s="2"/>
      <c r="D178" s="2"/>
      <c r="E178" s="2"/>
      <c r="F178" s="2"/>
      <c r="G178" s="2"/>
      <c r="H178" s="2"/>
      <c r="I178" s="40">
        <v>5160</v>
      </c>
      <c r="J178" s="26">
        <v>0.69168330099999997</v>
      </c>
      <c r="K178" s="26">
        <v>0.41360999999999998</v>
      </c>
      <c r="N178" s="26">
        <v>0.51377300000000004</v>
      </c>
      <c r="Q178" s="26">
        <v>0.26742500000000002</v>
      </c>
      <c r="T178" s="26">
        <v>0.263822</v>
      </c>
      <c r="W178" s="26">
        <v>9.6084199999999995E-3</v>
      </c>
      <c r="Z178" s="26">
        <v>8.6013700000000005E-3</v>
      </c>
      <c r="AC178" s="26">
        <v>0.39644499999999999</v>
      </c>
      <c r="AF178" s="26">
        <v>0.17019200000000001</v>
      </c>
      <c r="AI178" s="26">
        <v>0.14368</v>
      </c>
      <c r="AL178" s="26">
        <v>0.25903300000000001</v>
      </c>
      <c r="AO178" s="26">
        <v>7.71873E-3</v>
      </c>
      <c r="AR178" s="26">
        <v>9.7119300000000006E-3</v>
      </c>
      <c r="AU178" s="26">
        <v>2.5644299999999998E-2</v>
      </c>
      <c r="AX178" s="26">
        <v>6.7078700000000003E-3</v>
      </c>
      <c r="BA178" s="26">
        <v>9.3749499999999999E-3</v>
      </c>
    </row>
    <row r="179" spans="1:53" s="28" customFormat="1" ht="21" x14ac:dyDescent="0.35">
      <c r="A179" s="1"/>
      <c r="B179" s="2"/>
      <c r="C179" s="2"/>
      <c r="D179" s="2"/>
      <c r="E179" s="2"/>
      <c r="F179" s="2"/>
      <c r="G179" s="2"/>
      <c r="H179" s="2"/>
      <c r="I179" s="40">
        <v>5190</v>
      </c>
      <c r="J179" s="26">
        <v>0.75318431299999999</v>
      </c>
      <c r="K179" s="26">
        <v>0.41706399999999999</v>
      </c>
      <c r="N179" s="26">
        <v>0.521949</v>
      </c>
      <c r="Q179" s="26">
        <v>0.274868</v>
      </c>
      <c r="T179" s="26">
        <v>0.27188600000000002</v>
      </c>
      <c r="W179" s="26">
        <v>9.6454399999999999E-3</v>
      </c>
      <c r="Z179" s="26">
        <v>8.6432100000000001E-3</v>
      </c>
      <c r="AC179" s="26">
        <v>0.40507900000000002</v>
      </c>
      <c r="AF179" s="26">
        <v>0.17752899999999999</v>
      </c>
      <c r="AI179" s="26">
        <v>0.15068799999999999</v>
      </c>
      <c r="AL179" s="26">
        <v>0.26445800000000003</v>
      </c>
      <c r="AO179" s="26">
        <v>1.143953E-2</v>
      </c>
      <c r="AR179" s="26">
        <v>1.405263E-2</v>
      </c>
      <c r="AU179" s="26">
        <v>2.7359100000000001E-2</v>
      </c>
      <c r="AX179" s="26">
        <v>6.6961499999999997E-3</v>
      </c>
      <c r="BA179" s="26">
        <v>9.3548199999999998E-3</v>
      </c>
    </row>
    <row r="180" spans="1:53" s="28" customFormat="1" ht="21" x14ac:dyDescent="0.35">
      <c r="A180" s="1"/>
      <c r="B180" s="2"/>
      <c r="C180" s="2"/>
      <c r="D180" s="2"/>
      <c r="E180" s="2"/>
      <c r="F180" s="2"/>
      <c r="G180" s="2"/>
      <c r="H180" s="2"/>
      <c r="I180" s="40">
        <v>5220</v>
      </c>
      <c r="J180" s="26">
        <v>0.84993825599999995</v>
      </c>
      <c r="K180" s="26">
        <v>0.42050199999999999</v>
      </c>
      <c r="N180" s="26">
        <v>0.53027899999999994</v>
      </c>
      <c r="Q180" s="26">
        <v>0.28276899999999999</v>
      </c>
      <c r="T180" s="26">
        <v>0.28023500000000001</v>
      </c>
      <c r="W180" s="26">
        <v>9.6497400000000004E-3</v>
      </c>
      <c r="Z180" s="26">
        <v>8.6974700000000005E-3</v>
      </c>
      <c r="AC180" s="26">
        <v>0.41442600000000002</v>
      </c>
      <c r="AF180" s="26">
        <v>0.186002</v>
      </c>
      <c r="AI180" s="26">
        <v>0.15886700000000001</v>
      </c>
      <c r="AL180" s="26">
        <v>0.27119100000000002</v>
      </c>
      <c r="AO180" s="26">
        <v>1.674465E-2</v>
      </c>
      <c r="AR180" s="26">
        <v>2.0199829999999998E-2</v>
      </c>
      <c r="AU180" s="26">
        <v>3.1379700000000003E-2</v>
      </c>
      <c r="AX180" s="26">
        <v>6.6947500000000002E-3</v>
      </c>
      <c r="BA180" s="26">
        <v>9.3419000000000002E-3</v>
      </c>
    </row>
    <row r="181" spans="1:53" s="28" customFormat="1" ht="21" x14ac:dyDescent="0.35">
      <c r="A181" s="1"/>
      <c r="B181" s="2"/>
      <c r="C181" s="2"/>
      <c r="D181" s="2"/>
      <c r="E181" s="2"/>
      <c r="F181" s="2"/>
      <c r="G181" s="2"/>
      <c r="H181" s="2"/>
      <c r="I181" s="40">
        <v>5250</v>
      </c>
      <c r="J181" s="26">
        <v>0.92297908399999995</v>
      </c>
      <c r="K181" s="26">
        <v>0.42387599999999998</v>
      </c>
      <c r="N181" s="26">
        <v>0.53849000000000002</v>
      </c>
      <c r="Q181" s="26">
        <v>0.29081000000000001</v>
      </c>
      <c r="T181" s="26">
        <v>0.28865200000000002</v>
      </c>
      <c r="W181" s="26">
        <v>9.6388399999999992E-3</v>
      </c>
      <c r="Z181" s="26">
        <v>8.6276700000000005E-3</v>
      </c>
      <c r="AC181" s="26">
        <v>0.42412899999999998</v>
      </c>
      <c r="AF181" s="26">
        <v>0.195101</v>
      </c>
      <c r="AI181" s="26">
        <v>0.16773399999999999</v>
      </c>
      <c r="AL181" s="26">
        <v>0.27884999999999999</v>
      </c>
      <c r="AO181" s="26">
        <v>2.3307629999999999E-2</v>
      </c>
      <c r="AR181" s="26">
        <v>2.7536640000000001E-2</v>
      </c>
      <c r="AU181" s="26">
        <v>3.6946199999999998E-2</v>
      </c>
      <c r="AX181" s="26">
        <v>6.5980700000000002E-3</v>
      </c>
      <c r="BA181" s="26">
        <v>9.28878E-3</v>
      </c>
    </row>
    <row r="182" spans="1:53" s="28" customFormat="1" ht="21" x14ac:dyDescent="0.35">
      <c r="A182" s="1"/>
      <c r="B182" s="2"/>
      <c r="C182" s="2"/>
      <c r="D182" s="2"/>
      <c r="E182" s="2"/>
      <c r="F182" s="2"/>
      <c r="G182" s="2"/>
      <c r="H182" s="2"/>
      <c r="I182" s="40">
        <v>5280</v>
      </c>
      <c r="J182" s="26">
        <v>0.95215163599999997</v>
      </c>
      <c r="K182" s="26">
        <v>0.42707800000000001</v>
      </c>
      <c r="N182" s="26">
        <v>0.546512</v>
      </c>
      <c r="Q182" s="26">
        <v>0.29893900000000001</v>
      </c>
      <c r="T182" s="26">
        <v>0.29700300000000002</v>
      </c>
      <c r="W182" s="26">
        <v>9.5430700000000007E-3</v>
      </c>
      <c r="Z182" s="26">
        <v>8.5108700000000002E-3</v>
      </c>
      <c r="AC182" s="26">
        <v>0.43406699999999998</v>
      </c>
      <c r="AF182" s="26">
        <v>0.20464199999999999</v>
      </c>
      <c r="AI182" s="26">
        <v>0.17704800000000001</v>
      </c>
      <c r="AL182" s="26">
        <v>0.28731499999999999</v>
      </c>
      <c r="AO182" s="26">
        <v>3.08849E-2</v>
      </c>
      <c r="AR182" s="26">
        <v>3.5805539999999997E-2</v>
      </c>
      <c r="AU182" s="26">
        <v>4.3634199999999998E-2</v>
      </c>
      <c r="AX182" s="26">
        <v>6.4175200000000003E-3</v>
      </c>
      <c r="BA182" s="26">
        <v>9.0899699999999993E-3</v>
      </c>
    </row>
    <row r="183" spans="1:53" s="28" customFormat="1" ht="21" x14ac:dyDescent="0.35">
      <c r="A183" s="1"/>
      <c r="B183" s="2"/>
      <c r="C183" s="2"/>
      <c r="D183" s="2"/>
      <c r="E183" s="2"/>
      <c r="F183" s="2"/>
      <c r="G183" s="2"/>
      <c r="H183" s="2"/>
      <c r="I183" s="40">
        <v>5310</v>
      </c>
      <c r="J183" s="26">
        <v>0.96167771599999996</v>
      </c>
      <c r="K183" s="26">
        <v>0.42988300000000002</v>
      </c>
      <c r="N183" s="26">
        <v>0.55373600000000001</v>
      </c>
      <c r="Q183" s="26">
        <v>0.30676199999999998</v>
      </c>
      <c r="T183" s="26">
        <v>0.30487199999999998</v>
      </c>
      <c r="W183" s="26">
        <v>9.4696099999999998E-3</v>
      </c>
      <c r="Z183" s="26">
        <v>8.3638700000000007E-3</v>
      </c>
      <c r="AC183" s="26">
        <v>0.444189</v>
      </c>
      <c r="AF183" s="26">
        <v>0.214561</v>
      </c>
      <c r="AI183" s="26">
        <v>0.18667500000000001</v>
      </c>
      <c r="AL183" s="26">
        <v>0.29641299999999998</v>
      </c>
      <c r="AO183" s="26">
        <v>3.9218999999999997E-2</v>
      </c>
      <c r="AR183" s="26">
        <v>4.4955519999999999E-2</v>
      </c>
      <c r="AU183" s="26">
        <v>5.1303000000000001E-2</v>
      </c>
      <c r="AX183" s="26">
        <v>6.0774899999999996E-3</v>
      </c>
      <c r="BA183" s="26">
        <v>8.7991800000000002E-3</v>
      </c>
    </row>
    <row r="184" spans="1:53" s="28" customFormat="1" ht="21" x14ac:dyDescent="0.35">
      <c r="A184" s="1"/>
      <c r="B184" s="2"/>
      <c r="C184" s="2"/>
      <c r="D184" s="2"/>
      <c r="E184" s="2"/>
      <c r="F184" s="2"/>
      <c r="G184" s="2"/>
      <c r="H184" s="2"/>
      <c r="I184" s="40">
        <v>5340</v>
      </c>
      <c r="J184" s="26">
        <v>0.96349954900000001</v>
      </c>
      <c r="K184" s="26">
        <v>0.43186200000000002</v>
      </c>
      <c r="N184" s="26">
        <v>0.55925899999999995</v>
      </c>
      <c r="Q184" s="26">
        <v>0.313579</v>
      </c>
      <c r="T184" s="26">
        <v>0.31152299999999999</v>
      </c>
      <c r="W184" s="26">
        <v>9.3602800000000003E-3</v>
      </c>
      <c r="Z184" s="26">
        <v>8.1935900000000006E-3</v>
      </c>
      <c r="AC184" s="26">
        <v>0.45393600000000001</v>
      </c>
      <c r="AF184" s="26">
        <v>0.224554</v>
      </c>
      <c r="AI184" s="26">
        <v>0.19639999999999999</v>
      </c>
      <c r="AL184" s="26">
        <v>0.30606299999999997</v>
      </c>
      <c r="AO184" s="26">
        <v>4.7938000000000001E-2</v>
      </c>
      <c r="AR184" s="26">
        <v>5.4674319999999998E-2</v>
      </c>
      <c r="AU184" s="26">
        <v>5.9850500000000001E-2</v>
      </c>
      <c r="AX184" s="26">
        <v>5.7334500000000002E-3</v>
      </c>
      <c r="BA184" s="26">
        <v>8.5126300000000002E-3</v>
      </c>
    </row>
    <row r="185" spans="1:53" s="28" customFormat="1" ht="21" x14ac:dyDescent="0.35">
      <c r="A185" s="1"/>
      <c r="B185" s="2"/>
      <c r="C185" s="2"/>
      <c r="D185" s="2"/>
      <c r="E185" s="2"/>
      <c r="F185" s="2"/>
      <c r="G185" s="2"/>
      <c r="H185" s="2"/>
      <c r="I185" s="40">
        <v>5370</v>
      </c>
      <c r="J185" s="26">
        <v>0.96121753799999998</v>
      </c>
      <c r="K185" s="26">
        <v>0.43294300000000002</v>
      </c>
      <c r="N185" s="26">
        <v>0.56286000000000003</v>
      </c>
      <c r="Q185" s="26">
        <v>0.31883800000000001</v>
      </c>
      <c r="T185" s="26">
        <v>0.31637300000000002</v>
      </c>
      <c r="W185" s="26">
        <v>9.2398099999999993E-3</v>
      </c>
      <c r="Z185" s="26">
        <v>7.9380400000000004E-3</v>
      </c>
      <c r="AC185" s="26">
        <v>0.46235700000000002</v>
      </c>
      <c r="AF185" s="26">
        <v>0.23385400000000001</v>
      </c>
      <c r="AI185" s="26">
        <v>0.20544200000000001</v>
      </c>
      <c r="AL185" s="26">
        <v>0.31581799999999999</v>
      </c>
      <c r="AO185" s="26">
        <v>5.6974700000000003E-2</v>
      </c>
      <c r="AR185" s="26">
        <v>6.4691319999999997E-2</v>
      </c>
      <c r="AU185" s="26">
        <v>6.9153599999999996E-2</v>
      </c>
      <c r="AX185" s="26">
        <v>5.4220099999999997E-3</v>
      </c>
      <c r="BA185" s="26">
        <v>8.1502799999999993E-3</v>
      </c>
    </row>
    <row r="186" spans="1:53" s="28" customFormat="1" ht="21" x14ac:dyDescent="0.35">
      <c r="A186" s="1"/>
      <c r="B186" s="2"/>
      <c r="C186" s="2"/>
      <c r="D186" s="2"/>
      <c r="E186" s="2"/>
      <c r="F186" s="2"/>
      <c r="G186" s="2"/>
      <c r="H186" s="2"/>
      <c r="I186" s="40">
        <v>5400</v>
      </c>
      <c r="J186" s="26">
        <v>0.95581229099999998</v>
      </c>
      <c r="K186" s="26">
        <v>0.43304599999999999</v>
      </c>
      <c r="N186" s="26">
        <v>0.56416999999999995</v>
      </c>
      <c r="Q186" s="26">
        <v>0.32210499999999997</v>
      </c>
      <c r="T186" s="26">
        <v>0.31896999999999998</v>
      </c>
      <c r="W186" s="26">
        <v>9.0956000000000006E-3</v>
      </c>
      <c r="Z186" s="26">
        <v>7.75539E-3</v>
      </c>
      <c r="AC186" s="26">
        <v>0.468329</v>
      </c>
      <c r="AF186" s="26">
        <v>0.241285</v>
      </c>
      <c r="AI186" s="26">
        <v>0.21274499999999999</v>
      </c>
      <c r="AL186" s="26">
        <v>0.32457599999999998</v>
      </c>
      <c r="AO186" s="26">
        <v>6.6264400000000001E-2</v>
      </c>
      <c r="AR186" s="26">
        <v>7.4689199999999997E-2</v>
      </c>
      <c r="AU186" s="26">
        <v>7.9090300000000002E-2</v>
      </c>
      <c r="AX186" s="26">
        <v>5.0457499999999999E-3</v>
      </c>
      <c r="BA186" s="26">
        <v>7.8117400000000002E-3</v>
      </c>
    </row>
    <row r="187" spans="1:53" s="28" customFormat="1" ht="21" x14ac:dyDescent="0.35">
      <c r="A187" s="1"/>
      <c r="B187" s="2"/>
      <c r="C187" s="2"/>
      <c r="D187" s="2"/>
      <c r="E187" s="2"/>
      <c r="F187" s="2"/>
      <c r="G187" s="2"/>
      <c r="H187" s="2"/>
      <c r="I187" s="40">
        <v>5430</v>
      </c>
      <c r="J187" s="26">
        <v>0.94737916200000005</v>
      </c>
      <c r="K187" s="26">
        <v>0.43219099999999999</v>
      </c>
      <c r="N187" s="26">
        <v>0.56321399999999999</v>
      </c>
      <c r="Q187" s="26">
        <v>0.32325599999999999</v>
      </c>
      <c r="T187" s="26">
        <v>0.319247</v>
      </c>
      <c r="W187" s="26">
        <v>9.1168099999999995E-3</v>
      </c>
      <c r="Z187" s="26">
        <v>7.7217500000000003E-3</v>
      </c>
      <c r="AC187" s="26">
        <v>0.47153099999999998</v>
      </c>
      <c r="AF187" s="26">
        <v>0.24632200000000001</v>
      </c>
      <c r="AI187" s="26">
        <v>0.21782399999999999</v>
      </c>
      <c r="AL187" s="26">
        <v>0.33157700000000001</v>
      </c>
      <c r="AO187" s="26">
        <v>7.4614700000000006E-2</v>
      </c>
      <c r="AR187" s="26">
        <v>8.35785E-2</v>
      </c>
      <c r="AU187" s="26">
        <v>8.9677599999999996E-2</v>
      </c>
      <c r="AX187" s="26">
        <v>5.0804400000000003E-3</v>
      </c>
      <c r="BA187" s="26">
        <v>7.8412599999999992E-3</v>
      </c>
    </row>
    <row r="188" spans="1:53" s="28" customFormat="1" ht="21" x14ac:dyDescent="0.35">
      <c r="A188" s="1"/>
      <c r="B188" s="2"/>
      <c r="C188" s="2"/>
      <c r="D188" s="2"/>
      <c r="E188" s="2"/>
      <c r="F188" s="2"/>
      <c r="G188" s="2"/>
      <c r="H188" s="2"/>
      <c r="I188" s="40">
        <v>5460</v>
      </c>
      <c r="J188" s="26">
        <v>0.94082967200000001</v>
      </c>
      <c r="K188" s="26">
        <v>0.43090099999999998</v>
      </c>
      <c r="N188" s="26">
        <v>0.56102099999999999</v>
      </c>
      <c r="Q188" s="26">
        <v>0.32282</v>
      </c>
      <c r="T188" s="26">
        <v>0.31785000000000002</v>
      </c>
      <c r="W188" s="26">
        <v>9.1138799999999996E-3</v>
      </c>
      <c r="Z188" s="26">
        <v>7.7944599999999996E-3</v>
      </c>
      <c r="AC188" s="26">
        <v>0.47199999999999998</v>
      </c>
      <c r="AF188" s="26">
        <v>0.24859700000000001</v>
      </c>
      <c r="AI188" s="26">
        <v>0.22022</v>
      </c>
      <c r="AL188" s="26">
        <v>0.33621099999999998</v>
      </c>
      <c r="AO188" s="26">
        <v>8.0959100000000006E-2</v>
      </c>
      <c r="AR188" s="26">
        <v>9.0208300000000005E-2</v>
      </c>
      <c r="AU188" s="26">
        <v>9.8837800000000003E-2</v>
      </c>
      <c r="AX188" s="26">
        <v>5.1022999999999997E-3</v>
      </c>
      <c r="BA188" s="26">
        <v>7.8603800000000001E-3</v>
      </c>
    </row>
    <row r="189" spans="1:53" s="28" customFormat="1" ht="21" x14ac:dyDescent="0.35">
      <c r="A189" s="1"/>
      <c r="B189" s="2"/>
      <c r="C189" s="2"/>
      <c r="D189" s="2"/>
      <c r="E189" s="2"/>
      <c r="F189" s="2"/>
      <c r="G189" s="2"/>
      <c r="H189" s="2"/>
      <c r="I189" s="40">
        <v>5490</v>
      </c>
      <c r="J189" s="26">
        <v>0.92989835600000004</v>
      </c>
      <c r="K189" s="26">
        <v>0.42957099999999998</v>
      </c>
      <c r="N189" s="26">
        <v>0.55852299999999999</v>
      </c>
      <c r="Q189" s="26">
        <v>0.32151400000000002</v>
      </c>
      <c r="T189" s="26">
        <v>0.31577699999999997</v>
      </c>
      <c r="W189" s="26">
        <v>9.1036499999999996E-3</v>
      </c>
      <c r="Z189" s="26">
        <v>7.8188300000000006E-3</v>
      </c>
      <c r="AC189" s="26">
        <v>0.47120400000000001</v>
      </c>
      <c r="AF189" s="26">
        <v>0.24918100000000001</v>
      </c>
      <c r="AI189" s="26">
        <v>0.220889</v>
      </c>
      <c r="AL189" s="26">
        <v>0.339391</v>
      </c>
      <c r="AO189" s="26">
        <v>8.5558499999999996E-2</v>
      </c>
      <c r="AR189" s="26">
        <v>9.4978000000000007E-2</v>
      </c>
      <c r="AU189" s="26">
        <v>0.1057636</v>
      </c>
      <c r="AX189" s="26">
        <v>5.0918300000000003E-3</v>
      </c>
      <c r="BA189" s="26">
        <v>7.9020500000000007E-3</v>
      </c>
    </row>
    <row r="190" spans="1:53" s="28" customFormat="1" ht="21" x14ac:dyDescent="0.35">
      <c r="A190" s="1"/>
      <c r="B190" s="2"/>
      <c r="C190" s="2"/>
      <c r="D190" s="2"/>
      <c r="E190" s="2"/>
      <c r="F190" s="2"/>
      <c r="G190" s="2"/>
      <c r="H190" s="2"/>
      <c r="I190" s="40">
        <v>5520</v>
      </c>
      <c r="J190" s="26">
        <v>0.92204906399999997</v>
      </c>
      <c r="K190" s="26">
        <v>0.42825999999999997</v>
      </c>
      <c r="N190" s="26">
        <v>0.555871</v>
      </c>
      <c r="Q190" s="26">
        <v>0.31980399999999998</v>
      </c>
      <c r="T190" s="26">
        <v>0.31345400000000001</v>
      </c>
      <c r="W190" s="26">
        <v>9.1651200000000006E-3</v>
      </c>
      <c r="Z190" s="26">
        <v>7.78534E-3</v>
      </c>
      <c r="AC190" s="26">
        <v>0.46981600000000001</v>
      </c>
      <c r="AF190" s="26">
        <v>0.24878500000000001</v>
      </c>
      <c r="AI190" s="26">
        <v>0.22058</v>
      </c>
      <c r="AL190" s="26">
        <v>0.34174199999999999</v>
      </c>
      <c r="AO190" s="26">
        <v>8.9106699999999997E-2</v>
      </c>
      <c r="AR190" s="26">
        <v>9.8411100000000001E-2</v>
      </c>
      <c r="AU190" s="26">
        <v>0.1109415</v>
      </c>
      <c r="AX190" s="26">
        <v>5.1177699999999998E-3</v>
      </c>
      <c r="BA190" s="26">
        <v>7.9208600000000001E-3</v>
      </c>
    </row>
    <row r="191" spans="1:53" s="28" customFormat="1" ht="21" x14ac:dyDescent="0.35">
      <c r="A191" s="1"/>
      <c r="B191" s="2"/>
      <c r="C191" s="2"/>
      <c r="D191" s="2"/>
      <c r="E191" s="2"/>
      <c r="F191" s="2"/>
      <c r="G191" s="2"/>
      <c r="H191" s="2"/>
      <c r="I191" s="40">
        <v>5550</v>
      </c>
      <c r="J191" s="26">
        <v>0.91259249499999995</v>
      </c>
      <c r="K191" s="26">
        <v>0.42703799999999997</v>
      </c>
      <c r="N191" s="26">
        <v>0.55342000000000002</v>
      </c>
      <c r="Q191" s="26">
        <v>0.317996</v>
      </c>
      <c r="T191" s="26">
        <v>0.311168</v>
      </c>
      <c r="W191" s="26">
        <v>9.2948800000000002E-3</v>
      </c>
      <c r="Z191" s="26">
        <v>7.9010499999999997E-3</v>
      </c>
      <c r="AC191" s="26">
        <v>0.46831600000000001</v>
      </c>
      <c r="AF191" s="26">
        <v>0.24804999999999999</v>
      </c>
      <c r="AI191" s="26">
        <v>0.21986900000000001</v>
      </c>
      <c r="AL191" s="26">
        <v>0.343636</v>
      </c>
      <c r="AO191" s="26">
        <v>9.2002799999999996E-2</v>
      </c>
      <c r="AR191" s="26">
        <v>0.1012242</v>
      </c>
      <c r="AU191" s="26">
        <v>0.1153092</v>
      </c>
      <c r="AX191" s="26">
        <v>5.3797999999999997E-3</v>
      </c>
      <c r="BA191" s="26">
        <v>8.13235E-3</v>
      </c>
    </row>
    <row r="192" spans="1:53" s="28" customFormat="1" ht="21" x14ac:dyDescent="0.35">
      <c r="A192" s="1"/>
      <c r="B192" s="2"/>
      <c r="C192" s="2"/>
      <c r="D192" s="2"/>
      <c r="E192" s="2"/>
      <c r="F192" s="2"/>
      <c r="G192" s="2"/>
      <c r="H192" s="2"/>
      <c r="I192" s="40">
        <v>5580</v>
      </c>
      <c r="J192" s="26">
        <v>0.90172703899999995</v>
      </c>
      <c r="K192" s="26">
        <v>0.42615700000000001</v>
      </c>
      <c r="N192" s="26">
        <v>0.55159800000000003</v>
      </c>
      <c r="Q192" s="26">
        <v>0.316334</v>
      </c>
      <c r="T192" s="26">
        <v>0.30921500000000002</v>
      </c>
      <c r="W192" s="26">
        <v>9.5121600000000004E-3</v>
      </c>
      <c r="Z192" s="26">
        <v>8.1189499999999998E-3</v>
      </c>
      <c r="AC192" s="26">
        <v>0.466812</v>
      </c>
      <c r="AF192" s="26">
        <v>0.24703700000000001</v>
      </c>
      <c r="AI192" s="26">
        <v>0.21888199999999999</v>
      </c>
      <c r="AL192" s="26">
        <v>0.34521800000000002</v>
      </c>
      <c r="AO192" s="26">
        <v>9.4361399999999998E-2</v>
      </c>
      <c r="AR192" s="26">
        <v>0.10342560000000001</v>
      </c>
      <c r="AU192" s="26">
        <v>0.119049</v>
      </c>
      <c r="AX192" s="26">
        <v>5.7073499999999999E-3</v>
      </c>
      <c r="BA192" s="26">
        <v>8.45921E-3</v>
      </c>
    </row>
    <row r="193" spans="1:53" s="28" customFormat="1" ht="21" x14ac:dyDescent="0.35">
      <c r="A193" s="1"/>
      <c r="B193" s="2"/>
      <c r="C193" s="2"/>
      <c r="D193" s="2"/>
      <c r="E193" s="2"/>
      <c r="F193" s="2"/>
      <c r="G193" s="2"/>
      <c r="H193" s="2"/>
      <c r="I193" s="40">
        <v>5610</v>
      </c>
      <c r="J193" s="26">
        <v>0.897101182</v>
      </c>
      <c r="K193" s="26">
        <v>0.42602400000000001</v>
      </c>
      <c r="N193" s="26">
        <v>0.55140299999999998</v>
      </c>
      <c r="Q193" s="26">
        <v>0.31558799999999998</v>
      </c>
      <c r="T193" s="26">
        <v>0.3085</v>
      </c>
      <c r="W193" s="26">
        <v>9.6665199999999996E-3</v>
      </c>
      <c r="Z193" s="26">
        <v>8.3999999999999995E-3</v>
      </c>
      <c r="AC193" s="26">
        <v>0.46599800000000002</v>
      </c>
      <c r="AF193" s="26">
        <v>0.246278</v>
      </c>
      <c r="AI193" s="26">
        <v>0.218198</v>
      </c>
      <c r="AL193" s="26">
        <v>0.34683700000000001</v>
      </c>
      <c r="AO193" s="26">
        <v>9.6553299999999995E-2</v>
      </c>
      <c r="AR193" s="26">
        <v>0.1053328</v>
      </c>
      <c r="AU193" s="26">
        <v>0.122324</v>
      </c>
      <c r="AX193" s="26">
        <v>6.1032300000000003E-3</v>
      </c>
      <c r="BA193" s="26">
        <v>8.8281999999999996E-3</v>
      </c>
    </row>
    <row r="194" spans="1:53" s="28" customFormat="1" ht="21" x14ac:dyDescent="0.35">
      <c r="A194" s="1"/>
      <c r="B194" s="2"/>
      <c r="C194" s="2"/>
      <c r="D194" s="2"/>
      <c r="E194" s="2"/>
      <c r="F194" s="2"/>
      <c r="G194" s="2"/>
      <c r="H194" s="2"/>
      <c r="I194" s="40">
        <v>5640</v>
      </c>
      <c r="J194" s="26">
        <v>0.88909713899999998</v>
      </c>
      <c r="K194" s="26">
        <v>0.42677900000000002</v>
      </c>
      <c r="N194" s="26">
        <v>0.55319399999999996</v>
      </c>
      <c r="Q194" s="26">
        <v>0.316361</v>
      </c>
      <c r="T194" s="26">
        <v>0.30969099999999999</v>
      </c>
      <c r="W194" s="26">
        <v>9.7865499999999998E-3</v>
      </c>
      <c r="Z194" s="26">
        <v>8.6321000000000002E-3</v>
      </c>
      <c r="AC194" s="26">
        <v>0.46694600000000003</v>
      </c>
      <c r="AF194" s="26">
        <v>0.24671899999999999</v>
      </c>
      <c r="AI194" s="26">
        <v>0.218721</v>
      </c>
      <c r="AL194" s="26">
        <v>0.34913499999999997</v>
      </c>
      <c r="AO194" s="26">
        <v>9.8936300000000005E-2</v>
      </c>
      <c r="AR194" s="26">
        <v>0.107541</v>
      </c>
      <c r="AU194" s="26">
        <v>0.12550900000000001</v>
      </c>
      <c r="AX194" s="26">
        <v>6.4393799999999998E-3</v>
      </c>
      <c r="BA194" s="26">
        <v>9.1773500000000008E-3</v>
      </c>
    </row>
    <row r="195" spans="1:53" s="28" customFormat="1" ht="21" x14ac:dyDescent="0.35">
      <c r="A195" s="1"/>
      <c r="B195" s="2"/>
      <c r="C195" s="2"/>
      <c r="D195" s="2"/>
      <c r="E195" s="2"/>
      <c r="F195" s="2"/>
      <c r="G195" s="2"/>
      <c r="H195" s="2"/>
      <c r="I195" s="40">
        <v>5670</v>
      </c>
      <c r="J195" s="26">
        <v>0.88114198499999996</v>
      </c>
      <c r="K195" s="26">
        <v>0.42865900000000001</v>
      </c>
      <c r="N195" s="26">
        <v>0.55738299999999996</v>
      </c>
      <c r="Q195" s="26">
        <v>0.319017</v>
      </c>
      <c r="T195" s="26">
        <v>0.31307499999999999</v>
      </c>
      <c r="W195" s="26">
        <v>9.8933200000000006E-3</v>
      </c>
      <c r="Z195" s="26">
        <v>8.9061499999999998E-3</v>
      </c>
      <c r="AC195" s="26">
        <v>0.47045799999999999</v>
      </c>
      <c r="AF195" s="26">
        <v>0.249136</v>
      </c>
      <c r="AI195" s="26">
        <v>0.221107</v>
      </c>
      <c r="AL195" s="26">
        <v>0.35326099999999999</v>
      </c>
      <c r="AO195" s="26">
        <v>0.1024606</v>
      </c>
      <c r="AR195" s="26">
        <v>0.11107400000000001</v>
      </c>
      <c r="AU195" s="26">
        <v>0.12942699999999999</v>
      </c>
      <c r="AX195" s="26">
        <v>6.8286400000000004E-3</v>
      </c>
      <c r="BA195" s="26">
        <v>9.6006000000000008E-3</v>
      </c>
    </row>
    <row r="196" spans="1:53" s="28" customFormat="1" ht="21" x14ac:dyDescent="0.35">
      <c r="A196" s="1"/>
      <c r="B196" s="2"/>
      <c r="C196" s="2"/>
      <c r="D196" s="2"/>
      <c r="E196" s="2"/>
      <c r="F196" s="2"/>
      <c r="G196" s="2"/>
      <c r="H196" s="2"/>
      <c r="I196" s="40">
        <v>5700</v>
      </c>
      <c r="J196" s="26">
        <v>0.87444178100000003</v>
      </c>
      <c r="K196" s="26">
        <v>0.43151800000000001</v>
      </c>
      <c r="N196" s="26">
        <v>0.56391100000000005</v>
      </c>
      <c r="Q196" s="26">
        <v>0.32384200000000002</v>
      </c>
      <c r="T196" s="26">
        <v>0.318882</v>
      </c>
      <c r="W196" s="26">
        <v>1.0079930000000001E-2</v>
      </c>
      <c r="Z196" s="26">
        <v>9.1568599999999993E-3</v>
      </c>
      <c r="AC196" s="26">
        <v>0.47676299999999999</v>
      </c>
      <c r="AF196" s="26">
        <v>0.25409399999999999</v>
      </c>
      <c r="AI196" s="26">
        <v>0.22594800000000001</v>
      </c>
      <c r="AL196" s="26">
        <v>0.359904</v>
      </c>
      <c r="AO196" s="26">
        <v>0.1078089</v>
      </c>
      <c r="AR196" s="26">
        <v>0.116776</v>
      </c>
      <c r="AU196" s="26">
        <v>0.13504099999999999</v>
      </c>
      <c r="AX196" s="26">
        <v>7.2708800000000004E-3</v>
      </c>
      <c r="BA196" s="26">
        <v>1.0029339999999999E-2</v>
      </c>
    </row>
    <row r="197" spans="1:53" s="28" customFormat="1" ht="21" x14ac:dyDescent="0.35">
      <c r="A197" s="1"/>
      <c r="B197" s="2"/>
      <c r="C197" s="2"/>
      <c r="D197" s="2"/>
      <c r="E197" s="2"/>
      <c r="F197" s="2"/>
      <c r="G197" s="2"/>
      <c r="H197" s="2"/>
      <c r="I197" s="40">
        <v>5730</v>
      </c>
      <c r="J197" s="26">
        <v>0.88806238400000004</v>
      </c>
      <c r="K197" s="26">
        <v>0.43529800000000002</v>
      </c>
      <c r="N197" s="26">
        <v>0.57256499999999999</v>
      </c>
      <c r="Q197" s="26">
        <v>0.33076800000000001</v>
      </c>
      <c r="T197" s="26">
        <v>0.32699899999999998</v>
      </c>
      <c r="W197" s="26">
        <v>1.007532E-2</v>
      </c>
      <c r="Z197" s="26">
        <v>9.2027800000000007E-3</v>
      </c>
      <c r="AC197" s="26">
        <v>0.485651</v>
      </c>
      <c r="AF197" s="26">
        <v>0.26164300000000001</v>
      </c>
      <c r="AI197" s="26">
        <v>0.23327400000000001</v>
      </c>
      <c r="AL197" s="26">
        <v>0.369307</v>
      </c>
      <c r="AO197" s="26">
        <v>0.1153272</v>
      </c>
      <c r="AR197" s="26">
        <v>0.125084</v>
      </c>
      <c r="AU197" s="26">
        <v>0.14285300000000001</v>
      </c>
      <c r="AX197" s="26">
        <v>7.2003900000000001E-3</v>
      </c>
      <c r="BA197" s="26">
        <v>1.001432E-2</v>
      </c>
    </row>
    <row r="198" spans="1:53" s="28" customFormat="1" ht="21" x14ac:dyDescent="0.35">
      <c r="A198" s="1"/>
      <c r="B198" s="2"/>
      <c r="C198" s="2"/>
      <c r="D198" s="2"/>
      <c r="E198" s="2"/>
      <c r="F198" s="2"/>
      <c r="G198" s="2"/>
      <c r="H198" s="2"/>
      <c r="I198" s="40">
        <v>5760</v>
      </c>
      <c r="J198" s="26">
        <v>0.92319612100000004</v>
      </c>
      <c r="K198" s="26">
        <v>0.43944100000000003</v>
      </c>
      <c r="N198" s="26">
        <v>0.58243800000000001</v>
      </c>
      <c r="Q198" s="26">
        <v>0.33940799999999999</v>
      </c>
      <c r="T198" s="26">
        <v>0.336812</v>
      </c>
      <c r="W198" s="26">
        <v>1.0070630000000001E-2</v>
      </c>
      <c r="Z198" s="26">
        <v>9.1761399999999993E-3</v>
      </c>
      <c r="AC198" s="26">
        <v>0.49672100000000002</v>
      </c>
      <c r="AF198" s="26">
        <v>0.27177099999999998</v>
      </c>
      <c r="AI198" s="26">
        <v>0.24324000000000001</v>
      </c>
      <c r="AL198" s="26">
        <v>0.381407</v>
      </c>
      <c r="AO198" s="26">
        <v>0.12565989999999999</v>
      </c>
      <c r="AR198" s="26">
        <v>0.13677300000000001</v>
      </c>
      <c r="AU198" s="26">
        <v>0.15370800000000001</v>
      </c>
      <c r="AX198" s="26">
        <v>7.1503599999999997E-3</v>
      </c>
      <c r="BA198" s="26">
        <v>1.000934E-2</v>
      </c>
    </row>
    <row r="199" spans="1:53" s="28" customFormat="1" ht="21" x14ac:dyDescent="0.35">
      <c r="A199" s="1"/>
      <c r="B199" s="2"/>
      <c r="C199" s="2"/>
      <c r="D199" s="2"/>
      <c r="E199" s="2"/>
      <c r="F199" s="2"/>
      <c r="G199" s="2"/>
      <c r="H199" s="2"/>
      <c r="I199" s="40">
        <v>5790</v>
      </c>
      <c r="J199" s="26">
        <v>0.97392501499999995</v>
      </c>
      <c r="K199" s="26">
        <v>0.44386399999999998</v>
      </c>
      <c r="N199" s="26">
        <v>0.59304999999999997</v>
      </c>
      <c r="Q199" s="26">
        <v>0.34932000000000002</v>
      </c>
      <c r="T199" s="26">
        <v>0.34764200000000001</v>
      </c>
      <c r="W199" s="26">
        <v>1.01139E-2</v>
      </c>
      <c r="Z199" s="26">
        <v>9.1704200000000003E-3</v>
      </c>
      <c r="AC199" s="26">
        <v>0.50900000000000001</v>
      </c>
      <c r="AF199" s="26">
        <v>0.28353699999999998</v>
      </c>
      <c r="AI199" s="26">
        <v>0.25497799999999998</v>
      </c>
      <c r="AL199" s="26">
        <v>0.39538499999999999</v>
      </c>
      <c r="AO199" s="26">
        <v>0.1381831</v>
      </c>
      <c r="AR199" s="26">
        <v>0.15113199999999999</v>
      </c>
      <c r="AU199" s="26">
        <v>0.166797</v>
      </c>
      <c r="AX199" s="26">
        <v>7.1763E-3</v>
      </c>
      <c r="BA199" s="26">
        <v>1.0016270000000001E-2</v>
      </c>
    </row>
    <row r="200" spans="1:53" s="28" customFormat="1" ht="21" x14ac:dyDescent="0.35">
      <c r="A200" s="1"/>
      <c r="B200" s="2"/>
      <c r="C200" s="2"/>
      <c r="D200" s="2"/>
      <c r="E200" s="2"/>
      <c r="F200" s="2"/>
      <c r="G200" s="2"/>
      <c r="H200" s="2"/>
      <c r="I200" s="40">
        <v>5820</v>
      </c>
      <c r="J200" s="26">
        <v>1.0180183519999999</v>
      </c>
      <c r="K200" s="26">
        <v>0.44853399999999999</v>
      </c>
      <c r="N200" s="26">
        <v>0.60434200000000005</v>
      </c>
      <c r="Q200" s="26">
        <v>0.360209</v>
      </c>
      <c r="T200" s="26">
        <v>0.359265</v>
      </c>
      <c r="W200" s="26">
        <v>1.008101E-2</v>
      </c>
      <c r="Z200" s="26">
        <v>1.050385E-2</v>
      </c>
      <c r="AC200" s="26">
        <v>0.52215500000000004</v>
      </c>
      <c r="AF200" s="26">
        <v>0.29655799999999999</v>
      </c>
      <c r="AI200" s="26">
        <v>0.26796900000000001</v>
      </c>
      <c r="AL200" s="26">
        <v>0.41084799999999999</v>
      </c>
      <c r="AO200" s="26">
        <v>0.15238499999999999</v>
      </c>
      <c r="AR200" s="26">
        <v>0.16741300000000001</v>
      </c>
      <c r="AU200" s="26">
        <v>0.18146200000000001</v>
      </c>
      <c r="AX200" s="26">
        <v>7.1585599999999996E-3</v>
      </c>
      <c r="BA200" s="26">
        <v>1.009501E-2</v>
      </c>
    </row>
    <row r="201" spans="1:53" s="28" customFormat="1" ht="21" x14ac:dyDescent="0.35">
      <c r="A201" s="1"/>
      <c r="B201" s="2"/>
      <c r="C201" s="2"/>
      <c r="D201" s="2"/>
      <c r="E201" s="2"/>
      <c r="F201" s="2"/>
      <c r="G201" s="2"/>
      <c r="H201" s="2"/>
      <c r="I201" s="40">
        <v>5850</v>
      </c>
      <c r="J201" s="26">
        <v>1.046960589</v>
      </c>
      <c r="K201" s="26">
        <v>0.453349</v>
      </c>
      <c r="N201" s="26">
        <v>0.61603799999999997</v>
      </c>
      <c r="Q201" s="26">
        <v>0.37187599999999998</v>
      </c>
      <c r="T201" s="26">
        <v>0.37144100000000002</v>
      </c>
      <c r="W201" s="26">
        <v>9.9768800000000005E-3</v>
      </c>
      <c r="Z201" s="26">
        <v>1.385694E-2</v>
      </c>
      <c r="AC201" s="26">
        <v>0.53589699999999996</v>
      </c>
      <c r="AF201" s="26">
        <v>0.31035200000000002</v>
      </c>
      <c r="AI201" s="26">
        <v>0.281835</v>
      </c>
      <c r="AL201" s="26">
        <v>0.4274</v>
      </c>
      <c r="AO201" s="26">
        <v>0.167854</v>
      </c>
      <c r="AR201" s="26">
        <v>0.18499499999999999</v>
      </c>
      <c r="AU201" s="26">
        <v>0.197163</v>
      </c>
      <c r="AX201" s="26">
        <v>7.3781100000000002E-3</v>
      </c>
      <c r="BA201" s="26">
        <v>1.2028509999999999E-2</v>
      </c>
    </row>
    <row r="202" spans="1:53" s="28" customFormat="1" ht="21" x14ac:dyDescent="0.35">
      <c r="A202" s="1"/>
      <c r="B202" s="2"/>
      <c r="C202" s="2"/>
      <c r="D202" s="2"/>
      <c r="E202" s="2"/>
      <c r="F202" s="2"/>
      <c r="G202" s="2"/>
      <c r="H202" s="2"/>
      <c r="I202" s="40">
        <v>5880</v>
      </c>
      <c r="J202" s="26">
        <v>1.0521088810000001</v>
      </c>
      <c r="K202" s="26">
        <v>0.458258</v>
      </c>
      <c r="N202" s="26">
        <v>0.62786799999999998</v>
      </c>
      <c r="Q202" s="26">
        <v>0.384237</v>
      </c>
      <c r="T202" s="26">
        <v>0.38397700000000001</v>
      </c>
      <c r="W202" s="26">
        <v>9.8069999999999997E-3</v>
      </c>
      <c r="Z202" s="26">
        <v>1.8939299999999999E-2</v>
      </c>
      <c r="AC202" s="26">
        <v>0.55033500000000002</v>
      </c>
      <c r="AF202" s="26">
        <v>0.32506499999999999</v>
      </c>
      <c r="AI202" s="26">
        <v>0.29666999999999999</v>
      </c>
      <c r="AL202" s="26">
        <v>0.44512299999999999</v>
      </c>
      <c r="AO202" s="26">
        <v>0.184615</v>
      </c>
      <c r="AR202" s="26">
        <v>0.20385200000000001</v>
      </c>
      <c r="AU202" s="26">
        <v>0.21408099999999999</v>
      </c>
      <c r="AX202" s="26">
        <v>9.8269900000000007E-3</v>
      </c>
      <c r="BA202" s="26">
        <v>1.6388610000000001E-2</v>
      </c>
    </row>
    <row r="203" spans="1:53" s="28" customFormat="1" ht="21" x14ac:dyDescent="0.35">
      <c r="A203" s="1"/>
      <c r="B203" s="2"/>
      <c r="C203" s="2"/>
      <c r="D203" s="2"/>
      <c r="E203" s="2"/>
      <c r="F203" s="2"/>
      <c r="G203" s="2"/>
      <c r="H203" s="2"/>
      <c r="I203" s="40">
        <v>5910</v>
      </c>
      <c r="J203" s="26">
        <v>1.058639401</v>
      </c>
      <c r="K203" s="26">
        <v>0.46257700000000002</v>
      </c>
      <c r="N203" s="26">
        <v>0.63859699999999997</v>
      </c>
      <c r="Q203" s="26">
        <v>0.39635100000000001</v>
      </c>
      <c r="T203" s="26">
        <v>0.39585799999999999</v>
      </c>
      <c r="W203" s="26">
        <v>1.07557E-2</v>
      </c>
      <c r="Z203" s="26">
        <v>2.5300799999999998E-2</v>
      </c>
      <c r="AC203" s="26">
        <v>0.56468399999999996</v>
      </c>
      <c r="AF203" s="26">
        <v>0.33999499999999999</v>
      </c>
      <c r="AI203" s="26">
        <v>0.31180099999999999</v>
      </c>
      <c r="AL203" s="26">
        <v>0.46348800000000001</v>
      </c>
      <c r="AO203" s="26">
        <v>0.20244799999999999</v>
      </c>
      <c r="AR203" s="26">
        <v>0.22348000000000001</v>
      </c>
      <c r="AU203" s="26">
        <v>0.23211200000000001</v>
      </c>
      <c r="AX203" s="26">
        <v>1.418808E-2</v>
      </c>
      <c r="BA203" s="26">
        <v>2.2769810000000001E-2</v>
      </c>
    </row>
    <row r="204" spans="1:53" s="28" customFormat="1" ht="21" x14ac:dyDescent="0.35">
      <c r="A204" s="1"/>
      <c r="B204" s="2"/>
      <c r="C204" s="2"/>
      <c r="D204" s="2"/>
      <c r="E204" s="2"/>
      <c r="F204" s="2"/>
      <c r="G204" s="2"/>
      <c r="H204" s="2"/>
      <c r="I204" s="40">
        <v>5940</v>
      </c>
      <c r="J204" s="26">
        <v>1.053075771</v>
      </c>
      <c r="K204" s="26">
        <v>0.46647100000000002</v>
      </c>
      <c r="N204" s="26">
        <v>0.648065</v>
      </c>
      <c r="Q204" s="26">
        <v>0.40760299999999999</v>
      </c>
      <c r="T204" s="26">
        <v>0.40645700000000001</v>
      </c>
      <c r="W204" s="26">
        <v>1.32852E-2</v>
      </c>
      <c r="Z204" s="26">
        <v>3.2717099999999999E-2</v>
      </c>
      <c r="AC204" s="26">
        <v>0.57794100000000004</v>
      </c>
      <c r="AF204" s="26">
        <v>0.35436699999999999</v>
      </c>
      <c r="AI204" s="26">
        <v>0.326492</v>
      </c>
      <c r="AL204" s="26">
        <v>0.48203499999999999</v>
      </c>
      <c r="AO204" s="26">
        <v>0.22098999999999999</v>
      </c>
      <c r="AR204" s="26">
        <v>0.24334600000000001</v>
      </c>
      <c r="AU204" s="26">
        <v>0.25111600000000001</v>
      </c>
      <c r="AX204" s="26">
        <v>2.0440860000000002E-2</v>
      </c>
      <c r="BA204" s="26">
        <v>3.0988109999999999E-2</v>
      </c>
    </row>
    <row r="205" spans="1:53" s="28" customFormat="1" ht="21" x14ac:dyDescent="0.35">
      <c r="A205" s="1"/>
      <c r="B205" s="2"/>
      <c r="C205" s="2"/>
      <c r="D205" s="2"/>
      <c r="E205" s="2"/>
      <c r="F205" s="2"/>
      <c r="G205" s="2"/>
      <c r="H205" s="2"/>
      <c r="I205" s="40">
        <v>5970</v>
      </c>
      <c r="J205" s="26">
        <v>1.0490232500000001</v>
      </c>
      <c r="K205" s="26">
        <v>0.46943600000000002</v>
      </c>
      <c r="N205" s="26">
        <v>0.65562500000000001</v>
      </c>
      <c r="Q205" s="26">
        <v>0.41761399999999999</v>
      </c>
      <c r="T205" s="26">
        <v>0.41543099999999999</v>
      </c>
      <c r="W205" s="26">
        <v>1.69768E-2</v>
      </c>
      <c r="Z205" s="26">
        <v>4.0915899999999998E-2</v>
      </c>
      <c r="AC205" s="26">
        <v>0.58929100000000001</v>
      </c>
      <c r="AF205" s="26">
        <v>0.36730099999999999</v>
      </c>
      <c r="AI205" s="26">
        <v>0.33999699999999999</v>
      </c>
      <c r="AL205" s="26">
        <v>0.49948199999999998</v>
      </c>
      <c r="AO205" s="26">
        <v>0.239144</v>
      </c>
      <c r="AR205" s="26">
        <v>0.26243899999999998</v>
      </c>
      <c r="AU205" s="26">
        <v>0.270285</v>
      </c>
      <c r="AX205" s="26">
        <v>2.8121440000000001E-2</v>
      </c>
      <c r="BA205" s="26">
        <v>4.0690209999999997E-2</v>
      </c>
    </row>
    <row r="206" spans="1:53" s="28" customFormat="1" ht="21" x14ac:dyDescent="0.35">
      <c r="A206" s="1"/>
      <c r="B206" s="2"/>
      <c r="C206" s="2"/>
      <c r="D206" s="2"/>
      <c r="E206" s="2"/>
      <c r="F206" s="2"/>
      <c r="G206" s="2"/>
      <c r="H206" s="2"/>
      <c r="I206" s="40">
        <v>6000</v>
      </c>
      <c r="J206" s="26">
        <v>1.0408159779999999</v>
      </c>
      <c r="K206" s="26">
        <v>0.47170899999999999</v>
      </c>
      <c r="N206" s="26">
        <v>0.66145600000000004</v>
      </c>
      <c r="Q206" s="26">
        <v>0.426062</v>
      </c>
      <c r="T206" s="26">
        <v>0.42259600000000003</v>
      </c>
      <c r="W206" s="26">
        <v>2.1386800000000001E-2</v>
      </c>
      <c r="Z206" s="26">
        <v>4.96744E-2</v>
      </c>
      <c r="AC206" s="26">
        <v>0.598495</v>
      </c>
      <c r="AF206" s="26">
        <v>0.37827100000000002</v>
      </c>
      <c r="AI206" s="26">
        <v>0.35163699999999998</v>
      </c>
      <c r="AL206" s="26">
        <v>0.515181</v>
      </c>
      <c r="AO206" s="26">
        <v>0.256303</v>
      </c>
      <c r="AR206" s="26">
        <v>0.27995500000000001</v>
      </c>
      <c r="AU206" s="26">
        <v>0.28869899999999998</v>
      </c>
      <c r="AX206" s="26">
        <v>3.702445E-2</v>
      </c>
      <c r="BA206" s="26">
        <v>5.1639810000000001E-2</v>
      </c>
    </row>
    <row r="207" spans="1:53" s="28" customFormat="1" ht="21" x14ac:dyDescent="0.35">
      <c r="A207" s="1"/>
      <c r="B207" s="2"/>
      <c r="C207" s="2"/>
      <c r="D207" s="2"/>
      <c r="E207" s="2"/>
      <c r="F207" s="2"/>
      <c r="G207" s="2"/>
      <c r="H207" s="2"/>
      <c r="I207" s="40">
        <v>6030</v>
      </c>
      <c r="J207" s="26">
        <v>1.0340689089999999</v>
      </c>
      <c r="K207" s="26">
        <v>0.47339399999999998</v>
      </c>
      <c r="N207" s="26">
        <v>0.665771</v>
      </c>
      <c r="Q207" s="26">
        <v>0.43297799999999997</v>
      </c>
      <c r="T207" s="26">
        <v>0.42802600000000002</v>
      </c>
      <c r="W207" s="26">
        <v>2.645194E-2</v>
      </c>
      <c r="Z207" s="26">
        <v>5.9107340000000001E-2</v>
      </c>
      <c r="AC207" s="26">
        <v>0.60575000000000001</v>
      </c>
      <c r="AF207" s="26">
        <v>0.387262</v>
      </c>
      <c r="AI207" s="26">
        <v>0.36136299999999999</v>
      </c>
      <c r="AL207" s="26">
        <v>0.52891699999999997</v>
      </c>
      <c r="AO207" s="26">
        <v>0.27204499999999998</v>
      </c>
      <c r="AR207" s="26">
        <v>0.29544599999999999</v>
      </c>
      <c r="AU207" s="26">
        <v>0.30590499999999998</v>
      </c>
      <c r="AX207" s="26">
        <v>4.7279160000000001E-2</v>
      </c>
      <c r="BA207" s="26">
        <v>6.4079750000000005E-2</v>
      </c>
    </row>
    <row r="208" spans="1:53" s="28" customFormat="1" ht="21" x14ac:dyDescent="0.35">
      <c r="A208" s="1"/>
      <c r="B208" s="2"/>
      <c r="C208" s="2"/>
      <c r="D208" s="2"/>
      <c r="E208" s="2"/>
      <c r="F208" s="2"/>
      <c r="G208" s="2"/>
      <c r="H208" s="2"/>
      <c r="I208" s="40">
        <v>6060</v>
      </c>
      <c r="J208" s="26">
        <v>1.02587012</v>
      </c>
      <c r="K208" s="26">
        <v>0.47486099999999998</v>
      </c>
      <c r="N208" s="26">
        <v>0.669346</v>
      </c>
      <c r="Q208" s="26">
        <v>0.43865999999999999</v>
      </c>
      <c r="T208" s="26">
        <v>0.43228699999999998</v>
      </c>
      <c r="W208" s="26">
        <v>3.1771210000000001E-2</v>
      </c>
      <c r="Z208" s="26">
        <v>6.8831110000000001E-2</v>
      </c>
      <c r="AC208" s="26">
        <v>0.61133599999999999</v>
      </c>
      <c r="AF208" s="26">
        <v>0.39416099999999998</v>
      </c>
      <c r="AI208" s="26">
        <v>0.368896</v>
      </c>
      <c r="AL208" s="26">
        <v>0.54051300000000002</v>
      </c>
      <c r="AO208" s="26">
        <v>0.28556399999999998</v>
      </c>
      <c r="AR208" s="26">
        <v>0.307975</v>
      </c>
      <c r="AU208" s="26">
        <v>0.320992</v>
      </c>
      <c r="AX208" s="26">
        <v>5.81623E-2</v>
      </c>
      <c r="BA208" s="26">
        <v>7.7397079999999993E-2</v>
      </c>
    </row>
    <row r="209" spans="1:53" s="28" customFormat="1" ht="21" x14ac:dyDescent="0.35">
      <c r="A209" s="1"/>
      <c r="B209" s="2"/>
      <c r="C209" s="2"/>
      <c r="D209" s="2"/>
      <c r="E209" s="2"/>
      <c r="F209" s="2"/>
      <c r="G209" s="2"/>
      <c r="H209" s="2"/>
      <c r="I209" s="40">
        <v>6090</v>
      </c>
      <c r="J209" s="26">
        <v>0.97351972499999995</v>
      </c>
      <c r="K209" s="26">
        <v>0.47634399999999999</v>
      </c>
      <c r="N209" s="26">
        <v>0.67274299999999998</v>
      </c>
      <c r="Q209" s="26">
        <v>0.44364999999999999</v>
      </c>
      <c r="T209" s="26">
        <v>0.43606200000000001</v>
      </c>
      <c r="W209" s="26">
        <v>3.7079170000000002E-2</v>
      </c>
      <c r="Z209" s="26">
        <v>7.8867800000000002E-2</v>
      </c>
      <c r="AC209" s="26">
        <v>0.61628300000000003</v>
      </c>
      <c r="AF209" s="26">
        <v>0.39990500000000001</v>
      </c>
      <c r="AI209" s="26">
        <v>0.375168</v>
      </c>
      <c r="AL209" s="26">
        <v>0.55091400000000001</v>
      </c>
      <c r="AO209" s="26">
        <v>0.29746299999999998</v>
      </c>
      <c r="AR209" s="26">
        <v>0.31838100000000003</v>
      </c>
      <c r="AU209" s="26">
        <v>0.33463199999999999</v>
      </c>
      <c r="AX209" s="26">
        <v>6.9436440000000002E-2</v>
      </c>
      <c r="BA209" s="26">
        <v>9.1411759999999995E-2</v>
      </c>
    </row>
    <row r="210" spans="1:53" s="28" customFormat="1" ht="21" x14ac:dyDescent="0.35">
      <c r="A210" s="1"/>
      <c r="B210" s="2"/>
      <c r="C210" s="2"/>
      <c r="D210" s="2"/>
      <c r="E210" s="2"/>
      <c r="F210" s="2"/>
      <c r="G210" s="2"/>
      <c r="H210" s="2"/>
      <c r="I210" s="40">
        <v>6120</v>
      </c>
      <c r="J210" s="26">
        <v>1.0180121209999999</v>
      </c>
      <c r="K210" s="26">
        <v>0.477765</v>
      </c>
      <c r="N210" s="26">
        <v>0.67592099999999999</v>
      </c>
      <c r="Q210" s="26">
        <v>0.44807799999999998</v>
      </c>
      <c r="T210" s="26">
        <v>0.439438</v>
      </c>
      <c r="W210" s="26">
        <v>4.2226390000000003E-2</v>
      </c>
      <c r="Z210" s="26">
        <v>8.7738700000000003E-2</v>
      </c>
      <c r="AC210" s="26">
        <v>0.62084700000000004</v>
      </c>
      <c r="AF210" s="26">
        <v>0.40491700000000003</v>
      </c>
      <c r="AI210" s="26">
        <v>0.38059399999999999</v>
      </c>
      <c r="AL210" s="26">
        <v>0.56039700000000003</v>
      </c>
      <c r="AO210" s="26">
        <v>0.308226</v>
      </c>
      <c r="AR210" s="26">
        <v>0.32730199999999998</v>
      </c>
      <c r="AU210" s="26">
        <v>0.34745300000000001</v>
      </c>
      <c r="AX210" s="26">
        <v>8.1011520000000004E-2</v>
      </c>
      <c r="BA210" s="26">
        <v>0.10592940000000001</v>
      </c>
    </row>
    <row r="211" spans="1:53" s="28" customFormat="1" ht="21" x14ac:dyDescent="0.35">
      <c r="A211" s="1"/>
      <c r="B211" s="2"/>
      <c r="C211" s="2"/>
      <c r="D211" s="2"/>
      <c r="E211" s="2"/>
      <c r="F211" s="2"/>
      <c r="G211" s="2"/>
      <c r="H211" s="2"/>
      <c r="I211" s="40">
        <v>6150</v>
      </c>
      <c r="J211" s="26">
        <v>1.0088484849999999</v>
      </c>
      <c r="K211" s="26">
        <v>0.479271</v>
      </c>
      <c r="N211" s="26">
        <v>0.67905400000000005</v>
      </c>
      <c r="Q211" s="26">
        <v>0.45200200000000001</v>
      </c>
      <c r="T211" s="26">
        <v>0.44264599999999998</v>
      </c>
      <c r="W211" s="26">
        <v>4.6969520000000001E-2</v>
      </c>
      <c r="Z211" s="26">
        <v>9.4485799999999995E-2</v>
      </c>
      <c r="AC211" s="26">
        <v>0.62514199999999998</v>
      </c>
      <c r="AF211" s="26">
        <v>0.40944199999999997</v>
      </c>
      <c r="AI211" s="26">
        <v>0.38536900000000002</v>
      </c>
      <c r="AL211" s="26">
        <v>0.56914100000000001</v>
      </c>
      <c r="AO211" s="26">
        <v>0.31805</v>
      </c>
      <c r="AR211" s="26">
        <v>0.33516099999999999</v>
      </c>
      <c r="AU211" s="26">
        <v>0.35968899999999998</v>
      </c>
      <c r="AX211" s="26">
        <v>9.2219700000000002E-2</v>
      </c>
      <c r="BA211" s="26">
        <v>0.1188433</v>
      </c>
    </row>
    <row r="212" spans="1:53" s="28" customFormat="1" ht="21" x14ac:dyDescent="0.35">
      <c r="A212" s="1"/>
      <c r="B212" s="2"/>
      <c r="C212" s="2"/>
      <c r="D212" s="2"/>
      <c r="E212" s="2"/>
      <c r="F212" s="2"/>
      <c r="G212" s="2"/>
      <c r="H212" s="2"/>
      <c r="I212" s="40">
        <v>6180</v>
      </c>
      <c r="J212" s="26">
        <v>1.0021939390000001</v>
      </c>
      <c r="K212" s="26">
        <v>0.48057299999999997</v>
      </c>
      <c r="N212" s="26">
        <v>0.68181400000000003</v>
      </c>
      <c r="Q212" s="26">
        <v>0.455287</v>
      </c>
      <c r="T212" s="26">
        <v>0.44550000000000001</v>
      </c>
      <c r="W212" s="26">
        <v>5.12291E-2</v>
      </c>
      <c r="Z212" s="26">
        <v>9.9475400000000005E-2</v>
      </c>
      <c r="AC212" s="26">
        <v>0.62902599999999997</v>
      </c>
      <c r="AF212" s="26">
        <v>0.41340300000000002</v>
      </c>
      <c r="AI212" s="26">
        <v>0.389434</v>
      </c>
      <c r="AL212" s="26">
        <v>0.57711000000000001</v>
      </c>
      <c r="AO212" s="26">
        <v>0.32696199999999997</v>
      </c>
      <c r="AR212" s="26">
        <v>0.34213900000000003</v>
      </c>
      <c r="AU212" s="26">
        <v>0.37124800000000002</v>
      </c>
      <c r="AX212" s="26">
        <v>0.10098699999999999</v>
      </c>
      <c r="BA212" s="26">
        <v>0.12950110000000001</v>
      </c>
    </row>
    <row r="213" spans="1:53" s="28" customFormat="1" ht="21" x14ac:dyDescent="0.35">
      <c r="A213" s="1"/>
      <c r="B213" s="2"/>
      <c r="C213" s="2"/>
      <c r="D213" s="2"/>
      <c r="E213" s="2"/>
      <c r="F213" s="2"/>
      <c r="G213" s="2"/>
      <c r="H213" s="2"/>
      <c r="I213" s="40">
        <v>6210</v>
      </c>
      <c r="J213" s="26">
        <v>0.994369697</v>
      </c>
      <c r="K213" s="26">
        <v>0.48184100000000002</v>
      </c>
      <c r="N213" s="26">
        <v>0.68441799999999997</v>
      </c>
      <c r="Q213" s="26">
        <v>0.45812799999999998</v>
      </c>
      <c r="T213" s="26">
        <v>0.44810499999999998</v>
      </c>
      <c r="W213" s="26">
        <v>5.3741200000000003E-2</v>
      </c>
      <c r="Z213" s="26">
        <v>0.1030988</v>
      </c>
      <c r="AC213" s="26">
        <v>0.63253999999999999</v>
      </c>
      <c r="AF213" s="26">
        <v>0.416991</v>
      </c>
      <c r="AI213" s="26">
        <v>0.39301900000000001</v>
      </c>
      <c r="AL213" s="26">
        <v>0.58448299999999997</v>
      </c>
      <c r="AO213" s="26">
        <v>0.33490300000000001</v>
      </c>
      <c r="AR213" s="26">
        <v>0.348497</v>
      </c>
      <c r="AU213" s="26">
        <v>0.38218099999999999</v>
      </c>
      <c r="AX213" s="26">
        <v>0.1075618</v>
      </c>
      <c r="BA213" s="26">
        <v>0.13826830000000001</v>
      </c>
    </row>
    <row r="214" spans="1:53" s="28" customFormat="1" ht="21" x14ac:dyDescent="0.35">
      <c r="A214" s="1"/>
      <c r="B214" s="2"/>
      <c r="C214" s="2"/>
      <c r="D214" s="2"/>
      <c r="E214" s="2"/>
      <c r="F214" s="2"/>
      <c r="G214" s="2"/>
      <c r="H214" s="2"/>
      <c r="I214" s="40">
        <v>6240</v>
      </c>
      <c r="J214" s="26">
        <v>0.98649090900000003</v>
      </c>
      <c r="K214" s="26">
        <v>0.482908</v>
      </c>
      <c r="N214" s="26">
        <v>0.68666799999999995</v>
      </c>
      <c r="Q214" s="26">
        <v>0.46053500000000003</v>
      </c>
      <c r="T214" s="26">
        <v>0.45042599999999999</v>
      </c>
      <c r="W214" s="26">
        <v>5.4079500000000003E-2</v>
      </c>
      <c r="Z214" s="26">
        <v>0.1055605</v>
      </c>
      <c r="AC214" s="26">
        <v>0.63575199999999998</v>
      </c>
      <c r="AF214" s="26">
        <v>0.420157</v>
      </c>
      <c r="AI214" s="26">
        <v>0.39600099999999999</v>
      </c>
      <c r="AL214" s="26">
        <v>0.59111000000000002</v>
      </c>
      <c r="AO214" s="26">
        <v>0.34195399999999998</v>
      </c>
      <c r="AR214" s="26">
        <v>0.35429500000000003</v>
      </c>
      <c r="AU214" s="26">
        <v>0.392399</v>
      </c>
      <c r="AX214" s="26">
        <v>0.11197699999999999</v>
      </c>
      <c r="BA214" s="26">
        <v>0.14538699999999999</v>
      </c>
    </row>
    <row r="215" spans="1:53" s="28" customFormat="1" ht="21" x14ac:dyDescent="0.35">
      <c r="A215" s="1"/>
      <c r="B215" s="2"/>
      <c r="C215" s="2"/>
      <c r="D215" s="2"/>
      <c r="E215" s="2"/>
      <c r="F215" s="2"/>
      <c r="G215" s="2"/>
      <c r="H215" s="2"/>
      <c r="I215" s="40">
        <v>6270</v>
      </c>
      <c r="J215" s="26">
        <v>0.979690909</v>
      </c>
      <c r="K215" s="26">
        <v>0.484016</v>
      </c>
      <c r="N215" s="26">
        <v>0.68876899999999996</v>
      </c>
      <c r="Q215" s="26">
        <v>0.462565</v>
      </c>
      <c r="T215" s="26">
        <v>0.452455</v>
      </c>
      <c r="W215" s="26">
        <v>5.2538700000000001E-2</v>
      </c>
      <c r="Z215" s="26">
        <v>0.107069</v>
      </c>
      <c r="AC215" s="26">
        <v>0.63861999999999997</v>
      </c>
      <c r="AF215" s="26">
        <v>0.42299599999999998</v>
      </c>
      <c r="AI215" s="26">
        <v>0.398455</v>
      </c>
      <c r="AL215" s="26">
        <v>0.59723400000000004</v>
      </c>
      <c r="AO215" s="26">
        <v>0.34826200000000002</v>
      </c>
      <c r="AR215" s="26">
        <v>0.35960199999999998</v>
      </c>
      <c r="AU215" s="26">
        <v>0.40188000000000001</v>
      </c>
      <c r="AX215" s="26">
        <v>0.1144169</v>
      </c>
      <c r="BA215" s="26">
        <v>0.15096799999999999</v>
      </c>
    </row>
    <row r="216" spans="1:53" s="28" customFormat="1" ht="21" x14ac:dyDescent="0.35">
      <c r="A216" s="1"/>
      <c r="B216" s="2"/>
      <c r="C216" s="2"/>
      <c r="D216" s="2"/>
      <c r="E216" s="2"/>
      <c r="F216" s="2"/>
      <c r="G216" s="2"/>
      <c r="H216" s="2"/>
      <c r="I216" s="40">
        <v>6300</v>
      </c>
      <c r="J216" s="26">
        <v>0.97455757600000004</v>
      </c>
      <c r="K216" s="26">
        <v>0.48493199999999997</v>
      </c>
      <c r="N216" s="26">
        <v>0.69054499999999996</v>
      </c>
      <c r="Q216" s="26">
        <v>0.46426099999999998</v>
      </c>
      <c r="T216" s="26">
        <v>0.45420199999999999</v>
      </c>
      <c r="W216" s="26">
        <v>4.9373E-2</v>
      </c>
      <c r="Z216" s="26">
        <v>0.107796</v>
      </c>
      <c r="AC216" s="26">
        <v>0.64114300000000002</v>
      </c>
      <c r="AF216" s="26">
        <v>0.42549799999999999</v>
      </c>
      <c r="AI216" s="26">
        <v>0.40053800000000001</v>
      </c>
      <c r="AL216" s="26">
        <v>0.60274099999999997</v>
      </c>
      <c r="AO216" s="26">
        <v>0.35382000000000002</v>
      </c>
      <c r="AR216" s="26">
        <v>0.36444199999999999</v>
      </c>
      <c r="AU216" s="26">
        <v>0.41061900000000001</v>
      </c>
      <c r="AX216" s="26">
        <v>0.115146</v>
      </c>
      <c r="BA216" s="26">
        <v>0.15529299999999999</v>
      </c>
    </row>
    <row r="217" spans="1:53" s="28" customFormat="1" ht="21" x14ac:dyDescent="0.35">
      <c r="A217" s="1"/>
      <c r="B217" s="2"/>
      <c r="C217" s="2"/>
      <c r="D217" s="2"/>
      <c r="E217" s="2"/>
      <c r="F217" s="2"/>
      <c r="G217" s="2"/>
      <c r="H217" s="2"/>
      <c r="I217" s="40">
        <v>6330</v>
      </c>
      <c r="J217" s="26">
        <v>0.96706060599999999</v>
      </c>
      <c r="K217" s="26">
        <v>0.48567500000000002</v>
      </c>
      <c r="N217" s="26">
        <v>0.69210799999999995</v>
      </c>
      <c r="Q217" s="26">
        <v>0.46573900000000001</v>
      </c>
      <c r="T217" s="26">
        <v>0.45568700000000001</v>
      </c>
      <c r="W217" s="26">
        <v>4.5114099999999997E-2</v>
      </c>
      <c r="Z217" s="26">
        <v>0.10779900000000001</v>
      </c>
      <c r="AC217" s="26">
        <v>0.64339299999999999</v>
      </c>
      <c r="AF217" s="26">
        <v>0.427707</v>
      </c>
      <c r="AI217" s="26">
        <v>0.402314</v>
      </c>
      <c r="AL217" s="26">
        <v>0.60773600000000005</v>
      </c>
      <c r="AO217" s="26">
        <v>0.35874499999999998</v>
      </c>
      <c r="AR217" s="26">
        <v>0.36888599999999999</v>
      </c>
      <c r="AU217" s="26">
        <v>0.41861399999999999</v>
      </c>
      <c r="AX217" s="26">
        <v>0.114633</v>
      </c>
      <c r="BA217" s="26">
        <v>0.158581</v>
      </c>
    </row>
    <row r="218" spans="1:53" s="28" customFormat="1" ht="21" x14ac:dyDescent="0.35">
      <c r="A218" s="1"/>
      <c r="B218" s="2"/>
      <c r="C218" s="2"/>
      <c r="D218" s="2"/>
      <c r="E218" s="2"/>
      <c r="F218" s="2"/>
      <c r="G218" s="2"/>
      <c r="H218" s="2"/>
      <c r="I218" s="40">
        <v>6360</v>
      </c>
      <c r="J218" s="26">
        <v>0.96107878800000002</v>
      </c>
      <c r="K218" s="26">
        <v>0.48628399999999999</v>
      </c>
      <c r="N218" s="26">
        <v>0.69338</v>
      </c>
      <c r="Q218" s="26">
        <v>0.46685900000000002</v>
      </c>
      <c r="T218" s="26">
        <v>0.45687100000000003</v>
      </c>
      <c r="W218" s="26">
        <v>3.9943600000000003E-2</v>
      </c>
      <c r="Z218" s="26">
        <v>0.1072563</v>
      </c>
      <c r="AC218" s="26">
        <v>0.64538799999999996</v>
      </c>
      <c r="AF218" s="26">
        <v>0.429645</v>
      </c>
      <c r="AI218" s="26">
        <v>0.40375899999999998</v>
      </c>
      <c r="AL218" s="26">
        <v>0.61234999999999995</v>
      </c>
      <c r="AO218" s="26">
        <v>0.36318299999999998</v>
      </c>
      <c r="AR218" s="26">
        <v>0.37304399999999999</v>
      </c>
      <c r="AU218" s="26">
        <v>0.42582799999999998</v>
      </c>
      <c r="AX218" s="26">
        <v>0.1130155</v>
      </c>
      <c r="BA218" s="26">
        <v>0.16088</v>
      </c>
    </row>
    <row r="219" spans="1:53" s="28" customFormat="1" ht="21" x14ac:dyDescent="0.35">
      <c r="A219" s="1"/>
      <c r="B219" s="2"/>
      <c r="C219" s="2"/>
      <c r="D219" s="2"/>
      <c r="E219" s="2"/>
      <c r="F219" s="2"/>
      <c r="G219" s="2"/>
      <c r="H219" s="2"/>
      <c r="I219" s="40">
        <v>6390</v>
      </c>
      <c r="J219" s="26">
        <v>0.95536969699999996</v>
      </c>
      <c r="K219" s="26">
        <v>0.48674499999999998</v>
      </c>
      <c r="N219" s="26">
        <v>0.69439799999999996</v>
      </c>
      <c r="Q219" s="26">
        <v>0.46776000000000001</v>
      </c>
      <c r="T219" s="26">
        <v>0.45781699999999997</v>
      </c>
      <c r="W219" s="26">
        <v>3.4199269999999997E-2</v>
      </c>
      <c r="Z219" s="26">
        <v>0.106131</v>
      </c>
      <c r="AC219" s="26">
        <v>0.64714899999999997</v>
      </c>
      <c r="AF219" s="26">
        <v>0.43136200000000002</v>
      </c>
      <c r="AI219" s="26">
        <v>0.40495300000000001</v>
      </c>
      <c r="AL219" s="26">
        <v>0.61652700000000005</v>
      </c>
      <c r="AO219" s="26">
        <v>0.36725099999999999</v>
      </c>
      <c r="AR219" s="26">
        <v>0.37676999999999999</v>
      </c>
      <c r="AU219" s="26">
        <v>0.43238700000000002</v>
      </c>
      <c r="AX219" s="26">
        <v>0.1105937</v>
      </c>
      <c r="BA219" s="26">
        <v>0.162358</v>
      </c>
    </row>
    <row r="220" spans="1:53" s="28" customFormat="1" ht="21" x14ac:dyDescent="0.35">
      <c r="A220" s="1"/>
      <c r="B220" s="2"/>
      <c r="C220" s="2"/>
      <c r="D220" s="2"/>
      <c r="E220" s="2"/>
      <c r="F220" s="2"/>
      <c r="G220" s="2"/>
      <c r="H220" s="2"/>
      <c r="I220" s="40">
        <v>6420</v>
      </c>
      <c r="J220" s="26">
        <v>0.95169696999999998</v>
      </c>
      <c r="K220" s="26">
        <v>0.48719099999999999</v>
      </c>
      <c r="N220" s="26">
        <v>0.69528199999999996</v>
      </c>
      <c r="Q220" s="26">
        <v>0.46845900000000001</v>
      </c>
      <c r="T220" s="26">
        <v>0.45859100000000003</v>
      </c>
      <c r="W220" s="26">
        <v>2.8122169999999998E-2</v>
      </c>
      <c r="Z220" s="26">
        <v>0.1045734</v>
      </c>
      <c r="AC220" s="26">
        <v>0.64869600000000005</v>
      </c>
      <c r="AF220" s="26">
        <v>0.43284299999999998</v>
      </c>
      <c r="AI220" s="26">
        <v>0.40592600000000001</v>
      </c>
      <c r="AL220" s="26">
        <v>0.62037699999999996</v>
      </c>
      <c r="AO220" s="26">
        <v>0.37090899999999999</v>
      </c>
      <c r="AR220" s="26">
        <v>0.38028899999999999</v>
      </c>
      <c r="AU220" s="26">
        <v>0.43829099999999999</v>
      </c>
      <c r="AX220" s="26">
        <v>0.1075718</v>
      </c>
      <c r="BA220" s="26">
        <v>0.16309499999999999</v>
      </c>
    </row>
    <row r="221" spans="1:53" s="28" customFormat="1" ht="21" x14ac:dyDescent="0.35">
      <c r="A221" s="1"/>
      <c r="B221" s="2"/>
      <c r="C221" s="2"/>
      <c r="D221" s="2"/>
      <c r="E221" s="2"/>
      <c r="F221" s="2"/>
      <c r="G221" s="2"/>
      <c r="H221" s="2"/>
      <c r="I221" s="40">
        <v>6450</v>
      </c>
      <c r="J221" s="26">
        <v>0.94555757600000001</v>
      </c>
      <c r="K221" s="26">
        <v>0.48747699999999999</v>
      </c>
      <c r="N221" s="26">
        <v>0.69590600000000002</v>
      </c>
      <c r="Q221" s="26">
        <v>0.46901900000000002</v>
      </c>
      <c r="T221" s="26">
        <v>0.45909100000000003</v>
      </c>
      <c r="W221" s="26">
        <v>2.244877E-2</v>
      </c>
      <c r="Z221" s="26">
        <v>0.1026794</v>
      </c>
      <c r="AC221" s="26">
        <v>0.64998999999999996</v>
      </c>
      <c r="AF221" s="26">
        <v>0.43410900000000002</v>
      </c>
      <c r="AI221" s="26">
        <v>0.40672900000000001</v>
      </c>
      <c r="AL221" s="26">
        <v>0.62390400000000001</v>
      </c>
      <c r="AO221" s="26">
        <v>0.37418499999999999</v>
      </c>
      <c r="AR221" s="26">
        <v>0.38351499999999999</v>
      </c>
      <c r="AU221" s="26">
        <v>0.44355</v>
      </c>
      <c r="AX221" s="26">
        <v>0.10412449999999999</v>
      </c>
      <c r="BA221" s="26">
        <v>0.16314799999999999</v>
      </c>
    </row>
    <row r="222" spans="1:53" s="28" customFormat="1" ht="21" x14ac:dyDescent="0.35">
      <c r="A222" s="1"/>
      <c r="B222" s="2"/>
      <c r="C222" s="2"/>
      <c r="D222" s="2"/>
      <c r="E222" s="2"/>
      <c r="F222" s="2"/>
      <c r="G222" s="2"/>
      <c r="H222" s="2"/>
      <c r="I222" s="40">
        <v>6480</v>
      </c>
      <c r="J222" s="26">
        <v>0.94015151500000005</v>
      </c>
      <c r="K222" s="26">
        <v>0.487707</v>
      </c>
      <c r="N222" s="26">
        <v>0.69642499999999996</v>
      </c>
      <c r="Q222" s="26">
        <v>0.46946399999999999</v>
      </c>
      <c r="T222" s="26">
        <v>0.45943000000000001</v>
      </c>
      <c r="W222" s="26">
        <v>1.727737E-2</v>
      </c>
      <c r="Z222" s="26">
        <v>0.1004495</v>
      </c>
      <c r="AC222" s="26">
        <v>0.65118399999999999</v>
      </c>
      <c r="AF222" s="26">
        <v>0.43518899999999999</v>
      </c>
      <c r="AI222" s="26">
        <v>0.40739300000000001</v>
      </c>
      <c r="AL222" s="26">
        <v>0.62713700000000006</v>
      </c>
      <c r="AO222" s="26">
        <v>0.37715500000000002</v>
      </c>
      <c r="AR222" s="26">
        <v>0.386459</v>
      </c>
      <c r="AU222" s="26">
        <v>0.44823099999999999</v>
      </c>
      <c r="AX222" s="26">
        <v>0.10066650000000001</v>
      </c>
      <c r="BA222" s="26">
        <v>0.16278799999999999</v>
      </c>
    </row>
    <row r="223" spans="1:53" s="28" customFormat="1" ht="21" x14ac:dyDescent="0.35">
      <c r="A223" s="1"/>
      <c r="B223" s="2"/>
      <c r="C223" s="2"/>
      <c r="D223" s="2"/>
      <c r="E223" s="2"/>
      <c r="F223" s="2"/>
      <c r="G223" s="2"/>
      <c r="H223" s="2"/>
      <c r="I223" s="40">
        <v>6510</v>
      </c>
      <c r="J223" s="26">
        <v>0.93535151500000002</v>
      </c>
      <c r="K223" s="26">
        <v>0.48785699999999999</v>
      </c>
      <c r="N223" s="26">
        <v>0.69673200000000002</v>
      </c>
      <c r="Q223" s="26">
        <v>0.46981099999999998</v>
      </c>
      <c r="T223" s="26">
        <v>0.45960400000000001</v>
      </c>
      <c r="W223" s="26">
        <v>1.2735369999999999E-2</v>
      </c>
      <c r="Z223" s="26">
        <v>9.7957600000000006E-2</v>
      </c>
      <c r="AC223" s="26">
        <v>0.65221300000000004</v>
      </c>
      <c r="AF223" s="26">
        <v>0.436114</v>
      </c>
      <c r="AI223" s="26">
        <v>0.40783799999999998</v>
      </c>
      <c r="AL223" s="26">
        <v>0.63010100000000002</v>
      </c>
      <c r="AO223" s="26">
        <v>0.37986500000000001</v>
      </c>
      <c r="AR223" s="26">
        <v>0.38917200000000002</v>
      </c>
      <c r="AU223" s="26">
        <v>0.45235399999999998</v>
      </c>
      <c r="AX223" s="26">
        <v>9.7277199999999994E-2</v>
      </c>
      <c r="BA223" s="26">
        <v>0.162048</v>
      </c>
    </row>
    <row r="224" spans="1:53" s="28" customFormat="1" ht="21" x14ac:dyDescent="0.35">
      <c r="A224" s="1"/>
      <c r="B224" s="2"/>
      <c r="C224" s="2"/>
      <c r="D224" s="2"/>
      <c r="E224" s="2"/>
      <c r="F224" s="2"/>
      <c r="G224" s="2"/>
      <c r="H224" s="2"/>
      <c r="I224" s="40">
        <v>6540</v>
      </c>
      <c r="J224" s="26">
        <v>0.930290909</v>
      </c>
      <c r="K224" s="26">
        <v>0.48783100000000001</v>
      </c>
      <c r="N224" s="26">
        <v>0.69685399999999997</v>
      </c>
      <c r="Q224" s="26">
        <v>0.47003299999999998</v>
      </c>
      <c r="T224" s="26">
        <v>0.45957700000000001</v>
      </c>
      <c r="W224" s="26">
        <v>8.8081700000000006E-3</v>
      </c>
      <c r="Z224" s="26">
        <v>9.5244700000000002E-2</v>
      </c>
      <c r="AC224" s="26">
        <v>0.65295199999999998</v>
      </c>
      <c r="AF224" s="26">
        <v>0.43679899999999999</v>
      </c>
      <c r="AI224" s="26">
        <v>0.408136</v>
      </c>
      <c r="AL224" s="26">
        <v>0.63278299999999998</v>
      </c>
      <c r="AO224" s="26">
        <v>0.38236900000000001</v>
      </c>
      <c r="AR224" s="26">
        <v>0.39163999999999999</v>
      </c>
      <c r="AU224" s="26">
        <v>0.45589400000000002</v>
      </c>
      <c r="AX224" s="26">
        <v>9.3939400000000006E-2</v>
      </c>
      <c r="BA224" s="26">
        <v>0.16087699999999999</v>
      </c>
    </row>
    <row r="225" spans="1:53" s="28" customFormat="1" ht="21" x14ac:dyDescent="0.35">
      <c r="A225" s="1"/>
      <c r="B225" s="2"/>
      <c r="C225" s="2"/>
      <c r="D225" s="2"/>
      <c r="E225" s="2"/>
      <c r="F225" s="2"/>
      <c r="G225" s="2"/>
      <c r="H225" s="2"/>
      <c r="I225" s="40">
        <v>6570</v>
      </c>
      <c r="J225" s="26">
        <v>0.92655151499999999</v>
      </c>
      <c r="K225" s="26">
        <v>0.48771500000000001</v>
      </c>
      <c r="N225" s="26">
        <v>0.69682900000000003</v>
      </c>
      <c r="Q225" s="26">
        <v>0.47006599999999998</v>
      </c>
      <c r="T225" s="26">
        <v>0.45943800000000001</v>
      </c>
      <c r="W225" s="26">
        <v>5.6467699999999997E-3</v>
      </c>
      <c r="Z225" s="26">
        <v>9.2399899999999993E-2</v>
      </c>
      <c r="AC225" s="26">
        <v>0.65359699999999998</v>
      </c>
      <c r="AF225" s="26">
        <v>0.43735099999999999</v>
      </c>
      <c r="AI225" s="26">
        <v>0.40831400000000001</v>
      </c>
      <c r="AL225" s="26">
        <v>0.63530200000000003</v>
      </c>
      <c r="AO225" s="26">
        <v>0.38464700000000002</v>
      </c>
      <c r="AR225" s="26">
        <v>0.393957</v>
      </c>
      <c r="AU225" s="26">
        <v>0.45901599999999998</v>
      </c>
      <c r="AX225" s="26">
        <v>9.0785299999999999E-2</v>
      </c>
      <c r="BA225" s="26">
        <v>0.15937599999999999</v>
      </c>
    </row>
    <row r="226" spans="1:53" s="28" customFormat="1" ht="21" x14ac:dyDescent="0.35">
      <c r="A226" s="1"/>
      <c r="B226" s="2"/>
      <c r="C226" s="2"/>
      <c r="D226" s="2"/>
      <c r="E226" s="2"/>
      <c r="F226" s="2"/>
      <c r="G226" s="2"/>
      <c r="H226" s="2"/>
      <c r="I226" s="40">
        <v>6600</v>
      </c>
      <c r="J226" s="26">
        <v>0.91998181800000001</v>
      </c>
      <c r="K226" s="26">
        <v>0.48756100000000002</v>
      </c>
      <c r="N226" s="26">
        <v>0.69669099999999995</v>
      </c>
      <c r="Q226" s="26">
        <v>0.470001</v>
      </c>
      <c r="T226" s="26">
        <v>0.45911999999999997</v>
      </c>
      <c r="W226" s="26">
        <v>3.3029700000000001E-3</v>
      </c>
      <c r="Z226" s="26">
        <v>8.9449500000000001E-2</v>
      </c>
      <c r="AC226" s="26">
        <v>0.65407400000000004</v>
      </c>
      <c r="AF226" s="26">
        <v>0.43775599999999998</v>
      </c>
      <c r="AI226" s="26">
        <v>0.40832499999999999</v>
      </c>
      <c r="AL226" s="26">
        <v>0.63759600000000005</v>
      </c>
      <c r="AO226" s="26">
        <v>0.38669700000000001</v>
      </c>
      <c r="AR226" s="26">
        <v>0.396032</v>
      </c>
      <c r="AU226" s="26">
        <v>0.46165400000000001</v>
      </c>
      <c r="AX226" s="26">
        <v>8.7931599999999999E-2</v>
      </c>
      <c r="BA226" s="26">
        <v>0.15759400000000001</v>
      </c>
    </row>
    <row r="227" spans="1:53" s="28" customFormat="1" ht="21" x14ac:dyDescent="0.35">
      <c r="A227" s="1"/>
      <c r="B227" s="2"/>
      <c r="C227" s="2"/>
      <c r="D227" s="2"/>
      <c r="E227" s="2"/>
      <c r="F227" s="2"/>
      <c r="G227" s="2"/>
      <c r="H227" s="2"/>
      <c r="I227" s="40">
        <v>6630</v>
      </c>
      <c r="J227" s="26">
        <v>0.91655151499999998</v>
      </c>
      <c r="K227" s="26">
        <v>0.48738399999999998</v>
      </c>
      <c r="N227" s="26">
        <v>0.69642099999999996</v>
      </c>
      <c r="Q227" s="26">
        <v>0.46979100000000001</v>
      </c>
      <c r="T227" s="26">
        <v>0.45868999999999999</v>
      </c>
      <c r="W227" s="26">
        <v>1.56897E-3</v>
      </c>
      <c r="Z227" s="26">
        <v>8.6384000000000002E-2</v>
      </c>
      <c r="AC227" s="26">
        <v>0.65439499999999995</v>
      </c>
      <c r="AF227" s="26">
        <v>0.43800299999999998</v>
      </c>
      <c r="AI227" s="26">
        <v>0.40820699999999999</v>
      </c>
      <c r="AL227" s="26">
        <v>0.63969799999999999</v>
      </c>
      <c r="AO227" s="26">
        <v>0.38859199999999999</v>
      </c>
      <c r="AR227" s="26">
        <v>0.39789000000000002</v>
      </c>
      <c r="AU227" s="26">
        <v>0.46388699999999999</v>
      </c>
      <c r="AX227" s="26">
        <v>8.5287399999999999E-2</v>
      </c>
      <c r="BA227" s="26">
        <v>0.15546099999999999</v>
      </c>
    </row>
    <row r="228" spans="1:53" s="28" customFormat="1" ht="21" x14ac:dyDescent="0.35">
      <c r="A228" s="1"/>
      <c r="B228" s="2"/>
      <c r="C228" s="2"/>
      <c r="D228" s="2"/>
      <c r="E228" s="2"/>
      <c r="F228" s="2"/>
      <c r="G228" s="2"/>
      <c r="H228" s="2"/>
      <c r="I228" s="40">
        <v>6660</v>
      </c>
      <c r="J228" s="26">
        <v>0.91133939399999997</v>
      </c>
      <c r="K228" s="26">
        <v>0.487209</v>
      </c>
      <c r="N228" s="26">
        <v>0.69607200000000002</v>
      </c>
      <c r="Q228" s="26">
        <v>0.46955599999999997</v>
      </c>
      <c r="T228" s="26">
        <v>0.45815899999999998</v>
      </c>
      <c r="W228" s="26">
        <v>5.1126999999999998E-4</v>
      </c>
      <c r="Z228" s="26">
        <v>8.3309999999999995E-2</v>
      </c>
      <c r="AC228" s="26">
        <v>0.65458300000000003</v>
      </c>
      <c r="AF228" s="26">
        <v>0.43814399999999998</v>
      </c>
      <c r="AI228" s="26">
        <v>0.408026</v>
      </c>
      <c r="AL228" s="26">
        <v>0.64160499999999998</v>
      </c>
      <c r="AO228" s="26">
        <v>0.39027899999999999</v>
      </c>
      <c r="AR228" s="26">
        <v>0.39953499999999997</v>
      </c>
      <c r="AU228" s="26">
        <v>0.46572599999999997</v>
      </c>
      <c r="AX228" s="26">
        <v>8.2974699999999998E-2</v>
      </c>
      <c r="BA228" s="26">
        <v>0.15318599999999999</v>
      </c>
    </row>
    <row r="229" spans="1:53" s="28" customFormat="1" ht="21" x14ac:dyDescent="0.35">
      <c r="A229" s="1"/>
      <c r="B229" s="2"/>
      <c r="C229" s="2"/>
      <c r="D229" s="2"/>
      <c r="E229" s="2"/>
      <c r="F229" s="2"/>
      <c r="G229" s="2"/>
      <c r="H229" s="2"/>
      <c r="I229" s="40">
        <v>6690</v>
      </c>
      <c r="J229" s="26">
        <v>0.90728484799999998</v>
      </c>
      <c r="K229" s="26">
        <v>0.48700300000000002</v>
      </c>
      <c r="N229" s="26">
        <v>0.69561300000000004</v>
      </c>
      <c r="Q229" s="26">
        <v>0.469109</v>
      </c>
      <c r="T229" s="26">
        <v>0.45751999999999998</v>
      </c>
      <c r="W229" s="26">
        <v>0</v>
      </c>
      <c r="Z229" s="26">
        <v>8.01457E-2</v>
      </c>
      <c r="AC229" s="26">
        <v>0.65464199999999995</v>
      </c>
      <c r="AF229" s="26">
        <v>0.43816699999999997</v>
      </c>
      <c r="AI229" s="26">
        <v>0.40771299999999999</v>
      </c>
      <c r="AL229" s="26">
        <v>0.64330600000000004</v>
      </c>
      <c r="AO229" s="26">
        <v>0.39177000000000001</v>
      </c>
      <c r="AR229" s="26">
        <v>0.40106700000000001</v>
      </c>
      <c r="AU229" s="26">
        <v>0.4672</v>
      </c>
      <c r="AX229" s="26">
        <v>8.0606800000000006E-2</v>
      </c>
      <c r="BA229" s="26">
        <v>0.15059400000000001</v>
      </c>
    </row>
    <row r="230" spans="1:53" s="28" customFormat="1" ht="21" x14ac:dyDescent="0.35">
      <c r="A230" s="1"/>
      <c r="B230" s="2"/>
      <c r="C230" s="2"/>
      <c r="D230" s="2"/>
      <c r="E230" s="2"/>
      <c r="F230" s="2"/>
      <c r="G230" s="2"/>
      <c r="H230" s="2"/>
      <c r="I230" s="40">
        <v>6720</v>
      </c>
      <c r="J230" s="26">
        <v>0.90360606099999996</v>
      </c>
      <c r="K230" s="26">
        <v>0.48672399999999999</v>
      </c>
      <c r="N230" s="26">
        <v>0.69502600000000003</v>
      </c>
      <c r="Q230" s="26">
        <v>0.46859600000000001</v>
      </c>
      <c r="T230" s="26">
        <v>0.45676299999999997</v>
      </c>
      <c r="W230" s="26">
        <v>0</v>
      </c>
      <c r="Z230" s="26">
        <v>7.70372E-2</v>
      </c>
      <c r="AC230" s="26">
        <v>0.65458499999999997</v>
      </c>
      <c r="AF230" s="26">
        <v>0.43809799999999999</v>
      </c>
      <c r="AI230" s="26">
        <v>0.40734900000000002</v>
      </c>
      <c r="AL230" s="26">
        <v>0.64476599999999995</v>
      </c>
      <c r="AO230" s="26">
        <v>0.393067</v>
      </c>
      <c r="AR230" s="26">
        <v>0.40234999999999999</v>
      </c>
      <c r="AU230" s="26">
        <v>0.46835599999999999</v>
      </c>
      <c r="AX230" s="26">
        <v>7.8304399999999996E-2</v>
      </c>
      <c r="BA230" s="26">
        <v>0.14785899999999999</v>
      </c>
    </row>
    <row r="231" spans="1:53" s="28" customFormat="1" ht="21" x14ac:dyDescent="0.35">
      <c r="A231" s="1"/>
      <c r="B231" s="2"/>
      <c r="C231" s="2"/>
      <c r="D231" s="2"/>
      <c r="E231" s="2"/>
      <c r="F231" s="2"/>
      <c r="G231" s="2"/>
      <c r="H231" s="2"/>
      <c r="I231" s="40">
        <v>6750</v>
      </c>
      <c r="J231" s="26">
        <v>0.90038181799999994</v>
      </c>
      <c r="K231" s="26">
        <v>0.48644799999999999</v>
      </c>
      <c r="N231" s="26">
        <v>0.69437400000000005</v>
      </c>
      <c r="Q231" s="26">
        <v>0.46800199999999997</v>
      </c>
      <c r="T231" s="26">
        <v>0.45595400000000003</v>
      </c>
      <c r="W231" s="26">
        <v>0</v>
      </c>
      <c r="Z231" s="26">
        <v>7.3869099999999993E-2</v>
      </c>
      <c r="AC231" s="26">
        <v>0.65444000000000002</v>
      </c>
      <c r="AF231" s="26">
        <v>0.43787500000000001</v>
      </c>
      <c r="AI231" s="26">
        <v>0.40681899999999999</v>
      </c>
      <c r="AL231" s="26">
        <v>0.64603500000000003</v>
      </c>
      <c r="AO231" s="26">
        <v>0.39421899999999999</v>
      </c>
      <c r="AR231" s="26">
        <v>0.40345300000000001</v>
      </c>
      <c r="AU231" s="26">
        <v>0.46915200000000001</v>
      </c>
      <c r="AX231" s="26">
        <v>7.5872400000000007E-2</v>
      </c>
      <c r="BA231" s="26">
        <v>0.144925</v>
      </c>
    </row>
    <row r="232" spans="1:53" s="28" customFormat="1" ht="21" x14ac:dyDescent="0.35">
      <c r="A232" s="1"/>
      <c r="B232" s="2"/>
      <c r="C232" s="2"/>
      <c r="D232" s="2"/>
      <c r="E232" s="2"/>
      <c r="F232" s="2"/>
      <c r="G232" s="2"/>
      <c r="H232" s="2"/>
      <c r="I232" s="40">
        <v>6780</v>
      </c>
      <c r="J232" s="26">
        <v>0.89575151500000005</v>
      </c>
      <c r="K232" s="26">
        <v>0.48610900000000001</v>
      </c>
      <c r="N232" s="26">
        <v>0.69384000000000001</v>
      </c>
      <c r="Q232" s="26">
        <v>0.46738400000000002</v>
      </c>
      <c r="T232" s="26">
        <v>0.45513399999999998</v>
      </c>
      <c r="W232" s="26">
        <v>0</v>
      </c>
      <c r="Z232" s="26">
        <v>7.0694499999999993E-2</v>
      </c>
      <c r="AC232" s="26">
        <v>0.65408200000000005</v>
      </c>
      <c r="AF232" s="26">
        <v>0.437531</v>
      </c>
      <c r="AI232" s="26">
        <v>0.406192</v>
      </c>
      <c r="AL232" s="26">
        <v>0.64709700000000003</v>
      </c>
      <c r="AO232" s="26">
        <v>0.39516200000000001</v>
      </c>
      <c r="AR232" s="26">
        <v>0.40434900000000001</v>
      </c>
      <c r="AU232" s="26">
        <v>0.46963300000000002</v>
      </c>
      <c r="AX232" s="26">
        <v>7.3211799999999994E-2</v>
      </c>
      <c r="BA232" s="26">
        <v>0.14177400000000001</v>
      </c>
    </row>
    <row r="233" spans="1:53" s="28" customFormat="1" ht="21" x14ac:dyDescent="0.35">
      <c r="A233" s="1"/>
      <c r="B233" s="2"/>
      <c r="C233" s="2"/>
      <c r="D233" s="2"/>
      <c r="E233" s="2"/>
      <c r="F233" s="2"/>
      <c r="G233" s="2"/>
      <c r="H233" s="2"/>
      <c r="I233" s="40">
        <v>6810</v>
      </c>
      <c r="J233" s="26">
        <v>0.89203636399999997</v>
      </c>
      <c r="K233" s="26">
        <v>0.48574699999999998</v>
      </c>
      <c r="N233" s="26">
        <v>0.69307200000000002</v>
      </c>
      <c r="Q233" s="26">
        <v>0.46655000000000002</v>
      </c>
      <c r="T233" s="26">
        <v>0.45418799999999998</v>
      </c>
      <c r="W233" s="26">
        <v>0</v>
      </c>
      <c r="Z233" s="26">
        <v>6.7428100000000005E-2</v>
      </c>
      <c r="AC233" s="26">
        <v>0.65367299999999995</v>
      </c>
      <c r="AF233" s="26">
        <v>0.43711499999999998</v>
      </c>
      <c r="AI233" s="26">
        <v>0.40554299999999999</v>
      </c>
      <c r="AL233" s="26">
        <v>0.64799200000000001</v>
      </c>
      <c r="AO233" s="26">
        <v>0.39597300000000002</v>
      </c>
      <c r="AR233" s="26">
        <v>0.405136</v>
      </c>
      <c r="AU233" s="26">
        <v>0.469856</v>
      </c>
      <c r="AX233" s="26">
        <v>7.0463600000000001E-2</v>
      </c>
      <c r="BA233" s="26">
        <v>0.13848199999999999</v>
      </c>
    </row>
    <row r="234" spans="1:53" s="28" customFormat="1" ht="21" x14ac:dyDescent="0.35">
      <c r="A234" s="1"/>
      <c r="B234" s="2"/>
      <c r="C234" s="2"/>
      <c r="D234" s="2"/>
      <c r="E234" s="2"/>
      <c r="F234" s="2"/>
      <c r="G234" s="2"/>
      <c r="H234" s="2"/>
      <c r="I234" s="40">
        <v>6840</v>
      </c>
      <c r="J234" s="26">
        <v>0.88780000000000003</v>
      </c>
      <c r="K234" s="26">
        <v>0.485377</v>
      </c>
      <c r="N234" s="26">
        <v>0.69222300000000003</v>
      </c>
      <c r="Q234" s="26">
        <v>0.465611</v>
      </c>
      <c r="T234" s="26">
        <v>0.45322600000000002</v>
      </c>
      <c r="W234" s="26">
        <v>0</v>
      </c>
      <c r="Z234" s="26">
        <v>6.4185099999999995E-2</v>
      </c>
      <c r="AC234" s="26">
        <v>0.65321499999999999</v>
      </c>
      <c r="AF234" s="26">
        <v>0.43665100000000001</v>
      </c>
      <c r="AI234" s="26">
        <v>0.40479900000000002</v>
      </c>
      <c r="AL234" s="26">
        <v>0.64877300000000004</v>
      </c>
      <c r="AO234" s="26">
        <v>0.39660299999999998</v>
      </c>
      <c r="AR234" s="26">
        <v>0.40576600000000002</v>
      </c>
      <c r="AU234" s="26">
        <v>0.469835</v>
      </c>
      <c r="AX234" s="26">
        <v>6.7449400000000007E-2</v>
      </c>
      <c r="BA234" s="26">
        <v>0.13498499999999999</v>
      </c>
    </row>
    <row r="235" spans="1:53" s="28" customFormat="1" ht="21" x14ac:dyDescent="0.35">
      <c r="A235" s="1"/>
      <c r="B235" s="2"/>
      <c r="C235" s="2"/>
      <c r="D235" s="2"/>
      <c r="E235" s="2"/>
      <c r="F235" s="2"/>
      <c r="G235" s="2"/>
      <c r="H235" s="2"/>
      <c r="I235" s="40">
        <v>6870</v>
      </c>
      <c r="J235" s="26">
        <v>0.88512121200000005</v>
      </c>
      <c r="K235" s="26">
        <v>0.485016</v>
      </c>
      <c r="N235" s="26">
        <v>0.69136500000000001</v>
      </c>
      <c r="Q235" s="26">
        <v>0.46471400000000002</v>
      </c>
      <c r="T235" s="26">
        <v>0.45219199999999998</v>
      </c>
      <c r="W235" s="26">
        <v>0</v>
      </c>
      <c r="Z235" s="26">
        <v>6.0990900000000001E-2</v>
      </c>
      <c r="AC235" s="26">
        <v>0.65263199999999999</v>
      </c>
      <c r="AF235" s="26">
        <v>0.43605300000000002</v>
      </c>
      <c r="AI235" s="26">
        <v>0.40397899999999998</v>
      </c>
      <c r="AL235" s="26">
        <v>0.64927900000000005</v>
      </c>
      <c r="AO235" s="26">
        <v>0.39704800000000001</v>
      </c>
      <c r="AR235" s="26">
        <v>0.40606900000000001</v>
      </c>
      <c r="AU235" s="26">
        <v>0.46953499999999998</v>
      </c>
      <c r="AX235" s="26">
        <v>6.4308500000000005E-2</v>
      </c>
      <c r="BA235" s="26">
        <v>0.13141900000000001</v>
      </c>
    </row>
    <row r="236" spans="1:53" s="28" customFormat="1" ht="21" x14ac:dyDescent="0.35">
      <c r="A236" s="1"/>
      <c r="B236" s="2"/>
      <c r="C236" s="2"/>
      <c r="D236" s="2"/>
      <c r="E236" s="2"/>
      <c r="F236" s="2"/>
      <c r="G236" s="2"/>
      <c r="H236" s="2"/>
      <c r="I236" s="40">
        <v>6900</v>
      </c>
      <c r="J236" s="26">
        <v>0.88044848499999995</v>
      </c>
      <c r="K236" s="26">
        <v>0.48463499999999998</v>
      </c>
      <c r="N236" s="26">
        <v>0.69040800000000002</v>
      </c>
      <c r="Q236" s="26">
        <v>0.46369100000000002</v>
      </c>
      <c r="T236" s="26">
        <v>0.45111200000000001</v>
      </c>
      <c r="W236" s="26">
        <v>0</v>
      </c>
      <c r="Z236" s="26">
        <v>5.7802300000000001E-2</v>
      </c>
      <c r="AC236" s="26">
        <v>0.651945</v>
      </c>
      <c r="AF236" s="26">
        <v>0.43536000000000002</v>
      </c>
      <c r="AI236" s="26">
        <v>0.40310099999999999</v>
      </c>
      <c r="AL236" s="26">
        <v>0.64962299999999995</v>
      </c>
      <c r="AO236" s="26">
        <v>0.39734999999999998</v>
      </c>
      <c r="AR236" s="26">
        <v>0.40626499999999999</v>
      </c>
      <c r="AU236" s="26">
        <v>0.46899600000000002</v>
      </c>
      <c r="AX236" s="26">
        <v>6.0831799999999998E-2</v>
      </c>
      <c r="BA236" s="26">
        <v>0.127635</v>
      </c>
    </row>
    <row r="237" spans="1:53" s="28" customFormat="1" ht="21" x14ac:dyDescent="0.35">
      <c r="A237" s="1"/>
      <c r="B237" s="2"/>
      <c r="C237" s="2"/>
      <c r="D237" s="2"/>
      <c r="E237" s="2"/>
      <c r="F237" s="2"/>
      <c r="G237" s="2"/>
      <c r="H237" s="2"/>
      <c r="I237" s="40">
        <v>6930</v>
      </c>
      <c r="J237" s="26">
        <v>0.87646060599999998</v>
      </c>
      <c r="K237" s="26">
        <v>0.48422700000000002</v>
      </c>
      <c r="N237" s="26">
        <v>0.68936500000000001</v>
      </c>
      <c r="Q237" s="26">
        <v>0.46259299999999998</v>
      </c>
      <c r="T237" s="26">
        <v>0.44999499999999998</v>
      </c>
      <c r="W237" s="26">
        <v>0</v>
      </c>
      <c r="Z237" s="26">
        <v>5.4573400000000001E-2</v>
      </c>
      <c r="AC237" s="26">
        <v>0.65112599999999998</v>
      </c>
      <c r="AF237" s="26">
        <v>0.43457400000000002</v>
      </c>
      <c r="AI237" s="26">
        <v>0.40212500000000001</v>
      </c>
      <c r="AL237" s="26">
        <v>0.64971599999999996</v>
      </c>
      <c r="AO237" s="26">
        <v>0.39741799999999999</v>
      </c>
      <c r="AR237" s="26">
        <v>0.40626000000000001</v>
      </c>
      <c r="AU237" s="26">
        <v>0.46818399999999999</v>
      </c>
      <c r="AX237" s="26">
        <v>5.6982999999999999E-2</v>
      </c>
      <c r="BA237" s="26">
        <v>0.123708</v>
      </c>
    </row>
    <row r="238" spans="1:53" s="28" customFormat="1" ht="21" x14ac:dyDescent="0.35">
      <c r="A238" s="1"/>
      <c r="B238" s="2"/>
      <c r="C238" s="2"/>
      <c r="D238" s="2"/>
      <c r="E238" s="2"/>
      <c r="F238" s="2"/>
      <c r="G238" s="2"/>
      <c r="H238" s="2"/>
      <c r="I238" s="40">
        <v>6960</v>
      </c>
      <c r="J238" s="26">
        <v>0.87396363600000004</v>
      </c>
      <c r="K238" s="26">
        <v>0.48375200000000002</v>
      </c>
      <c r="N238" s="26">
        <v>0.68831299999999995</v>
      </c>
      <c r="Q238" s="26">
        <v>0.46138499999999999</v>
      </c>
      <c r="T238" s="26">
        <v>0.44880599999999998</v>
      </c>
      <c r="W238" s="26">
        <v>0</v>
      </c>
      <c r="Z238" s="26">
        <v>5.1283700000000002E-2</v>
      </c>
      <c r="AC238" s="26">
        <v>0.65022999999999997</v>
      </c>
      <c r="AF238" s="26">
        <v>0.43368200000000001</v>
      </c>
      <c r="AI238" s="26">
        <v>0.40105099999999999</v>
      </c>
      <c r="AL238" s="26">
        <v>0.64956899999999995</v>
      </c>
      <c r="AO238" s="26">
        <v>0.39725500000000002</v>
      </c>
      <c r="AR238" s="26">
        <v>0.40605599999999997</v>
      </c>
      <c r="AU238" s="26">
        <v>0.46713100000000002</v>
      </c>
      <c r="AX238" s="26">
        <v>5.2630099999999999E-2</v>
      </c>
      <c r="BA238" s="26">
        <v>0.11948640000000001</v>
      </c>
    </row>
    <row r="239" spans="1:53" s="28" customFormat="1" ht="21" x14ac:dyDescent="0.35">
      <c r="A239" s="1"/>
      <c r="B239" s="2"/>
      <c r="C239" s="2"/>
      <c r="D239" s="2"/>
      <c r="E239" s="2"/>
      <c r="F239" s="2"/>
      <c r="G239" s="2"/>
      <c r="H239" s="2"/>
      <c r="I239" s="40">
        <v>6990</v>
      </c>
      <c r="J239" s="26">
        <v>0.86964848500000003</v>
      </c>
      <c r="K239" s="26">
        <v>0.48325099999999999</v>
      </c>
      <c r="N239" s="26">
        <v>0.68720499999999995</v>
      </c>
      <c r="Q239" s="26">
        <v>0.46019599999999999</v>
      </c>
      <c r="T239" s="26">
        <v>0.447573</v>
      </c>
      <c r="W239" s="26">
        <v>0</v>
      </c>
      <c r="Z239" s="26">
        <v>4.8070099999999998E-2</v>
      </c>
      <c r="AC239" s="26">
        <v>0.64927100000000004</v>
      </c>
      <c r="AF239" s="26">
        <v>0.43270500000000001</v>
      </c>
      <c r="AI239" s="26">
        <v>0.399926</v>
      </c>
      <c r="AL239" s="26">
        <v>0.64924300000000001</v>
      </c>
      <c r="AO239" s="26">
        <v>0.39689200000000002</v>
      </c>
      <c r="AR239" s="26">
        <v>0.40561599999999998</v>
      </c>
      <c r="AU239" s="26">
        <v>0.46588099999999999</v>
      </c>
      <c r="AX239" s="26">
        <v>4.81725E-2</v>
      </c>
      <c r="BA239" s="26">
        <v>0.11518440000000001</v>
      </c>
    </row>
    <row r="240" spans="1:53" s="28" customFormat="1" ht="21" x14ac:dyDescent="0.35">
      <c r="A240" s="1"/>
      <c r="B240" s="2"/>
      <c r="C240" s="2"/>
      <c r="D240" s="2"/>
      <c r="E240" s="2"/>
      <c r="F240" s="2"/>
      <c r="G240" s="2"/>
      <c r="H240" s="2"/>
      <c r="I240" s="40">
        <v>7020</v>
      </c>
      <c r="J240" s="26">
        <v>0.86676969699999995</v>
      </c>
      <c r="K240" s="26">
        <v>0.482761</v>
      </c>
      <c r="N240" s="26">
        <v>0.68607899999999999</v>
      </c>
      <c r="Q240" s="26">
        <v>0.458984</v>
      </c>
      <c r="T240" s="26">
        <v>0.44636900000000002</v>
      </c>
      <c r="W240" s="26">
        <v>0</v>
      </c>
      <c r="Z240" s="26">
        <v>4.4819100000000001E-2</v>
      </c>
      <c r="AC240" s="26">
        <v>0.64825200000000005</v>
      </c>
      <c r="AF240" s="26">
        <v>0.43164599999999997</v>
      </c>
      <c r="AI240" s="26">
        <v>0.3987</v>
      </c>
      <c r="AL240" s="26">
        <v>0.64870700000000003</v>
      </c>
      <c r="AO240" s="26">
        <v>0.39636300000000002</v>
      </c>
      <c r="AR240" s="26">
        <v>0.405024</v>
      </c>
      <c r="AU240" s="26">
        <v>0.46439200000000003</v>
      </c>
      <c r="AX240" s="26">
        <v>4.3440399999999997E-2</v>
      </c>
      <c r="BA240" s="26">
        <v>0.11070190000000001</v>
      </c>
    </row>
    <row r="241" spans="1:53" s="28" customFormat="1" ht="21" x14ac:dyDescent="0.35">
      <c r="A241" s="1"/>
      <c r="B241" s="2"/>
      <c r="C241" s="2"/>
      <c r="D241" s="2"/>
      <c r="E241" s="2"/>
      <c r="F241" s="2"/>
      <c r="G241" s="2"/>
      <c r="H241" s="2"/>
      <c r="I241" s="40">
        <v>7050</v>
      </c>
      <c r="J241" s="26">
        <v>0.86329697000000005</v>
      </c>
      <c r="K241" s="26">
        <v>0.48231499999999999</v>
      </c>
      <c r="N241" s="26">
        <v>0.68495099999999998</v>
      </c>
      <c r="Q241" s="26">
        <v>0.45774799999999999</v>
      </c>
      <c r="T241" s="26">
        <v>0.44513599999999998</v>
      </c>
      <c r="W241" s="26">
        <v>0</v>
      </c>
      <c r="Z241" s="26">
        <v>4.1627999999999998E-2</v>
      </c>
      <c r="AC241" s="26">
        <v>0.64715</v>
      </c>
      <c r="AF241" s="26">
        <v>0.43054300000000001</v>
      </c>
      <c r="AI241" s="26">
        <v>0.39745000000000003</v>
      </c>
      <c r="AL241" s="26">
        <v>0.64807199999999998</v>
      </c>
      <c r="AO241" s="26">
        <v>0.39567000000000002</v>
      </c>
      <c r="AR241" s="26">
        <v>0.40423100000000001</v>
      </c>
      <c r="AU241" s="26">
        <v>0.46275699999999997</v>
      </c>
      <c r="AX241" s="26">
        <v>3.8649799999999998E-2</v>
      </c>
      <c r="BA241" s="26">
        <v>0.1061217</v>
      </c>
    </row>
    <row r="242" spans="1:53" s="28" customFormat="1" ht="21" x14ac:dyDescent="0.35">
      <c r="A242" s="1"/>
      <c r="B242" s="2"/>
      <c r="C242" s="2"/>
      <c r="D242" s="2"/>
      <c r="E242" s="2"/>
      <c r="F242" s="2"/>
      <c r="G242" s="2"/>
      <c r="H242" s="2"/>
      <c r="I242" s="40">
        <v>7080</v>
      </c>
      <c r="J242" s="26">
        <v>0.85983030299999996</v>
      </c>
      <c r="K242" s="26">
        <v>0.48176400000000003</v>
      </c>
      <c r="N242" s="26">
        <v>0.68349099999999996</v>
      </c>
      <c r="Q242" s="26">
        <v>0.45632699999999998</v>
      </c>
      <c r="T242" s="26">
        <v>0.443772</v>
      </c>
      <c r="W242" s="26">
        <v>0</v>
      </c>
      <c r="Z242" s="26">
        <v>3.8334699999999999E-2</v>
      </c>
      <c r="AC242" s="26">
        <v>0.64595100000000005</v>
      </c>
      <c r="AF242" s="26">
        <v>0.42932999999999999</v>
      </c>
      <c r="AI242" s="26">
        <v>0.39610800000000002</v>
      </c>
      <c r="AL242" s="26">
        <v>0.64722500000000005</v>
      </c>
      <c r="AO242" s="26">
        <v>0.39478999999999997</v>
      </c>
      <c r="AR242" s="26">
        <v>0.40329900000000002</v>
      </c>
      <c r="AU242" s="26">
        <v>0.46091100000000002</v>
      </c>
      <c r="AX242" s="26">
        <v>3.3536440000000001E-2</v>
      </c>
      <c r="BA242" s="26">
        <v>0.10130359999999999</v>
      </c>
    </row>
    <row r="243" spans="1:53" s="28" customFormat="1" ht="21" x14ac:dyDescent="0.35">
      <c r="A243" s="1"/>
      <c r="B243" s="2"/>
      <c r="C243" s="2"/>
      <c r="D243" s="2"/>
      <c r="E243" s="2"/>
      <c r="F243" s="2"/>
      <c r="G243" s="2"/>
      <c r="H243" s="2"/>
      <c r="I243" s="40">
        <v>7110</v>
      </c>
      <c r="J243" s="26">
        <v>0.85788484799999998</v>
      </c>
      <c r="K243" s="26">
        <v>0.48125200000000001</v>
      </c>
      <c r="N243" s="26">
        <v>0.68221900000000002</v>
      </c>
      <c r="Q243" s="26">
        <v>0.454953</v>
      </c>
      <c r="T243" s="26">
        <v>0.44240600000000002</v>
      </c>
      <c r="W243" s="26">
        <v>0</v>
      </c>
      <c r="Z243" s="26">
        <v>3.5142800000000002E-2</v>
      </c>
      <c r="AC243" s="26">
        <v>0.644648</v>
      </c>
      <c r="AF243" s="26">
        <v>0.42803000000000002</v>
      </c>
      <c r="AI243" s="26">
        <v>0.39466600000000002</v>
      </c>
      <c r="AL243" s="26">
        <v>0.64621399999999996</v>
      </c>
      <c r="AO243" s="26">
        <v>0.39369900000000002</v>
      </c>
      <c r="AR243" s="26">
        <v>0.40217599999999998</v>
      </c>
      <c r="AU243" s="26">
        <v>0.458872</v>
      </c>
      <c r="AX243" s="26">
        <v>2.8023300000000001E-2</v>
      </c>
      <c r="BA243" s="26">
        <v>9.6251699999999996E-2</v>
      </c>
    </row>
    <row r="244" spans="1:53" s="28" customFormat="1" ht="21" x14ac:dyDescent="0.35">
      <c r="A244" s="1"/>
      <c r="B244" s="2"/>
      <c r="C244" s="2"/>
      <c r="D244" s="2"/>
      <c r="E244" s="2"/>
      <c r="F244" s="2"/>
      <c r="G244" s="2"/>
      <c r="H244" s="2"/>
      <c r="I244" s="40">
        <v>7140</v>
      </c>
      <c r="J244" s="26">
        <v>0.85414545500000005</v>
      </c>
      <c r="K244" s="26">
        <v>0.48076799999999997</v>
      </c>
      <c r="N244" s="26">
        <v>0.68095300000000003</v>
      </c>
      <c r="Q244" s="26">
        <v>0.45358199999999999</v>
      </c>
      <c r="T244" s="26">
        <v>0.44103500000000001</v>
      </c>
      <c r="W244" s="26">
        <v>0</v>
      </c>
      <c r="Z244" s="26">
        <v>3.1989700000000003E-2</v>
      </c>
      <c r="AC244" s="26">
        <v>0.64331300000000002</v>
      </c>
      <c r="AF244" s="26">
        <v>0.42663299999999998</v>
      </c>
      <c r="AI244" s="26">
        <v>0.39319100000000001</v>
      </c>
      <c r="AL244" s="26">
        <v>0.64499300000000004</v>
      </c>
      <c r="AO244" s="26">
        <v>0.39239499999999999</v>
      </c>
      <c r="AR244" s="26">
        <v>0.400862</v>
      </c>
      <c r="AU244" s="26">
        <v>0.45667099999999999</v>
      </c>
      <c r="AX244" s="26">
        <v>2.2861300000000001E-2</v>
      </c>
      <c r="BA244" s="26">
        <v>9.1113100000000002E-2</v>
      </c>
    </row>
    <row r="245" spans="1:53" s="28" customFormat="1" ht="21" x14ac:dyDescent="0.35">
      <c r="A245" s="1"/>
      <c r="B245" s="2"/>
      <c r="C245" s="2"/>
      <c r="D245" s="2"/>
      <c r="E245" s="2"/>
      <c r="F245" s="2"/>
      <c r="G245" s="2"/>
      <c r="H245" s="2"/>
      <c r="I245" s="40">
        <v>7170</v>
      </c>
      <c r="J245" s="26">
        <v>0.85127272700000001</v>
      </c>
      <c r="K245" s="26">
        <v>0.48022300000000001</v>
      </c>
      <c r="N245" s="26">
        <v>0.67962900000000004</v>
      </c>
      <c r="Q245" s="26">
        <v>0.45213300000000001</v>
      </c>
      <c r="T245" s="26">
        <v>0.43965399999999999</v>
      </c>
      <c r="W245" s="26">
        <v>0</v>
      </c>
      <c r="Z245" s="26">
        <v>2.8784199999999999E-2</v>
      </c>
      <c r="AC245" s="26">
        <v>0.64188400000000001</v>
      </c>
      <c r="AF245" s="26">
        <v>0.42519499999999999</v>
      </c>
      <c r="AI245" s="26">
        <v>0.39162000000000002</v>
      </c>
      <c r="AL245" s="26">
        <v>0.64356500000000005</v>
      </c>
      <c r="AO245" s="26">
        <v>0.390986</v>
      </c>
      <c r="AR245" s="26">
        <v>0.39948499999999998</v>
      </c>
      <c r="AU245" s="26">
        <v>0.45427299999999998</v>
      </c>
      <c r="AX245" s="26">
        <v>1.8112300000000001E-2</v>
      </c>
      <c r="BA245" s="26">
        <v>8.5782300000000006E-2</v>
      </c>
    </row>
    <row r="246" spans="1:53" s="28" customFormat="1" ht="21" x14ac:dyDescent="0.35">
      <c r="A246" s="1"/>
      <c r="B246" s="2"/>
      <c r="C246" s="2"/>
      <c r="D246" s="2"/>
      <c r="E246" s="2"/>
      <c r="F246" s="2"/>
      <c r="G246" s="2"/>
      <c r="H246" s="2"/>
      <c r="I246" s="40">
        <v>7200</v>
      </c>
      <c r="J246" s="26">
        <v>0.84841818199999997</v>
      </c>
      <c r="K246" s="26">
        <v>0.47967100000000001</v>
      </c>
      <c r="N246" s="26">
        <v>0.67830800000000002</v>
      </c>
      <c r="Q246" s="26">
        <v>0.45072699999999999</v>
      </c>
      <c r="T246" s="26">
        <v>0.438245</v>
      </c>
      <c r="W246" s="26">
        <v>0</v>
      </c>
      <c r="Z246" s="26">
        <v>2.5610500000000001E-2</v>
      </c>
      <c r="AC246" s="26">
        <v>0.64042100000000002</v>
      </c>
      <c r="AF246" s="26">
        <v>0.42369200000000001</v>
      </c>
      <c r="AI246" s="26">
        <v>0.38997300000000001</v>
      </c>
      <c r="AL246" s="26">
        <v>0.64200400000000002</v>
      </c>
      <c r="AO246" s="26">
        <v>0.38940399999999997</v>
      </c>
      <c r="AR246" s="26">
        <v>0.397922</v>
      </c>
      <c r="AU246" s="26">
        <v>0.45174599999999998</v>
      </c>
      <c r="AX246" s="26">
        <v>1.3857700000000001E-2</v>
      </c>
      <c r="BA246" s="26">
        <v>8.0378099999999994E-2</v>
      </c>
    </row>
    <row r="247" spans="1:53" s="28" customFormat="1" ht="21" x14ac:dyDescent="0.35">
      <c r="A247" s="1"/>
      <c r="B247" s="2"/>
      <c r="C247" s="2"/>
      <c r="D247" s="2"/>
      <c r="E247" s="2"/>
      <c r="F247" s="2"/>
      <c r="G247" s="2"/>
      <c r="H247" s="2"/>
      <c r="I247" s="40">
        <v>7230</v>
      </c>
      <c r="J247" s="26">
        <v>0.84669090899999999</v>
      </c>
      <c r="K247" s="26">
        <v>0.47921900000000001</v>
      </c>
      <c r="N247" s="26">
        <v>0.67709399999999997</v>
      </c>
      <c r="Q247" s="26">
        <v>0.44936900000000002</v>
      </c>
      <c r="T247" s="26">
        <v>0.43687999999999999</v>
      </c>
      <c r="W247" s="26">
        <v>0</v>
      </c>
      <c r="Z247" s="26">
        <v>2.2532130000000001E-2</v>
      </c>
      <c r="AC247" s="26">
        <v>0.63899300000000003</v>
      </c>
      <c r="AF247" s="26">
        <v>0.422211</v>
      </c>
      <c r="AI247" s="26">
        <v>0.38836100000000001</v>
      </c>
      <c r="AL247" s="26">
        <v>0.640401</v>
      </c>
      <c r="AO247" s="26">
        <v>0.38773600000000003</v>
      </c>
      <c r="AR247" s="26">
        <v>0.396227</v>
      </c>
      <c r="AU247" s="26">
        <v>0.449096</v>
      </c>
      <c r="AX247" s="26">
        <v>1.01447E-2</v>
      </c>
      <c r="BA247" s="26">
        <v>7.5028499999999998E-2</v>
      </c>
    </row>
    <row r="248" spans="1:53" s="28" customFormat="1" ht="21" x14ac:dyDescent="0.35">
      <c r="A248" s="1"/>
      <c r="B248" s="2"/>
      <c r="C248" s="2"/>
      <c r="D248" s="2"/>
      <c r="E248" s="2"/>
      <c r="F248" s="2"/>
      <c r="G248" s="2"/>
      <c r="H248" s="2"/>
      <c r="I248" s="40">
        <v>7260</v>
      </c>
      <c r="J248" s="26">
        <v>0.84195151499999998</v>
      </c>
      <c r="K248" s="26">
        <v>0.478771</v>
      </c>
      <c r="N248" s="26">
        <v>0.67579599999999995</v>
      </c>
      <c r="Q248" s="26">
        <v>0.44812200000000002</v>
      </c>
      <c r="T248" s="26">
        <v>0.43548999999999999</v>
      </c>
      <c r="W248" s="26">
        <v>0</v>
      </c>
      <c r="Z248" s="26">
        <v>1.958733E-2</v>
      </c>
      <c r="AC248" s="26">
        <v>0.63746999999999998</v>
      </c>
      <c r="AF248" s="26">
        <v>0.42064600000000002</v>
      </c>
      <c r="AI248" s="26">
        <v>0.38670300000000002</v>
      </c>
      <c r="AL248" s="26">
        <v>0.63873899999999995</v>
      </c>
      <c r="AO248" s="26">
        <v>0.38597599999999999</v>
      </c>
      <c r="AR248" s="26">
        <v>0.39437800000000001</v>
      </c>
      <c r="AU248" s="26">
        <v>0.44634600000000002</v>
      </c>
      <c r="AX248" s="26">
        <v>7.0838000000000003E-3</v>
      </c>
      <c r="BA248" s="26">
        <v>6.9895499999999999E-2</v>
      </c>
    </row>
    <row r="249" spans="1:53" s="28" customFormat="1" ht="21" x14ac:dyDescent="0.35">
      <c r="A249" s="1"/>
      <c r="B249" s="2"/>
      <c r="C249" s="2"/>
      <c r="D249" s="2"/>
      <c r="E249" s="2"/>
      <c r="F249" s="2"/>
      <c r="G249" s="2"/>
      <c r="H249" s="2"/>
      <c r="I249" s="40">
        <v>7290</v>
      </c>
      <c r="J249" s="26">
        <v>0.83946060600000005</v>
      </c>
      <c r="K249" s="26">
        <v>0.478323</v>
      </c>
      <c r="N249" s="26">
        <v>0.67453399999999997</v>
      </c>
      <c r="Q249" s="26">
        <v>0.44689499999999999</v>
      </c>
      <c r="T249" s="26">
        <v>0.434116</v>
      </c>
      <c r="W249" s="26">
        <v>0</v>
      </c>
      <c r="Z249" s="26">
        <v>1.677184E-2</v>
      </c>
      <c r="AC249" s="26">
        <v>0.63587400000000005</v>
      </c>
      <c r="AF249" s="26">
        <v>0.41905900000000001</v>
      </c>
      <c r="AI249" s="26">
        <v>0.38499499999999998</v>
      </c>
      <c r="AL249" s="26">
        <v>0.63694600000000001</v>
      </c>
      <c r="AO249" s="26">
        <v>0.38415199999999999</v>
      </c>
      <c r="AR249" s="26">
        <v>0.39247900000000002</v>
      </c>
      <c r="AU249" s="26">
        <v>0.44345299999999999</v>
      </c>
      <c r="AX249" s="26">
        <v>4.5320999999999998E-3</v>
      </c>
      <c r="BA249" s="26">
        <v>6.4865300000000001E-2</v>
      </c>
    </row>
    <row r="250" spans="1:53" s="28" customFormat="1" ht="21" x14ac:dyDescent="0.35">
      <c r="A250" s="1"/>
      <c r="B250" s="2"/>
      <c r="C250" s="2"/>
      <c r="D250" s="2"/>
      <c r="E250" s="2"/>
      <c r="F250" s="2"/>
      <c r="G250" s="2"/>
      <c r="H250" s="2"/>
      <c r="I250" s="40">
        <v>7320</v>
      </c>
      <c r="J250" s="26">
        <v>0.83636969699999997</v>
      </c>
      <c r="K250" s="26">
        <v>0.47784700000000002</v>
      </c>
      <c r="N250" s="26">
        <v>0.67326399999999997</v>
      </c>
      <c r="Q250" s="26">
        <v>0.44567000000000001</v>
      </c>
      <c r="T250" s="26">
        <v>0.432699</v>
      </c>
      <c r="W250" s="26">
        <v>0</v>
      </c>
      <c r="Z250" s="26">
        <v>1.4079929999999999E-2</v>
      </c>
      <c r="AC250" s="26">
        <v>0.63427599999999995</v>
      </c>
      <c r="AF250" s="26">
        <v>0.41744399999999998</v>
      </c>
      <c r="AI250" s="26">
        <v>0.38332300000000002</v>
      </c>
      <c r="AL250" s="26">
        <v>0.63502400000000003</v>
      </c>
      <c r="AO250" s="26">
        <v>0.38221899999999998</v>
      </c>
      <c r="AR250" s="26">
        <v>0.390515</v>
      </c>
      <c r="AU250" s="26">
        <v>0.44048999999999999</v>
      </c>
      <c r="AX250" s="26">
        <v>2.5114999999999998E-3</v>
      </c>
      <c r="BA250" s="26">
        <v>6.0020499999999997E-2</v>
      </c>
    </row>
    <row r="251" spans="1:53" s="28" customFormat="1" ht="21" x14ac:dyDescent="0.35">
      <c r="A251" s="1"/>
      <c r="B251" s="2"/>
      <c r="C251" s="2"/>
      <c r="D251" s="2"/>
      <c r="E251" s="2"/>
      <c r="F251" s="2"/>
      <c r="G251" s="2"/>
      <c r="H251" s="2"/>
      <c r="I251" s="40">
        <v>7350</v>
      </c>
      <c r="J251" s="26">
        <v>0.83526060599999996</v>
      </c>
      <c r="K251" s="26">
        <v>0.47727799999999998</v>
      </c>
      <c r="N251" s="26">
        <v>0.67196900000000004</v>
      </c>
      <c r="Q251" s="26">
        <v>0.44448799999999999</v>
      </c>
      <c r="T251" s="26">
        <v>0.43127500000000002</v>
      </c>
      <c r="W251" s="26">
        <v>0</v>
      </c>
      <c r="Z251" s="26">
        <v>1.157583E-2</v>
      </c>
      <c r="AC251" s="26">
        <v>0.63263100000000005</v>
      </c>
      <c r="AF251" s="26">
        <v>0.41578399999999999</v>
      </c>
      <c r="AI251" s="26">
        <v>0.38157000000000002</v>
      </c>
      <c r="AL251" s="26">
        <v>0.63297899999999996</v>
      </c>
      <c r="AO251" s="26">
        <v>0.38015700000000002</v>
      </c>
      <c r="AR251" s="26">
        <v>0.388465</v>
      </c>
      <c r="AU251" s="26">
        <v>0.43739600000000001</v>
      </c>
      <c r="AX251" s="26">
        <v>1.0084E-3</v>
      </c>
      <c r="BA251" s="26">
        <v>5.5463600000000002E-2</v>
      </c>
    </row>
    <row r="252" spans="1:53" s="28" customFormat="1" ht="21" x14ac:dyDescent="0.35">
      <c r="A252" s="1"/>
      <c r="B252" s="2"/>
      <c r="C252" s="2"/>
      <c r="D252" s="2"/>
      <c r="E252" s="2"/>
      <c r="F252" s="2"/>
      <c r="G252" s="2"/>
      <c r="H252" s="2"/>
      <c r="I252" s="40">
        <v>7380</v>
      </c>
      <c r="J252" s="26">
        <v>0.83064242399999999</v>
      </c>
      <c r="K252" s="26">
        <v>0.47686299999999998</v>
      </c>
      <c r="N252" s="26">
        <v>0.67083700000000002</v>
      </c>
      <c r="Q252" s="26">
        <v>0.44342500000000001</v>
      </c>
      <c r="T252" s="26">
        <v>0.42993799999999999</v>
      </c>
      <c r="W252" s="26">
        <v>0</v>
      </c>
      <c r="Z252" s="26">
        <v>9.3885600000000007E-3</v>
      </c>
      <c r="AC252" s="26">
        <v>0.63102100000000005</v>
      </c>
      <c r="AF252" s="26">
        <v>0.41414800000000002</v>
      </c>
      <c r="AI252" s="26">
        <v>0.379805</v>
      </c>
      <c r="AL252" s="26">
        <v>0.63096600000000003</v>
      </c>
      <c r="AO252" s="26">
        <v>0.378077</v>
      </c>
      <c r="AR252" s="26">
        <v>0.38637500000000002</v>
      </c>
      <c r="AU252" s="26">
        <v>0.434278</v>
      </c>
      <c r="AX252" s="26">
        <v>1.8136000000000001E-4</v>
      </c>
      <c r="BA252" s="26">
        <v>5.12402E-2</v>
      </c>
    </row>
    <row r="253" spans="1:53" s="28" customFormat="1" ht="21" x14ac:dyDescent="0.35">
      <c r="A253" s="1"/>
      <c r="B253" s="2"/>
      <c r="C253" s="2"/>
      <c r="D253" s="2"/>
      <c r="E253" s="2"/>
      <c r="F253" s="2"/>
      <c r="G253" s="2"/>
      <c r="H253" s="2"/>
      <c r="I253" s="40">
        <v>7410</v>
      </c>
      <c r="J253" s="26">
        <v>0.82976363600000003</v>
      </c>
      <c r="K253" s="26">
        <v>0.47639300000000001</v>
      </c>
      <c r="N253" s="26">
        <v>0.66965600000000003</v>
      </c>
      <c r="Q253" s="26">
        <v>0.44236900000000001</v>
      </c>
      <c r="T253" s="26">
        <v>0.42865199999999998</v>
      </c>
      <c r="W253" s="26">
        <v>0</v>
      </c>
      <c r="Z253" s="26">
        <v>7.2977600000000004E-3</v>
      </c>
      <c r="AC253" s="26">
        <v>0.62941400000000003</v>
      </c>
      <c r="AF253" s="26">
        <v>0.41250199999999998</v>
      </c>
      <c r="AI253" s="26">
        <v>0.37804300000000002</v>
      </c>
      <c r="AL253" s="26">
        <v>0.628776</v>
      </c>
      <c r="AO253" s="26">
        <v>0.37593599999999999</v>
      </c>
      <c r="AR253" s="26">
        <v>0.38419199999999998</v>
      </c>
      <c r="AU253" s="26">
        <v>0.43107699999999999</v>
      </c>
      <c r="AX253" s="26">
        <v>0</v>
      </c>
      <c r="BA253" s="26">
        <v>4.7272599999999998E-2</v>
      </c>
    </row>
    <row r="254" spans="1:53" s="28" customFormat="1" ht="21" x14ac:dyDescent="0.35">
      <c r="A254" s="1"/>
      <c r="B254" s="2"/>
      <c r="C254" s="2"/>
      <c r="D254" s="2"/>
      <c r="E254" s="2"/>
      <c r="F254" s="2"/>
      <c r="G254" s="2"/>
      <c r="H254" s="2"/>
      <c r="I254" s="40">
        <v>7440</v>
      </c>
      <c r="J254" s="26">
        <v>0.82668484799999997</v>
      </c>
      <c r="K254" s="26">
        <v>0.47592800000000002</v>
      </c>
      <c r="N254" s="26">
        <v>0.66851400000000005</v>
      </c>
      <c r="Q254" s="26">
        <v>0.44126799999999999</v>
      </c>
      <c r="T254" s="26">
        <v>0.42737000000000003</v>
      </c>
      <c r="W254" s="26">
        <v>0</v>
      </c>
      <c r="Z254" s="26">
        <v>5.51776E-3</v>
      </c>
      <c r="AC254" s="26">
        <v>0.62773800000000002</v>
      </c>
      <c r="AF254" s="26">
        <v>0.41085300000000002</v>
      </c>
      <c r="AI254" s="26">
        <v>0.37626900000000002</v>
      </c>
      <c r="AL254" s="26">
        <v>0.62655799999999995</v>
      </c>
      <c r="AO254" s="26">
        <v>0.373728</v>
      </c>
      <c r="AR254" s="26">
        <v>0.38193300000000002</v>
      </c>
      <c r="AU254" s="26">
        <v>0.427763</v>
      </c>
      <c r="AX254" s="26">
        <v>0</v>
      </c>
      <c r="BA254" s="26">
        <v>4.3473100000000001E-2</v>
      </c>
    </row>
    <row r="255" spans="1:53" s="28" customFormat="1" ht="21" x14ac:dyDescent="0.35">
      <c r="A255" s="1"/>
      <c r="B255" s="2"/>
      <c r="C255" s="2"/>
      <c r="D255" s="2"/>
      <c r="E255" s="2"/>
      <c r="F255" s="2"/>
      <c r="G255" s="2"/>
      <c r="H255" s="2"/>
      <c r="I255" s="40">
        <v>7470</v>
      </c>
      <c r="J255" s="26">
        <v>0.82520606100000005</v>
      </c>
      <c r="K255" s="26">
        <v>0.47543099999999999</v>
      </c>
      <c r="N255" s="26">
        <v>0.66734599999999999</v>
      </c>
      <c r="Q255" s="26">
        <v>0.44012099999999998</v>
      </c>
      <c r="T255" s="26">
        <v>0.42603400000000002</v>
      </c>
      <c r="W255" s="26">
        <v>0</v>
      </c>
      <c r="Z255" s="26">
        <v>4.0282599999999997E-3</v>
      </c>
      <c r="AC255" s="26">
        <v>0.62600999999999996</v>
      </c>
      <c r="AF255" s="26">
        <v>0.40914699999999998</v>
      </c>
      <c r="AI255" s="26">
        <v>0.37445499999999998</v>
      </c>
      <c r="AL255" s="26">
        <v>0.62432900000000002</v>
      </c>
      <c r="AO255" s="26">
        <v>0.371446</v>
      </c>
      <c r="AR255" s="26">
        <v>0.37958900000000001</v>
      </c>
      <c r="AU255" s="26">
        <v>0.42438900000000002</v>
      </c>
      <c r="AX255" s="26">
        <v>0</v>
      </c>
      <c r="BA255" s="26">
        <v>3.9759099999999999E-2</v>
      </c>
    </row>
    <row r="256" spans="1:53" s="28" customFormat="1" ht="21" x14ac:dyDescent="0.35">
      <c r="A256" s="1"/>
      <c r="B256" s="2"/>
      <c r="C256" s="2"/>
      <c r="D256" s="2"/>
      <c r="E256" s="2"/>
      <c r="F256" s="2"/>
      <c r="G256" s="2"/>
      <c r="H256" s="2"/>
      <c r="I256" s="40">
        <v>7500</v>
      </c>
      <c r="J256" s="26">
        <v>0.82355757600000001</v>
      </c>
      <c r="K256" s="26">
        <v>0.474939</v>
      </c>
      <c r="N256" s="26">
        <v>0.66614200000000001</v>
      </c>
      <c r="Q256" s="26">
        <v>0.43888500000000003</v>
      </c>
      <c r="T256" s="26">
        <v>0.424703</v>
      </c>
      <c r="W256" s="26">
        <v>0</v>
      </c>
      <c r="Z256" s="26">
        <v>2.8389600000000002E-3</v>
      </c>
      <c r="AC256" s="26">
        <v>0.62418899999999999</v>
      </c>
      <c r="AF256" s="26">
        <v>0.40739300000000001</v>
      </c>
      <c r="AI256" s="26">
        <v>0.372614</v>
      </c>
      <c r="AL256" s="26">
        <v>0.62199899999999997</v>
      </c>
      <c r="AO256" s="26">
        <v>0.36905900000000003</v>
      </c>
      <c r="AR256" s="26">
        <v>0.37717299999999998</v>
      </c>
      <c r="AU256" s="26">
        <v>0.42086400000000002</v>
      </c>
      <c r="AX256" s="26">
        <v>0</v>
      </c>
      <c r="BA256" s="26">
        <v>3.6047299999999997E-2</v>
      </c>
    </row>
    <row r="257" spans="1:53" s="28" customFormat="1" ht="21" x14ac:dyDescent="0.35">
      <c r="A257" s="1"/>
      <c r="B257" s="2"/>
      <c r="C257" s="2"/>
      <c r="D257" s="2"/>
      <c r="E257" s="2"/>
      <c r="F257" s="2"/>
      <c r="G257" s="2"/>
      <c r="H257" s="2"/>
      <c r="I257" s="40">
        <v>7530</v>
      </c>
      <c r="J257" s="26">
        <v>0.82063636399999995</v>
      </c>
      <c r="K257" s="26">
        <v>0.47430499999999998</v>
      </c>
      <c r="N257" s="26">
        <v>0.66480899999999998</v>
      </c>
      <c r="Q257" s="26">
        <v>0.43753399999999998</v>
      </c>
      <c r="T257" s="26">
        <v>0.42328199999999999</v>
      </c>
      <c r="W257" s="26">
        <v>0</v>
      </c>
      <c r="Z257" s="26">
        <v>1.94973E-3</v>
      </c>
      <c r="AC257" s="26">
        <v>0.62234500000000004</v>
      </c>
      <c r="AF257" s="26">
        <v>0.40554899999999999</v>
      </c>
      <c r="AI257" s="26">
        <v>0.37068200000000001</v>
      </c>
      <c r="AL257" s="26">
        <v>0.61951999999999996</v>
      </c>
      <c r="AO257" s="26">
        <v>0.36657499999999998</v>
      </c>
      <c r="AR257" s="26">
        <v>0.37464599999999998</v>
      </c>
      <c r="AU257" s="26">
        <v>0.41724699999999998</v>
      </c>
      <c r="AX257" s="26">
        <v>0</v>
      </c>
      <c r="BA257" s="26">
        <v>3.2265000000000002E-2</v>
      </c>
    </row>
    <row r="258" spans="1:53" s="28" customFormat="1" ht="21" x14ac:dyDescent="0.35">
      <c r="A258" s="1"/>
      <c r="B258" s="2"/>
      <c r="C258" s="2"/>
      <c r="D258" s="2"/>
      <c r="E258" s="2"/>
      <c r="F258" s="2"/>
      <c r="G258" s="2"/>
      <c r="H258" s="2"/>
      <c r="I258" s="40">
        <v>7560</v>
      </c>
      <c r="J258" s="26">
        <v>0.81789090900000005</v>
      </c>
      <c r="K258" s="26">
        <v>0.47369499999999998</v>
      </c>
      <c r="N258" s="26">
        <v>0.66348499999999999</v>
      </c>
      <c r="Q258" s="26">
        <v>0.43607699999999999</v>
      </c>
      <c r="T258" s="26">
        <v>0.42191699999999999</v>
      </c>
      <c r="W258" s="26">
        <v>0</v>
      </c>
      <c r="Z258" s="26">
        <v>1.2879300000000001E-3</v>
      </c>
      <c r="AC258" s="26">
        <v>0.62041100000000005</v>
      </c>
      <c r="AF258" s="26">
        <v>0.403698</v>
      </c>
      <c r="AI258" s="26">
        <v>0.36875799999999997</v>
      </c>
      <c r="AL258" s="26">
        <v>0.61697199999999996</v>
      </c>
      <c r="AO258" s="26">
        <v>0.36407099999999998</v>
      </c>
      <c r="AR258" s="26">
        <v>0.37213400000000002</v>
      </c>
      <c r="AU258" s="26">
        <v>0.413574</v>
      </c>
      <c r="AX258" s="26">
        <v>0</v>
      </c>
      <c r="BA258" s="26">
        <v>2.8193840000000001E-2</v>
      </c>
    </row>
    <row r="259" spans="1:53" s="28" customFormat="1" ht="21" x14ac:dyDescent="0.35">
      <c r="A259" s="1"/>
      <c r="B259" s="2"/>
      <c r="C259" s="2"/>
      <c r="D259" s="2"/>
      <c r="E259" s="2"/>
      <c r="F259" s="2"/>
      <c r="G259" s="2"/>
      <c r="H259" s="2"/>
      <c r="I259" s="40">
        <v>7590</v>
      </c>
      <c r="J259" s="26">
        <v>0.81480606099999997</v>
      </c>
      <c r="K259" s="26">
        <v>0.47299099999999999</v>
      </c>
      <c r="N259" s="26">
        <v>0.66209399999999996</v>
      </c>
      <c r="Q259" s="26">
        <v>0.434452</v>
      </c>
      <c r="T259" s="26">
        <v>0.42050900000000002</v>
      </c>
      <c r="W259" s="26">
        <v>0</v>
      </c>
      <c r="Z259" s="26">
        <v>7.8461999999999998E-4</v>
      </c>
      <c r="AC259" s="26">
        <v>0.61845300000000003</v>
      </c>
      <c r="AF259" s="26">
        <v>0.40178900000000001</v>
      </c>
      <c r="AI259" s="26">
        <v>0.366813</v>
      </c>
      <c r="AL259" s="26">
        <v>0.614286</v>
      </c>
      <c r="AO259" s="26">
        <v>0.361346</v>
      </c>
      <c r="AR259" s="26">
        <v>0.36949900000000002</v>
      </c>
      <c r="AU259" s="26">
        <v>0.40977999999999998</v>
      </c>
      <c r="AX259" s="26">
        <v>0</v>
      </c>
      <c r="BA259" s="26">
        <v>2.3810040000000001E-2</v>
      </c>
    </row>
    <row r="260" spans="1:53" s="28" customFormat="1" ht="21" x14ac:dyDescent="0.35">
      <c r="A260" s="1"/>
      <c r="B260" s="2"/>
      <c r="C260" s="2"/>
      <c r="D260" s="2"/>
      <c r="E260" s="2"/>
      <c r="F260" s="2"/>
      <c r="G260" s="2"/>
      <c r="H260" s="2"/>
      <c r="I260" s="40">
        <v>7620</v>
      </c>
      <c r="J260" s="26">
        <v>0.81304242400000004</v>
      </c>
      <c r="K260" s="26">
        <v>0.47231800000000002</v>
      </c>
      <c r="N260" s="26">
        <v>0.66065600000000002</v>
      </c>
      <c r="Q260" s="26">
        <v>0.43278299999999997</v>
      </c>
      <c r="T260" s="26">
        <v>0.41905599999999998</v>
      </c>
      <c r="W260" s="26">
        <v>0</v>
      </c>
      <c r="Z260" s="26">
        <v>4.1062999999999999E-4</v>
      </c>
      <c r="AC260" s="26">
        <v>0.61641299999999999</v>
      </c>
      <c r="AF260" s="26">
        <v>0.39977699999999999</v>
      </c>
      <c r="AI260" s="26">
        <v>0.36471900000000002</v>
      </c>
      <c r="AL260" s="26">
        <v>0.61157499999999998</v>
      </c>
      <c r="AO260" s="26">
        <v>0.35863499999999998</v>
      </c>
      <c r="AR260" s="26">
        <v>0.36674000000000001</v>
      </c>
      <c r="AU260" s="26">
        <v>0.405864</v>
      </c>
      <c r="AX260" s="26">
        <v>0</v>
      </c>
      <c r="BA260" s="26">
        <v>1.9736340000000002E-2</v>
      </c>
    </row>
    <row r="261" spans="1:53" s="28" customFormat="1" ht="21" x14ac:dyDescent="0.35">
      <c r="A261" s="1"/>
      <c r="B261" s="2"/>
      <c r="C261" s="2"/>
      <c r="D261" s="2"/>
      <c r="E261" s="2"/>
      <c r="F261" s="2"/>
      <c r="G261" s="2"/>
      <c r="H261" s="2"/>
      <c r="I261" s="40">
        <v>7650</v>
      </c>
      <c r="J261" s="26">
        <v>0.81023636399999999</v>
      </c>
      <c r="K261" s="26">
        <v>0.47167300000000001</v>
      </c>
      <c r="N261" s="26">
        <v>0.65913200000000005</v>
      </c>
      <c r="Q261" s="26">
        <v>0.43092900000000001</v>
      </c>
      <c r="T261" s="26">
        <v>0.41757699999999998</v>
      </c>
      <c r="W261" s="26">
        <v>0</v>
      </c>
      <c r="Z261" s="26">
        <v>1.6393000000000001E-4</v>
      </c>
      <c r="AC261" s="26">
        <v>0.61432699999999996</v>
      </c>
      <c r="AF261" s="26">
        <v>0.39767799999999998</v>
      </c>
      <c r="AI261" s="26">
        <v>0.36262299999999997</v>
      </c>
      <c r="AL261" s="26">
        <v>0.60872199999999999</v>
      </c>
      <c r="AO261" s="26">
        <v>0.35579499999999997</v>
      </c>
      <c r="AR261" s="26">
        <v>0.363925</v>
      </c>
      <c r="AU261" s="26">
        <v>0.40180100000000002</v>
      </c>
      <c r="AX261" s="26">
        <v>0</v>
      </c>
      <c r="BA261" s="26">
        <v>1.5887439999999999E-2</v>
      </c>
    </row>
    <row r="262" spans="1:53" s="28" customFormat="1" ht="21" x14ac:dyDescent="0.35">
      <c r="A262" s="1"/>
      <c r="B262" s="2"/>
      <c r="C262" s="2"/>
      <c r="D262" s="2"/>
      <c r="E262" s="2"/>
      <c r="F262" s="2"/>
      <c r="G262" s="2"/>
      <c r="H262" s="2"/>
      <c r="I262" s="40">
        <v>7680</v>
      </c>
      <c r="J262" s="26">
        <v>0.80762424200000005</v>
      </c>
      <c r="K262" s="26">
        <v>0.47098899999999999</v>
      </c>
      <c r="N262" s="26">
        <v>0.65749100000000005</v>
      </c>
      <c r="Q262" s="26">
        <v>0.42893900000000001</v>
      </c>
      <c r="T262" s="26">
        <v>0.41601700000000003</v>
      </c>
      <c r="W262" s="26">
        <v>0</v>
      </c>
      <c r="Z262" s="26">
        <v>0</v>
      </c>
      <c r="AC262" s="26">
        <v>0.61215200000000003</v>
      </c>
      <c r="AF262" s="26">
        <v>0.39551999999999998</v>
      </c>
      <c r="AI262" s="26">
        <v>0.36044799999999999</v>
      </c>
      <c r="AL262" s="26">
        <v>0.60573200000000005</v>
      </c>
      <c r="AO262" s="26">
        <v>0.35282799999999997</v>
      </c>
      <c r="AR262" s="26">
        <v>0.36095899999999997</v>
      </c>
      <c r="AU262" s="26">
        <v>0.39769199999999999</v>
      </c>
      <c r="AX262" s="26">
        <v>0</v>
      </c>
      <c r="BA262" s="26">
        <v>1.232494E-2</v>
      </c>
    </row>
    <row r="263" spans="1:53" s="28" customFormat="1" ht="21" x14ac:dyDescent="0.35">
      <c r="A263" s="1"/>
      <c r="B263" s="2"/>
      <c r="C263" s="2"/>
      <c r="D263" s="2"/>
      <c r="E263" s="2"/>
      <c r="F263" s="2"/>
      <c r="G263" s="2"/>
      <c r="H263" s="2"/>
      <c r="I263" s="40">
        <v>7710</v>
      </c>
      <c r="J263" s="26">
        <v>0.80510303000000005</v>
      </c>
      <c r="K263" s="26">
        <v>0.470327</v>
      </c>
      <c r="N263" s="26">
        <v>0.65585800000000005</v>
      </c>
      <c r="Q263" s="26">
        <v>0.426956</v>
      </c>
      <c r="T263" s="26">
        <v>0.41441600000000001</v>
      </c>
      <c r="W263" s="26">
        <v>0</v>
      </c>
      <c r="Z263" s="26">
        <v>0</v>
      </c>
      <c r="AC263" s="26">
        <v>0.60985999999999996</v>
      </c>
      <c r="AF263" s="26">
        <v>0.393287</v>
      </c>
      <c r="AI263" s="26">
        <v>0.35822999999999999</v>
      </c>
      <c r="AL263" s="26">
        <v>0.60272300000000001</v>
      </c>
      <c r="AO263" s="26">
        <v>0.34971400000000002</v>
      </c>
      <c r="AR263" s="26">
        <v>0.35791800000000001</v>
      </c>
      <c r="AU263" s="26">
        <v>0.39336900000000002</v>
      </c>
      <c r="AX263" s="26">
        <v>0</v>
      </c>
      <c r="BA263" s="26">
        <v>9.0684400000000005E-3</v>
      </c>
    </row>
    <row r="264" spans="1:53" s="28" customFormat="1" ht="21" x14ac:dyDescent="0.35">
      <c r="A264" s="1"/>
      <c r="B264" s="2"/>
      <c r="C264" s="2"/>
      <c r="D264" s="2"/>
      <c r="E264" s="2"/>
      <c r="F264" s="2"/>
      <c r="G264" s="2"/>
      <c r="H264" s="2"/>
      <c r="I264" s="40">
        <v>7740</v>
      </c>
      <c r="J264" s="26">
        <v>0.80270909099999999</v>
      </c>
      <c r="K264" s="26">
        <v>0.469661</v>
      </c>
      <c r="N264" s="26">
        <v>0.65417199999999998</v>
      </c>
      <c r="Q264" s="26">
        <v>0.424985</v>
      </c>
      <c r="T264" s="26">
        <v>0.41279199999999999</v>
      </c>
      <c r="W264" s="26">
        <v>0</v>
      </c>
      <c r="Z264" s="26">
        <v>0</v>
      </c>
      <c r="AC264" s="26">
        <v>0.60751599999999994</v>
      </c>
      <c r="AF264" s="26">
        <v>0.39097900000000002</v>
      </c>
      <c r="AI264" s="26">
        <v>0.35592099999999999</v>
      </c>
      <c r="AL264" s="26">
        <v>0.59962499999999996</v>
      </c>
      <c r="AO264" s="26">
        <v>0.346549</v>
      </c>
      <c r="AR264" s="26">
        <v>0.35482599999999997</v>
      </c>
      <c r="AU264" s="26">
        <v>0.38894000000000001</v>
      </c>
      <c r="AX264" s="26">
        <v>0</v>
      </c>
      <c r="BA264" s="26">
        <v>6.1995399999999999E-3</v>
      </c>
    </row>
    <row r="265" spans="1:53" s="28" customFormat="1" ht="21" x14ac:dyDescent="0.35">
      <c r="A265" s="1"/>
      <c r="B265" s="2"/>
      <c r="C265" s="2"/>
      <c r="D265" s="2"/>
      <c r="E265" s="2"/>
      <c r="F265" s="2"/>
      <c r="G265" s="2"/>
      <c r="H265" s="2"/>
      <c r="I265" s="40">
        <v>7770</v>
      </c>
      <c r="J265" s="26">
        <v>0.80119393900000002</v>
      </c>
      <c r="K265" s="26">
        <v>0.46901999999999999</v>
      </c>
      <c r="N265" s="26">
        <v>0.65248499999999998</v>
      </c>
      <c r="Q265" s="26">
        <v>0.42307099999999997</v>
      </c>
      <c r="T265" s="26">
        <v>0.41118100000000002</v>
      </c>
      <c r="W265" s="26">
        <v>0</v>
      </c>
      <c r="Z265" s="26">
        <v>0</v>
      </c>
      <c r="AC265" s="26">
        <v>0.60524</v>
      </c>
      <c r="AF265" s="26">
        <v>0.38869199999999998</v>
      </c>
      <c r="AI265" s="26">
        <v>0.353659</v>
      </c>
      <c r="AL265" s="26">
        <v>0.59645000000000004</v>
      </c>
      <c r="AO265" s="26">
        <v>0.34326699999999999</v>
      </c>
      <c r="AR265" s="26">
        <v>0.35160999999999998</v>
      </c>
      <c r="AU265" s="26">
        <v>0.38445499999999999</v>
      </c>
      <c r="AX265" s="26">
        <v>0</v>
      </c>
      <c r="BA265" s="26">
        <v>3.8343399999999999E-3</v>
      </c>
    </row>
    <row r="266" spans="1:53" s="28" customFormat="1" ht="21" x14ac:dyDescent="0.35">
      <c r="A266" s="1"/>
      <c r="B266" s="2"/>
      <c r="C266" s="2"/>
      <c r="D266" s="2"/>
      <c r="E266" s="2"/>
      <c r="F266" s="2"/>
      <c r="G266" s="2"/>
      <c r="H266" s="2"/>
      <c r="I266" s="40">
        <v>7800</v>
      </c>
      <c r="J266" s="26">
        <v>0.79867878800000003</v>
      </c>
      <c r="K266" s="26">
        <v>0.46834900000000002</v>
      </c>
      <c r="N266" s="26">
        <v>0.65079100000000001</v>
      </c>
      <c r="Q266" s="26">
        <v>0.42117399999999999</v>
      </c>
      <c r="T266" s="26">
        <v>0.40953299999999998</v>
      </c>
      <c r="W266" s="26">
        <v>0</v>
      </c>
      <c r="Z266" s="26">
        <v>0</v>
      </c>
      <c r="AC266" s="26">
        <v>0.60294599999999998</v>
      </c>
      <c r="AF266" s="26">
        <v>0.38634400000000002</v>
      </c>
      <c r="AI266" s="26">
        <v>0.35137299999999999</v>
      </c>
      <c r="AL266" s="26">
        <v>0.59316100000000005</v>
      </c>
      <c r="AO266" s="26">
        <v>0.339951</v>
      </c>
      <c r="AR266" s="26">
        <v>0.34830800000000001</v>
      </c>
      <c r="AU266" s="26">
        <v>0.37989099999999998</v>
      </c>
      <c r="AX266" s="26">
        <v>0</v>
      </c>
      <c r="BA266" s="26">
        <v>2.0243399999999999E-3</v>
      </c>
    </row>
    <row r="267" spans="1:53" s="28" customFormat="1" ht="21" x14ac:dyDescent="0.35">
      <c r="A267" s="1"/>
      <c r="B267" s="2"/>
      <c r="C267" s="2"/>
      <c r="D267" s="2"/>
      <c r="E267" s="2"/>
      <c r="F267" s="2"/>
      <c r="G267" s="2"/>
      <c r="H267" s="2"/>
      <c r="I267" s="40">
        <v>7830</v>
      </c>
      <c r="J267" s="26">
        <v>0.79779999999999995</v>
      </c>
      <c r="K267" s="26">
        <v>0.46775</v>
      </c>
      <c r="N267" s="26">
        <v>0.64915199999999995</v>
      </c>
      <c r="Q267" s="26">
        <v>0.41933999999999999</v>
      </c>
      <c r="T267" s="26">
        <v>0.40789199999999998</v>
      </c>
      <c r="W267" s="26">
        <v>0</v>
      </c>
      <c r="Z267" s="26">
        <v>0</v>
      </c>
      <c r="AC267" s="26">
        <v>0.60057199999999999</v>
      </c>
      <c r="AF267" s="26">
        <v>0.38399</v>
      </c>
      <c r="AI267" s="26">
        <v>0.34904400000000002</v>
      </c>
      <c r="AL267" s="26">
        <v>0.58982500000000004</v>
      </c>
      <c r="AO267" s="26">
        <v>0.33656000000000003</v>
      </c>
      <c r="AR267" s="26">
        <v>0.34499999999999997</v>
      </c>
      <c r="AU267" s="26">
        <v>0.37525999999999998</v>
      </c>
      <c r="AX267" s="26">
        <v>0</v>
      </c>
      <c r="BA267" s="26">
        <v>7.0423999999999997E-4</v>
      </c>
    </row>
    <row r="268" spans="1:53" s="28" customFormat="1" ht="21" x14ac:dyDescent="0.35">
      <c r="A268" s="1"/>
      <c r="B268" s="2"/>
      <c r="C268" s="2"/>
      <c r="D268" s="2"/>
      <c r="E268" s="2"/>
      <c r="F268" s="2"/>
      <c r="G268" s="2"/>
      <c r="H268" s="2"/>
      <c r="I268" s="40">
        <v>7860</v>
      </c>
      <c r="J268" s="26">
        <v>0.79535151500000001</v>
      </c>
      <c r="K268" s="26">
        <v>0.467113</v>
      </c>
      <c r="N268" s="26">
        <v>0.64746199999999998</v>
      </c>
      <c r="Q268" s="26">
        <v>0.41749799999999998</v>
      </c>
      <c r="T268" s="26">
        <v>0.40616000000000002</v>
      </c>
      <c r="W268" s="26">
        <v>0</v>
      </c>
      <c r="Z268" s="26">
        <v>0</v>
      </c>
      <c r="AC268" s="26">
        <v>0.59820499999999999</v>
      </c>
      <c r="AF268" s="26">
        <v>0.38157799999999997</v>
      </c>
      <c r="AI268" s="26">
        <v>0.34663100000000002</v>
      </c>
      <c r="AL268" s="26">
        <v>0.58635700000000002</v>
      </c>
      <c r="AO268" s="26">
        <v>0.33299000000000001</v>
      </c>
      <c r="AR268" s="26">
        <v>0.34154600000000002</v>
      </c>
      <c r="AU268" s="26">
        <v>0.37049500000000002</v>
      </c>
      <c r="AX268" s="26">
        <v>0</v>
      </c>
      <c r="BA268" s="26">
        <v>0</v>
      </c>
    </row>
    <row r="269" spans="1:53" s="28" customFormat="1" ht="21" x14ac:dyDescent="0.35">
      <c r="A269" s="1"/>
      <c r="B269" s="2"/>
      <c r="C269" s="2"/>
      <c r="D269" s="2"/>
      <c r="E269" s="2"/>
      <c r="F269" s="2"/>
      <c r="G269" s="2"/>
      <c r="H269" s="2"/>
      <c r="I269" s="40">
        <v>7890</v>
      </c>
      <c r="J269" s="26">
        <v>0.79296363599999997</v>
      </c>
      <c r="K269" s="26">
        <v>0.46653099999999997</v>
      </c>
      <c r="N269" s="26">
        <v>0.645791</v>
      </c>
      <c r="Q269" s="26">
        <v>0.41572399999999998</v>
      </c>
      <c r="T269" s="26">
        <v>0.40446799999999999</v>
      </c>
      <c r="W269" s="26">
        <v>0</v>
      </c>
      <c r="Z269" s="26">
        <v>0</v>
      </c>
      <c r="AC269" s="26">
        <v>0.595827</v>
      </c>
      <c r="AF269" s="26">
        <v>0.379139</v>
      </c>
      <c r="AI269" s="26">
        <v>0.34420600000000001</v>
      </c>
      <c r="AL269" s="26">
        <v>0.582839</v>
      </c>
      <c r="AO269" s="26">
        <v>0.329453</v>
      </c>
      <c r="AR269" s="26">
        <v>0.33804899999999999</v>
      </c>
      <c r="AU269" s="26">
        <v>0.365678</v>
      </c>
      <c r="AX269" s="26">
        <v>0</v>
      </c>
      <c r="BA269" s="26">
        <v>0</v>
      </c>
    </row>
    <row r="270" spans="1:53" s="28" customFormat="1" ht="21" x14ac:dyDescent="0.35">
      <c r="A270" s="1"/>
      <c r="B270" s="2"/>
      <c r="C270" s="2"/>
      <c r="D270" s="2"/>
      <c r="E270" s="2"/>
      <c r="F270" s="2"/>
      <c r="G270" s="2"/>
      <c r="H270" s="2"/>
      <c r="I270" s="40">
        <v>7920</v>
      </c>
      <c r="J270" s="26">
        <v>0.79079999999999995</v>
      </c>
      <c r="K270" s="26">
        <v>0.46593499999999999</v>
      </c>
      <c r="N270" s="26">
        <v>0.64415900000000004</v>
      </c>
      <c r="Q270" s="26">
        <v>0.41397600000000001</v>
      </c>
      <c r="T270" s="26">
        <v>0.40276099999999998</v>
      </c>
      <c r="W270" s="26">
        <v>0</v>
      </c>
      <c r="Z270" s="26">
        <v>0</v>
      </c>
      <c r="AC270" s="26">
        <v>0.59340599999999999</v>
      </c>
      <c r="AF270" s="26">
        <v>0.376697</v>
      </c>
      <c r="AI270" s="26">
        <v>0.341748</v>
      </c>
      <c r="AL270" s="26">
        <v>0.57928900000000005</v>
      </c>
      <c r="AO270" s="26">
        <v>0.32570700000000002</v>
      </c>
      <c r="AR270" s="26">
        <v>0.33447399999999999</v>
      </c>
      <c r="AU270" s="26">
        <v>0.36081600000000003</v>
      </c>
      <c r="AX270" s="26">
        <v>0</v>
      </c>
      <c r="BA270" s="26">
        <v>0</v>
      </c>
    </row>
    <row r="271" spans="1:53" s="28" customFormat="1" ht="21" x14ac:dyDescent="0.35">
      <c r="A271" s="1"/>
      <c r="B271" s="2"/>
      <c r="C271" s="2"/>
      <c r="D271" s="2"/>
      <c r="E271" s="2"/>
      <c r="F271" s="2"/>
      <c r="G271" s="2"/>
      <c r="H271" s="2"/>
      <c r="I271" s="40">
        <v>7950</v>
      </c>
      <c r="J271" s="26">
        <v>0.78891515199999995</v>
      </c>
      <c r="K271" s="26">
        <v>0.46528000000000003</v>
      </c>
      <c r="N271" s="26">
        <v>0.64249000000000001</v>
      </c>
      <c r="Q271" s="26">
        <v>0.41231299999999999</v>
      </c>
      <c r="T271" s="26">
        <v>0.40098200000000001</v>
      </c>
      <c r="W271" s="26">
        <v>0</v>
      </c>
      <c r="Z271" s="26">
        <v>0</v>
      </c>
      <c r="AC271" s="26">
        <v>0.59092199999999995</v>
      </c>
      <c r="AF271" s="26">
        <v>0.37420999999999999</v>
      </c>
      <c r="AI271" s="26">
        <v>0.339277</v>
      </c>
      <c r="AL271" s="26">
        <v>0.57565699999999997</v>
      </c>
      <c r="AO271" s="26">
        <v>0.321936</v>
      </c>
      <c r="AR271" s="26">
        <v>0.330762</v>
      </c>
      <c r="AU271" s="26">
        <v>0.35592000000000001</v>
      </c>
      <c r="AX271" s="26">
        <v>0</v>
      </c>
      <c r="BA271" s="26">
        <v>0</v>
      </c>
    </row>
    <row r="272" spans="1:53" s="28" customFormat="1" ht="21" x14ac:dyDescent="0.35">
      <c r="A272" s="1"/>
      <c r="B272" s="2"/>
      <c r="C272" s="2"/>
      <c r="D272" s="2"/>
      <c r="E272" s="2"/>
      <c r="F272" s="2"/>
      <c r="G272" s="2"/>
      <c r="H272" s="2"/>
      <c r="I272" s="40">
        <v>7980</v>
      </c>
      <c r="J272" s="26">
        <v>0.78555151499999998</v>
      </c>
      <c r="K272" s="26">
        <v>0.46456399999999998</v>
      </c>
      <c r="N272" s="26">
        <v>0.64078999999999997</v>
      </c>
      <c r="Q272" s="26">
        <v>0.41065499999999999</v>
      </c>
      <c r="T272" s="26">
        <v>0.39919500000000002</v>
      </c>
      <c r="W272" s="26">
        <v>0</v>
      </c>
      <c r="Z272" s="26">
        <v>0</v>
      </c>
      <c r="AC272" s="26">
        <v>0.58844399999999997</v>
      </c>
      <c r="AF272" s="26">
        <v>0.371701</v>
      </c>
      <c r="AI272" s="26">
        <v>0.33682899999999999</v>
      </c>
      <c r="AL272" s="26">
        <v>0.57192299999999996</v>
      </c>
      <c r="AO272" s="26">
        <v>0.31810899999999998</v>
      </c>
      <c r="AR272" s="26">
        <v>0.326984</v>
      </c>
      <c r="AU272" s="26">
        <v>0.35089100000000001</v>
      </c>
      <c r="AX272" s="26">
        <v>0</v>
      </c>
      <c r="BA272" s="26">
        <v>0</v>
      </c>
    </row>
    <row r="273" spans="1:53" s="28" customFormat="1" ht="21" x14ac:dyDescent="0.35">
      <c r="A273" s="1"/>
      <c r="B273" s="2"/>
      <c r="C273" s="2"/>
      <c r="D273" s="2"/>
      <c r="E273" s="2"/>
      <c r="F273" s="2"/>
      <c r="G273" s="2"/>
      <c r="H273" s="2"/>
      <c r="I273" s="40">
        <v>8010</v>
      </c>
      <c r="J273" s="26">
        <v>0.78359393899999996</v>
      </c>
      <c r="K273" s="26">
        <v>0.46388200000000002</v>
      </c>
      <c r="N273" s="26">
        <v>0.63908699999999996</v>
      </c>
      <c r="Q273" s="26">
        <v>0.40897</v>
      </c>
      <c r="T273" s="26">
        <v>0.39735500000000001</v>
      </c>
      <c r="W273" s="26">
        <v>0</v>
      </c>
      <c r="Z273" s="26">
        <v>0</v>
      </c>
      <c r="AC273" s="26">
        <v>0.58595699999999995</v>
      </c>
      <c r="AF273" s="26">
        <v>0.369141</v>
      </c>
      <c r="AI273" s="26">
        <v>0.33432299999999998</v>
      </c>
      <c r="AL273" s="26">
        <v>0.56812399999999996</v>
      </c>
      <c r="AO273" s="26">
        <v>0.31421500000000002</v>
      </c>
      <c r="AR273" s="26">
        <v>0.32311400000000001</v>
      </c>
      <c r="AU273" s="26">
        <v>0.34591899999999998</v>
      </c>
      <c r="AX273" s="26">
        <v>0</v>
      </c>
      <c r="BA273" s="26">
        <v>0</v>
      </c>
    </row>
    <row r="274" spans="1:53" s="28" customFormat="1" ht="21" x14ac:dyDescent="0.35">
      <c r="A274" s="1"/>
      <c r="B274" s="2"/>
      <c r="C274" s="2"/>
      <c r="D274" s="2"/>
      <c r="E274" s="2"/>
      <c r="F274" s="2"/>
      <c r="G274" s="2"/>
      <c r="H274" s="2"/>
      <c r="I274" s="40">
        <v>8040</v>
      </c>
      <c r="J274" s="26">
        <v>0.78065454499999998</v>
      </c>
      <c r="K274" s="26">
        <v>0.46314499999999997</v>
      </c>
      <c r="N274" s="26">
        <v>0.63737100000000002</v>
      </c>
      <c r="Q274" s="26">
        <v>0.40730699999999997</v>
      </c>
      <c r="T274" s="26">
        <v>0.395482</v>
      </c>
      <c r="W274" s="26">
        <v>0</v>
      </c>
      <c r="Z274" s="26">
        <v>0</v>
      </c>
      <c r="AC274" s="26">
        <v>0.58349099999999998</v>
      </c>
      <c r="AF274" s="26">
        <v>0.36662800000000001</v>
      </c>
      <c r="AI274" s="26">
        <v>0.33184399999999997</v>
      </c>
      <c r="AL274" s="26">
        <v>0.56419299999999994</v>
      </c>
      <c r="AO274" s="26">
        <v>0.31025799999999998</v>
      </c>
      <c r="AR274" s="26">
        <v>0.31913599999999998</v>
      </c>
      <c r="AU274" s="26">
        <v>0.34094000000000002</v>
      </c>
      <c r="AX274" s="26">
        <v>0</v>
      </c>
      <c r="BA274" s="26">
        <v>0</v>
      </c>
    </row>
    <row r="275" spans="1:53" s="28" customFormat="1" ht="21" x14ac:dyDescent="0.35">
      <c r="A275" s="1"/>
      <c r="B275" s="2"/>
      <c r="C275" s="2"/>
      <c r="D275" s="2"/>
      <c r="E275" s="2"/>
      <c r="F275" s="2"/>
      <c r="G275" s="2"/>
      <c r="H275" s="2"/>
      <c r="I275" s="40">
        <v>8070</v>
      </c>
      <c r="J275" s="26">
        <v>0.77904242400000001</v>
      </c>
      <c r="K275" s="26">
        <v>0.46248800000000001</v>
      </c>
      <c r="N275" s="26">
        <v>0.63570099999999996</v>
      </c>
      <c r="Q275" s="26">
        <v>0.40566200000000002</v>
      </c>
      <c r="T275" s="26">
        <v>0.39367200000000002</v>
      </c>
      <c r="W275" s="26">
        <v>0</v>
      </c>
      <c r="Z275" s="26">
        <v>0</v>
      </c>
      <c r="AC275" s="26">
        <v>0.58096899999999996</v>
      </c>
      <c r="AF275" s="26">
        <v>0.36409599999999998</v>
      </c>
      <c r="AI275" s="26">
        <v>0.329349</v>
      </c>
      <c r="AL275" s="26">
        <v>0.56023000000000001</v>
      </c>
      <c r="AO275" s="26">
        <v>0.306259</v>
      </c>
      <c r="AR275" s="26">
        <v>0.31523800000000002</v>
      </c>
      <c r="AU275" s="26">
        <v>0.33595700000000001</v>
      </c>
      <c r="AX275" s="26">
        <v>0</v>
      </c>
      <c r="BA275" s="26">
        <v>0</v>
      </c>
    </row>
    <row r="276" spans="1:53" s="28" customFormat="1" ht="21" x14ac:dyDescent="0.35">
      <c r="A276" s="1"/>
      <c r="B276" s="2"/>
      <c r="C276" s="2"/>
      <c r="D276" s="2"/>
      <c r="E276" s="2"/>
      <c r="F276" s="2"/>
      <c r="G276" s="2"/>
      <c r="H276" s="2"/>
      <c r="I276" s="40">
        <v>8100</v>
      </c>
      <c r="J276" s="26">
        <v>0.77489090900000002</v>
      </c>
      <c r="K276" s="26">
        <v>0.46182699999999999</v>
      </c>
      <c r="N276" s="26">
        <v>0.63400199999999995</v>
      </c>
      <c r="Q276" s="26">
        <v>0.40400599999999998</v>
      </c>
      <c r="T276" s="26">
        <v>0.39185799999999998</v>
      </c>
      <c r="W276" s="26">
        <v>0</v>
      </c>
      <c r="Z276" s="26">
        <v>0</v>
      </c>
      <c r="AC276" s="26">
        <v>0.57845299999999999</v>
      </c>
      <c r="AF276" s="26">
        <v>0.36153999999999997</v>
      </c>
      <c r="AI276" s="26">
        <v>0.32681399999999999</v>
      </c>
      <c r="AL276" s="26">
        <v>0.55623800000000001</v>
      </c>
      <c r="AO276" s="26">
        <v>0.30215999999999998</v>
      </c>
      <c r="AR276" s="26">
        <v>0.31124000000000002</v>
      </c>
      <c r="AU276" s="26">
        <v>0.33097500000000002</v>
      </c>
      <c r="AX276" s="26">
        <v>0</v>
      </c>
      <c r="BA276" s="26">
        <v>0</v>
      </c>
    </row>
    <row r="277" spans="1:53" s="28" customFormat="1" ht="21" x14ac:dyDescent="0.35">
      <c r="A277" s="1"/>
      <c r="B277" s="2"/>
      <c r="C277" s="2"/>
      <c r="D277" s="2"/>
      <c r="E277" s="2"/>
      <c r="F277" s="2"/>
      <c r="G277" s="2"/>
      <c r="H277" s="2"/>
      <c r="I277" s="40">
        <v>8130</v>
      </c>
      <c r="J277" s="26">
        <v>0.77275151500000006</v>
      </c>
      <c r="K277" s="26">
        <v>0.46103100000000002</v>
      </c>
      <c r="N277" s="26">
        <v>0.63219999999999998</v>
      </c>
      <c r="Q277" s="26">
        <v>0.40229100000000001</v>
      </c>
      <c r="T277" s="26">
        <v>0.39000099999999999</v>
      </c>
      <c r="W277" s="26">
        <v>0</v>
      </c>
      <c r="Z277" s="26">
        <v>0</v>
      </c>
      <c r="AC277" s="26">
        <v>0.57587200000000005</v>
      </c>
      <c r="AF277" s="26">
        <v>0.35893399999999998</v>
      </c>
      <c r="AI277" s="26">
        <v>0.324243</v>
      </c>
      <c r="AL277" s="26">
        <v>0.55219399999999996</v>
      </c>
      <c r="AO277" s="26">
        <v>0.29807</v>
      </c>
      <c r="AR277" s="26">
        <v>0.30712499999999998</v>
      </c>
      <c r="AU277" s="26">
        <v>0.325988</v>
      </c>
      <c r="AX277" s="26">
        <v>0</v>
      </c>
      <c r="BA277" s="26">
        <v>0</v>
      </c>
    </row>
    <row r="278" spans="1:53" s="28" customFormat="1" ht="21" x14ac:dyDescent="0.35">
      <c r="A278" s="1"/>
      <c r="B278" s="2"/>
      <c r="C278" s="2"/>
      <c r="D278" s="2"/>
      <c r="E278" s="2"/>
      <c r="F278" s="2"/>
      <c r="G278" s="2"/>
      <c r="H278" s="2"/>
      <c r="I278" s="40">
        <v>8160</v>
      </c>
      <c r="J278" s="26">
        <v>0.77077575799999998</v>
      </c>
      <c r="K278" s="26">
        <v>0.46027499999999999</v>
      </c>
      <c r="N278" s="26">
        <v>0.63045799999999996</v>
      </c>
      <c r="Q278" s="26">
        <v>0.40056199999999997</v>
      </c>
      <c r="T278" s="26">
        <v>0.38818000000000003</v>
      </c>
      <c r="W278" s="26">
        <v>0</v>
      </c>
      <c r="Z278" s="26">
        <v>0</v>
      </c>
      <c r="AC278" s="26">
        <v>0.57335599999999998</v>
      </c>
      <c r="AF278" s="26">
        <v>0.35633500000000001</v>
      </c>
      <c r="AI278" s="26">
        <v>0.32172299999999998</v>
      </c>
      <c r="AL278" s="26">
        <v>0.54810899999999996</v>
      </c>
      <c r="AO278" s="26">
        <v>0.29392299999999999</v>
      </c>
      <c r="AR278" s="26">
        <v>0.30299599999999999</v>
      </c>
      <c r="AU278" s="26">
        <v>0.32100000000000001</v>
      </c>
      <c r="AX278" s="26">
        <v>0</v>
      </c>
      <c r="BA278" s="26">
        <v>0</v>
      </c>
    </row>
    <row r="279" spans="1:53" s="28" customFormat="1" ht="21" x14ac:dyDescent="0.35">
      <c r="A279" s="1"/>
      <c r="B279" s="2"/>
      <c r="C279" s="2"/>
      <c r="D279" s="2"/>
      <c r="E279" s="2"/>
      <c r="F279" s="2"/>
      <c r="G279" s="2"/>
      <c r="H279" s="2"/>
      <c r="I279" s="40">
        <v>8190</v>
      </c>
      <c r="J279" s="39">
        <v>0.76896969699999995</v>
      </c>
      <c r="K279" s="28">
        <v>0.459509</v>
      </c>
      <c r="N279" s="28">
        <v>0.62867300000000004</v>
      </c>
      <c r="Q279" s="28">
        <v>0.398785</v>
      </c>
      <c r="T279" s="28">
        <v>0.38627600000000001</v>
      </c>
      <c r="W279" s="28">
        <v>0</v>
      </c>
      <c r="Z279" s="28">
        <v>0</v>
      </c>
      <c r="AC279" s="28">
        <v>0.57076700000000002</v>
      </c>
      <c r="AF279" s="28">
        <v>0.35369099999999998</v>
      </c>
      <c r="AI279" s="28">
        <v>0.31915300000000002</v>
      </c>
      <c r="AL279" s="28">
        <v>0.54399600000000004</v>
      </c>
      <c r="AO279" s="28">
        <v>0.28972900000000001</v>
      </c>
      <c r="AR279" s="28">
        <v>0.29874299999999998</v>
      </c>
      <c r="AU279" s="28">
        <v>0.31602200000000003</v>
      </c>
      <c r="AX279" s="28">
        <v>0</v>
      </c>
      <c r="BA279" s="28">
        <v>0</v>
      </c>
    </row>
    <row r="280" spans="1:53" s="28" customFormat="1" ht="21" x14ac:dyDescent="0.35">
      <c r="A280" s="1"/>
      <c r="B280" s="2"/>
      <c r="C280" s="2"/>
      <c r="D280" s="2"/>
      <c r="E280" s="2"/>
      <c r="F280" s="2"/>
      <c r="G280" s="2"/>
      <c r="H280" s="2"/>
      <c r="I280" s="40">
        <v>8220</v>
      </c>
      <c r="J280" s="39">
        <v>0.76522424200000005</v>
      </c>
      <c r="K280" s="28">
        <v>0.458731</v>
      </c>
      <c r="N280" s="28">
        <v>0.62682300000000002</v>
      </c>
      <c r="Q280" s="28">
        <v>0.39693899999999999</v>
      </c>
      <c r="T280" s="28">
        <v>0.384384</v>
      </c>
      <c r="W280" s="28">
        <v>0</v>
      </c>
      <c r="Z280" s="28">
        <v>0</v>
      </c>
      <c r="AC280" s="28">
        <v>0.56816800000000001</v>
      </c>
      <c r="AF280" s="28">
        <v>0.35105799999999998</v>
      </c>
      <c r="AI280" s="28">
        <v>0.31662299999999999</v>
      </c>
      <c r="AL280" s="28">
        <v>0.53981900000000005</v>
      </c>
      <c r="AO280" s="28">
        <v>0.28554800000000002</v>
      </c>
      <c r="AR280" s="28">
        <v>0.29444399999999998</v>
      </c>
      <c r="AU280" s="28">
        <v>0.311033</v>
      </c>
      <c r="AX280" s="28">
        <v>0</v>
      </c>
      <c r="BA280" s="28">
        <v>0</v>
      </c>
    </row>
    <row r="281" spans="1:53" s="28" customFormat="1" ht="21" x14ac:dyDescent="0.35">
      <c r="A281" s="1"/>
      <c r="B281" s="2"/>
      <c r="C281" s="2"/>
      <c r="D281" s="2"/>
      <c r="E281" s="2"/>
      <c r="F281" s="2"/>
      <c r="G281" s="2"/>
      <c r="H281" s="2"/>
      <c r="I281" s="40">
        <v>8250</v>
      </c>
      <c r="J281" s="39">
        <v>0.76290909100000004</v>
      </c>
      <c r="K281" s="28">
        <v>0.45795599999999997</v>
      </c>
      <c r="N281" s="28">
        <v>0.62502899999999995</v>
      </c>
      <c r="Q281" s="28">
        <v>0.39505000000000001</v>
      </c>
      <c r="T281" s="28">
        <v>0.38248199999999999</v>
      </c>
      <c r="W281" s="28">
        <v>0</v>
      </c>
      <c r="Z281" s="28">
        <v>0</v>
      </c>
      <c r="AC281" s="28">
        <v>0.56560600000000005</v>
      </c>
      <c r="AF281" s="28">
        <v>0.34844999999999998</v>
      </c>
      <c r="AI281" s="28">
        <v>0.31410300000000002</v>
      </c>
      <c r="AL281" s="28">
        <v>0.535632</v>
      </c>
      <c r="AO281" s="28">
        <v>0.28129900000000002</v>
      </c>
      <c r="AR281" s="28">
        <v>0.29014600000000002</v>
      </c>
      <c r="AU281" s="28">
        <v>0.30610500000000002</v>
      </c>
      <c r="AX281" s="28">
        <v>0</v>
      </c>
      <c r="BA281" s="28">
        <v>0</v>
      </c>
    </row>
    <row r="282" spans="1:53" s="28" customFormat="1" ht="21" x14ac:dyDescent="0.35">
      <c r="A282" s="1"/>
      <c r="B282" s="2"/>
      <c r="C282" s="2"/>
      <c r="D282" s="2"/>
      <c r="E282" s="2"/>
      <c r="F282" s="2"/>
      <c r="G282" s="2"/>
      <c r="H282" s="2"/>
      <c r="I282" s="40">
        <v>8280</v>
      </c>
      <c r="J282" s="39">
        <v>0.75964848500000004</v>
      </c>
      <c r="K282" s="28">
        <v>0.45723399999999997</v>
      </c>
      <c r="N282" s="28">
        <v>0.62329199999999996</v>
      </c>
      <c r="Q282" s="28">
        <v>0.39321600000000001</v>
      </c>
      <c r="T282" s="28">
        <v>0.38061400000000001</v>
      </c>
      <c r="W282" s="28">
        <v>0</v>
      </c>
      <c r="Z282" s="28">
        <v>0</v>
      </c>
      <c r="AC282" s="28">
        <v>0.56303099999999995</v>
      </c>
      <c r="AF282" s="28">
        <v>0.34583999999999998</v>
      </c>
      <c r="AI282" s="28">
        <v>0.311558</v>
      </c>
      <c r="AL282" s="28">
        <v>0.531443</v>
      </c>
      <c r="AO282" s="28">
        <v>0.27705600000000002</v>
      </c>
      <c r="AR282" s="28">
        <v>0.28579199999999999</v>
      </c>
      <c r="AU282" s="28">
        <v>0.30118400000000001</v>
      </c>
      <c r="AX282" s="28">
        <v>0</v>
      </c>
      <c r="BA282" s="28">
        <v>0</v>
      </c>
    </row>
    <row r="283" spans="1:53" s="28" customFormat="1" ht="21" x14ac:dyDescent="0.35">
      <c r="A283" s="1"/>
      <c r="B283" s="2"/>
      <c r="C283" s="2"/>
      <c r="D283" s="2"/>
      <c r="E283" s="2"/>
      <c r="F283" s="2"/>
      <c r="G283" s="2"/>
      <c r="H283" s="2"/>
      <c r="I283" s="40">
        <v>8310</v>
      </c>
      <c r="J283" s="39">
        <v>0.75712121200000004</v>
      </c>
      <c r="K283" s="28">
        <v>0.45641599999999999</v>
      </c>
      <c r="N283" s="28">
        <v>0.62145099999999998</v>
      </c>
      <c r="Q283" s="28">
        <v>0.39134999999999998</v>
      </c>
      <c r="T283" s="28">
        <v>0.37873600000000002</v>
      </c>
      <c r="W283" s="28">
        <v>0</v>
      </c>
      <c r="Z283" s="28">
        <v>0</v>
      </c>
      <c r="AC283" s="28">
        <v>0.56042000000000003</v>
      </c>
      <c r="AF283" s="28">
        <v>0.343227</v>
      </c>
      <c r="AI283" s="28">
        <v>0.30901899999999999</v>
      </c>
      <c r="AL283" s="28">
        <v>0.52717099999999995</v>
      </c>
      <c r="AO283" s="28">
        <v>0.27276699999999998</v>
      </c>
      <c r="AR283" s="28">
        <v>0.28140999999999999</v>
      </c>
      <c r="AU283" s="28">
        <v>0.29626400000000003</v>
      </c>
      <c r="AX283" s="28">
        <v>5.0810999999999999E-4</v>
      </c>
      <c r="BA283" s="28">
        <v>0</v>
      </c>
    </row>
    <row r="284" spans="1:53" s="28" customFormat="1" ht="21" x14ac:dyDescent="0.35">
      <c r="A284" s="1"/>
      <c r="B284" s="2"/>
      <c r="C284" s="2"/>
      <c r="D284" s="2"/>
      <c r="E284" s="2"/>
      <c r="F284" s="2"/>
      <c r="G284" s="2"/>
      <c r="H284" s="2"/>
      <c r="I284" s="40">
        <v>8340</v>
      </c>
      <c r="J284" s="39">
        <v>0.75507272700000005</v>
      </c>
      <c r="K284" s="28">
        <v>0.455648</v>
      </c>
      <c r="N284" s="28">
        <v>0.61959200000000003</v>
      </c>
      <c r="Q284" s="28">
        <v>0.38938800000000001</v>
      </c>
      <c r="T284" s="28">
        <v>0.37679600000000002</v>
      </c>
      <c r="W284" s="28">
        <v>0</v>
      </c>
      <c r="Z284" s="28">
        <v>0</v>
      </c>
      <c r="AC284" s="28">
        <v>0.55780399999999997</v>
      </c>
      <c r="AF284" s="28">
        <v>0.340563</v>
      </c>
      <c r="AI284" s="28">
        <v>0.306481</v>
      </c>
      <c r="AL284" s="28">
        <v>0.52292300000000003</v>
      </c>
      <c r="AO284" s="28">
        <v>0.26844000000000001</v>
      </c>
      <c r="AR284" s="28">
        <v>0.27702199999999999</v>
      </c>
      <c r="AU284" s="28">
        <v>0.29132999999999998</v>
      </c>
      <c r="AX284" s="28">
        <v>1.01515E-3</v>
      </c>
      <c r="BA284" s="28">
        <v>0</v>
      </c>
    </row>
    <row r="285" spans="1:53" s="28" customFormat="1" ht="21" x14ac:dyDescent="0.35">
      <c r="A285" s="1"/>
      <c r="B285" s="2"/>
      <c r="C285" s="2"/>
      <c r="D285" s="2"/>
      <c r="E285" s="2"/>
      <c r="F285" s="2"/>
      <c r="G285" s="2"/>
      <c r="H285" s="2"/>
      <c r="I285" s="40">
        <v>8370</v>
      </c>
      <c r="J285" s="39">
        <v>0.75171515200000005</v>
      </c>
      <c r="K285" s="28">
        <v>0.454787</v>
      </c>
      <c r="N285" s="28">
        <v>0.61761999999999995</v>
      </c>
      <c r="Q285" s="28">
        <v>0.387299</v>
      </c>
      <c r="T285" s="28">
        <v>0.374805</v>
      </c>
      <c r="W285" s="28">
        <v>0</v>
      </c>
      <c r="Z285" s="28">
        <v>0</v>
      </c>
      <c r="AC285" s="28">
        <v>0.55509900000000001</v>
      </c>
      <c r="AF285" s="28">
        <v>0.337808</v>
      </c>
      <c r="AI285" s="28">
        <v>0.303844</v>
      </c>
      <c r="AL285" s="28">
        <v>0.51861400000000002</v>
      </c>
      <c r="AO285" s="28">
        <v>0.26411899999999999</v>
      </c>
      <c r="AR285" s="28">
        <v>0.27243499999999998</v>
      </c>
      <c r="AU285" s="28">
        <v>0.28635899999999997</v>
      </c>
      <c r="AX285" s="28">
        <v>1.5136800000000001E-3</v>
      </c>
      <c r="BA285" s="28">
        <v>0</v>
      </c>
    </row>
    <row r="286" spans="1:53" s="28" customFormat="1" ht="21" x14ac:dyDescent="0.35">
      <c r="A286" s="1"/>
      <c r="B286" s="2"/>
      <c r="C286" s="2"/>
      <c r="D286" s="2"/>
      <c r="E286" s="2"/>
      <c r="F286" s="2"/>
      <c r="G286" s="2"/>
      <c r="H286" s="2"/>
      <c r="I286" s="40">
        <v>8400</v>
      </c>
      <c r="J286" s="39">
        <v>0.74976363599999996</v>
      </c>
      <c r="K286" s="28">
        <v>0.45395600000000003</v>
      </c>
      <c r="N286" s="28">
        <v>0.61570000000000003</v>
      </c>
      <c r="Q286" s="28">
        <v>0.38521899999999998</v>
      </c>
      <c r="T286" s="28">
        <v>0.37279299999999999</v>
      </c>
      <c r="W286" s="28">
        <v>0</v>
      </c>
      <c r="Z286" s="28">
        <v>0</v>
      </c>
      <c r="AC286" s="28">
        <v>0.55240699999999998</v>
      </c>
      <c r="AF286" s="28">
        <v>0.33507900000000002</v>
      </c>
      <c r="AI286" s="28">
        <v>0.301234</v>
      </c>
      <c r="AL286" s="28">
        <v>0.51425600000000005</v>
      </c>
      <c r="AO286" s="28">
        <v>0.259793</v>
      </c>
      <c r="AR286" s="28">
        <v>0.267878</v>
      </c>
      <c r="AU286" s="28">
        <v>0.28137499999999999</v>
      </c>
      <c r="AX286" s="28">
        <v>2.0167399999999999E-3</v>
      </c>
      <c r="BA286" s="28">
        <v>0</v>
      </c>
    </row>
    <row r="287" spans="1:53" s="28" customFormat="1" ht="21" x14ac:dyDescent="0.35">
      <c r="A287" s="1"/>
      <c r="B287" s="2"/>
      <c r="C287" s="2"/>
      <c r="D287" s="2"/>
      <c r="E287" s="2"/>
      <c r="F287" s="2"/>
      <c r="G287" s="2"/>
      <c r="H287" s="2"/>
      <c r="I287" s="40">
        <v>8430</v>
      </c>
      <c r="J287" s="39">
        <v>0.74523636400000004</v>
      </c>
      <c r="K287" s="28">
        <v>0.45317800000000003</v>
      </c>
      <c r="N287" s="28">
        <v>0.61372499999999997</v>
      </c>
      <c r="Q287" s="28">
        <v>0.38304300000000002</v>
      </c>
      <c r="T287" s="28">
        <v>0.37074200000000002</v>
      </c>
      <c r="W287" s="28">
        <v>0</v>
      </c>
      <c r="Z287" s="28">
        <v>0</v>
      </c>
      <c r="AC287" s="28">
        <v>0.54963399999999996</v>
      </c>
      <c r="AF287" s="28">
        <v>0.33229700000000001</v>
      </c>
      <c r="AI287" s="28">
        <v>0.29862899999999998</v>
      </c>
      <c r="AL287" s="28">
        <v>0.50981799999999999</v>
      </c>
      <c r="AO287" s="28">
        <v>0.25537100000000001</v>
      </c>
      <c r="AR287" s="28">
        <v>0.26328600000000002</v>
      </c>
      <c r="AU287" s="28">
        <v>0.27637600000000001</v>
      </c>
      <c r="AX287" s="28">
        <v>2.52272E-3</v>
      </c>
      <c r="BA287" s="28">
        <v>0</v>
      </c>
    </row>
    <row r="288" spans="1:53" s="28" customFormat="1" ht="21" x14ac:dyDescent="0.35">
      <c r="A288" s="1"/>
      <c r="B288" s="2"/>
      <c r="C288" s="2"/>
      <c r="D288" s="2"/>
      <c r="E288" s="2"/>
      <c r="F288" s="2"/>
      <c r="G288" s="2"/>
      <c r="H288" s="2"/>
      <c r="I288" s="40">
        <v>8460</v>
      </c>
      <c r="J288" s="39">
        <v>0.74364242400000002</v>
      </c>
      <c r="K288" s="28">
        <v>0.45238499999999998</v>
      </c>
      <c r="N288" s="28">
        <v>0.61171900000000001</v>
      </c>
      <c r="Q288" s="28">
        <v>0.38081399999999999</v>
      </c>
      <c r="T288" s="28">
        <v>0.36867299999999997</v>
      </c>
      <c r="W288" s="28">
        <v>0</v>
      </c>
      <c r="Z288" s="28">
        <v>0</v>
      </c>
      <c r="AC288" s="28">
        <v>0.54686500000000005</v>
      </c>
      <c r="AF288" s="28">
        <v>0.32947599999999999</v>
      </c>
      <c r="AI288" s="28">
        <v>0.29594700000000002</v>
      </c>
      <c r="AL288" s="28">
        <v>0.50535099999999999</v>
      </c>
      <c r="AO288" s="28">
        <v>0.25099399999999999</v>
      </c>
      <c r="AR288" s="28">
        <v>0.25863000000000003</v>
      </c>
      <c r="AU288" s="28">
        <v>0.27137899999999998</v>
      </c>
      <c r="AX288" s="28">
        <v>3.0280799999999998E-3</v>
      </c>
      <c r="BA288" s="28">
        <v>0</v>
      </c>
    </row>
    <row r="289" spans="1:53" s="28" customFormat="1" ht="21" x14ac:dyDescent="0.35">
      <c r="A289" s="1"/>
      <c r="B289" s="2"/>
      <c r="C289" s="2"/>
      <c r="D289" s="2"/>
      <c r="E289" s="2"/>
      <c r="F289" s="2"/>
      <c r="G289" s="2"/>
      <c r="H289" s="2"/>
      <c r="I289" s="40">
        <v>8490</v>
      </c>
      <c r="J289" s="39">
        <v>0.74100606099999999</v>
      </c>
      <c r="K289" s="28">
        <v>0.45157999999999998</v>
      </c>
      <c r="N289" s="28">
        <v>0.60967899999999997</v>
      </c>
      <c r="Q289" s="28">
        <v>0.37861499999999998</v>
      </c>
      <c r="T289" s="28">
        <v>0.36655900000000002</v>
      </c>
      <c r="W289" s="28">
        <v>0</v>
      </c>
      <c r="Z289" s="28">
        <v>0</v>
      </c>
      <c r="AC289" s="28">
        <v>0.54405499999999996</v>
      </c>
      <c r="AF289" s="28">
        <v>0.32667200000000002</v>
      </c>
      <c r="AI289" s="28">
        <v>0.29324600000000001</v>
      </c>
      <c r="AL289" s="28">
        <v>0.50085199999999996</v>
      </c>
      <c r="AO289" s="28">
        <v>0.246617</v>
      </c>
      <c r="AR289" s="28">
        <v>0.25395499999999999</v>
      </c>
      <c r="AU289" s="28">
        <v>0.26635399999999998</v>
      </c>
      <c r="AX289" s="28">
        <v>3.5179E-3</v>
      </c>
      <c r="BA289" s="28">
        <v>0</v>
      </c>
    </row>
    <row r="290" spans="1:53" s="28" customFormat="1" ht="21" x14ac:dyDescent="0.35">
      <c r="A290" s="1"/>
      <c r="B290" s="2"/>
      <c r="C290" s="2"/>
      <c r="D290" s="2"/>
      <c r="E290" s="2"/>
      <c r="F290" s="2"/>
      <c r="G290" s="2"/>
      <c r="H290" s="2"/>
      <c r="I290" s="40">
        <v>8520</v>
      </c>
      <c r="J290" s="39">
        <v>0.73705454500000001</v>
      </c>
      <c r="K290" s="28">
        <v>0.45075199999999999</v>
      </c>
      <c r="N290" s="28">
        <v>0.60762400000000005</v>
      </c>
      <c r="Q290" s="28">
        <v>0.376392</v>
      </c>
      <c r="T290" s="28">
        <v>0.36441400000000002</v>
      </c>
      <c r="W290" s="28">
        <v>0</v>
      </c>
      <c r="Z290" s="28">
        <v>0</v>
      </c>
      <c r="AC290" s="28">
        <v>0.54123500000000002</v>
      </c>
      <c r="AF290" s="28">
        <v>0.32381599999999999</v>
      </c>
      <c r="AI290" s="28">
        <v>0.29055199999999998</v>
      </c>
      <c r="AL290" s="28">
        <v>0.49635200000000002</v>
      </c>
      <c r="AO290" s="28">
        <v>0.24216199999999999</v>
      </c>
      <c r="AR290" s="28">
        <v>0.24926499999999999</v>
      </c>
      <c r="AU290" s="28">
        <v>0.26133299999999998</v>
      </c>
      <c r="AX290" s="28">
        <v>4.0201500000000001E-3</v>
      </c>
      <c r="BA290" s="28">
        <v>0</v>
      </c>
    </row>
    <row r="291" spans="1:53" s="28" customFormat="1" ht="21" x14ac:dyDescent="0.35">
      <c r="A291" s="1"/>
      <c r="B291" s="2"/>
      <c r="C291" s="2"/>
      <c r="D291" s="2"/>
      <c r="E291" s="2"/>
      <c r="F291" s="2"/>
      <c r="G291" s="2"/>
      <c r="H291" s="2"/>
      <c r="I291" s="40">
        <v>8550</v>
      </c>
      <c r="J291" s="39">
        <v>0.73447878799999999</v>
      </c>
      <c r="K291" s="28">
        <v>0.449932</v>
      </c>
      <c r="N291" s="28">
        <v>0.60555599999999998</v>
      </c>
      <c r="Q291" s="28">
        <v>0.37418800000000002</v>
      </c>
      <c r="T291" s="28">
        <v>0.362317</v>
      </c>
      <c r="W291" s="28">
        <v>0</v>
      </c>
      <c r="Z291" s="28">
        <v>0</v>
      </c>
      <c r="AC291" s="28">
        <v>0.53839599999999999</v>
      </c>
      <c r="AF291" s="28">
        <v>0.32096799999999998</v>
      </c>
      <c r="AI291" s="28">
        <v>0.28783900000000001</v>
      </c>
      <c r="AL291" s="28">
        <v>0.49178699999999997</v>
      </c>
      <c r="AO291" s="28">
        <v>0.237763</v>
      </c>
      <c r="AR291" s="28">
        <v>0.24451500000000001</v>
      </c>
      <c r="AU291" s="28">
        <v>0.25629099999999999</v>
      </c>
      <c r="AX291" s="28">
        <v>4.5331900000000003E-3</v>
      </c>
      <c r="BA291" s="28">
        <v>0</v>
      </c>
    </row>
    <row r="292" spans="1:53" s="28" customFormat="1" ht="21" x14ac:dyDescent="0.35">
      <c r="A292" s="1"/>
      <c r="B292" s="2"/>
      <c r="C292" s="2"/>
      <c r="D292" s="2"/>
      <c r="E292" s="2"/>
      <c r="F292" s="2"/>
      <c r="G292" s="2"/>
      <c r="H292" s="2"/>
      <c r="I292" s="40">
        <v>8580</v>
      </c>
      <c r="J292" s="39">
        <v>0.73238181800000002</v>
      </c>
      <c r="K292" s="28">
        <v>0.44911600000000002</v>
      </c>
      <c r="N292" s="28">
        <v>0.60339900000000002</v>
      </c>
      <c r="Q292" s="28">
        <v>0.37186799999999998</v>
      </c>
      <c r="T292" s="28">
        <v>0.360149</v>
      </c>
      <c r="W292" s="28">
        <v>0</v>
      </c>
      <c r="Z292" s="28">
        <v>0</v>
      </c>
      <c r="AC292" s="28">
        <v>0.53550900000000001</v>
      </c>
      <c r="AF292" s="28">
        <v>0.31805299999999997</v>
      </c>
      <c r="AI292" s="28">
        <v>0.28510999999999997</v>
      </c>
      <c r="AL292" s="28">
        <v>0.48715799999999998</v>
      </c>
      <c r="AO292" s="28">
        <v>0.23324400000000001</v>
      </c>
      <c r="AR292" s="28">
        <v>0.23976900000000001</v>
      </c>
      <c r="AU292" s="28">
        <v>0.25122299999999997</v>
      </c>
      <c r="AX292" s="28">
        <v>5.0198600000000001E-3</v>
      </c>
      <c r="BA292" s="28">
        <v>0</v>
      </c>
    </row>
    <row r="293" spans="1:53" s="28" customFormat="1" ht="21" x14ac:dyDescent="0.35">
      <c r="A293" s="1"/>
      <c r="B293" s="2"/>
      <c r="C293" s="2"/>
      <c r="D293" s="2"/>
      <c r="E293" s="2"/>
      <c r="F293" s="2"/>
      <c r="G293" s="2"/>
      <c r="H293" s="2"/>
      <c r="I293" s="40">
        <v>8610</v>
      </c>
      <c r="J293" s="39">
        <v>0.72989696999999998</v>
      </c>
      <c r="K293" s="28">
        <v>0.44833000000000001</v>
      </c>
      <c r="N293" s="28">
        <v>0.60131400000000002</v>
      </c>
      <c r="Q293" s="28">
        <v>0.36955700000000002</v>
      </c>
      <c r="T293" s="28">
        <v>0.357962</v>
      </c>
      <c r="W293" s="28">
        <v>0</v>
      </c>
      <c r="Z293" s="28">
        <v>0</v>
      </c>
      <c r="AC293" s="28">
        <v>0.53265600000000002</v>
      </c>
      <c r="AF293" s="28">
        <v>0.31516</v>
      </c>
      <c r="AI293" s="28">
        <v>0.28235900000000003</v>
      </c>
      <c r="AL293" s="28">
        <v>0.48256500000000002</v>
      </c>
      <c r="AO293" s="28">
        <v>0.228824</v>
      </c>
      <c r="AR293" s="28">
        <v>0.23496800000000001</v>
      </c>
      <c r="AU293" s="28">
        <v>0.24615699999999999</v>
      </c>
      <c r="AX293" s="28">
        <v>4.9961199999999997E-3</v>
      </c>
      <c r="BA293" s="28">
        <v>0</v>
      </c>
    </row>
    <row r="294" spans="1:53" s="28" customFormat="1" ht="21" x14ac:dyDescent="0.35">
      <c r="A294" s="1"/>
      <c r="B294" s="2"/>
      <c r="C294" s="2"/>
      <c r="D294" s="2"/>
      <c r="E294" s="2"/>
      <c r="F294" s="2"/>
      <c r="G294" s="2"/>
      <c r="H294" s="2"/>
      <c r="I294" s="40">
        <v>8640</v>
      </c>
      <c r="J294" s="39">
        <v>0.72766666700000004</v>
      </c>
      <c r="K294" s="28">
        <v>0.44742199999999999</v>
      </c>
      <c r="N294" s="28">
        <v>0.59919299999999998</v>
      </c>
      <c r="Q294" s="28">
        <v>0.36727799999999999</v>
      </c>
      <c r="T294" s="28">
        <v>0.35577999999999999</v>
      </c>
      <c r="W294" s="28">
        <v>0</v>
      </c>
      <c r="Z294" s="28">
        <v>0</v>
      </c>
      <c r="AC294" s="28">
        <v>0.52972600000000003</v>
      </c>
      <c r="AF294" s="28">
        <v>0.31221599999999999</v>
      </c>
      <c r="AI294" s="28">
        <v>0.279557</v>
      </c>
      <c r="AL294" s="28">
        <v>0.47793200000000002</v>
      </c>
      <c r="AO294" s="28">
        <v>0.22439500000000001</v>
      </c>
      <c r="AR294" s="28">
        <v>0.230186</v>
      </c>
      <c r="AU294" s="28">
        <v>0.24115700000000001</v>
      </c>
      <c r="AX294" s="28">
        <v>4.9756999999999996E-3</v>
      </c>
      <c r="BA294" s="28">
        <v>0</v>
      </c>
    </row>
    <row r="295" spans="1:53" s="28" customFormat="1" ht="21" x14ac:dyDescent="0.35">
      <c r="A295" s="1"/>
      <c r="B295" s="2"/>
      <c r="C295" s="2"/>
      <c r="D295" s="2"/>
      <c r="E295" s="2"/>
      <c r="F295" s="2"/>
      <c r="G295" s="2"/>
      <c r="H295" s="2"/>
      <c r="I295" s="40">
        <v>8670</v>
      </c>
      <c r="J295" s="39">
        <v>0.72405454499999999</v>
      </c>
      <c r="K295" s="28">
        <v>0.44651000000000002</v>
      </c>
      <c r="N295" s="28">
        <v>0.59709800000000002</v>
      </c>
      <c r="Q295" s="28">
        <v>0.36509200000000003</v>
      </c>
      <c r="T295" s="28">
        <v>0.35355900000000001</v>
      </c>
      <c r="W295" s="28">
        <v>0</v>
      </c>
      <c r="Z295" s="28">
        <v>0</v>
      </c>
      <c r="AC295" s="28">
        <v>0.52684600000000004</v>
      </c>
      <c r="AF295" s="28">
        <v>0.30930299999999999</v>
      </c>
      <c r="AI295" s="28">
        <v>0.27678000000000003</v>
      </c>
      <c r="AL295" s="28">
        <v>0.473246</v>
      </c>
      <c r="AO295" s="28">
        <v>0.21993499999999999</v>
      </c>
      <c r="AR295" s="28">
        <v>0.22542999999999999</v>
      </c>
      <c r="AU295" s="28">
        <v>0.236097</v>
      </c>
      <c r="AX295" s="28">
        <v>4.9436899999999997E-3</v>
      </c>
      <c r="BA295" s="28">
        <v>0</v>
      </c>
    </row>
    <row r="296" spans="1:53" s="28" customFormat="1" ht="21" x14ac:dyDescent="0.35">
      <c r="A296" s="1"/>
      <c r="B296" s="2"/>
      <c r="C296" s="2"/>
      <c r="D296" s="2"/>
      <c r="E296" s="2"/>
      <c r="F296" s="2"/>
      <c r="G296" s="2"/>
      <c r="H296" s="2"/>
      <c r="I296" s="40">
        <v>8700</v>
      </c>
      <c r="J296" s="39">
        <v>0.72167272699999996</v>
      </c>
      <c r="K296" s="28">
        <v>0.44558300000000001</v>
      </c>
      <c r="N296" s="28">
        <v>0.59498399999999996</v>
      </c>
      <c r="Q296" s="28">
        <v>0.36289199999999999</v>
      </c>
      <c r="T296" s="28">
        <v>0.35135499999999997</v>
      </c>
      <c r="W296" s="28">
        <v>0</v>
      </c>
      <c r="Z296" s="28">
        <v>0</v>
      </c>
      <c r="AC296" s="28">
        <v>0.52393199999999995</v>
      </c>
      <c r="AF296" s="28">
        <v>0.306392</v>
      </c>
      <c r="AI296" s="28">
        <v>0.27399899999999999</v>
      </c>
      <c r="AL296" s="28">
        <v>0.46856500000000001</v>
      </c>
      <c r="AO296" s="28">
        <v>0.21552499999999999</v>
      </c>
      <c r="AR296" s="28">
        <v>0.220636</v>
      </c>
      <c r="AU296" s="28">
        <v>0.23107800000000001</v>
      </c>
      <c r="AX296" s="28">
        <v>4.9326300000000003E-3</v>
      </c>
      <c r="BA296" s="28">
        <v>0</v>
      </c>
    </row>
    <row r="297" spans="1:53" s="28" customFormat="1" ht="21" x14ac:dyDescent="0.35">
      <c r="A297" s="1"/>
      <c r="B297" s="2"/>
      <c r="C297" s="2"/>
      <c r="D297" s="2"/>
      <c r="E297" s="2"/>
      <c r="F297" s="2"/>
      <c r="G297" s="2"/>
      <c r="H297" s="2"/>
      <c r="I297" s="40">
        <v>8730</v>
      </c>
      <c r="J297" s="39">
        <v>0.71843636399999999</v>
      </c>
      <c r="K297" s="28">
        <v>0.44468999999999997</v>
      </c>
      <c r="N297" s="28">
        <v>0.59295100000000001</v>
      </c>
      <c r="Q297" s="28">
        <v>0.360844</v>
      </c>
      <c r="T297" s="28">
        <v>0.34919</v>
      </c>
      <c r="W297" s="28">
        <v>0</v>
      </c>
      <c r="Z297" s="28">
        <v>0</v>
      </c>
      <c r="AC297" s="28">
        <v>0.52112499999999995</v>
      </c>
      <c r="AF297" s="28">
        <v>0.30352600000000002</v>
      </c>
      <c r="AI297" s="28">
        <v>0.27121400000000001</v>
      </c>
      <c r="AL297" s="28">
        <v>0.46394099999999999</v>
      </c>
      <c r="AO297" s="28">
        <v>0.21115400000000001</v>
      </c>
      <c r="AR297" s="28">
        <v>0.215863</v>
      </c>
      <c r="AU297" s="28">
        <v>0.22606200000000001</v>
      </c>
      <c r="AX297" s="28">
        <v>4.88157E-3</v>
      </c>
      <c r="BA297" s="28">
        <v>0</v>
      </c>
    </row>
    <row r="298" spans="1:53" s="28" customFormat="1" ht="21" x14ac:dyDescent="0.35">
      <c r="A298" s="1"/>
      <c r="B298" s="2"/>
      <c r="C298" s="2"/>
      <c r="D298" s="2"/>
      <c r="E298" s="2"/>
      <c r="F298" s="2"/>
      <c r="G298" s="2"/>
      <c r="H298" s="2"/>
      <c r="I298" s="40">
        <v>8760</v>
      </c>
      <c r="J298" s="39">
        <v>0.71534545500000002</v>
      </c>
      <c r="K298" s="28">
        <v>0.443795</v>
      </c>
      <c r="N298" s="28">
        <v>0.590943</v>
      </c>
      <c r="Q298" s="28">
        <v>0.35885699999999998</v>
      </c>
      <c r="T298" s="28">
        <v>0.34703000000000001</v>
      </c>
      <c r="W298" s="28">
        <v>0</v>
      </c>
      <c r="Z298" s="28">
        <v>0</v>
      </c>
      <c r="AC298" s="28">
        <v>0.51826099999999997</v>
      </c>
      <c r="AF298" s="28">
        <v>0.30072300000000002</v>
      </c>
      <c r="AI298" s="28">
        <v>0.26849200000000001</v>
      </c>
      <c r="AL298" s="28">
        <v>0.45930500000000002</v>
      </c>
      <c r="AO298" s="28">
        <v>0.20678099999999999</v>
      </c>
      <c r="AR298" s="28">
        <v>0.21107200000000001</v>
      </c>
      <c r="AU298" s="28">
        <v>0.22106999999999999</v>
      </c>
      <c r="AX298" s="28">
        <v>4.8409799999999999E-3</v>
      </c>
      <c r="BA298" s="28">
        <v>0</v>
      </c>
    </row>
    <row r="299" spans="1:53" s="28" customFormat="1" ht="21" x14ac:dyDescent="0.35">
      <c r="A299" s="1"/>
      <c r="B299" s="2"/>
      <c r="C299" s="2"/>
      <c r="D299" s="2"/>
      <c r="E299" s="2"/>
      <c r="F299" s="2"/>
      <c r="G299" s="2"/>
      <c r="H299" s="2"/>
      <c r="I299" s="40">
        <v>8790</v>
      </c>
      <c r="J299" s="39">
        <v>0.71335151500000005</v>
      </c>
      <c r="K299" s="28">
        <v>0.44289000000000001</v>
      </c>
      <c r="N299" s="28">
        <v>0.58897200000000005</v>
      </c>
      <c r="Q299" s="28">
        <v>0.35692400000000002</v>
      </c>
      <c r="T299" s="28">
        <v>0.34495199999999998</v>
      </c>
      <c r="W299" s="28">
        <v>0</v>
      </c>
      <c r="Z299" s="28">
        <v>0</v>
      </c>
      <c r="AC299" s="28">
        <v>0.51542500000000002</v>
      </c>
      <c r="AF299" s="28">
        <v>0.29787999999999998</v>
      </c>
      <c r="AI299" s="28">
        <v>0.26580700000000002</v>
      </c>
      <c r="AL299" s="28">
        <v>0.45466800000000002</v>
      </c>
      <c r="AO299" s="28">
        <v>0.20233000000000001</v>
      </c>
      <c r="AR299" s="28">
        <v>0.206317</v>
      </c>
      <c r="AU299" s="28">
        <v>0.21613199999999999</v>
      </c>
      <c r="AX299" s="28">
        <v>4.8200500000000002E-3</v>
      </c>
      <c r="BA299" s="28">
        <v>0</v>
      </c>
    </row>
    <row r="300" spans="1:53" s="28" customFormat="1" ht="21" x14ac:dyDescent="0.35">
      <c r="A300" s="1"/>
      <c r="B300" s="2"/>
      <c r="C300" s="2"/>
      <c r="D300" s="2"/>
      <c r="E300" s="2"/>
      <c r="F300" s="2"/>
      <c r="G300" s="2"/>
      <c r="H300" s="2"/>
      <c r="I300" s="40">
        <v>8820</v>
      </c>
      <c r="J300" s="39">
        <v>0.71073333299999997</v>
      </c>
      <c r="K300" s="28">
        <v>0.44203900000000002</v>
      </c>
      <c r="N300" s="28">
        <v>0.58700699999999995</v>
      </c>
      <c r="Q300" s="28">
        <v>0.35491299999999998</v>
      </c>
      <c r="T300" s="28">
        <v>0.34284900000000001</v>
      </c>
      <c r="W300" s="28">
        <v>0</v>
      </c>
      <c r="Z300" s="28">
        <v>0</v>
      </c>
      <c r="AC300" s="28">
        <v>0.51261000000000001</v>
      </c>
      <c r="AF300" s="28">
        <v>0.29505799999999999</v>
      </c>
      <c r="AI300" s="28">
        <v>0.263104</v>
      </c>
      <c r="AL300" s="28">
        <v>0.44998700000000003</v>
      </c>
      <c r="AO300" s="28">
        <v>0.197963</v>
      </c>
      <c r="AR300" s="28">
        <v>0.20153699999999999</v>
      </c>
      <c r="AU300" s="28">
        <v>0.21121599999999999</v>
      </c>
      <c r="AX300" s="28">
        <v>4.7679599999999999E-3</v>
      </c>
      <c r="BA300" s="28">
        <v>0</v>
      </c>
    </row>
    <row r="301" spans="1:53" s="28" customFormat="1" ht="21" x14ac:dyDescent="0.35">
      <c r="A301" s="1"/>
      <c r="B301" s="2"/>
      <c r="C301" s="2"/>
      <c r="D301" s="2"/>
      <c r="E301" s="2"/>
      <c r="F301" s="2"/>
      <c r="G301" s="2"/>
      <c r="H301" s="2"/>
      <c r="I301" s="40">
        <v>8850</v>
      </c>
      <c r="J301" s="39">
        <v>0.709484848</v>
      </c>
      <c r="K301" s="28">
        <v>0.44112400000000002</v>
      </c>
      <c r="N301" s="28">
        <v>0.58497699999999997</v>
      </c>
      <c r="Q301" s="28">
        <v>0.35284700000000002</v>
      </c>
      <c r="T301" s="28">
        <v>0.34070800000000001</v>
      </c>
      <c r="W301" s="28">
        <v>0</v>
      </c>
      <c r="Z301" s="28">
        <v>0</v>
      </c>
      <c r="AC301" s="28">
        <v>0.50975599999999999</v>
      </c>
      <c r="AF301" s="28">
        <v>0.29221599999999998</v>
      </c>
      <c r="AI301" s="28">
        <v>0.26036100000000001</v>
      </c>
      <c r="AL301" s="28">
        <v>0.44533699999999998</v>
      </c>
      <c r="AO301" s="28">
        <v>0.19351099999999999</v>
      </c>
      <c r="AR301" s="28">
        <v>0.19678000000000001</v>
      </c>
      <c r="AU301" s="28">
        <v>0.20630000000000001</v>
      </c>
      <c r="AX301" s="28">
        <v>4.6870200000000001E-3</v>
      </c>
      <c r="BA301" s="28">
        <v>0</v>
      </c>
    </row>
    <row r="302" spans="1:53" s="28" customFormat="1" ht="21" x14ac:dyDescent="0.35">
      <c r="A302" s="1"/>
      <c r="B302" s="2"/>
      <c r="C302" s="2"/>
      <c r="D302" s="2"/>
      <c r="E302" s="2"/>
      <c r="F302" s="2"/>
      <c r="G302" s="2"/>
      <c r="H302" s="2"/>
      <c r="I302" s="40">
        <v>8880</v>
      </c>
      <c r="J302" s="39">
        <v>0.70649697</v>
      </c>
      <c r="K302" s="28">
        <v>0.440164</v>
      </c>
      <c r="N302" s="28">
        <v>0.58288200000000001</v>
      </c>
      <c r="Q302" s="28">
        <v>0.35070499999999999</v>
      </c>
      <c r="T302" s="28">
        <v>0.33854899999999999</v>
      </c>
      <c r="W302" s="28">
        <v>0</v>
      </c>
      <c r="Z302" s="28">
        <v>0</v>
      </c>
      <c r="AC302" s="28">
        <v>0.50691900000000001</v>
      </c>
      <c r="AF302" s="28">
        <v>0.28940300000000002</v>
      </c>
      <c r="AI302" s="28">
        <v>0.25766099999999997</v>
      </c>
      <c r="AL302" s="28">
        <v>0.440666</v>
      </c>
      <c r="AO302" s="28">
        <v>0.189136</v>
      </c>
      <c r="AR302" s="28">
        <v>0.19206100000000001</v>
      </c>
      <c r="AU302" s="28">
        <v>0.20141300000000001</v>
      </c>
      <c r="AX302" s="28">
        <v>4.6512799999999998E-3</v>
      </c>
      <c r="BA302" s="28">
        <v>0</v>
      </c>
    </row>
    <row r="303" spans="1:53" s="28" customFormat="1" ht="21" x14ac:dyDescent="0.35">
      <c r="A303" s="1"/>
      <c r="B303" s="2"/>
      <c r="C303" s="2"/>
      <c r="D303" s="2"/>
      <c r="E303" s="2"/>
      <c r="F303" s="2"/>
      <c r="G303" s="2"/>
      <c r="H303" s="2"/>
      <c r="I303" s="40">
        <v>8910</v>
      </c>
      <c r="J303" s="39">
        <v>0.70401212099999999</v>
      </c>
      <c r="K303" s="28">
        <v>0.43918499999999999</v>
      </c>
      <c r="N303" s="28">
        <v>0.58075399999999999</v>
      </c>
      <c r="Q303" s="28">
        <v>0.348499</v>
      </c>
      <c r="T303" s="28">
        <v>0.33644299999999999</v>
      </c>
      <c r="W303" s="28">
        <v>0</v>
      </c>
      <c r="Z303" s="28">
        <v>0</v>
      </c>
      <c r="AC303" s="28">
        <v>0.50407400000000002</v>
      </c>
      <c r="AF303" s="28">
        <v>0.28656300000000001</v>
      </c>
      <c r="AI303" s="28">
        <v>0.25492700000000001</v>
      </c>
      <c r="AL303" s="28">
        <v>0.43597799999999998</v>
      </c>
      <c r="AO303" s="28">
        <v>0.18476500000000001</v>
      </c>
      <c r="AR303" s="28">
        <v>0.18726100000000001</v>
      </c>
      <c r="AU303" s="28">
        <v>0.19655400000000001</v>
      </c>
      <c r="AX303" s="28">
        <v>4.62891E-3</v>
      </c>
      <c r="BA303" s="28">
        <v>0</v>
      </c>
    </row>
    <row r="304" spans="1:53" s="28" customFormat="1" ht="21" x14ac:dyDescent="0.35">
      <c r="A304" s="1"/>
      <c r="B304" s="2"/>
      <c r="C304" s="2"/>
      <c r="D304" s="2"/>
      <c r="E304" s="2"/>
      <c r="F304" s="2"/>
      <c r="G304" s="2"/>
      <c r="H304" s="2"/>
      <c r="I304" s="40">
        <v>8940</v>
      </c>
      <c r="J304" s="39">
        <v>0.70078787899999995</v>
      </c>
      <c r="K304" s="28">
        <v>0.43828600000000001</v>
      </c>
      <c r="N304" s="28">
        <v>0.57855299999999998</v>
      </c>
      <c r="Q304" s="28">
        <v>0.34615000000000001</v>
      </c>
      <c r="T304" s="28">
        <v>0.33424399999999999</v>
      </c>
      <c r="W304" s="28">
        <v>0</v>
      </c>
      <c r="Z304" s="28">
        <v>7.2778000000000003E-4</v>
      </c>
      <c r="AC304" s="28">
        <v>0.50121400000000005</v>
      </c>
      <c r="AF304" s="28">
        <v>0.28373700000000002</v>
      </c>
      <c r="AI304" s="28">
        <v>0.252216</v>
      </c>
      <c r="AL304" s="28">
        <v>0.431201</v>
      </c>
      <c r="AO304" s="28">
        <v>0.18032599999999999</v>
      </c>
      <c r="AR304" s="28">
        <v>0.18243200000000001</v>
      </c>
      <c r="AU304" s="28">
        <v>0.19162599999999999</v>
      </c>
      <c r="AX304" s="28">
        <v>4.5982699999999998E-3</v>
      </c>
      <c r="BA304" s="28">
        <v>0</v>
      </c>
    </row>
    <row r="305" spans="1:53" s="28" customFormat="1" ht="21" x14ac:dyDescent="0.35">
      <c r="A305" s="1"/>
      <c r="B305" s="2"/>
      <c r="C305" s="2"/>
      <c r="D305" s="2"/>
      <c r="E305" s="2"/>
      <c r="F305" s="2"/>
      <c r="G305" s="2"/>
      <c r="H305" s="2"/>
      <c r="I305" s="40">
        <v>8970</v>
      </c>
      <c r="J305" s="39">
        <v>0.69879393899999998</v>
      </c>
      <c r="K305" s="28">
        <v>0.43737900000000002</v>
      </c>
      <c r="N305" s="28">
        <v>0.57633199999999996</v>
      </c>
      <c r="Q305" s="28">
        <v>0.34372900000000001</v>
      </c>
      <c r="T305" s="28">
        <v>0.33204899999999998</v>
      </c>
      <c r="W305" s="28">
        <v>0</v>
      </c>
      <c r="Z305" s="28">
        <v>1.4648899999999999E-3</v>
      </c>
      <c r="AC305" s="28">
        <v>0.498303</v>
      </c>
      <c r="AF305" s="28">
        <v>0.280862</v>
      </c>
      <c r="AI305" s="28">
        <v>0.24949299999999999</v>
      </c>
      <c r="AL305" s="28">
        <v>0.42642799999999997</v>
      </c>
      <c r="AO305" s="28">
        <v>0.175818</v>
      </c>
      <c r="AR305" s="28">
        <v>0.177623</v>
      </c>
      <c r="AU305" s="28">
        <v>0.186781</v>
      </c>
      <c r="AX305" s="28">
        <v>4.5863400000000004E-3</v>
      </c>
      <c r="BA305" s="28">
        <v>0</v>
      </c>
    </row>
    <row r="306" spans="1:53" s="28" customFormat="1" ht="21" x14ac:dyDescent="0.35">
      <c r="A306" s="1"/>
      <c r="B306" s="2"/>
      <c r="C306" s="2"/>
      <c r="D306" s="2"/>
      <c r="E306" s="2"/>
      <c r="F306" s="2"/>
      <c r="G306" s="2"/>
      <c r="H306" s="2"/>
      <c r="I306" s="40">
        <v>9000</v>
      </c>
      <c r="J306" s="39">
        <v>0.69605454499999997</v>
      </c>
      <c r="K306" s="28">
        <v>0.43648100000000001</v>
      </c>
      <c r="N306" s="28">
        <v>0.57408899999999996</v>
      </c>
      <c r="Q306" s="28">
        <v>0.34125800000000001</v>
      </c>
      <c r="T306" s="28">
        <v>0.32983899999999999</v>
      </c>
      <c r="W306" s="28">
        <v>8.5284E-4</v>
      </c>
      <c r="Z306" s="28">
        <v>2.1912500000000001E-3</v>
      </c>
      <c r="AC306" s="28">
        <v>0.49537999999999999</v>
      </c>
      <c r="AF306" s="28">
        <v>0.27798600000000001</v>
      </c>
      <c r="AI306" s="28">
        <v>0.246724</v>
      </c>
      <c r="AL306" s="28">
        <v>0.42166199999999998</v>
      </c>
      <c r="AO306" s="28">
        <v>0.171295</v>
      </c>
      <c r="AR306" s="28">
        <v>0.17275199999999999</v>
      </c>
      <c r="AU306" s="28">
        <v>0.18195700000000001</v>
      </c>
      <c r="AX306" s="28">
        <v>4.5495500000000003E-3</v>
      </c>
      <c r="BA306" s="28">
        <v>0</v>
      </c>
    </row>
    <row r="307" spans="1:53" s="28" customFormat="1" ht="21" x14ac:dyDescent="0.35">
      <c r="A307" s="1"/>
      <c r="B307" s="2"/>
      <c r="C307" s="2"/>
      <c r="D307" s="2"/>
      <c r="E307" s="2"/>
      <c r="F307" s="2"/>
      <c r="G307" s="2"/>
      <c r="H307" s="2"/>
      <c r="I307" s="40">
        <v>9030</v>
      </c>
      <c r="J307" s="39">
        <v>0.69290302999999998</v>
      </c>
      <c r="K307" s="28">
        <v>0.43555700000000003</v>
      </c>
      <c r="N307" s="28">
        <v>0.57176199999999999</v>
      </c>
      <c r="Q307" s="28">
        <v>0.33868599999999999</v>
      </c>
      <c r="T307" s="28">
        <v>0.327573</v>
      </c>
      <c r="W307" s="28">
        <v>1.7301E-3</v>
      </c>
      <c r="Z307" s="28">
        <v>2.9350999999999999E-3</v>
      </c>
      <c r="AC307" s="28">
        <v>0.49243700000000001</v>
      </c>
      <c r="AF307" s="28">
        <v>0.27504000000000001</v>
      </c>
      <c r="AI307" s="28">
        <v>0.24392800000000001</v>
      </c>
      <c r="AL307" s="28">
        <v>0.41679500000000003</v>
      </c>
      <c r="AO307" s="28">
        <v>0.16672200000000001</v>
      </c>
      <c r="AR307" s="28">
        <v>0.16786699999999999</v>
      </c>
      <c r="AU307" s="28">
        <v>0.17716000000000001</v>
      </c>
      <c r="AX307" s="28">
        <v>4.5540499999999996E-3</v>
      </c>
      <c r="BA307" s="28">
        <v>0</v>
      </c>
    </row>
    <row r="308" spans="1:53" s="28" customFormat="1" ht="21" x14ac:dyDescent="0.35">
      <c r="A308" s="1"/>
      <c r="B308" s="2"/>
      <c r="C308" s="2"/>
      <c r="D308" s="2"/>
      <c r="E308" s="2"/>
      <c r="F308" s="2"/>
      <c r="G308" s="2"/>
      <c r="H308" s="2"/>
      <c r="I308" s="40">
        <v>9060</v>
      </c>
      <c r="J308" s="39">
        <v>0.69076969700000002</v>
      </c>
      <c r="K308" s="28">
        <v>0.43459599999999998</v>
      </c>
      <c r="N308" s="28">
        <v>0.56937000000000004</v>
      </c>
      <c r="Q308" s="28">
        <v>0.33601999999999999</v>
      </c>
      <c r="T308" s="28">
        <v>0.325239</v>
      </c>
      <c r="W308" s="28">
        <v>2.5571999999999999E-3</v>
      </c>
      <c r="Z308" s="28">
        <v>3.67469E-3</v>
      </c>
      <c r="AC308" s="28">
        <v>0.489431</v>
      </c>
      <c r="AF308" s="28">
        <v>0.27202500000000002</v>
      </c>
      <c r="AI308" s="28">
        <v>0.241065</v>
      </c>
      <c r="AL308" s="28">
        <v>0.411908</v>
      </c>
      <c r="AO308" s="28">
        <v>0.16208700000000001</v>
      </c>
      <c r="AR308" s="28">
        <v>0.162967</v>
      </c>
      <c r="AU308" s="28">
        <v>0.17235800000000001</v>
      </c>
      <c r="AX308" s="28">
        <v>4.5463500000000002E-3</v>
      </c>
      <c r="BA308" s="28">
        <v>6.5629000000000002E-4</v>
      </c>
    </row>
    <row r="309" spans="1:53" s="28" customFormat="1" ht="21" x14ac:dyDescent="0.35">
      <c r="A309" s="1"/>
      <c r="B309" s="2"/>
      <c r="C309" s="2"/>
      <c r="D309" s="2"/>
      <c r="E309" s="2"/>
      <c r="F309" s="2"/>
      <c r="G309" s="2"/>
      <c r="H309" s="2"/>
      <c r="I309" s="40">
        <v>9090</v>
      </c>
      <c r="J309" s="39">
        <v>0.68821818199999996</v>
      </c>
      <c r="K309" s="28">
        <v>0.43369000000000002</v>
      </c>
      <c r="N309" s="28">
        <v>0.56698400000000004</v>
      </c>
      <c r="Q309" s="28">
        <v>0.33333600000000002</v>
      </c>
      <c r="T309" s="28">
        <v>0.32284400000000002</v>
      </c>
      <c r="W309" s="28">
        <v>3.4138200000000001E-3</v>
      </c>
      <c r="Z309" s="28">
        <v>4.3989500000000004E-3</v>
      </c>
      <c r="AC309" s="28">
        <v>0.48647099999999999</v>
      </c>
      <c r="AF309" s="28">
        <v>0.26904</v>
      </c>
      <c r="AI309" s="28">
        <v>0.23815900000000001</v>
      </c>
      <c r="AL309" s="28">
        <v>0.40698400000000001</v>
      </c>
      <c r="AO309" s="28">
        <v>0.15747700000000001</v>
      </c>
      <c r="AR309" s="28">
        <v>0.15806799999999999</v>
      </c>
      <c r="AU309" s="28">
        <v>0.167572</v>
      </c>
      <c r="AX309" s="28">
        <v>4.5323100000000003E-3</v>
      </c>
      <c r="BA309" s="28">
        <v>1.44038E-3</v>
      </c>
    </row>
    <row r="310" spans="1:53" s="28" customFormat="1" ht="21" x14ac:dyDescent="0.35">
      <c r="A310" s="1"/>
      <c r="B310" s="2"/>
      <c r="C310" s="2"/>
      <c r="D310" s="2"/>
      <c r="E310" s="2"/>
      <c r="F310" s="2"/>
      <c r="G310" s="2"/>
      <c r="H310" s="2"/>
      <c r="I310" s="40">
        <v>9120</v>
      </c>
      <c r="J310" s="39">
        <v>0.68542424199999996</v>
      </c>
      <c r="K310" s="28">
        <v>0.43267800000000001</v>
      </c>
      <c r="N310" s="28">
        <v>0.56449499999999997</v>
      </c>
      <c r="Q310" s="28">
        <v>0.33066400000000001</v>
      </c>
      <c r="T310" s="28">
        <v>0.32042100000000001</v>
      </c>
      <c r="W310" s="28">
        <v>4.2687799999999998E-3</v>
      </c>
      <c r="Z310" s="28">
        <v>5.1147600000000003E-3</v>
      </c>
      <c r="AC310" s="28">
        <v>0.48342600000000002</v>
      </c>
      <c r="AF310" s="28">
        <v>0.265984</v>
      </c>
      <c r="AI310" s="28">
        <v>0.23517399999999999</v>
      </c>
      <c r="AL310" s="28">
        <v>0.40204200000000001</v>
      </c>
      <c r="AO310" s="28">
        <v>0.15282799999999999</v>
      </c>
      <c r="AR310" s="28">
        <v>0.15312500000000001</v>
      </c>
      <c r="AU310" s="28">
        <v>0.162795</v>
      </c>
      <c r="AX310" s="28">
        <v>4.5291899999999998E-3</v>
      </c>
      <c r="BA310" s="28">
        <v>2.2012999999999998E-3</v>
      </c>
    </row>
    <row r="311" spans="1:53" s="28" customFormat="1" ht="21" x14ac:dyDescent="0.35">
      <c r="A311" s="1"/>
      <c r="B311" s="2"/>
      <c r="C311" s="2"/>
      <c r="D311" s="2"/>
      <c r="E311" s="2"/>
      <c r="F311" s="2"/>
      <c r="G311" s="2"/>
      <c r="H311" s="2"/>
      <c r="I311" s="40">
        <v>9150</v>
      </c>
      <c r="J311" s="39">
        <v>0.68315757600000004</v>
      </c>
      <c r="K311" s="28">
        <v>0.43168899999999999</v>
      </c>
      <c r="N311" s="28">
        <v>0.56201800000000002</v>
      </c>
      <c r="Q311" s="28">
        <v>0.32796799999999998</v>
      </c>
      <c r="T311" s="28">
        <v>0.317963</v>
      </c>
      <c r="W311" s="28">
        <v>5.1101000000000002E-3</v>
      </c>
      <c r="Z311" s="28">
        <v>5.8474800000000004E-3</v>
      </c>
      <c r="AC311" s="28">
        <v>0.48035899999999998</v>
      </c>
      <c r="AF311" s="28">
        <v>0.26291199999999998</v>
      </c>
      <c r="AI311" s="28">
        <v>0.23220299999999999</v>
      </c>
      <c r="AL311" s="28">
        <v>0.39703500000000003</v>
      </c>
      <c r="AO311" s="28">
        <v>0.14816399999999999</v>
      </c>
      <c r="AR311" s="28">
        <v>0.14813699999999999</v>
      </c>
      <c r="AU311" s="28">
        <v>0.158029</v>
      </c>
      <c r="AX311" s="28">
        <v>4.5639299999999999E-3</v>
      </c>
      <c r="BA311" s="28">
        <v>2.97255E-3</v>
      </c>
    </row>
    <row r="312" spans="1:53" s="28" customFormat="1" ht="21" x14ac:dyDescent="0.35">
      <c r="A312" s="1"/>
      <c r="B312" s="2"/>
      <c r="C312" s="2"/>
      <c r="D312" s="2"/>
      <c r="E312" s="2"/>
      <c r="F312" s="2"/>
      <c r="G312" s="2"/>
      <c r="H312" s="2"/>
      <c r="I312" s="40">
        <v>9180</v>
      </c>
      <c r="J312" s="39">
        <v>0.680557576</v>
      </c>
      <c r="K312" s="28">
        <v>0.43067499999999997</v>
      </c>
      <c r="N312" s="28">
        <v>0.55956399999999995</v>
      </c>
      <c r="Q312" s="28">
        <v>0.32535700000000001</v>
      </c>
      <c r="T312" s="28">
        <v>0.31548700000000002</v>
      </c>
      <c r="W312" s="28">
        <v>5.9796600000000004E-3</v>
      </c>
      <c r="Z312" s="28">
        <v>6.6342800000000002E-3</v>
      </c>
      <c r="AC312" s="28">
        <v>0.477246</v>
      </c>
      <c r="AF312" s="28">
        <v>0.25976500000000002</v>
      </c>
      <c r="AI312" s="28">
        <v>0.22917199999999999</v>
      </c>
      <c r="AL312" s="28">
        <v>0.39194600000000002</v>
      </c>
      <c r="AO312" s="28">
        <v>0.14347699999999999</v>
      </c>
      <c r="AR312" s="28">
        <v>0.143071</v>
      </c>
      <c r="AU312" s="28">
        <v>0.153305</v>
      </c>
      <c r="AX312" s="28">
        <v>4.5907099999999996E-3</v>
      </c>
      <c r="BA312" s="28">
        <v>3.74794E-3</v>
      </c>
    </row>
    <row r="313" spans="1:53" s="28" customFormat="1" ht="21" x14ac:dyDescent="0.35">
      <c r="A313" s="1"/>
      <c r="B313" s="2"/>
      <c r="C313" s="2"/>
      <c r="D313" s="2"/>
      <c r="E313" s="2"/>
      <c r="F313" s="2"/>
      <c r="G313" s="2"/>
      <c r="H313" s="2"/>
      <c r="I313" s="40">
        <v>9210</v>
      </c>
      <c r="J313" s="39">
        <v>0.67893333300000003</v>
      </c>
      <c r="K313" s="28">
        <v>0.42964799999999997</v>
      </c>
      <c r="N313" s="28">
        <v>0.55708000000000002</v>
      </c>
      <c r="Q313" s="28">
        <v>0.32273000000000002</v>
      </c>
      <c r="T313" s="28">
        <v>0.31295200000000001</v>
      </c>
      <c r="W313" s="28">
        <v>6.8924199999999998E-3</v>
      </c>
      <c r="Z313" s="28">
        <v>7.3774699999999997E-3</v>
      </c>
      <c r="AC313" s="28">
        <v>0.47409299999999999</v>
      </c>
      <c r="AF313" s="28">
        <v>0.25661099999999998</v>
      </c>
      <c r="AI313" s="28">
        <v>0.22611800000000001</v>
      </c>
      <c r="AL313" s="28">
        <v>0.38682499999999997</v>
      </c>
      <c r="AO313" s="28">
        <v>0.138706</v>
      </c>
      <c r="AR313" s="28">
        <v>0.13808200000000001</v>
      </c>
      <c r="AU313" s="28">
        <v>0.14860000000000001</v>
      </c>
      <c r="AX313" s="28">
        <v>4.5689199999999998E-3</v>
      </c>
      <c r="BA313" s="28">
        <v>4.5128900000000003E-3</v>
      </c>
    </row>
    <row r="314" spans="1:53" s="28" customFormat="1" ht="21" x14ac:dyDescent="0.35">
      <c r="A314" s="1"/>
      <c r="B314" s="2"/>
      <c r="C314" s="2"/>
      <c r="D314" s="2"/>
      <c r="E314" s="2"/>
      <c r="F314" s="2"/>
      <c r="G314" s="2"/>
      <c r="H314" s="2"/>
      <c r="I314" s="40">
        <v>9240</v>
      </c>
      <c r="J314" s="39">
        <v>0.67516969699999996</v>
      </c>
      <c r="K314" s="28">
        <v>0.42864999999999998</v>
      </c>
      <c r="N314" s="28">
        <v>0.55466199999999999</v>
      </c>
      <c r="Q314" s="28">
        <v>0.32025900000000002</v>
      </c>
      <c r="T314" s="28">
        <v>0.31044899999999997</v>
      </c>
      <c r="W314" s="28">
        <v>7.7652499999999996E-3</v>
      </c>
      <c r="Z314" s="28">
        <v>7.36792E-3</v>
      </c>
      <c r="AC314" s="28">
        <v>0.47092899999999999</v>
      </c>
      <c r="AF314" s="28">
        <v>0.25343900000000003</v>
      </c>
      <c r="AI314" s="28">
        <v>0.22303400000000001</v>
      </c>
      <c r="AL314" s="28">
        <v>0.38183</v>
      </c>
      <c r="AO314" s="28">
        <v>0.13397000000000001</v>
      </c>
      <c r="AR314" s="28">
        <v>0.13312399999999999</v>
      </c>
      <c r="AU314" s="28">
        <v>0.14396800000000001</v>
      </c>
      <c r="AX314" s="28">
        <v>4.5840100000000003E-3</v>
      </c>
      <c r="BA314" s="28">
        <v>5.3085099999999998E-3</v>
      </c>
    </row>
    <row r="315" spans="1:53" s="28" customFormat="1" ht="21" x14ac:dyDescent="0.35">
      <c r="A315" s="1"/>
      <c r="B315" s="2"/>
      <c r="C315" s="2"/>
      <c r="D315" s="2"/>
      <c r="E315" s="2"/>
      <c r="F315" s="2"/>
      <c r="G315" s="2"/>
      <c r="H315" s="2"/>
      <c r="I315" s="40">
        <v>9270</v>
      </c>
      <c r="J315" s="39">
        <v>0.67242424199999995</v>
      </c>
      <c r="K315" s="28">
        <v>0.42765599999999998</v>
      </c>
      <c r="N315" s="28">
        <v>0.55222000000000004</v>
      </c>
      <c r="Q315" s="28">
        <v>0.31773899999999999</v>
      </c>
      <c r="T315" s="28">
        <v>0.30792999999999998</v>
      </c>
      <c r="W315" s="28">
        <v>8.6511399999999999E-3</v>
      </c>
      <c r="Z315" s="28">
        <v>7.3591300000000002E-3</v>
      </c>
      <c r="AC315" s="28">
        <v>0.46778900000000001</v>
      </c>
      <c r="AF315" s="28">
        <v>0.25025500000000001</v>
      </c>
      <c r="AI315" s="28">
        <v>0.21993799999999999</v>
      </c>
      <c r="AL315" s="28">
        <v>0.376753</v>
      </c>
      <c r="AO315" s="28">
        <v>0.12926699999999999</v>
      </c>
      <c r="AR315" s="28">
        <v>0.128085</v>
      </c>
      <c r="AU315" s="28">
        <v>0.13936699999999999</v>
      </c>
      <c r="AX315" s="28">
        <v>4.5713000000000004E-3</v>
      </c>
      <c r="BA315" s="28">
        <v>6.0792700000000003E-3</v>
      </c>
    </row>
    <row r="316" spans="1:53" s="28" customFormat="1" ht="21" x14ac:dyDescent="0.35">
      <c r="A316" s="1"/>
      <c r="B316" s="2"/>
      <c r="C316" s="2"/>
      <c r="D316" s="2"/>
      <c r="E316" s="2"/>
      <c r="F316" s="2"/>
      <c r="G316" s="2"/>
      <c r="H316" s="2"/>
      <c r="I316" s="40">
        <v>9300</v>
      </c>
      <c r="J316" s="39">
        <v>0.66926666700000004</v>
      </c>
      <c r="K316" s="28">
        <v>0.42662699999999998</v>
      </c>
      <c r="N316" s="28">
        <v>0.54972399999999999</v>
      </c>
      <c r="Q316" s="28">
        <v>0.31521700000000002</v>
      </c>
      <c r="T316" s="28">
        <v>0.30536400000000002</v>
      </c>
      <c r="W316" s="28">
        <v>8.6772199999999994E-3</v>
      </c>
      <c r="Z316" s="28">
        <v>7.3643500000000004E-3</v>
      </c>
      <c r="AC316" s="28">
        <v>0.46461599999999997</v>
      </c>
      <c r="AF316" s="28">
        <v>0.24701300000000001</v>
      </c>
      <c r="AI316" s="28">
        <v>0.21682599999999999</v>
      </c>
      <c r="AL316" s="28">
        <v>0.37164799999999998</v>
      </c>
      <c r="AO316" s="28">
        <v>0.124504</v>
      </c>
      <c r="AR316" s="28">
        <v>0.12307999999999999</v>
      </c>
      <c r="AU316" s="28">
        <v>0.134798</v>
      </c>
      <c r="AX316" s="28">
        <v>4.5766100000000001E-3</v>
      </c>
      <c r="BA316" s="28">
        <v>6.8395499999999998E-3</v>
      </c>
    </row>
    <row r="317" spans="1:53" s="28" customFormat="1" ht="21" x14ac:dyDescent="0.35">
      <c r="A317" s="1"/>
      <c r="B317" s="2"/>
      <c r="C317" s="2"/>
      <c r="D317" s="2"/>
      <c r="E317" s="2"/>
      <c r="F317" s="2"/>
      <c r="G317" s="2"/>
      <c r="H317" s="2"/>
      <c r="I317" s="40">
        <v>9330</v>
      </c>
      <c r="J317" s="39">
        <v>0.66630303000000002</v>
      </c>
      <c r="K317" s="28">
        <v>0.42557099999999998</v>
      </c>
      <c r="N317" s="28">
        <v>0.54721900000000001</v>
      </c>
      <c r="Q317" s="28">
        <v>0.312664</v>
      </c>
      <c r="T317" s="28">
        <v>0.30281599999999997</v>
      </c>
      <c r="W317" s="28">
        <v>8.68851E-3</v>
      </c>
      <c r="Z317" s="28">
        <v>7.4190699999999998E-3</v>
      </c>
      <c r="AC317" s="28">
        <v>0.46143400000000001</v>
      </c>
      <c r="AF317" s="28">
        <v>0.243813</v>
      </c>
      <c r="AI317" s="28">
        <v>0.21368400000000001</v>
      </c>
      <c r="AL317" s="28">
        <v>0.36657200000000001</v>
      </c>
      <c r="AO317" s="28">
        <v>0.119658</v>
      </c>
      <c r="AR317" s="28">
        <v>0.1181097</v>
      </c>
      <c r="AU317" s="28">
        <v>0.130221</v>
      </c>
      <c r="AX317" s="28">
        <v>4.5657500000000004E-3</v>
      </c>
      <c r="BA317" s="28">
        <v>7.6308799999999996E-3</v>
      </c>
    </row>
    <row r="318" spans="1:53" s="28" customFormat="1" ht="21" x14ac:dyDescent="0.35">
      <c r="A318" s="1"/>
      <c r="B318" s="2"/>
      <c r="C318" s="2"/>
      <c r="D318" s="2"/>
      <c r="E318" s="2"/>
      <c r="F318" s="2"/>
      <c r="G318" s="2"/>
      <c r="H318" s="2"/>
      <c r="I318" s="40">
        <v>9360</v>
      </c>
      <c r="J318" s="39">
        <v>0.663612121</v>
      </c>
      <c r="K318" s="28">
        <v>0.42453999999999997</v>
      </c>
      <c r="N318" s="28">
        <v>0.544709</v>
      </c>
      <c r="Q318" s="28">
        <v>0.31010500000000002</v>
      </c>
      <c r="T318" s="28">
        <v>0.30022100000000002</v>
      </c>
      <c r="W318" s="28">
        <v>8.7391499999999993E-3</v>
      </c>
      <c r="Z318" s="28">
        <v>7.4753299999999996E-3</v>
      </c>
      <c r="AC318" s="28">
        <v>0.45821800000000001</v>
      </c>
      <c r="AF318" s="28">
        <v>0.24055199999999999</v>
      </c>
      <c r="AI318" s="28">
        <v>0.21052199999999999</v>
      </c>
      <c r="AL318" s="28">
        <v>0.36145100000000002</v>
      </c>
      <c r="AO318" s="28">
        <v>0.11483019999999999</v>
      </c>
      <c r="AR318" s="28">
        <v>0.11312850000000001</v>
      </c>
      <c r="AU318" s="28">
        <v>0.125691</v>
      </c>
      <c r="AX318" s="28">
        <v>4.55558E-3</v>
      </c>
      <c r="BA318" s="28">
        <v>7.7744099999999998E-3</v>
      </c>
    </row>
    <row r="319" spans="1:53" s="28" customFormat="1" ht="21" x14ac:dyDescent="0.35">
      <c r="A319" s="1"/>
      <c r="B319" s="2"/>
      <c r="C319" s="2"/>
      <c r="D319" s="2"/>
      <c r="E319" s="2"/>
      <c r="F319" s="2"/>
      <c r="G319" s="2"/>
      <c r="H319" s="2"/>
      <c r="I319" s="40">
        <v>9390</v>
      </c>
      <c r="J319" s="39">
        <v>0.66022424199999996</v>
      </c>
      <c r="K319" s="28">
        <v>0.423406</v>
      </c>
      <c r="N319" s="28">
        <v>0.54214200000000001</v>
      </c>
      <c r="Q319" s="28">
        <v>0.30745</v>
      </c>
      <c r="T319" s="28">
        <v>0.29760999999999999</v>
      </c>
      <c r="W319" s="28">
        <v>8.7707800000000006E-3</v>
      </c>
      <c r="Z319" s="28">
        <v>7.5294400000000001E-3</v>
      </c>
      <c r="AC319" s="28">
        <v>0.45493800000000001</v>
      </c>
      <c r="AF319" s="28">
        <v>0.23722299999999999</v>
      </c>
      <c r="AI319" s="28">
        <v>0.20732999999999999</v>
      </c>
      <c r="AL319" s="28">
        <v>0.35634300000000002</v>
      </c>
      <c r="AO319" s="28">
        <v>0.1099995</v>
      </c>
      <c r="AR319" s="28">
        <v>0.1080773</v>
      </c>
      <c r="AU319" s="28">
        <v>0.12115099999999999</v>
      </c>
      <c r="AX319" s="28">
        <v>4.5686199999999998E-3</v>
      </c>
      <c r="BA319" s="28">
        <v>7.7964899999999997E-3</v>
      </c>
    </row>
    <row r="320" spans="1:53" s="28" customFormat="1" ht="21" x14ac:dyDescent="0.35">
      <c r="A320" s="1"/>
      <c r="B320" s="2"/>
      <c r="C320" s="2"/>
      <c r="D320" s="2"/>
      <c r="E320" s="2"/>
      <c r="F320" s="2"/>
      <c r="G320" s="2"/>
      <c r="H320" s="2"/>
      <c r="I320" s="40">
        <v>9420</v>
      </c>
      <c r="J320" s="39">
        <v>0.65727878799999995</v>
      </c>
      <c r="K320" s="28">
        <v>0.42228599999999999</v>
      </c>
      <c r="N320" s="28">
        <v>0.53958399999999995</v>
      </c>
      <c r="Q320" s="28">
        <v>0.304815</v>
      </c>
      <c r="T320" s="28">
        <v>0.29496600000000001</v>
      </c>
      <c r="W320" s="28">
        <v>8.8040900000000005E-3</v>
      </c>
      <c r="Z320" s="28">
        <v>7.5710600000000001E-3</v>
      </c>
      <c r="AC320" s="28">
        <v>0.45166800000000001</v>
      </c>
      <c r="AF320" s="28">
        <v>0.23389699999999999</v>
      </c>
      <c r="AI320" s="28">
        <v>0.20416699999999999</v>
      </c>
      <c r="AL320" s="28">
        <v>0.351211</v>
      </c>
      <c r="AO320" s="28">
        <v>0.1050857</v>
      </c>
      <c r="AR320" s="28">
        <v>0.1031014</v>
      </c>
      <c r="AU320" s="28">
        <v>0.1166321</v>
      </c>
      <c r="AX320" s="28">
        <v>4.5745899999999999E-3</v>
      </c>
      <c r="BA320" s="28">
        <v>7.8005899999999996E-3</v>
      </c>
    </row>
    <row r="321" spans="1:53" s="28" customFormat="1" ht="21" x14ac:dyDescent="0.35">
      <c r="A321" s="1"/>
      <c r="B321" s="2"/>
      <c r="C321" s="2"/>
      <c r="D321" s="2"/>
      <c r="E321" s="2"/>
      <c r="F321" s="2"/>
      <c r="G321" s="2"/>
      <c r="H321" s="2"/>
      <c r="I321" s="40">
        <v>9450</v>
      </c>
      <c r="J321" s="39">
        <v>0.65453939400000005</v>
      </c>
      <c r="K321" s="28">
        <v>0.42116399999999998</v>
      </c>
      <c r="N321" s="28">
        <v>0.53700099999999995</v>
      </c>
      <c r="Q321" s="28">
        <v>0.30221100000000001</v>
      </c>
      <c r="T321" s="28">
        <v>0.29233199999999998</v>
      </c>
      <c r="W321" s="28">
        <v>8.8567300000000002E-3</v>
      </c>
      <c r="Z321" s="28">
        <v>7.6006900000000002E-3</v>
      </c>
      <c r="AC321" s="28">
        <v>0.44838699999999998</v>
      </c>
      <c r="AF321" s="28">
        <v>0.230547</v>
      </c>
      <c r="AI321" s="28">
        <v>0.200931</v>
      </c>
      <c r="AL321" s="28">
        <v>0.34609400000000001</v>
      </c>
      <c r="AO321" s="28">
        <v>0.1002136</v>
      </c>
      <c r="AR321" s="28">
        <v>9.8147399999999996E-2</v>
      </c>
      <c r="AU321" s="28">
        <v>0.11214929999999999</v>
      </c>
      <c r="AX321" s="28">
        <v>4.5434799999999999E-3</v>
      </c>
      <c r="BA321" s="28">
        <v>7.8296900000000003E-3</v>
      </c>
    </row>
    <row r="322" spans="1:53" s="28" customFormat="1" ht="21" x14ac:dyDescent="0.35">
      <c r="A322" s="1"/>
      <c r="B322" s="2"/>
      <c r="C322" s="2"/>
      <c r="D322" s="2"/>
      <c r="E322" s="2"/>
      <c r="F322" s="2"/>
      <c r="G322" s="2"/>
      <c r="H322" s="2"/>
      <c r="I322" s="40">
        <v>9480</v>
      </c>
      <c r="J322" s="39">
        <v>0.65160606099999996</v>
      </c>
      <c r="K322" s="28">
        <v>0.42008600000000001</v>
      </c>
      <c r="N322" s="28">
        <v>0.53444899999999995</v>
      </c>
      <c r="Q322" s="28">
        <v>0.29957400000000001</v>
      </c>
      <c r="T322" s="28">
        <v>0.28967799999999999</v>
      </c>
      <c r="W322" s="28">
        <v>8.8906999999999996E-3</v>
      </c>
      <c r="Z322" s="28">
        <v>7.5306000000000001E-3</v>
      </c>
      <c r="AC322" s="28">
        <v>0.44508199999999998</v>
      </c>
      <c r="AF322" s="28">
        <v>0.22720599999999999</v>
      </c>
      <c r="AI322" s="28">
        <v>0.19766300000000001</v>
      </c>
      <c r="AL322" s="28">
        <v>0.34110699999999999</v>
      </c>
      <c r="AO322" s="28">
        <v>9.5310300000000001E-2</v>
      </c>
      <c r="AR322" s="28">
        <v>9.3242099999999994E-2</v>
      </c>
      <c r="AU322" s="28">
        <v>0.1076724</v>
      </c>
      <c r="AX322" s="28">
        <v>4.5091100000000002E-3</v>
      </c>
      <c r="BA322" s="28">
        <v>7.8405799999999998E-3</v>
      </c>
    </row>
    <row r="323" spans="1:53" s="28" customFormat="1" ht="21" x14ac:dyDescent="0.35">
      <c r="A323" s="1"/>
      <c r="B323" s="2"/>
      <c r="C323" s="2"/>
      <c r="D323" s="2"/>
      <c r="E323" s="2"/>
      <c r="F323" s="2"/>
      <c r="G323" s="2"/>
      <c r="H323" s="2"/>
      <c r="I323" s="40">
        <v>9510</v>
      </c>
      <c r="J323" s="39">
        <v>0.64767878800000001</v>
      </c>
      <c r="K323" s="28">
        <v>0.41904000000000002</v>
      </c>
      <c r="N323" s="28">
        <v>0.53190000000000004</v>
      </c>
      <c r="Q323" s="28">
        <v>0.29696099999999997</v>
      </c>
      <c r="T323" s="28">
        <v>0.28702699999999998</v>
      </c>
      <c r="W323" s="28">
        <v>8.8882000000000006E-3</v>
      </c>
      <c r="Z323" s="28">
        <v>7.5455100000000001E-3</v>
      </c>
      <c r="AC323" s="28">
        <v>0.44175199999999998</v>
      </c>
      <c r="AF323" s="28">
        <v>0.22381499999999999</v>
      </c>
      <c r="AI323" s="28">
        <v>0.19442899999999999</v>
      </c>
      <c r="AL323" s="28">
        <v>0.33614100000000002</v>
      </c>
      <c r="AO323" s="28">
        <v>9.0405899999999997E-2</v>
      </c>
      <c r="AR323" s="28">
        <v>8.8357900000000003E-2</v>
      </c>
      <c r="AU323" s="28">
        <v>0.1031934</v>
      </c>
      <c r="AX323" s="28">
        <v>4.49658E-3</v>
      </c>
      <c r="BA323" s="28">
        <v>7.8647000000000005E-3</v>
      </c>
    </row>
    <row r="324" spans="1:53" s="28" customFormat="1" ht="21" x14ac:dyDescent="0.35">
      <c r="A324" s="1"/>
      <c r="B324" s="2"/>
      <c r="C324" s="2"/>
      <c r="D324" s="2"/>
      <c r="E324" s="2"/>
      <c r="F324" s="2"/>
      <c r="G324" s="2"/>
      <c r="H324" s="2"/>
      <c r="I324" s="40">
        <v>9540</v>
      </c>
      <c r="J324" s="39">
        <v>0.64483030299999999</v>
      </c>
      <c r="K324" s="28">
        <v>0.41797699999999999</v>
      </c>
      <c r="N324" s="28">
        <v>0.52936300000000003</v>
      </c>
      <c r="Q324" s="28">
        <v>0.29431200000000002</v>
      </c>
      <c r="T324" s="28">
        <v>0.28440199999999999</v>
      </c>
      <c r="W324" s="28">
        <v>8.9078600000000001E-3</v>
      </c>
      <c r="Z324" s="28">
        <v>7.5848699999999996E-3</v>
      </c>
      <c r="AC324" s="28">
        <v>0.43843100000000002</v>
      </c>
      <c r="AF324" s="28">
        <v>0.22039</v>
      </c>
      <c r="AI324" s="28">
        <v>0.19115799999999999</v>
      </c>
      <c r="AL324" s="28">
        <v>0.33115699999999998</v>
      </c>
      <c r="AO324" s="28">
        <v>8.5500900000000005E-2</v>
      </c>
      <c r="AR324" s="28">
        <v>8.3494299999999994E-2</v>
      </c>
      <c r="AU324" s="28">
        <v>9.8770700000000003E-2</v>
      </c>
      <c r="AX324" s="28">
        <v>4.4743300000000003E-3</v>
      </c>
      <c r="BA324" s="28">
        <v>7.84405E-3</v>
      </c>
    </row>
    <row r="325" spans="1:53" s="28" customFormat="1" ht="21" x14ac:dyDescent="0.35">
      <c r="A325" s="1"/>
      <c r="B325" s="2"/>
      <c r="C325" s="2"/>
      <c r="D325" s="2"/>
      <c r="E325" s="2"/>
      <c r="F325" s="2"/>
      <c r="G325" s="2"/>
      <c r="H325" s="2"/>
      <c r="I325" s="40">
        <v>9570</v>
      </c>
      <c r="J325" s="39">
        <v>0.64227878800000004</v>
      </c>
      <c r="K325" s="28">
        <v>0.41687099999999999</v>
      </c>
      <c r="N325" s="28">
        <v>0.52675000000000005</v>
      </c>
      <c r="Q325" s="28">
        <v>0.29165999999999997</v>
      </c>
      <c r="T325" s="28">
        <v>0.281746</v>
      </c>
      <c r="W325" s="28">
        <v>8.9093499999999999E-3</v>
      </c>
      <c r="Z325" s="28">
        <v>7.7108300000000001E-3</v>
      </c>
      <c r="AC325" s="28">
        <v>0.43505100000000002</v>
      </c>
      <c r="AF325" s="28">
        <v>0.21695700000000001</v>
      </c>
      <c r="AI325" s="28">
        <v>0.18784000000000001</v>
      </c>
      <c r="AL325" s="28">
        <v>0.32620399999999999</v>
      </c>
      <c r="AO325" s="28">
        <v>8.0582399999999998E-2</v>
      </c>
      <c r="AR325" s="28">
        <v>7.8700000000000006E-2</v>
      </c>
      <c r="AU325" s="28">
        <v>9.4332200000000005E-2</v>
      </c>
      <c r="AX325" s="28">
        <v>4.50228E-3</v>
      </c>
      <c r="BA325" s="28">
        <v>7.8446799999999997E-3</v>
      </c>
    </row>
    <row r="326" spans="1:53" s="28" customFormat="1" ht="21" x14ac:dyDescent="0.35">
      <c r="A326" s="1"/>
      <c r="B326" s="2"/>
      <c r="C326" s="2"/>
      <c r="D326" s="2"/>
      <c r="E326" s="2"/>
      <c r="F326" s="2"/>
      <c r="G326" s="2"/>
      <c r="H326" s="2"/>
      <c r="I326" s="40">
        <v>9600</v>
      </c>
      <c r="J326" s="39">
        <v>0.63920606099999999</v>
      </c>
      <c r="K326" s="28">
        <v>0.41573900000000003</v>
      </c>
      <c r="N326" s="28">
        <v>0.52415</v>
      </c>
      <c r="Q326" s="28">
        <v>0.28899200000000003</v>
      </c>
      <c r="T326" s="28">
        <v>0.27906799999999998</v>
      </c>
      <c r="W326" s="28">
        <v>8.9286299999999999E-3</v>
      </c>
      <c r="Z326" s="28">
        <v>7.7210100000000004E-3</v>
      </c>
      <c r="AC326" s="28">
        <v>0.43168000000000001</v>
      </c>
      <c r="AF326" s="28">
        <v>0.21349599999999999</v>
      </c>
      <c r="AI326" s="28">
        <v>0.18449099999999999</v>
      </c>
      <c r="AL326" s="28">
        <v>0.32130799999999998</v>
      </c>
      <c r="AO326" s="28">
        <v>7.5643000000000002E-2</v>
      </c>
      <c r="AR326" s="28">
        <v>7.3927999999999994E-2</v>
      </c>
      <c r="AU326" s="28">
        <v>8.9896100000000007E-2</v>
      </c>
      <c r="AX326" s="28">
        <v>4.5081399999999999E-3</v>
      </c>
      <c r="BA326" s="28">
        <v>7.8709999999999995E-3</v>
      </c>
    </row>
    <row r="327" spans="1:53" s="28" customFormat="1" ht="21" x14ac:dyDescent="0.35">
      <c r="A327" s="1"/>
      <c r="B327" s="2"/>
      <c r="C327" s="2"/>
      <c r="D327" s="2"/>
      <c r="E327" s="2"/>
      <c r="F327" s="2"/>
      <c r="G327" s="2"/>
      <c r="H327" s="2"/>
      <c r="I327" s="40">
        <v>9630</v>
      </c>
      <c r="J327" s="39">
        <v>0.63556363599999999</v>
      </c>
      <c r="K327" s="28">
        <v>0.41458</v>
      </c>
      <c r="N327" s="28">
        <v>0.52149900000000005</v>
      </c>
      <c r="Q327" s="28">
        <v>0.28628199999999998</v>
      </c>
      <c r="T327" s="28">
        <v>0.27634300000000001</v>
      </c>
      <c r="W327" s="28">
        <v>8.91868E-3</v>
      </c>
      <c r="Z327" s="28">
        <v>7.7026100000000004E-3</v>
      </c>
      <c r="AC327" s="28">
        <v>0.42821599999999999</v>
      </c>
      <c r="AF327" s="28">
        <v>0.20993700000000001</v>
      </c>
      <c r="AI327" s="28">
        <v>0.18112800000000001</v>
      </c>
      <c r="AL327" s="28">
        <v>0.31642599999999999</v>
      </c>
      <c r="AO327" s="28">
        <v>7.0804300000000001E-2</v>
      </c>
      <c r="AR327" s="28">
        <v>6.9165500000000005E-2</v>
      </c>
      <c r="AU327" s="28">
        <v>8.5516900000000007E-2</v>
      </c>
      <c r="AX327" s="28">
        <v>4.4925599999999996E-3</v>
      </c>
      <c r="BA327" s="28">
        <v>7.8946799999999994E-3</v>
      </c>
    </row>
    <row r="328" spans="1:53" s="28" customFormat="1" ht="21" x14ac:dyDescent="0.35">
      <c r="A328" s="1"/>
      <c r="B328" s="2"/>
      <c r="C328" s="2"/>
      <c r="D328" s="2"/>
      <c r="E328" s="2"/>
      <c r="F328" s="2"/>
      <c r="G328" s="2"/>
      <c r="H328" s="2"/>
      <c r="I328" s="40">
        <v>9660</v>
      </c>
      <c r="J328" s="39">
        <v>0.63224242399999997</v>
      </c>
      <c r="K328" s="28">
        <v>0.41343600000000003</v>
      </c>
      <c r="N328" s="28">
        <v>0.51886600000000005</v>
      </c>
      <c r="Q328" s="28">
        <v>0.28361199999999998</v>
      </c>
      <c r="T328" s="28">
        <v>0.27370299999999997</v>
      </c>
      <c r="W328" s="28">
        <v>8.9282200000000006E-3</v>
      </c>
      <c r="Z328" s="28">
        <v>7.7101399999999999E-3</v>
      </c>
      <c r="AC328" s="28">
        <v>0.42480299999999999</v>
      </c>
      <c r="AF328" s="28">
        <v>0.206403</v>
      </c>
      <c r="AI328" s="28">
        <v>0.17776500000000001</v>
      </c>
      <c r="AL328" s="28">
        <v>0.31168299999999999</v>
      </c>
      <c r="AO328" s="28">
        <v>6.5984600000000004E-2</v>
      </c>
      <c r="AR328" s="28">
        <v>6.4488799999999999E-2</v>
      </c>
      <c r="AU328" s="28">
        <v>8.1148100000000001E-2</v>
      </c>
      <c r="AX328" s="28">
        <v>4.4936300000000002E-3</v>
      </c>
      <c r="BA328" s="28">
        <v>7.8832099999999999E-3</v>
      </c>
    </row>
    <row r="329" spans="1:53" s="28" customFormat="1" ht="21" x14ac:dyDescent="0.35">
      <c r="A329" s="1"/>
      <c r="B329" s="2"/>
      <c r="C329" s="2"/>
      <c r="D329" s="2"/>
      <c r="E329" s="2"/>
      <c r="F329" s="2"/>
      <c r="G329" s="2"/>
      <c r="H329" s="2"/>
      <c r="I329" s="40">
        <v>9690</v>
      </c>
      <c r="J329" s="39">
        <v>0.62835757599999997</v>
      </c>
      <c r="K329" s="28">
        <v>0.41222599999999998</v>
      </c>
      <c r="N329" s="28">
        <v>0.51619300000000001</v>
      </c>
      <c r="Q329" s="28">
        <v>0.28093800000000002</v>
      </c>
      <c r="T329" s="28">
        <v>0.27099400000000001</v>
      </c>
      <c r="W329" s="28">
        <v>8.9175799999999996E-3</v>
      </c>
      <c r="Z329" s="28">
        <v>7.7350400000000003E-3</v>
      </c>
      <c r="AC329" s="28">
        <v>0.421352</v>
      </c>
      <c r="AF329" s="28">
        <v>0.20283300000000001</v>
      </c>
      <c r="AI329" s="28">
        <v>0.174343</v>
      </c>
      <c r="AL329" s="28">
        <v>0.30691299999999999</v>
      </c>
      <c r="AO329" s="28">
        <v>6.1201600000000002E-2</v>
      </c>
      <c r="AR329" s="28">
        <v>5.9873700000000002E-2</v>
      </c>
      <c r="AU329" s="28">
        <v>7.6844399999999993E-2</v>
      </c>
      <c r="AX329" s="28">
        <v>4.4710000000000001E-3</v>
      </c>
      <c r="BA329" s="28">
        <v>7.8673800000000002E-3</v>
      </c>
    </row>
    <row r="330" spans="1:53" s="28" customFormat="1" ht="21" x14ac:dyDescent="0.35">
      <c r="A330" s="1"/>
      <c r="B330" s="2"/>
      <c r="C330" s="2"/>
      <c r="D330" s="2"/>
      <c r="E330" s="2"/>
      <c r="F330" s="2"/>
      <c r="G330" s="2"/>
      <c r="H330" s="2"/>
      <c r="I330" s="40">
        <v>9720</v>
      </c>
      <c r="J330" s="39">
        <v>0.62482424199999997</v>
      </c>
      <c r="K330" s="28">
        <v>0.41106199999999998</v>
      </c>
      <c r="N330" s="28">
        <v>0.51353099999999996</v>
      </c>
      <c r="Q330" s="28">
        <v>0.27826800000000002</v>
      </c>
      <c r="T330" s="28">
        <v>0.26830999999999999</v>
      </c>
      <c r="W330" s="28">
        <v>8.9064000000000001E-3</v>
      </c>
      <c r="Z330" s="28">
        <v>7.75584E-3</v>
      </c>
      <c r="AC330" s="28">
        <v>0.41786499999999999</v>
      </c>
      <c r="AF330" s="28">
        <v>0.19924</v>
      </c>
      <c r="AI330" s="28">
        <v>0.17088900000000001</v>
      </c>
      <c r="AL330" s="28">
        <v>0.30225800000000003</v>
      </c>
      <c r="AO330" s="28">
        <v>5.6455400000000003E-2</v>
      </c>
      <c r="AR330" s="28">
        <v>5.5278399999999998E-2</v>
      </c>
      <c r="AU330" s="28">
        <v>7.2559899999999997E-2</v>
      </c>
      <c r="AX330" s="28">
        <v>4.4714400000000001E-3</v>
      </c>
      <c r="BA330" s="28">
        <v>7.8850199999999995E-3</v>
      </c>
    </row>
    <row r="331" spans="1:53" s="28" customFormat="1" ht="21" x14ac:dyDescent="0.35">
      <c r="A331" s="1"/>
      <c r="B331" s="2"/>
      <c r="C331" s="2"/>
      <c r="D331" s="2"/>
      <c r="E331" s="2"/>
      <c r="F331" s="2"/>
      <c r="G331" s="2"/>
      <c r="H331" s="2"/>
      <c r="I331" s="40">
        <v>9750</v>
      </c>
      <c r="J331" s="39">
        <v>0.62297575800000005</v>
      </c>
      <c r="K331" s="28">
        <v>0.40987099999999999</v>
      </c>
      <c r="N331" s="28">
        <v>0.51083000000000001</v>
      </c>
      <c r="Q331" s="28">
        <v>0.27558500000000002</v>
      </c>
      <c r="T331" s="28">
        <v>0.26558599999999999</v>
      </c>
      <c r="W331" s="28">
        <v>8.9030299999999993E-3</v>
      </c>
      <c r="Z331" s="28">
        <v>7.7196000000000001E-3</v>
      </c>
      <c r="AC331" s="28">
        <v>0.41433500000000001</v>
      </c>
      <c r="AF331" s="28">
        <v>0.195603</v>
      </c>
      <c r="AI331" s="28">
        <v>0.16742399999999999</v>
      </c>
      <c r="AL331" s="28">
        <v>0.297651</v>
      </c>
      <c r="AO331" s="28">
        <v>5.1608599999999998E-2</v>
      </c>
      <c r="AR331" s="28">
        <v>5.0717900000000003E-2</v>
      </c>
      <c r="AU331" s="28">
        <v>6.8317799999999998E-2</v>
      </c>
      <c r="AX331" s="28">
        <v>4.5086600000000003E-3</v>
      </c>
      <c r="BA331" s="28">
        <v>7.8751700000000008E-3</v>
      </c>
    </row>
    <row r="332" spans="1:53" s="28" customFormat="1" ht="21" x14ac:dyDescent="0.35">
      <c r="A332" s="1"/>
      <c r="B332" s="2"/>
      <c r="C332" s="2"/>
      <c r="D332" s="2"/>
      <c r="E332" s="2"/>
      <c r="F332" s="2"/>
      <c r="G332" s="2"/>
      <c r="H332" s="2"/>
      <c r="I332" s="40">
        <v>9780</v>
      </c>
      <c r="J332" s="39">
        <v>0.61827272700000002</v>
      </c>
      <c r="K332" s="28">
        <v>0.40861599999999998</v>
      </c>
      <c r="N332" s="28">
        <v>0.50810500000000003</v>
      </c>
      <c r="Q332" s="28">
        <v>0.27288099999999998</v>
      </c>
      <c r="T332" s="28">
        <v>0.26285799999999998</v>
      </c>
      <c r="W332" s="28">
        <v>8.8975400000000007E-3</v>
      </c>
      <c r="Z332" s="28">
        <v>7.7804700000000003E-3</v>
      </c>
      <c r="AC332" s="28">
        <v>0.41079900000000003</v>
      </c>
      <c r="AF332" s="28">
        <v>0.19195799999999999</v>
      </c>
      <c r="AI332" s="28">
        <v>0.16391600000000001</v>
      </c>
      <c r="AL332" s="28">
        <v>0.293016</v>
      </c>
      <c r="AO332" s="28">
        <v>4.6832499999999999E-2</v>
      </c>
      <c r="AR332" s="28">
        <v>4.6191200000000002E-2</v>
      </c>
      <c r="AU332" s="28">
        <v>6.4105300000000004E-2</v>
      </c>
      <c r="AX332" s="28">
        <v>4.4866899999999998E-3</v>
      </c>
      <c r="BA332" s="28">
        <v>7.8777499999999993E-3</v>
      </c>
    </row>
    <row r="333" spans="1:53" s="28" customFormat="1" ht="21" x14ac:dyDescent="0.35">
      <c r="A333" s="1"/>
      <c r="B333" s="2"/>
      <c r="C333" s="2"/>
      <c r="D333" s="2"/>
      <c r="E333" s="2"/>
      <c r="F333" s="2"/>
      <c r="G333" s="2"/>
      <c r="H333" s="2"/>
      <c r="I333" s="40">
        <v>9810</v>
      </c>
      <c r="J333" s="39">
        <v>0.61546666699999997</v>
      </c>
      <c r="K333" s="28">
        <v>0.40727799999999997</v>
      </c>
      <c r="N333" s="28">
        <v>0.505328</v>
      </c>
      <c r="Q333" s="28">
        <v>0.27013300000000001</v>
      </c>
      <c r="T333" s="28">
        <v>0.26008500000000001</v>
      </c>
      <c r="W333" s="28">
        <v>8.8869499999999994E-3</v>
      </c>
      <c r="Z333" s="28">
        <v>7.7500800000000003E-3</v>
      </c>
      <c r="AC333" s="28">
        <v>0.40722599999999998</v>
      </c>
      <c r="AF333" s="28">
        <v>0.18823300000000001</v>
      </c>
      <c r="AI333" s="28">
        <v>0.16033500000000001</v>
      </c>
      <c r="AL333" s="28">
        <v>0.28839199999999998</v>
      </c>
      <c r="AO333" s="28">
        <v>4.2074199999999999E-2</v>
      </c>
      <c r="AR333" s="28">
        <v>4.1683100000000001E-2</v>
      </c>
      <c r="AU333" s="28">
        <v>5.9958900000000002E-2</v>
      </c>
      <c r="AX333" s="28">
        <v>4.50433E-3</v>
      </c>
      <c r="BA333" s="28">
        <v>7.8851800000000003E-3</v>
      </c>
    </row>
    <row r="334" spans="1:53" s="28" customFormat="1" ht="21" x14ac:dyDescent="0.35">
      <c r="A334" s="1"/>
      <c r="B334" s="2"/>
      <c r="C334" s="2"/>
      <c r="D334" s="2"/>
      <c r="E334" s="2"/>
      <c r="F334" s="2"/>
      <c r="G334" s="2"/>
      <c r="H334" s="2"/>
      <c r="I334" s="40">
        <v>9840</v>
      </c>
      <c r="J334" s="39">
        <v>0.61219999999999997</v>
      </c>
      <c r="K334" s="28">
        <v>0.40593499999999999</v>
      </c>
      <c r="N334" s="28">
        <v>0.50248300000000001</v>
      </c>
      <c r="Q334" s="28">
        <v>0.267318</v>
      </c>
      <c r="T334" s="28">
        <v>0.25729099999999999</v>
      </c>
      <c r="W334" s="28">
        <v>8.9214399999999992E-3</v>
      </c>
      <c r="Z334" s="28">
        <v>7.7278700000000004E-3</v>
      </c>
      <c r="AC334" s="28">
        <v>0.403611</v>
      </c>
      <c r="AF334" s="28">
        <v>0.18449199999999999</v>
      </c>
      <c r="AI334" s="28">
        <v>0.156699</v>
      </c>
      <c r="AL334" s="28">
        <v>0.28383900000000001</v>
      </c>
      <c r="AO334" s="28">
        <v>3.73876E-2</v>
      </c>
      <c r="AR334" s="28">
        <v>3.7169199999999999E-2</v>
      </c>
      <c r="AU334" s="28">
        <v>5.5820300000000003E-2</v>
      </c>
      <c r="AX334" s="28">
        <v>4.5153700000000003E-3</v>
      </c>
      <c r="BA334" s="28">
        <v>7.8904400000000003E-3</v>
      </c>
    </row>
    <row r="335" spans="1:53" s="28" customFormat="1" ht="21" x14ac:dyDescent="0.35">
      <c r="A335" s="1"/>
      <c r="B335" s="2"/>
      <c r="C335" s="2"/>
      <c r="D335" s="2"/>
      <c r="E335" s="2"/>
      <c r="F335" s="2"/>
      <c r="G335" s="2"/>
      <c r="H335" s="2"/>
      <c r="I335" s="40">
        <v>9870</v>
      </c>
      <c r="J335" s="39">
        <v>0.60922424200000003</v>
      </c>
      <c r="K335" s="28">
        <v>0.404559</v>
      </c>
      <c r="N335" s="28">
        <v>0.499639</v>
      </c>
      <c r="Q335" s="28">
        <v>0.26444000000000001</v>
      </c>
      <c r="T335" s="28">
        <v>0.25445299999999998</v>
      </c>
      <c r="W335" s="28">
        <v>8.9503199999999995E-3</v>
      </c>
      <c r="Z335" s="28">
        <v>7.66967E-3</v>
      </c>
      <c r="AC335" s="28">
        <v>0.39996700000000002</v>
      </c>
      <c r="AF335" s="28">
        <v>0.18068799999999999</v>
      </c>
      <c r="AI335" s="28">
        <v>0.15302199999999999</v>
      </c>
      <c r="AL335" s="28">
        <v>0.279308</v>
      </c>
      <c r="AO335" s="28">
        <v>3.27041E-2</v>
      </c>
      <c r="AR335" s="28">
        <v>3.2695099999999998E-2</v>
      </c>
      <c r="AU335" s="28">
        <v>5.1730699999999998E-2</v>
      </c>
      <c r="AX335" s="28">
        <v>4.5073500000000002E-3</v>
      </c>
      <c r="BA335" s="28">
        <v>7.9130099999999998E-3</v>
      </c>
    </row>
    <row r="336" spans="1:53" s="28" customFormat="1" ht="21" x14ac:dyDescent="0.35">
      <c r="A336" s="1"/>
      <c r="B336" s="2"/>
      <c r="C336" s="2"/>
      <c r="D336" s="2"/>
      <c r="E336" s="2"/>
      <c r="F336" s="2"/>
      <c r="G336" s="2"/>
      <c r="H336" s="2"/>
      <c r="I336" s="40">
        <v>9900</v>
      </c>
      <c r="J336" s="39">
        <v>0.60493333299999996</v>
      </c>
      <c r="K336" s="28">
        <v>0.40317599999999998</v>
      </c>
      <c r="N336" s="28">
        <v>0.49676199999999998</v>
      </c>
      <c r="Q336" s="28">
        <v>0.26158100000000001</v>
      </c>
      <c r="T336" s="28">
        <v>0.25161600000000001</v>
      </c>
      <c r="W336" s="28">
        <v>8.9815799999999994E-3</v>
      </c>
      <c r="Z336" s="28">
        <v>7.6872599999999996E-3</v>
      </c>
      <c r="AC336" s="28">
        <v>0.39624100000000001</v>
      </c>
      <c r="AF336" s="28">
        <v>0.17685500000000001</v>
      </c>
      <c r="AI336" s="28">
        <v>0.14932500000000001</v>
      </c>
      <c r="AL336" s="28">
        <v>0.274814</v>
      </c>
      <c r="AO336" s="28">
        <v>2.8113289999999999E-2</v>
      </c>
      <c r="AR336" s="28">
        <v>2.828195E-2</v>
      </c>
      <c r="AU336" s="28">
        <v>4.7669700000000002E-2</v>
      </c>
      <c r="AX336" s="28">
        <v>4.5078899999999996E-3</v>
      </c>
      <c r="BA336" s="28">
        <v>7.9139999999999992E-3</v>
      </c>
    </row>
    <row r="337" spans="1:53" s="28" customFormat="1" ht="21" x14ac:dyDescent="0.35">
      <c r="A337" s="1"/>
      <c r="B337" s="2"/>
      <c r="C337" s="2"/>
      <c r="D337" s="2"/>
      <c r="E337" s="2"/>
      <c r="F337" s="2"/>
      <c r="G337" s="2"/>
      <c r="H337" s="2"/>
      <c r="I337" s="40">
        <v>9930</v>
      </c>
      <c r="J337" s="39">
        <v>0.601690909</v>
      </c>
      <c r="K337" s="28">
        <v>0.401862</v>
      </c>
      <c r="N337" s="28">
        <v>0.49393799999999999</v>
      </c>
      <c r="Q337" s="28">
        <v>0.25872400000000001</v>
      </c>
      <c r="T337" s="28">
        <v>0.24876499999999999</v>
      </c>
      <c r="W337" s="28">
        <v>9.00748E-3</v>
      </c>
      <c r="Z337" s="28">
        <v>7.7403000000000003E-3</v>
      </c>
      <c r="AC337" s="28">
        <v>0.39251000000000003</v>
      </c>
      <c r="AF337" s="28">
        <v>0.17302300000000001</v>
      </c>
      <c r="AI337" s="28">
        <v>0.145566</v>
      </c>
      <c r="AL337" s="28">
        <v>0.27035599999999999</v>
      </c>
      <c r="AO337" s="28">
        <v>2.3527570000000001E-2</v>
      </c>
      <c r="AR337" s="28">
        <v>2.3868139999999999E-2</v>
      </c>
      <c r="AU337" s="28">
        <v>4.3647699999999998E-2</v>
      </c>
      <c r="AX337" s="28">
        <v>4.5221899999999997E-3</v>
      </c>
      <c r="BA337" s="28">
        <v>7.9043299999999993E-3</v>
      </c>
    </row>
    <row r="338" spans="1:53" s="28" customFormat="1" ht="21" x14ac:dyDescent="0.35">
      <c r="A338" s="1"/>
      <c r="B338" s="2"/>
      <c r="C338" s="2"/>
      <c r="D338" s="2"/>
      <c r="E338" s="2"/>
      <c r="F338" s="2"/>
      <c r="G338" s="2"/>
      <c r="H338" s="2"/>
      <c r="I338" s="40">
        <v>9960</v>
      </c>
      <c r="J338" s="39">
        <v>0.59776969700000004</v>
      </c>
      <c r="K338" s="28">
        <v>0.40041300000000002</v>
      </c>
      <c r="N338" s="28">
        <v>0.49098900000000001</v>
      </c>
      <c r="Q338" s="28">
        <v>0.25579299999999999</v>
      </c>
      <c r="T338" s="28">
        <v>0.24585199999999999</v>
      </c>
      <c r="W338" s="28">
        <v>9.0344099999999997E-3</v>
      </c>
      <c r="Z338" s="28">
        <v>7.7285399999999999E-3</v>
      </c>
      <c r="AC338" s="28">
        <v>0.38870300000000002</v>
      </c>
      <c r="AF338" s="28">
        <v>0.16907800000000001</v>
      </c>
      <c r="AI338" s="28">
        <v>0.14171900000000001</v>
      </c>
      <c r="AL338" s="28">
        <v>0.26581399999999999</v>
      </c>
      <c r="AO338" s="28">
        <v>1.9074069999999999E-2</v>
      </c>
      <c r="AR338" s="28">
        <v>1.945904E-2</v>
      </c>
      <c r="AU338" s="28">
        <v>3.9625399999999998E-2</v>
      </c>
      <c r="AX338" s="28">
        <v>4.5229099999999998E-3</v>
      </c>
      <c r="BA338" s="28">
        <v>7.9182100000000002E-3</v>
      </c>
    </row>
    <row r="339" spans="1:53" s="28" customFormat="1" ht="21" x14ac:dyDescent="0.35">
      <c r="A339" s="1"/>
      <c r="B339" s="2"/>
      <c r="C339" s="2"/>
      <c r="D339" s="2"/>
      <c r="E339" s="2"/>
      <c r="F339" s="2"/>
      <c r="G339" s="2"/>
      <c r="H339" s="2"/>
      <c r="I339" s="40">
        <v>9990</v>
      </c>
      <c r="J339" s="39">
        <v>0.59529697000000004</v>
      </c>
      <c r="K339" s="28">
        <v>0.39911600000000003</v>
      </c>
      <c r="N339" s="28">
        <v>0.48818400000000001</v>
      </c>
      <c r="Q339" s="28">
        <v>0.252965</v>
      </c>
      <c r="T339" s="28">
        <v>0.243062</v>
      </c>
      <c r="W339" s="28">
        <v>9.1539499999999992E-3</v>
      </c>
      <c r="Z339" s="28">
        <v>7.8360600000000006E-3</v>
      </c>
      <c r="AC339" s="28">
        <v>0.38499100000000003</v>
      </c>
      <c r="AF339" s="28">
        <v>0.16525699999999999</v>
      </c>
      <c r="AI339" s="28">
        <v>0.13800399999999999</v>
      </c>
      <c r="AL339" s="28">
        <v>0.26152999999999998</v>
      </c>
      <c r="AO339" s="28">
        <v>1.5049770000000001E-2</v>
      </c>
      <c r="AR339" s="28">
        <v>1.553734E-2</v>
      </c>
      <c r="AU339" s="28">
        <v>3.5832099999999999E-2</v>
      </c>
      <c r="AX339" s="28">
        <v>4.6806599999999997E-3</v>
      </c>
      <c r="BA339" s="28">
        <v>8.0500099999999998E-3</v>
      </c>
    </row>
    <row r="340" spans="1:53" s="28" customFormat="1" ht="21" x14ac:dyDescent="0.35">
      <c r="A340" s="1"/>
      <c r="B340" s="2"/>
      <c r="C340" s="2"/>
      <c r="D340" s="2"/>
      <c r="E340" s="2"/>
      <c r="F340" s="2"/>
      <c r="G340" s="2"/>
      <c r="H340" s="2"/>
      <c r="I340" s="40">
        <v>10020</v>
      </c>
      <c r="J340" s="39">
        <v>0.59106060599999999</v>
      </c>
      <c r="K340" s="28">
        <v>0.39787299999999998</v>
      </c>
      <c r="N340" s="28">
        <v>0.48560700000000001</v>
      </c>
      <c r="Q340" s="28">
        <v>0.25024600000000002</v>
      </c>
      <c r="T340" s="28">
        <v>0.24037900000000001</v>
      </c>
      <c r="W340" s="28">
        <v>9.2980600000000004E-3</v>
      </c>
      <c r="Z340" s="28">
        <v>8.0949300000000002E-3</v>
      </c>
      <c r="AC340" s="28">
        <v>0.38136199999999998</v>
      </c>
      <c r="AF340" s="28">
        <v>0.16148899999999999</v>
      </c>
      <c r="AI340" s="28">
        <v>0.134329</v>
      </c>
      <c r="AL340" s="28">
        <v>0.25728800000000002</v>
      </c>
      <c r="AO340" s="28">
        <v>1.1521770000000001E-2</v>
      </c>
      <c r="AR340" s="28">
        <v>1.2037539999999999E-2</v>
      </c>
      <c r="AU340" s="28">
        <v>3.2283399999999997E-2</v>
      </c>
      <c r="AX340" s="28">
        <v>4.9860299999999998E-3</v>
      </c>
      <c r="BA340" s="28">
        <v>8.3853499999999997E-3</v>
      </c>
    </row>
    <row r="341" spans="1:53" s="28" customFormat="1" ht="21" x14ac:dyDescent="0.35">
      <c r="A341" s="1"/>
      <c r="B341" s="2"/>
      <c r="C341" s="2"/>
      <c r="D341" s="2"/>
      <c r="E341" s="2"/>
      <c r="F341" s="2"/>
      <c r="G341" s="2"/>
      <c r="H341" s="2"/>
      <c r="I341" s="40">
        <v>10050</v>
      </c>
      <c r="J341" s="39">
        <v>0.58826060599999996</v>
      </c>
      <c r="K341" s="28">
        <v>0.39716099999999999</v>
      </c>
      <c r="N341" s="28">
        <v>0.48399199999999998</v>
      </c>
      <c r="Q341" s="28">
        <v>0.24796499999999999</v>
      </c>
      <c r="T341" s="28">
        <v>0.23827499999999999</v>
      </c>
      <c r="W341" s="28">
        <v>9.4644699999999991E-3</v>
      </c>
      <c r="Z341" s="28">
        <v>8.3205099999999997E-3</v>
      </c>
      <c r="AC341" s="28">
        <v>0.377807</v>
      </c>
      <c r="AF341" s="28">
        <v>0.15773899999999999</v>
      </c>
      <c r="AI341" s="28">
        <v>0.13065299999999999</v>
      </c>
      <c r="AL341" s="28">
        <v>0.25314500000000001</v>
      </c>
      <c r="AO341" s="28">
        <v>8.5576699999999999E-3</v>
      </c>
      <c r="AR341" s="28">
        <v>9.0010400000000001E-3</v>
      </c>
      <c r="AU341" s="28">
        <v>2.86625E-2</v>
      </c>
      <c r="AX341" s="28">
        <v>5.2637500000000002E-3</v>
      </c>
      <c r="BA341" s="28">
        <v>8.6967499999999996E-3</v>
      </c>
    </row>
    <row r="342" spans="1:53" s="28" customFormat="1" ht="21" x14ac:dyDescent="0.35">
      <c r="A342" s="1"/>
      <c r="B342" s="2"/>
      <c r="C342" s="2"/>
      <c r="D342" s="2"/>
      <c r="E342" s="2"/>
      <c r="F342" s="2"/>
      <c r="G342" s="2"/>
      <c r="H342" s="2"/>
      <c r="I342" s="40">
        <v>10080</v>
      </c>
      <c r="J342" s="39">
        <v>0.58487272700000004</v>
      </c>
      <c r="K342" s="28">
        <v>0.39727800000000002</v>
      </c>
      <c r="N342" s="28">
        <v>0.48407800000000001</v>
      </c>
      <c r="Q342" s="28">
        <v>0.246921</v>
      </c>
      <c r="T342" s="28">
        <v>0.237508</v>
      </c>
      <c r="W342" s="28">
        <v>9.6234300000000005E-3</v>
      </c>
      <c r="Z342" s="28">
        <v>8.4997600000000003E-3</v>
      </c>
      <c r="AC342" s="28">
        <v>0.37487399999999999</v>
      </c>
      <c r="AF342" s="28">
        <v>0.154253</v>
      </c>
      <c r="AI342" s="28">
        <v>0.12721399999999999</v>
      </c>
      <c r="AL342" s="28">
        <v>0.249116</v>
      </c>
      <c r="AO342" s="28">
        <v>6.0180700000000004E-3</v>
      </c>
      <c r="AR342" s="28">
        <v>6.4120399999999999E-3</v>
      </c>
      <c r="AU342" s="28">
        <v>2.5137300000000001E-2</v>
      </c>
      <c r="AX342" s="28">
        <v>5.6049899999999998E-3</v>
      </c>
      <c r="BA342" s="28">
        <v>9.0242900000000008E-3</v>
      </c>
    </row>
    <row r="343" spans="1:53" s="28" customFormat="1" ht="21" x14ac:dyDescent="0.35">
      <c r="A343" s="1"/>
      <c r="B343" s="2"/>
      <c r="C343" s="2"/>
      <c r="D343" s="2"/>
      <c r="E343" s="2"/>
      <c r="F343" s="2"/>
      <c r="G343" s="2"/>
      <c r="H343" s="2"/>
      <c r="I343" s="40">
        <v>10110</v>
      </c>
      <c r="J343" s="39">
        <v>0.58630909099999995</v>
      </c>
      <c r="K343" s="28">
        <v>0.39829199999999998</v>
      </c>
      <c r="N343" s="28">
        <v>0.48616399999999999</v>
      </c>
      <c r="Q343" s="28">
        <v>0.247504</v>
      </c>
      <c r="T343" s="28">
        <v>0.238622</v>
      </c>
      <c r="W343" s="28">
        <v>9.7577600000000007E-3</v>
      </c>
      <c r="Z343" s="28">
        <v>8.7519699999999995E-3</v>
      </c>
      <c r="AC343" s="28">
        <v>0.37363200000000002</v>
      </c>
      <c r="AF343" s="28">
        <v>0.15196200000000001</v>
      </c>
      <c r="AI343" s="28">
        <v>0.124872</v>
      </c>
      <c r="AL343" s="28">
        <v>0.24571200000000001</v>
      </c>
      <c r="AO343" s="28">
        <v>3.9507700000000001E-3</v>
      </c>
      <c r="AR343" s="28">
        <v>4.2603399999999996E-3</v>
      </c>
      <c r="AU343" s="28">
        <v>2.1671650000000001E-2</v>
      </c>
      <c r="AX343" s="28">
        <v>5.9484400000000002E-3</v>
      </c>
      <c r="BA343" s="28">
        <v>9.3476900000000005E-3</v>
      </c>
    </row>
    <row r="344" spans="1:53" s="28" customFormat="1" ht="21" x14ac:dyDescent="0.35">
      <c r="A344" s="1"/>
      <c r="B344" s="2"/>
      <c r="C344" s="2"/>
      <c r="D344" s="2"/>
      <c r="E344" s="2"/>
      <c r="F344" s="2"/>
      <c r="G344" s="2"/>
      <c r="H344" s="2"/>
      <c r="I344" s="40">
        <v>10140</v>
      </c>
      <c r="J344" s="39">
        <v>0.60344242400000003</v>
      </c>
      <c r="K344" s="28">
        <v>0.40021400000000001</v>
      </c>
      <c r="N344" s="28">
        <v>0.49056100000000002</v>
      </c>
      <c r="Q344" s="28">
        <v>0.25016300000000002</v>
      </c>
      <c r="T344" s="28">
        <v>0.242066</v>
      </c>
      <c r="W344" s="28">
        <v>9.8903800000000007E-3</v>
      </c>
      <c r="Z344" s="28">
        <v>9.0027200000000005E-3</v>
      </c>
      <c r="AC344" s="28">
        <v>0.37523400000000001</v>
      </c>
      <c r="AF344" s="28">
        <v>0.15196000000000001</v>
      </c>
      <c r="AI344" s="28">
        <v>0.12471699999999999</v>
      </c>
      <c r="AL344" s="28">
        <v>0.24398700000000001</v>
      </c>
      <c r="AO344" s="28">
        <v>2.27837E-3</v>
      </c>
      <c r="AR344" s="28">
        <v>2.5488400000000001E-3</v>
      </c>
      <c r="AU344" s="28">
        <v>1.8345299999999998E-2</v>
      </c>
      <c r="AX344" s="28">
        <v>6.3223100000000003E-3</v>
      </c>
      <c r="BA344" s="28">
        <v>9.7261599999999993E-3</v>
      </c>
    </row>
    <row r="345" spans="1:53" s="28" customFormat="1" ht="21" x14ac:dyDescent="0.35">
      <c r="A345" s="1"/>
      <c r="B345" s="2"/>
      <c r="C345" s="2"/>
      <c r="D345" s="2"/>
      <c r="E345" s="2"/>
      <c r="F345" s="2"/>
      <c r="G345" s="2"/>
      <c r="H345" s="2"/>
      <c r="I345" s="40">
        <v>10170</v>
      </c>
      <c r="J345" s="39">
        <v>0.63721212100000002</v>
      </c>
      <c r="K345" s="28">
        <v>0.40309499999999998</v>
      </c>
      <c r="N345" s="28">
        <v>0.49715199999999998</v>
      </c>
      <c r="Q345" s="28">
        <v>0.25498999999999999</v>
      </c>
      <c r="T345" s="28">
        <v>0.247784</v>
      </c>
      <c r="W345" s="28">
        <v>9.8866500000000003E-3</v>
      </c>
      <c r="Z345" s="28">
        <v>8.9669899999999993E-3</v>
      </c>
      <c r="AC345" s="28">
        <v>0.38006099999999998</v>
      </c>
      <c r="AF345" s="28">
        <v>0.154811</v>
      </c>
      <c r="AI345" s="28">
        <v>0.12728100000000001</v>
      </c>
      <c r="AL345" s="28">
        <v>0.244839</v>
      </c>
      <c r="AO345" s="28">
        <v>1.1591699999999999E-3</v>
      </c>
      <c r="AR345" s="28">
        <v>1.7516299999999999E-3</v>
      </c>
      <c r="AU345" s="28">
        <v>1.5198100000000001E-2</v>
      </c>
      <c r="AX345" s="28">
        <v>6.27269E-3</v>
      </c>
      <c r="BA345" s="28">
        <v>9.6849899999999992E-3</v>
      </c>
    </row>
    <row r="346" spans="1:53" s="28" customFormat="1" ht="21" x14ac:dyDescent="0.35">
      <c r="A346" s="1"/>
      <c r="B346" s="2"/>
      <c r="C346" s="2"/>
      <c r="D346" s="2"/>
      <c r="E346" s="2"/>
      <c r="F346" s="2"/>
      <c r="G346" s="2"/>
      <c r="H346" s="2"/>
      <c r="I346" s="40">
        <v>10200</v>
      </c>
      <c r="J346" s="39">
        <v>0.67557575800000003</v>
      </c>
      <c r="K346" s="28">
        <v>0.40637400000000001</v>
      </c>
      <c r="N346" s="28">
        <v>0.50498399999999999</v>
      </c>
      <c r="Q346" s="28">
        <v>0.26144800000000001</v>
      </c>
      <c r="T346" s="28">
        <v>0.25520100000000001</v>
      </c>
      <c r="W346" s="28">
        <v>9.83997E-3</v>
      </c>
      <c r="Z346" s="28">
        <v>8.9365E-3</v>
      </c>
      <c r="AC346" s="28">
        <v>0.38786100000000001</v>
      </c>
      <c r="AF346" s="28">
        <v>0.160805</v>
      </c>
      <c r="AI346" s="28">
        <v>0.132911</v>
      </c>
      <c r="AL346" s="28">
        <v>0.24862100000000001</v>
      </c>
      <c r="AO346" s="28">
        <v>2.84688E-3</v>
      </c>
      <c r="AR346" s="28">
        <v>3.9709799999999998E-3</v>
      </c>
      <c r="AU346" s="28">
        <v>1.45498E-2</v>
      </c>
      <c r="AX346" s="28">
        <v>6.1666200000000003E-3</v>
      </c>
      <c r="BA346" s="28">
        <v>9.6564100000000007E-3</v>
      </c>
    </row>
    <row r="347" spans="1:53" s="28" customFormat="1" ht="21" x14ac:dyDescent="0.35">
      <c r="A347" s="1"/>
      <c r="B347" s="2"/>
      <c r="C347" s="2"/>
      <c r="D347" s="2"/>
      <c r="E347" s="2"/>
      <c r="F347" s="2"/>
      <c r="G347" s="2"/>
      <c r="H347" s="2"/>
      <c r="I347" s="40">
        <v>10230</v>
      </c>
      <c r="J347" s="39">
        <v>0.71819393899999995</v>
      </c>
      <c r="K347" s="28">
        <v>0.40977799999999998</v>
      </c>
      <c r="N347" s="28">
        <v>0.51324499999999995</v>
      </c>
      <c r="Q347" s="28">
        <v>0.26885700000000001</v>
      </c>
      <c r="T347" s="28">
        <v>0.26330100000000001</v>
      </c>
      <c r="W347" s="28">
        <v>9.8150200000000007E-3</v>
      </c>
      <c r="Z347" s="28">
        <v>8.8386799999999998E-3</v>
      </c>
      <c r="AC347" s="28">
        <v>0.39704600000000001</v>
      </c>
      <c r="AF347" s="28">
        <v>0.16872599999999999</v>
      </c>
      <c r="AI347" s="28">
        <v>0.140518</v>
      </c>
      <c r="AL347" s="28">
        <v>0.25439200000000001</v>
      </c>
      <c r="AO347" s="28">
        <v>6.7453000000000001E-3</v>
      </c>
      <c r="AR347" s="28">
        <v>8.7784899999999999E-3</v>
      </c>
      <c r="AU347" s="28">
        <v>1.7071800000000002E-2</v>
      </c>
      <c r="AX347" s="28">
        <v>6.1082699999999998E-3</v>
      </c>
      <c r="BA347" s="28">
        <v>9.6158600000000004E-3</v>
      </c>
    </row>
    <row r="348" spans="1:53" s="28" customFormat="1" ht="21" x14ac:dyDescent="0.35">
      <c r="A348" s="1"/>
      <c r="B348" s="2"/>
      <c r="C348" s="2"/>
      <c r="D348" s="2"/>
      <c r="E348" s="2"/>
      <c r="F348" s="2"/>
      <c r="G348" s="2"/>
      <c r="H348" s="2"/>
      <c r="I348" s="40">
        <v>10260</v>
      </c>
      <c r="J348" s="39">
        <v>0.75758787900000002</v>
      </c>
      <c r="K348" s="28">
        <v>0.41325899999999999</v>
      </c>
      <c r="N348" s="28">
        <v>0.52170300000000003</v>
      </c>
      <c r="Q348" s="28">
        <v>0.27675499999999997</v>
      </c>
      <c r="T348" s="28">
        <v>0.27175300000000002</v>
      </c>
      <c r="W348" s="28">
        <v>9.8175799999999994E-3</v>
      </c>
      <c r="Z348" s="28">
        <v>8.7843799999999996E-3</v>
      </c>
      <c r="AC348" s="28">
        <v>0.40700399999999998</v>
      </c>
      <c r="AF348" s="28">
        <v>0.17785200000000001</v>
      </c>
      <c r="AI348" s="28">
        <v>0.14937500000000001</v>
      </c>
      <c r="AL348" s="28">
        <v>0.26165300000000002</v>
      </c>
      <c r="AO348" s="28">
        <v>1.2288800000000001E-2</v>
      </c>
      <c r="AR348" s="28">
        <v>1.537929E-2</v>
      </c>
      <c r="AU348" s="28">
        <v>2.2076399999999999E-2</v>
      </c>
      <c r="AX348" s="28">
        <v>6.0712400000000003E-3</v>
      </c>
      <c r="BA348" s="28">
        <v>9.6025699999999995E-3</v>
      </c>
    </row>
    <row r="349" spans="1:53" s="28" customFormat="1" ht="21" x14ac:dyDescent="0.35">
      <c r="A349" s="1"/>
      <c r="B349" s="2"/>
      <c r="C349" s="2"/>
      <c r="D349" s="2"/>
      <c r="E349" s="2"/>
      <c r="F349" s="2"/>
      <c r="G349" s="2"/>
      <c r="H349" s="2"/>
      <c r="I349" s="40">
        <v>10290</v>
      </c>
      <c r="J349" s="39">
        <v>0.78510909100000004</v>
      </c>
      <c r="K349" s="28">
        <v>0.41663099999999997</v>
      </c>
      <c r="N349" s="28">
        <v>0.53006900000000001</v>
      </c>
      <c r="Q349" s="28">
        <v>0.284829</v>
      </c>
      <c r="T349" s="28">
        <v>0.28029500000000002</v>
      </c>
      <c r="W349" s="28">
        <v>9.69158E-3</v>
      </c>
      <c r="Z349" s="28">
        <v>8.6069400000000004E-3</v>
      </c>
      <c r="AC349" s="28">
        <v>0.41731600000000002</v>
      </c>
      <c r="AF349" s="28">
        <v>0.18757599999999999</v>
      </c>
      <c r="AI349" s="28">
        <v>0.15884799999999999</v>
      </c>
      <c r="AL349" s="28">
        <v>0.26985399999999998</v>
      </c>
      <c r="AO349" s="28">
        <v>1.8754400000000001E-2</v>
      </c>
      <c r="AR349" s="28">
        <v>2.2970089999999999E-2</v>
      </c>
      <c r="AU349" s="28">
        <v>2.86637E-2</v>
      </c>
      <c r="AX349" s="28">
        <v>5.8677699999999996E-3</v>
      </c>
      <c r="BA349" s="28">
        <v>9.4611599999999997E-3</v>
      </c>
    </row>
    <row r="350" spans="1:53" s="28" customFormat="1" ht="21" x14ac:dyDescent="0.35">
      <c r="A350" s="1"/>
      <c r="B350" s="2"/>
      <c r="C350" s="2"/>
      <c r="D350" s="2"/>
      <c r="E350" s="2"/>
      <c r="F350" s="2"/>
      <c r="G350" s="2"/>
      <c r="H350" s="2"/>
      <c r="I350" s="40">
        <v>10320</v>
      </c>
      <c r="J350" s="39">
        <v>0.792139394</v>
      </c>
      <c r="K350" s="28">
        <v>0.419929</v>
      </c>
      <c r="N350" s="28">
        <v>0.53828299999999996</v>
      </c>
      <c r="Q350" s="28">
        <v>0.29298400000000002</v>
      </c>
      <c r="T350" s="28">
        <v>0.28885899999999998</v>
      </c>
      <c r="W350" s="28">
        <v>9.5498000000000006E-3</v>
      </c>
      <c r="Z350" s="28">
        <v>8.3301799999999995E-3</v>
      </c>
      <c r="AC350" s="28">
        <v>0.42790400000000001</v>
      </c>
      <c r="AF350" s="28">
        <v>0.197798</v>
      </c>
      <c r="AI350" s="28">
        <v>0.168845</v>
      </c>
      <c r="AL350" s="28">
        <v>0.27896100000000001</v>
      </c>
      <c r="AO350" s="28">
        <v>2.59502E-2</v>
      </c>
      <c r="AR350" s="28">
        <v>3.1298289999999999E-2</v>
      </c>
      <c r="AU350" s="28">
        <v>3.6419E-2</v>
      </c>
      <c r="AX350" s="28">
        <v>5.5054500000000003E-3</v>
      </c>
      <c r="BA350" s="28">
        <v>9.1106899999999994E-3</v>
      </c>
    </row>
    <row r="351" spans="1:53" s="28" customFormat="1" ht="21" x14ac:dyDescent="0.35">
      <c r="A351" s="1"/>
      <c r="B351" s="2"/>
      <c r="C351" s="2"/>
      <c r="D351" s="2"/>
      <c r="E351" s="2"/>
      <c r="F351" s="2"/>
      <c r="G351" s="2"/>
      <c r="H351" s="2"/>
      <c r="I351" s="40">
        <v>10350</v>
      </c>
      <c r="J351" s="39">
        <v>0.79569090899999995</v>
      </c>
      <c r="K351" s="28">
        <v>0.42270099999999999</v>
      </c>
      <c r="N351" s="28">
        <v>0.54558700000000004</v>
      </c>
      <c r="Q351" s="28">
        <v>0.30080600000000002</v>
      </c>
      <c r="T351" s="28">
        <v>0.296933</v>
      </c>
      <c r="W351" s="28">
        <v>9.3646800000000002E-3</v>
      </c>
      <c r="Z351" s="28">
        <v>8.1068400000000006E-3</v>
      </c>
      <c r="AC351" s="28">
        <v>0.43870100000000001</v>
      </c>
      <c r="AF351" s="28">
        <v>0.208421</v>
      </c>
      <c r="AI351" s="28">
        <v>0.179288</v>
      </c>
      <c r="AL351" s="28">
        <v>0.28879199999999999</v>
      </c>
      <c r="AO351" s="28">
        <v>3.3704100000000001E-2</v>
      </c>
      <c r="AR351" s="28">
        <v>4.0217990000000002E-2</v>
      </c>
      <c r="AU351" s="28">
        <v>4.5418800000000002E-2</v>
      </c>
      <c r="AX351" s="28">
        <v>5.1504300000000001E-3</v>
      </c>
      <c r="BA351" s="28">
        <v>8.7787799999999999E-3</v>
      </c>
    </row>
    <row r="352" spans="1:53" s="28" customFormat="1" ht="21" x14ac:dyDescent="0.35">
      <c r="A352" s="1"/>
      <c r="B352" s="2"/>
      <c r="C352" s="2"/>
      <c r="D352" s="2"/>
      <c r="E352" s="2"/>
      <c r="F352" s="2"/>
      <c r="G352" s="2"/>
      <c r="H352" s="2"/>
      <c r="I352" s="40">
        <v>10380</v>
      </c>
      <c r="J352" s="39">
        <v>0.79236363600000004</v>
      </c>
      <c r="K352" s="28">
        <v>0.42467899999999997</v>
      </c>
      <c r="N352" s="28">
        <v>0.55120000000000002</v>
      </c>
      <c r="Q352" s="28">
        <v>0.30749300000000002</v>
      </c>
      <c r="T352" s="28">
        <v>0.303726</v>
      </c>
      <c r="W352" s="28">
        <v>9.1538699999999997E-3</v>
      </c>
      <c r="Z352" s="28">
        <v>7.8693099999999992E-3</v>
      </c>
      <c r="AC352" s="28">
        <v>0.44912400000000002</v>
      </c>
      <c r="AF352" s="28">
        <v>0.21912599999999999</v>
      </c>
      <c r="AI352" s="28">
        <v>0.189835</v>
      </c>
      <c r="AL352" s="28">
        <v>0.29932300000000001</v>
      </c>
      <c r="AO352" s="28">
        <v>4.1898100000000001E-2</v>
      </c>
      <c r="AR352" s="28">
        <v>4.9635989999999998E-2</v>
      </c>
      <c r="AU352" s="28">
        <v>5.5313399999999999E-2</v>
      </c>
      <c r="AX352" s="28">
        <v>4.7904899999999997E-3</v>
      </c>
      <c r="BA352" s="28">
        <v>8.4476399999999993E-3</v>
      </c>
    </row>
    <row r="353" spans="1:53" s="28" customFormat="1" ht="21" x14ac:dyDescent="0.35">
      <c r="A353" s="1"/>
      <c r="B353" s="2"/>
      <c r="C353" s="2"/>
      <c r="D353" s="2"/>
      <c r="E353" s="2"/>
      <c r="F353" s="2"/>
      <c r="G353" s="2"/>
      <c r="H353" s="2"/>
      <c r="I353" s="40">
        <v>10410</v>
      </c>
      <c r="J353" s="39">
        <v>0.78975151499999996</v>
      </c>
      <c r="K353" s="28">
        <v>0.425819</v>
      </c>
      <c r="N353" s="28">
        <v>0.554898</v>
      </c>
      <c r="Q353" s="28">
        <v>0.31267899999999998</v>
      </c>
      <c r="T353" s="28">
        <v>0.308726</v>
      </c>
      <c r="W353" s="28">
        <v>8.9572899999999997E-3</v>
      </c>
      <c r="Z353" s="28">
        <v>7.5670499999999996E-3</v>
      </c>
      <c r="AC353" s="28">
        <v>0.45808500000000002</v>
      </c>
      <c r="AF353" s="28">
        <v>0.22897000000000001</v>
      </c>
      <c r="AI353" s="28">
        <v>0.199602</v>
      </c>
      <c r="AL353" s="28">
        <v>0.30992599999999998</v>
      </c>
      <c r="AO353" s="28">
        <v>5.0439299999999999E-2</v>
      </c>
      <c r="AR353" s="28">
        <v>5.9388589999999998E-2</v>
      </c>
      <c r="AU353" s="28">
        <v>6.6028450000000002E-2</v>
      </c>
      <c r="AX353" s="28">
        <v>4.39975E-3</v>
      </c>
      <c r="BA353" s="28">
        <v>8.0944299999999997E-3</v>
      </c>
    </row>
    <row r="354" spans="1:53" s="28" customFormat="1" ht="21" x14ac:dyDescent="0.35">
      <c r="A354" s="1"/>
      <c r="B354" s="2"/>
      <c r="C354" s="2"/>
      <c r="D354" s="2"/>
      <c r="E354" s="2"/>
      <c r="F354" s="2"/>
      <c r="G354" s="2"/>
      <c r="H354" s="2"/>
      <c r="I354" s="40">
        <v>10440</v>
      </c>
      <c r="J354" s="39">
        <v>0.78584242400000004</v>
      </c>
      <c r="K354" s="28">
        <v>0.42605999999999999</v>
      </c>
      <c r="N354" s="28">
        <v>0.55634499999999998</v>
      </c>
      <c r="Q354" s="28">
        <v>0.31589699999999998</v>
      </c>
      <c r="T354" s="28">
        <v>0.311448</v>
      </c>
      <c r="W354" s="28">
        <v>8.7486100000000004E-3</v>
      </c>
      <c r="Z354" s="28">
        <v>7.32032E-3</v>
      </c>
      <c r="AC354" s="28">
        <v>0.464422</v>
      </c>
      <c r="AF354" s="28">
        <v>0.23683899999999999</v>
      </c>
      <c r="AI354" s="28">
        <v>0.20749400000000001</v>
      </c>
      <c r="AL354" s="28">
        <v>0.31947700000000001</v>
      </c>
      <c r="AO354" s="28">
        <v>5.93319E-2</v>
      </c>
      <c r="AR354" s="28">
        <v>6.943059E-2</v>
      </c>
      <c r="AU354" s="28">
        <v>7.7379100000000006E-2</v>
      </c>
      <c r="AX354" s="28">
        <v>3.9674599999999999E-3</v>
      </c>
      <c r="BA354" s="28">
        <v>7.72472E-3</v>
      </c>
    </row>
    <row r="355" spans="1:53" s="28" customFormat="1" ht="21" x14ac:dyDescent="0.35">
      <c r="A355" s="1"/>
      <c r="B355" s="2"/>
      <c r="C355" s="2"/>
      <c r="D355" s="2"/>
      <c r="E355" s="2"/>
      <c r="F355" s="2"/>
      <c r="G355" s="2"/>
      <c r="H355" s="2"/>
      <c r="I355" s="40">
        <v>10470</v>
      </c>
      <c r="J355" s="39">
        <v>0.77998181799999999</v>
      </c>
      <c r="K355" s="28">
        <v>0.42542400000000002</v>
      </c>
      <c r="N355" s="28">
        <v>0.55567500000000003</v>
      </c>
      <c r="Q355" s="28">
        <v>0.31708399999999998</v>
      </c>
      <c r="T355" s="28">
        <v>0.31196800000000002</v>
      </c>
      <c r="W355" s="28">
        <v>8.69639E-3</v>
      </c>
      <c r="Z355" s="28">
        <v>7.2617300000000001E-3</v>
      </c>
      <c r="AC355" s="28">
        <v>0.46770600000000001</v>
      </c>
      <c r="AF355" s="28">
        <v>0.242116</v>
      </c>
      <c r="AI355" s="28">
        <v>0.21287900000000001</v>
      </c>
      <c r="AL355" s="28">
        <v>0.32713599999999998</v>
      </c>
      <c r="AO355" s="28">
        <v>6.8402599999999994E-2</v>
      </c>
      <c r="AR355" s="28">
        <v>7.92712E-2</v>
      </c>
      <c r="AU355" s="28">
        <v>8.9356400000000002E-2</v>
      </c>
      <c r="AX355" s="28">
        <v>3.9668500000000001E-3</v>
      </c>
      <c r="BA355" s="28">
        <v>7.7505100000000004E-3</v>
      </c>
    </row>
    <row r="356" spans="1:53" s="28" customFormat="1" ht="21" x14ac:dyDescent="0.35">
      <c r="A356" s="1"/>
      <c r="B356" s="2"/>
      <c r="C356" s="2"/>
      <c r="D356" s="2"/>
      <c r="E356" s="2"/>
      <c r="F356" s="2"/>
      <c r="G356" s="2"/>
      <c r="H356" s="2"/>
      <c r="I356" s="40">
        <v>10500</v>
      </c>
      <c r="J356" s="39">
        <v>0.776206061</v>
      </c>
      <c r="K356" s="28">
        <v>0.42440800000000001</v>
      </c>
      <c r="N356" s="28">
        <v>0.55377900000000002</v>
      </c>
      <c r="Q356" s="28">
        <v>0.31664399999999998</v>
      </c>
      <c r="T356" s="28">
        <v>0.310838</v>
      </c>
      <c r="W356" s="28">
        <v>8.6420400000000001E-3</v>
      </c>
      <c r="Z356" s="28">
        <v>7.2497899999999999E-3</v>
      </c>
      <c r="AC356" s="28">
        <v>0.468223</v>
      </c>
      <c r="AF356" s="28">
        <v>0.244478</v>
      </c>
      <c r="AI356" s="28">
        <v>0.21545600000000001</v>
      </c>
      <c r="AL356" s="28">
        <v>0.33236199999999999</v>
      </c>
      <c r="AO356" s="28">
        <v>7.5289800000000004E-2</v>
      </c>
      <c r="AR356" s="28">
        <v>8.6692000000000005E-2</v>
      </c>
      <c r="AU356" s="28">
        <v>9.95278E-2</v>
      </c>
      <c r="AX356" s="28">
        <v>3.9917099999999999E-3</v>
      </c>
      <c r="BA356" s="28">
        <v>7.76036E-3</v>
      </c>
    </row>
    <row r="357" spans="1:53" s="28" customFormat="1" ht="21" x14ac:dyDescent="0.35">
      <c r="A357" s="1"/>
      <c r="B357" s="2"/>
      <c r="C357" s="2"/>
      <c r="D357" s="2"/>
      <c r="E357" s="2"/>
      <c r="F357" s="2"/>
      <c r="G357" s="2"/>
      <c r="H357" s="2"/>
      <c r="I357" s="40">
        <v>10530</v>
      </c>
      <c r="J357" s="39">
        <v>0.76936969700000002</v>
      </c>
      <c r="K357" s="28">
        <v>0.423292</v>
      </c>
      <c r="N357" s="28">
        <v>0.55166000000000004</v>
      </c>
      <c r="Q357" s="28">
        <v>0.31543399999999999</v>
      </c>
      <c r="T357" s="28">
        <v>0.30916100000000002</v>
      </c>
      <c r="W357" s="28">
        <v>8.6079499999999996E-3</v>
      </c>
      <c r="Z357" s="28">
        <v>7.2327600000000004E-3</v>
      </c>
      <c r="AC357" s="28">
        <v>0.467526</v>
      </c>
      <c r="AF357" s="28">
        <v>0.24514900000000001</v>
      </c>
      <c r="AI357" s="28">
        <v>0.21628700000000001</v>
      </c>
      <c r="AL357" s="28">
        <v>0.33622999999999997</v>
      </c>
      <c r="AO357" s="28">
        <v>8.0603599999999997E-2</v>
      </c>
      <c r="AR357" s="28">
        <v>9.21241E-2</v>
      </c>
      <c r="AU357" s="28">
        <v>0.107207</v>
      </c>
      <c r="AX357" s="28">
        <v>4.0034700000000003E-3</v>
      </c>
      <c r="BA357" s="28">
        <v>7.7430099999999998E-3</v>
      </c>
    </row>
    <row r="358" spans="1:53" s="28" customFormat="1" ht="21" x14ac:dyDescent="0.35">
      <c r="A358" s="1"/>
      <c r="B358" s="2"/>
      <c r="C358" s="2"/>
      <c r="D358" s="2"/>
      <c r="E358" s="2"/>
      <c r="F358" s="2"/>
      <c r="G358" s="2"/>
      <c r="H358" s="2"/>
      <c r="I358" s="40">
        <v>10560</v>
      </c>
      <c r="J358" s="39">
        <v>0.76372727299999998</v>
      </c>
      <c r="K358" s="28">
        <v>0.42214000000000002</v>
      </c>
      <c r="N358" s="28">
        <v>0.54925900000000005</v>
      </c>
      <c r="Q358" s="28">
        <v>0.31376500000000002</v>
      </c>
      <c r="T358" s="28">
        <v>0.30712299999999998</v>
      </c>
      <c r="W358" s="28">
        <v>8.5383000000000004E-3</v>
      </c>
      <c r="Z358" s="28">
        <v>7.2283E-3</v>
      </c>
      <c r="AC358" s="28">
        <v>0.46620699999999998</v>
      </c>
      <c r="AF358" s="28">
        <v>0.24482300000000001</v>
      </c>
      <c r="AI358" s="28">
        <v>0.21604100000000001</v>
      </c>
      <c r="AL358" s="28">
        <v>0.33914499999999997</v>
      </c>
      <c r="AO358" s="28">
        <v>8.4737800000000002E-2</v>
      </c>
      <c r="AR358" s="28">
        <v>9.6284300000000003E-2</v>
      </c>
      <c r="AU358" s="28">
        <v>0.1130775</v>
      </c>
      <c r="AX358" s="28">
        <v>3.9823899999999997E-3</v>
      </c>
      <c r="BA358" s="28">
        <v>7.7117799999999997E-3</v>
      </c>
    </row>
    <row r="359" spans="1:53" s="28" customFormat="1" ht="21" x14ac:dyDescent="0.35">
      <c r="A359" s="1"/>
      <c r="B359" s="2"/>
      <c r="C359" s="2"/>
      <c r="D359" s="2"/>
      <c r="E359" s="2"/>
      <c r="F359" s="2"/>
      <c r="G359" s="2"/>
      <c r="H359" s="2"/>
      <c r="I359" s="40">
        <v>10590</v>
      </c>
      <c r="J359" s="39">
        <v>0.757630303</v>
      </c>
      <c r="K359" s="28">
        <v>0.42115799999999998</v>
      </c>
      <c r="N359" s="28">
        <v>0.54703299999999999</v>
      </c>
      <c r="Q359" s="28">
        <v>0.31204199999999999</v>
      </c>
      <c r="T359" s="28">
        <v>0.30508099999999999</v>
      </c>
      <c r="W359" s="28">
        <v>8.5995399999999993E-3</v>
      </c>
      <c r="Z359" s="28">
        <v>7.3252200000000003E-3</v>
      </c>
      <c r="AC359" s="28">
        <v>0.46477000000000002</v>
      </c>
      <c r="AF359" s="28">
        <v>0.24416099999999999</v>
      </c>
      <c r="AI359" s="28">
        <v>0.21545900000000001</v>
      </c>
      <c r="AL359" s="28">
        <v>0.34163700000000002</v>
      </c>
      <c r="AO359" s="28">
        <v>8.8244799999999998E-2</v>
      </c>
      <c r="AR359" s="28">
        <v>9.9735500000000005E-2</v>
      </c>
      <c r="AU359" s="28">
        <v>0.1180512</v>
      </c>
      <c r="AX359" s="28">
        <v>4.18345E-3</v>
      </c>
      <c r="BA359" s="28">
        <v>7.8885099999999996E-3</v>
      </c>
    </row>
    <row r="360" spans="1:53" s="28" customFormat="1" ht="21" x14ac:dyDescent="0.35">
      <c r="A360" s="1"/>
      <c r="B360" s="2"/>
      <c r="C360" s="2"/>
      <c r="D360" s="2"/>
      <c r="E360" s="2"/>
      <c r="F360" s="2"/>
      <c r="G360" s="2"/>
      <c r="H360" s="2"/>
      <c r="I360" s="40">
        <v>10620</v>
      </c>
      <c r="J360" s="39">
        <v>0.75143030300000002</v>
      </c>
      <c r="K360" s="28">
        <v>0.42058899999999999</v>
      </c>
      <c r="N360" s="28">
        <v>0.54570099999999999</v>
      </c>
      <c r="Q360" s="28">
        <v>0.31059399999999998</v>
      </c>
      <c r="T360" s="28">
        <v>0.30357299999999998</v>
      </c>
      <c r="W360" s="28">
        <v>8.6808200000000005E-3</v>
      </c>
      <c r="Z360" s="28">
        <v>7.4467600000000002E-3</v>
      </c>
      <c r="AC360" s="28">
        <v>0.46332200000000001</v>
      </c>
      <c r="AF360" s="28">
        <v>0.2432</v>
      </c>
      <c r="AI360" s="28">
        <v>0.21456600000000001</v>
      </c>
      <c r="AL360" s="28">
        <v>0.34367500000000001</v>
      </c>
      <c r="AO360" s="28">
        <v>9.1214000000000003E-2</v>
      </c>
      <c r="AR360" s="28">
        <v>0.10258929999999999</v>
      </c>
      <c r="AU360" s="28">
        <v>0.122423</v>
      </c>
      <c r="AX360" s="28">
        <v>4.4826600000000003E-3</v>
      </c>
      <c r="BA360" s="28">
        <v>8.1447800000000008E-3</v>
      </c>
    </row>
    <row r="361" spans="1:53" s="28" customFormat="1" ht="21" x14ac:dyDescent="0.35">
      <c r="A361" s="1"/>
      <c r="B361" s="2"/>
      <c r="C361" s="2"/>
      <c r="D361" s="2"/>
      <c r="E361" s="2"/>
      <c r="F361" s="2"/>
      <c r="G361" s="2"/>
      <c r="H361" s="2"/>
      <c r="I361" s="40">
        <v>10650</v>
      </c>
      <c r="J361" s="39">
        <v>0.74582424199999997</v>
      </c>
      <c r="K361" s="28">
        <v>0.421122</v>
      </c>
      <c r="N361" s="28">
        <v>0.54647000000000001</v>
      </c>
      <c r="Q361" s="28">
        <v>0.31048399999999998</v>
      </c>
      <c r="T361" s="28">
        <v>0.30381900000000001</v>
      </c>
      <c r="W361" s="28">
        <v>8.8085500000000001E-3</v>
      </c>
      <c r="Z361" s="28">
        <v>7.6521000000000002E-3</v>
      </c>
      <c r="AC361" s="28">
        <v>0.46267599999999998</v>
      </c>
      <c r="AF361" s="28">
        <v>0.24254899999999999</v>
      </c>
      <c r="AI361" s="28">
        <v>0.214064</v>
      </c>
      <c r="AL361" s="28">
        <v>0.345721</v>
      </c>
      <c r="AO361" s="28">
        <v>9.3819100000000002E-2</v>
      </c>
      <c r="AR361" s="28">
        <v>0.1050256</v>
      </c>
      <c r="AU361" s="28">
        <v>0.12635099999999999</v>
      </c>
      <c r="AX361" s="28">
        <v>4.7973E-3</v>
      </c>
      <c r="BA361" s="28">
        <v>8.4258900000000001E-3</v>
      </c>
    </row>
    <row r="362" spans="1:53" s="28" customFormat="1" ht="21" x14ac:dyDescent="0.35">
      <c r="A362" s="1"/>
      <c r="B362" s="2"/>
      <c r="C362" s="2"/>
      <c r="D362" s="2"/>
      <c r="E362" s="2"/>
      <c r="F362" s="2"/>
      <c r="G362" s="2"/>
      <c r="H362" s="2"/>
      <c r="I362" s="40">
        <v>10680</v>
      </c>
      <c r="J362" s="39">
        <v>0.74138181800000003</v>
      </c>
      <c r="K362" s="28">
        <v>0.42291099999999998</v>
      </c>
      <c r="N362" s="28">
        <v>0.54958300000000004</v>
      </c>
      <c r="Q362" s="28">
        <v>0.31220599999999998</v>
      </c>
      <c r="T362" s="28">
        <v>0.306307</v>
      </c>
      <c r="W362" s="28">
        <v>8.9568600000000005E-3</v>
      </c>
      <c r="Z362" s="28">
        <v>7.8638100000000006E-3</v>
      </c>
      <c r="AC362" s="28">
        <v>0.46365600000000001</v>
      </c>
      <c r="AF362" s="28">
        <v>0.24298600000000001</v>
      </c>
      <c r="AI362" s="28">
        <v>0.21471100000000001</v>
      </c>
      <c r="AL362" s="28">
        <v>0.34841499999999997</v>
      </c>
      <c r="AO362" s="28">
        <v>9.6667100000000006E-2</v>
      </c>
      <c r="AR362" s="28">
        <v>0.1076086</v>
      </c>
      <c r="AU362" s="28">
        <v>0.130219</v>
      </c>
      <c r="AX362" s="28">
        <v>5.1466400000000001E-3</v>
      </c>
      <c r="BA362" s="28">
        <v>8.7315299999999995E-3</v>
      </c>
    </row>
    <row r="363" spans="1:53" s="28" customFormat="1" ht="21" x14ac:dyDescent="0.35">
      <c r="A363" s="1"/>
      <c r="B363" s="2"/>
      <c r="C363" s="2"/>
      <c r="D363" s="2"/>
      <c r="E363" s="2"/>
      <c r="F363" s="2"/>
      <c r="G363" s="2"/>
      <c r="H363" s="2"/>
      <c r="I363" s="40">
        <v>10710</v>
      </c>
      <c r="J363" s="39">
        <v>0.74696969700000004</v>
      </c>
      <c r="K363" s="28">
        <v>0.42590800000000001</v>
      </c>
      <c r="N363" s="28">
        <v>0.55500799999999995</v>
      </c>
      <c r="Q363" s="28">
        <v>0.31596400000000002</v>
      </c>
      <c r="T363" s="28">
        <v>0.31120399999999998</v>
      </c>
      <c r="W363" s="28">
        <v>9.1333400000000002E-3</v>
      </c>
      <c r="Z363" s="28">
        <v>8.1371499999999992E-3</v>
      </c>
      <c r="AC363" s="28">
        <v>0.46660600000000002</v>
      </c>
      <c r="AF363" s="28">
        <v>0.244922</v>
      </c>
      <c r="AI363" s="28">
        <v>0.21693100000000001</v>
      </c>
      <c r="AL363" s="28">
        <v>0.35259499999999999</v>
      </c>
      <c r="AO363" s="28">
        <v>0.1003589</v>
      </c>
      <c r="AR363" s="28">
        <v>0.111219</v>
      </c>
      <c r="AU363" s="28">
        <v>0.13473599999999999</v>
      </c>
      <c r="AX363" s="28">
        <v>5.5062799999999997E-3</v>
      </c>
      <c r="BA363" s="28">
        <v>9.0624399999999997E-3</v>
      </c>
    </row>
    <row r="364" spans="1:53" s="28" customFormat="1" ht="21" x14ac:dyDescent="0.35">
      <c r="A364" s="1"/>
      <c r="B364" s="2"/>
      <c r="C364" s="2"/>
      <c r="D364" s="2"/>
      <c r="E364" s="2"/>
      <c r="F364" s="2"/>
      <c r="G364" s="2"/>
      <c r="H364" s="2"/>
      <c r="I364" s="40">
        <v>10740</v>
      </c>
      <c r="J364" s="39">
        <v>0.77523030299999995</v>
      </c>
      <c r="K364" s="28">
        <v>0.43007499999999999</v>
      </c>
      <c r="N364" s="28">
        <v>0.56285499999999999</v>
      </c>
      <c r="Q364" s="28">
        <v>0.32197799999999999</v>
      </c>
      <c r="T364" s="28">
        <v>0.31868099999999999</v>
      </c>
      <c r="W364" s="28">
        <v>9.3075199999999997E-3</v>
      </c>
      <c r="Z364" s="28">
        <v>8.3162900000000005E-3</v>
      </c>
      <c r="AC364" s="28">
        <v>0.47184399999999999</v>
      </c>
      <c r="AF364" s="28">
        <v>0.24882099999999999</v>
      </c>
      <c r="AI364" s="28">
        <v>0.221167</v>
      </c>
      <c r="AL364" s="28">
        <v>0.35892299999999999</v>
      </c>
      <c r="AO364" s="28">
        <v>0.10561429999999999</v>
      </c>
      <c r="AR364" s="28">
        <v>0.116636</v>
      </c>
      <c r="AU364" s="28">
        <v>0.14108100000000001</v>
      </c>
      <c r="AX364" s="28">
        <v>5.8700999999999996E-3</v>
      </c>
      <c r="BA364" s="28">
        <v>9.3986499999999997E-3</v>
      </c>
    </row>
    <row r="365" spans="1:53" s="28" customFormat="1" ht="21" x14ac:dyDescent="0.35">
      <c r="A365" s="1"/>
      <c r="B365" s="2"/>
      <c r="C365" s="2"/>
      <c r="D365" s="2"/>
      <c r="E365" s="2"/>
      <c r="F365" s="2"/>
      <c r="G365" s="2"/>
      <c r="H365" s="2"/>
      <c r="I365" s="40">
        <v>10770</v>
      </c>
      <c r="J365" s="39">
        <v>0.81613939400000002</v>
      </c>
      <c r="K365" s="28">
        <v>0.43535200000000002</v>
      </c>
      <c r="N365" s="28">
        <v>0.57291400000000003</v>
      </c>
      <c r="Q365" s="28">
        <v>0.33010400000000001</v>
      </c>
      <c r="T365" s="28">
        <v>0.32853300000000002</v>
      </c>
      <c r="W365" s="28">
        <v>9.3729499999999997E-3</v>
      </c>
      <c r="Z365" s="28">
        <v>8.3794999999999998E-3</v>
      </c>
      <c r="AC365" s="28">
        <v>0.47922100000000001</v>
      </c>
      <c r="AF365" s="28">
        <v>0.254689</v>
      </c>
      <c r="AI365" s="28">
        <v>0.22741500000000001</v>
      </c>
      <c r="AL365" s="28">
        <v>0.36764400000000003</v>
      </c>
      <c r="AO365" s="28">
        <v>0.1127898</v>
      </c>
      <c r="AR365" s="28">
        <v>0.124111</v>
      </c>
      <c r="AU365" s="28">
        <v>0.14971899999999999</v>
      </c>
      <c r="AX365" s="28">
        <v>5.8374799999999999E-3</v>
      </c>
      <c r="BA365" s="28">
        <v>9.3804400000000003E-3</v>
      </c>
    </row>
    <row r="366" spans="1:53" s="28" customFormat="1" ht="21" x14ac:dyDescent="0.35">
      <c r="A366" s="1"/>
      <c r="B366" s="2"/>
      <c r="C366" s="2"/>
      <c r="D366" s="2"/>
      <c r="E366" s="2"/>
      <c r="F366" s="2"/>
      <c r="G366" s="2"/>
      <c r="H366" s="2"/>
      <c r="I366" s="40">
        <v>10800</v>
      </c>
      <c r="J366" s="39">
        <v>0.86269697000000001</v>
      </c>
      <c r="K366" s="28">
        <v>0.44104300000000002</v>
      </c>
      <c r="N366" s="28">
        <v>0.58422499999999999</v>
      </c>
      <c r="Q366" s="28">
        <v>0.34006199999999998</v>
      </c>
      <c r="T366" s="28">
        <v>0.34019100000000002</v>
      </c>
      <c r="W366" s="28">
        <v>9.4199699999999997E-3</v>
      </c>
      <c r="Z366" s="28">
        <v>8.7991800000000002E-3</v>
      </c>
      <c r="AC366" s="28">
        <v>0.48859799999999998</v>
      </c>
      <c r="AF366" s="28">
        <v>0.26277699999999998</v>
      </c>
      <c r="AI366" s="28">
        <v>0.23585600000000001</v>
      </c>
      <c r="AL366" s="28">
        <v>0.37890800000000002</v>
      </c>
      <c r="AO366" s="28">
        <v>0.1225091</v>
      </c>
      <c r="AR366" s="28">
        <v>0.13444800000000001</v>
      </c>
      <c r="AU366" s="28">
        <v>0.161605</v>
      </c>
      <c r="AX366" s="28">
        <v>5.8344199999999999E-3</v>
      </c>
      <c r="BA366" s="28">
        <v>9.3761299999999999E-3</v>
      </c>
    </row>
    <row r="367" spans="1:53" s="28" customFormat="1" ht="21" x14ac:dyDescent="0.35">
      <c r="A367" s="1"/>
      <c r="B367" s="2"/>
      <c r="C367" s="2"/>
      <c r="D367" s="2"/>
      <c r="E367" s="2"/>
      <c r="F367" s="2"/>
      <c r="G367" s="2"/>
      <c r="H367" s="2"/>
      <c r="I367" s="40">
        <v>10830</v>
      </c>
      <c r="J367" s="39">
        <v>0.91277575799999999</v>
      </c>
      <c r="K367" s="28">
        <v>0.44664599999999999</v>
      </c>
      <c r="N367" s="28">
        <v>0.59582900000000005</v>
      </c>
      <c r="Q367" s="28">
        <v>0.350823</v>
      </c>
      <c r="T367" s="28">
        <v>0.35263299999999997</v>
      </c>
      <c r="W367" s="28">
        <v>9.4383000000000002E-3</v>
      </c>
      <c r="Z367" s="28">
        <v>1.195742E-2</v>
      </c>
      <c r="AC367" s="28">
        <v>0.49907899999999999</v>
      </c>
      <c r="AF367" s="28">
        <v>0.27234999999999998</v>
      </c>
      <c r="AI367" s="28">
        <v>0.24584700000000001</v>
      </c>
      <c r="AL367" s="28">
        <v>0.39171099999999998</v>
      </c>
      <c r="AO367" s="28">
        <v>0.1341223</v>
      </c>
      <c r="AR367" s="28">
        <v>0.146897</v>
      </c>
      <c r="AU367" s="28">
        <v>0.17580699999999999</v>
      </c>
      <c r="AX367" s="28">
        <v>5.8021699999999997E-3</v>
      </c>
      <c r="BA367" s="28">
        <v>9.4200299999999994E-3</v>
      </c>
    </row>
    <row r="368" spans="1:53" s="28" customFormat="1" ht="21" x14ac:dyDescent="0.35">
      <c r="A368" s="1"/>
      <c r="B368" s="2"/>
      <c r="C368" s="2"/>
      <c r="D368" s="2"/>
      <c r="E368" s="2"/>
      <c r="F368" s="2"/>
      <c r="G368" s="2"/>
      <c r="H368" s="2"/>
      <c r="I368" s="40">
        <v>10860</v>
      </c>
      <c r="J368" s="39">
        <v>0.97122424200000002</v>
      </c>
      <c r="K368" s="28">
        <v>0.45230300000000001</v>
      </c>
      <c r="N368" s="28">
        <v>0.60795100000000002</v>
      </c>
      <c r="Q368" s="28">
        <v>0.36233900000000002</v>
      </c>
      <c r="T368" s="28">
        <v>0.36568299999999998</v>
      </c>
      <c r="W368" s="28">
        <v>9.4810899999999993E-3</v>
      </c>
      <c r="Z368" s="28">
        <v>1.779176E-2</v>
      </c>
      <c r="AC368" s="28">
        <v>0.51031899999999997</v>
      </c>
      <c r="AF368" s="28">
        <v>0.28303600000000001</v>
      </c>
      <c r="AI368" s="28">
        <v>0.25695899999999999</v>
      </c>
      <c r="AL368" s="28">
        <v>0.40578599999999998</v>
      </c>
      <c r="AO368" s="28">
        <v>0.1472646</v>
      </c>
      <c r="AR368" s="28">
        <v>0.16089400000000001</v>
      </c>
      <c r="AU368" s="28">
        <v>0.19165099999999999</v>
      </c>
      <c r="AX368" s="28">
        <v>6.7817900000000002E-3</v>
      </c>
      <c r="BA368" s="28">
        <v>1.1242419999999999E-2</v>
      </c>
    </row>
    <row r="369" spans="1:53" s="28" customFormat="1" ht="21" x14ac:dyDescent="0.35">
      <c r="A369" s="1"/>
      <c r="B369" s="2"/>
      <c r="C369" s="2"/>
      <c r="D369" s="2"/>
      <c r="E369" s="2"/>
      <c r="F369" s="2"/>
      <c r="G369" s="2"/>
      <c r="H369" s="2"/>
      <c r="I369" s="40">
        <v>10890</v>
      </c>
      <c r="J369" s="39">
        <v>1.0109030299999999</v>
      </c>
      <c r="K369" s="28">
        <v>0.45801799999999998</v>
      </c>
      <c r="N369" s="28">
        <v>0.62032699999999996</v>
      </c>
      <c r="Q369" s="28">
        <v>0.37429299999999999</v>
      </c>
      <c r="T369" s="28">
        <v>0.37906699999999999</v>
      </c>
      <c r="W369" s="28">
        <v>9.4328299999999997E-3</v>
      </c>
      <c r="Z369" s="28">
        <v>2.566069E-2</v>
      </c>
      <c r="AC369" s="28">
        <v>0.52210599999999996</v>
      </c>
      <c r="AF369" s="28">
        <v>0.29446099999999997</v>
      </c>
      <c r="AI369" s="28">
        <v>0.26877099999999998</v>
      </c>
      <c r="AL369" s="28">
        <v>0.42083799999999999</v>
      </c>
      <c r="AO369" s="28">
        <v>0.161494</v>
      </c>
      <c r="AR369" s="28">
        <v>0.17610600000000001</v>
      </c>
      <c r="AU369" s="28">
        <v>0.208539</v>
      </c>
      <c r="AX369" s="28">
        <v>1.010639E-2</v>
      </c>
      <c r="BA369" s="28">
        <v>1.5262660000000001E-2</v>
      </c>
    </row>
    <row r="370" spans="1:53" s="28" customFormat="1" ht="21" x14ac:dyDescent="0.35">
      <c r="A370" s="1"/>
      <c r="B370" s="2"/>
      <c r="C370" s="2"/>
      <c r="D370" s="2"/>
      <c r="E370" s="2"/>
      <c r="F370" s="2"/>
      <c r="G370" s="2"/>
      <c r="H370" s="2"/>
      <c r="I370" s="40">
        <v>10920</v>
      </c>
      <c r="J370" s="39">
        <v>1.030369697</v>
      </c>
      <c r="K370" s="28">
        <v>0.46340700000000001</v>
      </c>
      <c r="N370" s="28">
        <v>0.63215500000000002</v>
      </c>
      <c r="Q370" s="28">
        <v>0.38640200000000002</v>
      </c>
      <c r="T370" s="28">
        <v>0.39231700000000003</v>
      </c>
      <c r="W370" s="28">
        <v>9.3871700000000002E-3</v>
      </c>
      <c r="Z370" s="28">
        <v>3.4795810000000003E-2</v>
      </c>
      <c r="AC370" s="28">
        <v>0.53437299999999999</v>
      </c>
      <c r="AF370" s="28">
        <v>0.30664999999999998</v>
      </c>
      <c r="AI370" s="28">
        <v>0.28128999999999998</v>
      </c>
      <c r="AL370" s="28">
        <v>0.43689600000000001</v>
      </c>
      <c r="AO370" s="28">
        <v>0.17685200000000001</v>
      </c>
      <c r="AR370" s="28">
        <v>0.192329</v>
      </c>
      <c r="AU370" s="28">
        <v>0.22651399999999999</v>
      </c>
      <c r="AX370" s="28">
        <v>1.547098E-2</v>
      </c>
      <c r="BA370" s="28">
        <v>2.1550960000000001E-2</v>
      </c>
    </row>
    <row r="371" spans="1:53" s="28" customFormat="1" ht="21" x14ac:dyDescent="0.35">
      <c r="A371" s="1"/>
      <c r="B371" s="2"/>
      <c r="C371" s="2"/>
      <c r="D371" s="2"/>
      <c r="E371" s="2"/>
      <c r="F371" s="2"/>
      <c r="G371" s="2"/>
      <c r="H371" s="2"/>
      <c r="I371" s="40">
        <v>10950</v>
      </c>
      <c r="J371" s="39">
        <v>1.0354484850000001</v>
      </c>
      <c r="K371" s="28">
        <v>0.46789199999999997</v>
      </c>
      <c r="N371" s="28">
        <v>0.642293</v>
      </c>
      <c r="Q371" s="28">
        <v>0.39761099999999999</v>
      </c>
      <c r="T371" s="28">
        <v>0.40416000000000002</v>
      </c>
      <c r="W371" s="28">
        <v>9.3730199999999993E-3</v>
      </c>
      <c r="Z371" s="28">
        <v>4.4644120000000002E-2</v>
      </c>
      <c r="AC371" s="28">
        <v>0.54635800000000001</v>
      </c>
      <c r="AF371" s="28">
        <v>0.31906800000000002</v>
      </c>
      <c r="AI371" s="28">
        <v>0.29393000000000002</v>
      </c>
      <c r="AL371" s="28">
        <v>0.45367000000000002</v>
      </c>
      <c r="AO371" s="28">
        <v>0.19321099999999999</v>
      </c>
      <c r="AR371" s="28">
        <v>0.20952499999999999</v>
      </c>
      <c r="AU371" s="28">
        <v>0.245504</v>
      </c>
      <c r="AX371" s="28">
        <v>2.2517590000000001E-2</v>
      </c>
      <c r="BA371" s="28">
        <v>2.9884460000000002E-2</v>
      </c>
    </row>
    <row r="372" spans="1:53" s="28" customFormat="1" ht="21" x14ac:dyDescent="0.35">
      <c r="A372" s="1"/>
      <c r="B372" s="2"/>
      <c r="C372" s="2"/>
      <c r="D372" s="2"/>
      <c r="E372" s="2"/>
      <c r="F372" s="2"/>
      <c r="G372" s="2"/>
      <c r="H372" s="2"/>
      <c r="I372" s="40">
        <v>10980</v>
      </c>
      <c r="J372" s="39">
        <v>1.038012121</v>
      </c>
      <c r="K372" s="28">
        <v>0.47132099999999999</v>
      </c>
      <c r="N372" s="28">
        <v>0.65069699999999997</v>
      </c>
      <c r="Q372" s="28">
        <v>0.40757900000000002</v>
      </c>
      <c r="T372" s="28">
        <v>0.41415200000000002</v>
      </c>
      <c r="W372" s="28">
        <v>9.5046200000000001E-3</v>
      </c>
      <c r="Z372" s="28">
        <v>5.4916109999999997E-2</v>
      </c>
      <c r="AC372" s="28">
        <v>0.55732899999999996</v>
      </c>
      <c r="AF372" s="28">
        <v>0.33102900000000002</v>
      </c>
      <c r="AI372" s="28">
        <v>0.30603599999999997</v>
      </c>
      <c r="AL372" s="28">
        <v>0.47047899999999998</v>
      </c>
      <c r="AO372" s="28">
        <v>0.210004</v>
      </c>
      <c r="AR372" s="28">
        <v>0.22700100000000001</v>
      </c>
      <c r="AU372" s="28">
        <v>0.26532699999999998</v>
      </c>
      <c r="AX372" s="28">
        <v>3.0792980000000001E-2</v>
      </c>
      <c r="BA372" s="28">
        <v>3.9994559999999998E-2</v>
      </c>
    </row>
    <row r="373" spans="1:53" s="28" customFormat="1" ht="21" x14ac:dyDescent="0.35">
      <c r="A373" s="1"/>
      <c r="B373" s="2"/>
      <c r="C373" s="2"/>
      <c r="D373" s="2"/>
      <c r="E373" s="2"/>
      <c r="F373" s="2"/>
      <c r="G373" s="2"/>
      <c r="H373" s="2"/>
      <c r="I373" s="40">
        <v>11010</v>
      </c>
      <c r="J373" s="39">
        <v>1.0325090910000001</v>
      </c>
      <c r="K373" s="28">
        <v>0.47364200000000001</v>
      </c>
      <c r="N373" s="28">
        <v>0.65697700000000003</v>
      </c>
      <c r="Q373" s="28">
        <v>0.41587400000000002</v>
      </c>
      <c r="T373" s="28">
        <v>0.42202699999999999</v>
      </c>
      <c r="W373" s="28">
        <v>9.5343200000000006E-3</v>
      </c>
      <c r="Z373" s="28">
        <v>6.5366110000000005E-2</v>
      </c>
      <c r="AC373" s="28">
        <v>0.566971</v>
      </c>
      <c r="AF373" s="28">
        <v>0.34212599999999999</v>
      </c>
      <c r="AI373" s="28">
        <v>0.31715100000000002</v>
      </c>
      <c r="AL373" s="28">
        <v>0.48650700000000002</v>
      </c>
      <c r="AO373" s="28">
        <v>0.22667699999999999</v>
      </c>
      <c r="AR373" s="28">
        <v>0.24404200000000001</v>
      </c>
      <c r="AU373" s="28">
        <v>0.28533900000000001</v>
      </c>
      <c r="AX373" s="28">
        <v>3.9947910000000003E-2</v>
      </c>
      <c r="BA373" s="28">
        <v>5.1590959999999998E-2</v>
      </c>
    </row>
    <row r="374" spans="1:53" s="28" customFormat="1" ht="21" x14ac:dyDescent="0.35">
      <c r="A374" s="1"/>
      <c r="B374" s="2"/>
      <c r="C374" s="2"/>
      <c r="D374" s="2"/>
      <c r="E374" s="2"/>
      <c r="F374" s="2"/>
      <c r="G374" s="2"/>
      <c r="H374" s="2"/>
      <c r="I374" s="40">
        <v>11040</v>
      </c>
      <c r="J374" s="39">
        <v>1.027630303</v>
      </c>
      <c r="K374" s="28">
        <v>0.47492899999999999</v>
      </c>
      <c r="N374" s="28">
        <v>0.66122800000000004</v>
      </c>
      <c r="Q374" s="28">
        <v>0.42230600000000001</v>
      </c>
      <c r="T374" s="28">
        <v>0.427647</v>
      </c>
      <c r="W374" s="28">
        <v>9.3537499999999992E-3</v>
      </c>
      <c r="Z374" s="28">
        <v>7.5805570000000003E-2</v>
      </c>
      <c r="AC374" s="28">
        <v>0.57491899999999996</v>
      </c>
      <c r="AF374" s="28">
        <v>0.35184599999999999</v>
      </c>
      <c r="AI374" s="28">
        <v>0.32680999999999999</v>
      </c>
      <c r="AL374" s="28">
        <v>0.50106600000000001</v>
      </c>
      <c r="AO374" s="28">
        <v>0.242451</v>
      </c>
      <c r="AR374" s="28">
        <v>0.25980700000000001</v>
      </c>
      <c r="AU374" s="28">
        <v>0.30441800000000002</v>
      </c>
      <c r="AX374" s="28">
        <v>4.971565E-2</v>
      </c>
      <c r="BA374" s="28">
        <v>6.4364759999999993E-2</v>
      </c>
    </row>
    <row r="375" spans="1:53" s="28" customFormat="1" ht="21" x14ac:dyDescent="0.35">
      <c r="A375" s="1"/>
      <c r="B375" s="2"/>
      <c r="C375" s="2"/>
      <c r="D375" s="2"/>
      <c r="E375" s="2"/>
      <c r="F375" s="2"/>
      <c r="G375" s="2"/>
      <c r="H375" s="2"/>
      <c r="I375" s="40">
        <v>11070</v>
      </c>
      <c r="J375" s="39">
        <v>1.0195151520000001</v>
      </c>
      <c r="K375" s="28">
        <v>0.47522300000000001</v>
      </c>
      <c r="N375" s="28">
        <v>0.66364000000000001</v>
      </c>
      <c r="Q375" s="28">
        <v>0.42707899999999999</v>
      </c>
      <c r="T375" s="28">
        <v>0.431205</v>
      </c>
      <c r="W375" s="28">
        <v>9.1337899999999993E-3</v>
      </c>
      <c r="Z375" s="28">
        <v>8.6330599999999993E-2</v>
      </c>
      <c r="AC375" s="28">
        <v>0.58135800000000004</v>
      </c>
      <c r="AF375" s="28">
        <v>0.360205</v>
      </c>
      <c r="AI375" s="28">
        <v>0.33508500000000002</v>
      </c>
      <c r="AL375" s="28">
        <v>0.51390100000000005</v>
      </c>
      <c r="AO375" s="28">
        <v>0.256992</v>
      </c>
      <c r="AR375" s="28">
        <v>0.274011</v>
      </c>
      <c r="AU375" s="28">
        <v>0.32201800000000003</v>
      </c>
      <c r="AX375" s="28">
        <v>6.0245689999999998E-2</v>
      </c>
      <c r="BA375" s="28">
        <v>7.8474390000000005E-2</v>
      </c>
    </row>
    <row r="376" spans="1:53" s="28" customFormat="1" ht="21" x14ac:dyDescent="0.35">
      <c r="A376" s="1"/>
      <c r="B376" s="2"/>
      <c r="C376" s="2"/>
      <c r="D376" s="2"/>
      <c r="E376" s="2"/>
      <c r="F376" s="2"/>
      <c r="G376" s="2"/>
      <c r="H376" s="2"/>
      <c r="I376" s="40">
        <v>11100</v>
      </c>
      <c r="J376" s="39">
        <v>1.0109030299999999</v>
      </c>
      <c r="K376" s="28">
        <v>0.47527599999999998</v>
      </c>
      <c r="N376" s="28">
        <v>0.66519799999999996</v>
      </c>
      <c r="Q376" s="28">
        <v>0.43047600000000003</v>
      </c>
      <c r="T376" s="28">
        <v>0.43326700000000001</v>
      </c>
      <c r="W376" s="28">
        <v>8.7980200000000001E-3</v>
      </c>
      <c r="Z376" s="28">
        <v>9.6312999999999996E-2</v>
      </c>
      <c r="AC376" s="28">
        <v>0.586368</v>
      </c>
      <c r="AF376" s="28">
        <v>0.36691200000000002</v>
      </c>
      <c r="AI376" s="28">
        <v>0.34162599999999999</v>
      </c>
      <c r="AL376" s="28">
        <v>0.524922</v>
      </c>
      <c r="AO376" s="28">
        <v>0.269594</v>
      </c>
      <c r="AR376" s="28">
        <v>0.285829</v>
      </c>
      <c r="AU376" s="28">
        <v>0.33725100000000002</v>
      </c>
      <c r="AX376" s="28">
        <v>7.0936040000000006E-2</v>
      </c>
      <c r="BA376" s="28">
        <v>9.3325839999999993E-2</v>
      </c>
    </row>
    <row r="377" spans="1:53" s="28" customFormat="1" ht="21" x14ac:dyDescent="0.35">
      <c r="A377" s="1"/>
      <c r="B377" s="2"/>
      <c r="C377" s="2"/>
      <c r="D377" s="2"/>
      <c r="E377" s="2"/>
      <c r="F377" s="2"/>
      <c r="G377" s="2"/>
      <c r="H377" s="2"/>
      <c r="I377" s="40">
        <v>11130</v>
      </c>
      <c r="J377" s="39">
        <v>1.002472727</v>
      </c>
      <c r="K377" s="28">
        <v>0.47551900000000002</v>
      </c>
      <c r="N377" s="28">
        <v>0.66660699999999995</v>
      </c>
      <c r="Q377" s="28">
        <v>0.43331799999999998</v>
      </c>
      <c r="T377" s="28">
        <v>0.43479499999999999</v>
      </c>
      <c r="W377" s="28">
        <v>8.0881100000000008E-3</v>
      </c>
      <c r="Z377" s="28">
        <v>0.1032814</v>
      </c>
      <c r="AC377" s="28">
        <v>0.59084700000000001</v>
      </c>
      <c r="AF377" s="28">
        <v>0.37265599999999999</v>
      </c>
      <c r="AI377" s="28">
        <v>0.34713899999999998</v>
      </c>
      <c r="AL377" s="28">
        <v>0.53488199999999997</v>
      </c>
      <c r="AO377" s="28">
        <v>0.280862</v>
      </c>
      <c r="AR377" s="28">
        <v>0.29607099999999997</v>
      </c>
      <c r="AU377" s="28">
        <v>0.35089500000000001</v>
      </c>
      <c r="AX377" s="28">
        <v>8.1510600000000002E-2</v>
      </c>
      <c r="BA377" s="28">
        <v>0.1086995</v>
      </c>
    </row>
    <row r="378" spans="1:53" s="28" customFormat="1" ht="21" x14ac:dyDescent="0.35">
      <c r="A378" s="1"/>
      <c r="B378" s="2"/>
      <c r="C378" s="2"/>
      <c r="D378" s="2"/>
      <c r="E378" s="2"/>
      <c r="F378" s="2"/>
      <c r="G378" s="2"/>
      <c r="H378" s="2"/>
      <c r="I378" s="40">
        <v>11160</v>
      </c>
      <c r="J378" s="39">
        <v>0.99491515200000002</v>
      </c>
      <c r="K378" s="28">
        <v>0.47591800000000001</v>
      </c>
      <c r="N378" s="28">
        <v>0.66808299999999998</v>
      </c>
      <c r="Q378" s="28">
        <v>0.435892</v>
      </c>
      <c r="T378" s="28">
        <v>0.43603900000000001</v>
      </c>
      <c r="W378" s="28">
        <v>7.1982000000000001E-3</v>
      </c>
      <c r="Z378" s="28">
        <v>0.1072922</v>
      </c>
      <c r="AC378" s="28">
        <v>0.59514699999999998</v>
      </c>
      <c r="AF378" s="28">
        <v>0.37787399999999999</v>
      </c>
      <c r="AI378" s="28">
        <v>0.35203899999999999</v>
      </c>
      <c r="AL378" s="28">
        <v>0.54425900000000005</v>
      </c>
      <c r="AO378" s="28">
        <v>0.29116799999999998</v>
      </c>
      <c r="AR378" s="28">
        <v>0.305336</v>
      </c>
      <c r="AU378" s="28">
        <v>0.36366500000000002</v>
      </c>
      <c r="AX378" s="28">
        <v>9.1142399999999998E-2</v>
      </c>
      <c r="BA378" s="28">
        <v>0.1227684</v>
      </c>
    </row>
    <row r="379" spans="1:53" s="28" customFormat="1" ht="21" x14ac:dyDescent="0.35">
      <c r="A379" s="1"/>
      <c r="B379" s="2"/>
      <c r="C379" s="2"/>
      <c r="D379" s="2"/>
      <c r="E379" s="2"/>
      <c r="F379" s="2"/>
      <c r="G379" s="2"/>
      <c r="H379" s="2"/>
      <c r="I379" s="40">
        <v>11190</v>
      </c>
      <c r="J379" s="39">
        <v>0.987115152</v>
      </c>
      <c r="K379" s="28">
        <v>0.47628900000000002</v>
      </c>
      <c r="N379" s="28">
        <v>0.669489</v>
      </c>
      <c r="Q379" s="28">
        <v>0.43819599999999997</v>
      </c>
      <c r="T379" s="28">
        <v>0.43714700000000001</v>
      </c>
      <c r="W379" s="28">
        <v>6.3140699999999998E-3</v>
      </c>
      <c r="Z379" s="28">
        <v>0.108875</v>
      </c>
      <c r="AC379" s="28">
        <v>0.59918899999999997</v>
      </c>
      <c r="AF379" s="28">
        <v>0.38263200000000003</v>
      </c>
      <c r="AI379" s="28">
        <v>0.35647099999999998</v>
      </c>
      <c r="AL379" s="28">
        <v>0.55301800000000001</v>
      </c>
      <c r="AO379" s="28">
        <v>0.300761</v>
      </c>
      <c r="AR379" s="28">
        <v>0.31371199999999999</v>
      </c>
      <c r="AU379" s="28">
        <v>0.37576799999999999</v>
      </c>
      <c r="AX379" s="28">
        <v>9.8110199999999995E-2</v>
      </c>
      <c r="BA379" s="28">
        <v>0.1348037</v>
      </c>
    </row>
    <row r="380" spans="1:53" s="28" customFormat="1" ht="21" x14ac:dyDescent="0.35">
      <c r="A380" s="1"/>
      <c r="B380" s="2"/>
      <c r="C380" s="2"/>
      <c r="D380" s="2"/>
      <c r="E380" s="2"/>
      <c r="F380" s="2"/>
      <c r="G380" s="2"/>
      <c r="H380" s="2"/>
      <c r="I380" s="40">
        <v>11220</v>
      </c>
      <c r="J380" s="39">
        <v>0.98124242399999995</v>
      </c>
      <c r="K380" s="28">
        <v>0.47671799999999998</v>
      </c>
      <c r="N380" s="28">
        <v>0.67088300000000001</v>
      </c>
      <c r="Q380" s="28">
        <v>0.440307</v>
      </c>
      <c r="T380" s="28">
        <v>0.43815100000000001</v>
      </c>
      <c r="W380" s="28">
        <v>5.39903E-3</v>
      </c>
      <c r="Z380" s="28">
        <v>0.1087346</v>
      </c>
      <c r="AC380" s="28">
        <v>0.603047</v>
      </c>
      <c r="AF380" s="28">
        <v>0.386988</v>
      </c>
      <c r="AI380" s="28">
        <v>0.36052899999999999</v>
      </c>
      <c r="AL380" s="28">
        <v>0.561276</v>
      </c>
      <c r="AO380" s="28">
        <v>0.30964199999999997</v>
      </c>
      <c r="AR380" s="28">
        <v>0.321517</v>
      </c>
      <c r="AU380" s="28">
        <v>0.38727800000000001</v>
      </c>
      <c r="AX380" s="28">
        <v>0.1027199</v>
      </c>
      <c r="BA380" s="28">
        <v>0.14473459999999999</v>
      </c>
    </row>
    <row r="381" spans="1:53" s="28" customFormat="1" ht="21" x14ac:dyDescent="0.35">
      <c r="A381" s="1"/>
      <c r="B381" s="2"/>
      <c r="C381" s="2"/>
      <c r="D381" s="2"/>
      <c r="E381" s="2"/>
      <c r="F381" s="2"/>
      <c r="G381" s="2"/>
      <c r="H381" s="2"/>
      <c r="I381" s="40">
        <v>11250</v>
      </c>
      <c r="J381" s="39">
        <v>0.97389696999999997</v>
      </c>
      <c r="K381" s="28">
        <v>0.477128</v>
      </c>
      <c r="N381" s="28">
        <v>0.67216799999999999</v>
      </c>
      <c r="Q381" s="28">
        <v>0.442193</v>
      </c>
      <c r="T381" s="28">
        <v>0.438971</v>
      </c>
      <c r="W381" s="28">
        <v>4.4135700000000003E-3</v>
      </c>
      <c r="Z381" s="28">
        <v>0.1076327</v>
      </c>
      <c r="AC381" s="28">
        <v>0.60671399999999998</v>
      </c>
      <c r="AF381" s="28">
        <v>0.390986</v>
      </c>
      <c r="AI381" s="28">
        <v>0.36417500000000003</v>
      </c>
      <c r="AL381" s="28">
        <v>0.56904500000000002</v>
      </c>
      <c r="AO381" s="28">
        <v>0.31788100000000002</v>
      </c>
      <c r="AR381" s="28">
        <v>0.32868900000000001</v>
      </c>
      <c r="AU381" s="28">
        <v>0.39815400000000001</v>
      </c>
      <c r="AX381" s="28">
        <v>0.105541</v>
      </c>
      <c r="BA381" s="28">
        <v>0.152754</v>
      </c>
    </row>
    <row r="382" spans="1:53" s="28" customFormat="1" ht="21" x14ac:dyDescent="0.35">
      <c r="A382" s="1"/>
      <c r="B382" s="2"/>
      <c r="C382" s="2"/>
      <c r="D382" s="2"/>
      <c r="E382" s="2"/>
      <c r="F382" s="2"/>
      <c r="G382" s="2"/>
      <c r="H382" s="2"/>
      <c r="I382" s="40">
        <v>11280</v>
      </c>
      <c r="J382" s="39">
        <v>0.96619393899999995</v>
      </c>
      <c r="K382" s="28">
        <v>0.47742899999999999</v>
      </c>
      <c r="N382" s="28">
        <v>0.67316500000000001</v>
      </c>
      <c r="Q382" s="28">
        <v>0.44379800000000003</v>
      </c>
      <c r="T382" s="28">
        <v>0.439639</v>
      </c>
      <c r="W382" s="28">
        <v>3.2874699999999998E-3</v>
      </c>
      <c r="Z382" s="28">
        <v>0.105753</v>
      </c>
      <c r="AC382" s="28">
        <v>0.61011599999999999</v>
      </c>
      <c r="AF382" s="28">
        <v>0.39460000000000001</v>
      </c>
      <c r="AI382" s="28">
        <v>0.36740800000000001</v>
      </c>
      <c r="AL382" s="28">
        <v>0.57632000000000005</v>
      </c>
      <c r="AO382" s="28">
        <v>0.32555299999999998</v>
      </c>
      <c r="AR382" s="28">
        <v>0.33551900000000001</v>
      </c>
      <c r="AU382" s="28">
        <v>0.40827400000000003</v>
      </c>
      <c r="AX382" s="28">
        <v>0.1070436</v>
      </c>
      <c r="BA382" s="28">
        <v>0.15910099999999999</v>
      </c>
    </row>
    <row r="383" spans="1:53" s="28" customFormat="1" ht="21" x14ac:dyDescent="0.35">
      <c r="A383" s="1"/>
      <c r="B383" s="2"/>
      <c r="C383" s="2"/>
      <c r="D383" s="2"/>
      <c r="E383" s="2"/>
      <c r="F383" s="2"/>
      <c r="G383" s="2"/>
      <c r="H383" s="2"/>
      <c r="I383" s="40">
        <v>11310</v>
      </c>
      <c r="J383" s="39">
        <v>0.96043030299999999</v>
      </c>
      <c r="K383" s="28">
        <v>0.47779100000000002</v>
      </c>
      <c r="N383" s="28">
        <v>0.67423</v>
      </c>
      <c r="Q383" s="28">
        <v>0.44522600000000001</v>
      </c>
      <c r="T383" s="28">
        <v>0.44023299999999999</v>
      </c>
      <c r="W383" s="28">
        <v>2.2438699999999998E-3</v>
      </c>
      <c r="Z383" s="28">
        <v>0.1032807</v>
      </c>
      <c r="AC383" s="28">
        <v>0.61319000000000001</v>
      </c>
      <c r="AF383" s="28">
        <v>0.39782200000000001</v>
      </c>
      <c r="AI383" s="28">
        <v>0.37024000000000001</v>
      </c>
      <c r="AL383" s="28">
        <v>0.58313899999999996</v>
      </c>
      <c r="AO383" s="28">
        <v>0.332619</v>
      </c>
      <c r="AR383" s="28">
        <v>0.34177999999999997</v>
      </c>
      <c r="AU383" s="28">
        <v>0.41763499999999998</v>
      </c>
      <c r="AX383" s="28">
        <v>0.10742500000000001</v>
      </c>
      <c r="BA383" s="28">
        <v>0.16395000000000001</v>
      </c>
    </row>
    <row r="384" spans="1:53" s="28" customFormat="1" ht="21" x14ac:dyDescent="0.35">
      <c r="A384" s="1"/>
      <c r="B384" s="2"/>
      <c r="C384" s="2"/>
      <c r="D384" s="2"/>
      <c r="E384" s="2"/>
      <c r="F384" s="2"/>
      <c r="G384" s="2"/>
      <c r="H384" s="2"/>
      <c r="I384" s="40">
        <v>11340</v>
      </c>
      <c r="J384" s="39">
        <v>0.95420000000000005</v>
      </c>
      <c r="K384" s="28">
        <v>0.47814699999999999</v>
      </c>
      <c r="N384" s="28">
        <v>0.67519899999999999</v>
      </c>
      <c r="Q384" s="28">
        <v>0.44653300000000001</v>
      </c>
      <c r="T384" s="28">
        <v>0.44073400000000001</v>
      </c>
      <c r="W384" s="28">
        <v>1.39934E-3</v>
      </c>
      <c r="Z384" s="28">
        <v>0.10053960000000001</v>
      </c>
      <c r="AC384" s="28">
        <v>0.61600299999999997</v>
      </c>
      <c r="AF384" s="28">
        <v>0.40067900000000001</v>
      </c>
      <c r="AI384" s="28">
        <v>0.37271500000000002</v>
      </c>
      <c r="AL384" s="28">
        <v>0.58947499999999997</v>
      </c>
      <c r="AO384" s="28">
        <v>0.33906999999999998</v>
      </c>
      <c r="AR384" s="28">
        <v>0.34770099999999998</v>
      </c>
      <c r="AU384" s="28">
        <v>0.42625200000000002</v>
      </c>
      <c r="AX384" s="28">
        <v>0.107004</v>
      </c>
      <c r="BA384" s="28">
        <v>0.167575</v>
      </c>
    </row>
    <row r="385" spans="1:53" s="28" customFormat="1" ht="21" x14ac:dyDescent="0.35">
      <c r="A385" s="1"/>
      <c r="B385" s="2"/>
      <c r="C385" s="2"/>
      <c r="D385" s="2"/>
      <c r="E385" s="2"/>
      <c r="F385" s="2"/>
      <c r="G385" s="2"/>
      <c r="H385" s="2"/>
      <c r="I385" s="40">
        <v>11370</v>
      </c>
      <c r="J385" s="39">
        <v>0.94766666700000002</v>
      </c>
      <c r="K385" s="28">
        <v>0.478412</v>
      </c>
      <c r="N385" s="28">
        <v>0.676014</v>
      </c>
      <c r="Q385" s="28">
        <v>0.44759199999999999</v>
      </c>
      <c r="T385" s="28">
        <v>0.44114199999999998</v>
      </c>
      <c r="W385" s="28">
        <v>6.9355999999999997E-4</v>
      </c>
      <c r="Z385" s="28">
        <v>9.7497200000000006E-2</v>
      </c>
      <c r="AC385" s="28">
        <v>0.618506</v>
      </c>
      <c r="AF385" s="28">
        <v>0.40319899999999997</v>
      </c>
      <c r="AI385" s="28">
        <v>0.37483300000000003</v>
      </c>
      <c r="AL385" s="28">
        <v>0.59538400000000002</v>
      </c>
      <c r="AO385" s="28">
        <v>0.344997</v>
      </c>
      <c r="AR385" s="28">
        <v>0.35323300000000002</v>
      </c>
      <c r="AU385" s="28">
        <v>0.43406</v>
      </c>
      <c r="AX385" s="28">
        <v>0.105889</v>
      </c>
      <c r="BA385" s="28">
        <v>0.170125</v>
      </c>
    </row>
    <row r="386" spans="1:53" s="28" customFormat="1" ht="21" x14ac:dyDescent="0.35">
      <c r="A386" s="1"/>
      <c r="B386" s="2"/>
      <c r="C386" s="2"/>
      <c r="D386" s="2"/>
      <c r="E386" s="2"/>
      <c r="F386" s="2"/>
      <c r="G386" s="2"/>
      <c r="H386" s="2"/>
      <c r="I386" s="40">
        <v>11400</v>
      </c>
      <c r="J386" s="39">
        <v>0.94059999999999999</v>
      </c>
      <c r="K386" s="28">
        <v>0.47863899999999998</v>
      </c>
      <c r="N386" s="28">
        <v>0.67673799999999995</v>
      </c>
      <c r="Q386" s="28">
        <v>0.448463</v>
      </c>
      <c r="T386" s="28">
        <v>0.44145499999999999</v>
      </c>
      <c r="W386" s="28">
        <v>1.5388000000000001E-4</v>
      </c>
      <c r="Z386" s="28">
        <v>9.4223600000000005E-2</v>
      </c>
      <c r="AC386" s="28">
        <v>0.62077400000000005</v>
      </c>
      <c r="AF386" s="28">
        <v>0.40543099999999999</v>
      </c>
      <c r="AI386" s="28">
        <v>0.37671100000000002</v>
      </c>
      <c r="AL386" s="28">
        <v>0.60088399999999997</v>
      </c>
      <c r="AO386" s="28">
        <v>0.35050999999999999</v>
      </c>
      <c r="AR386" s="28">
        <v>0.35846600000000001</v>
      </c>
      <c r="AU386" s="28">
        <v>0.44111</v>
      </c>
      <c r="AX386" s="28">
        <v>0.1043495</v>
      </c>
      <c r="BA386" s="28">
        <v>0.17177999999999999</v>
      </c>
    </row>
    <row r="387" spans="1:53" s="28" customFormat="1" ht="21" x14ac:dyDescent="0.35">
      <c r="A387" s="1"/>
      <c r="B387" s="2"/>
      <c r="C387" s="2"/>
      <c r="D387" s="2"/>
      <c r="E387" s="2"/>
      <c r="F387" s="2"/>
      <c r="G387" s="2"/>
      <c r="H387" s="2"/>
      <c r="I387" s="40">
        <v>11430</v>
      </c>
      <c r="J387" s="39">
        <v>0.93504242400000004</v>
      </c>
      <c r="K387" s="28">
        <v>0.47883999999999999</v>
      </c>
      <c r="N387" s="28">
        <v>0.67742800000000003</v>
      </c>
      <c r="Q387" s="28">
        <v>0.44926100000000002</v>
      </c>
      <c r="T387" s="28">
        <v>0.44166899999999998</v>
      </c>
      <c r="W387" s="28">
        <v>0</v>
      </c>
      <c r="Z387" s="28">
        <v>9.0852000000000002E-2</v>
      </c>
      <c r="AC387" s="28">
        <v>0.62277400000000005</v>
      </c>
      <c r="AF387" s="28">
        <v>0.40737000000000001</v>
      </c>
      <c r="AI387" s="28">
        <v>0.378247</v>
      </c>
      <c r="AL387" s="28">
        <v>0.60609500000000005</v>
      </c>
      <c r="AO387" s="28">
        <v>0.35552400000000001</v>
      </c>
      <c r="AR387" s="28">
        <v>0.36340099999999997</v>
      </c>
      <c r="AU387" s="28">
        <v>0.44749</v>
      </c>
      <c r="AX387" s="28">
        <v>0.1027347</v>
      </c>
      <c r="BA387" s="28">
        <v>0.172711</v>
      </c>
    </row>
    <row r="388" spans="1:53" s="28" customFormat="1" ht="21" x14ac:dyDescent="0.35">
      <c r="A388" s="1"/>
      <c r="B388" s="2"/>
      <c r="C388" s="2"/>
      <c r="D388" s="2"/>
      <c r="E388" s="2"/>
      <c r="F388" s="2"/>
      <c r="G388" s="2"/>
      <c r="H388" s="2"/>
      <c r="I388" s="40">
        <v>11460</v>
      </c>
      <c r="J388" s="39">
        <v>0.92929697</v>
      </c>
      <c r="K388" s="28">
        <v>0.47897200000000001</v>
      </c>
      <c r="N388" s="28">
        <v>0.67794900000000002</v>
      </c>
      <c r="Q388" s="28">
        <v>0.44981500000000002</v>
      </c>
      <c r="T388" s="28">
        <v>0.441826</v>
      </c>
      <c r="W388" s="28">
        <v>0</v>
      </c>
      <c r="Z388" s="28">
        <v>8.7541900000000006E-2</v>
      </c>
      <c r="AC388" s="28">
        <v>0.62459299999999995</v>
      </c>
      <c r="AF388" s="28">
        <v>0.40910800000000003</v>
      </c>
      <c r="AI388" s="28">
        <v>0.37968499999999999</v>
      </c>
      <c r="AL388" s="28">
        <v>0.61086700000000005</v>
      </c>
      <c r="AO388" s="28">
        <v>0.36020799999999997</v>
      </c>
      <c r="AR388" s="28">
        <v>0.36794100000000002</v>
      </c>
      <c r="AU388" s="28">
        <v>0.45313100000000001</v>
      </c>
      <c r="AX388" s="28">
        <v>0.100995</v>
      </c>
      <c r="BA388" s="28">
        <v>0.173038</v>
      </c>
    </row>
    <row r="389" spans="1:53" s="28" customFormat="1" ht="21" x14ac:dyDescent="0.35">
      <c r="A389" s="1"/>
      <c r="B389" s="2"/>
      <c r="C389" s="2"/>
      <c r="D389" s="2"/>
      <c r="E389" s="2"/>
      <c r="F389" s="2"/>
      <c r="G389" s="2"/>
      <c r="H389" s="2"/>
      <c r="I389" s="40">
        <v>11490</v>
      </c>
      <c r="J389" s="39">
        <v>0.92344848499999999</v>
      </c>
      <c r="K389" s="28">
        <v>0.47905300000000001</v>
      </c>
      <c r="N389" s="28">
        <v>0.67831300000000005</v>
      </c>
      <c r="Q389" s="28">
        <v>0.45024700000000001</v>
      </c>
      <c r="T389" s="28">
        <v>0.44182700000000003</v>
      </c>
      <c r="W389" s="28">
        <v>0</v>
      </c>
      <c r="Z389" s="28">
        <v>8.4111400000000003E-2</v>
      </c>
      <c r="AC389" s="28">
        <v>0.62624299999999999</v>
      </c>
      <c r="AF389" s="28">
        <v>0.41065200000000002</v>
      </c>
      <c r="AI389" s="28">
        <v>0.38086999999999999</v>
      </c>
      <c r="AL389" s="28">
        <v>0.61533099999999996</v>
      </c>
      <c r="AO389" s="28">
        <v>0.36456899999999998</v>
      </c>
      <c r="AR389" s="28">
        <v>0.372197</v>
      </c>
      <c r="AU389" s="28">
        <v>0.45812900000000001</v>
      </c>
      <c r="AX389" s="28">
        <v>9.91234E-2</v>
      </c>
      <c r="BA389" s="28">
        <v>0.17274700000000001</v>
      </c>
    </row>
    <row r="390" spans="1:53" s="28" customFormat="1" ht="21" x14ac:dyDescent="0.35">
      <c r="A390" s="1"/>
      <c r="B390" s="2"/>
      <c r="C390" s="2"/>
      <c r="D390" s="2"/>
      <c r="E390" s="2"/>
      <c r="F390" s="2"/>
      <c r="G390" s="2"/>
      <c r="H390" s="2"/>
      <c r="I390" s="40">
        <v>11520</v>
      </c>
      <c r="J390" s="39">
        <v>0.91919393900000002</v>
      </c>
      <c r="K390" s="28">
        <v>0.479101</v>
      </c>
      <c r="N390" s="28">
        <v>0.67853699999999995</v>
      </c>
      <c r="Q390" s="28">
        <v>0.45046900000000001</v>
      </c>
      <c r="T390" s="28">
        <v>0.44164100000000001</v>
      </c>
      <c r="W390" s="28">
        <v>0</v>
      </c>
      <c r="Z390" s="28">
        <v>8.0850400000000003E-2</v>
      </c>
      <c r="AC390" s="28">
        <v>0.62773599999999996</v>
      </c>
      <c r="AF390" s="28">
        <v>0.41206199999999998</v>
      </c>
      <c r="AI390" s="28">
        <v>0.38194099999999997</v>
      </c>
      <c r="AL390" s="28">
        <v>0.61954299999999995</v>
      </c>
      <c r="AO390" s="28">
        <v>0.368649</v>
      </c>
      <c r="AR390" s="28">
        <v>0.37612800000000002</v>
      </c>
      <c r="AU390" s="28">
        <v>0.46239999999999998</v>
      </c>
      <c r="AX390" s="28">
        <v>9.7344200000000006E-2</v>
      </c>
      <c r="BA390" s="28">
        <v>0.172011</v>
      </c>
    </row>
    <row r="391" spans="1:53" s="28" customFormat="1" ht="21" x14ac:dyDescent="0.35">
      <c r="A391" s="1"/>
      <c r="B391" s="2"/>
      <c r="C391" s="2"/>
      <c r="D391" s="2"/>
      <c r="E391" s="2"/>
      <c r="F391" s="2"/>
      <c r="G391" s="2"/>
      <c r="H391" s="2"/>
      <c r="I391" s="40">
        <v>11550</v>
      </c>
      <c r="J391" s="39">
        <v>0.91407878799999998</v>
      </c>
      <c r="K391" s="28">
        <v>0.47911300000000001</v>
      </c>
      <c r="N391" s="28">
        <v>0.67869400000000002</v>
      </c>
      <c r="Q391" s="28">
        <v>0.45066200000000001</v>
      </c>
      <c r="T391" s="28">
        <v>0.441467</v>
      </c>
      <c r="W391" s="28">
        <v>0</v>
      </c>
      <c r="Z391" s="28">
        <v>7.7406699999999995E-2</v>
      </c>
      <c r="AC391" s="28">
        <v>0.62904700000000002</v>
      </c>
      <c r="AF391" s="28">
        <v>0.413296</v>
      </c>
      <c r="AI391" s="28">
        <v>0.38283299999999998</v>
      </c>
      <c r="AL391" s="28">
        <v>0.62339800000000001</v>
      </c>
      <c r="AO391" s="28">
        <v>0.37240099999999998</v>
      </c>
      <c r="AR391" s="28">
        <v>0.37981700000000002</v>
      </c>
      <c r="AU391" s="28">
        <v>0.466171</v>
      </c>
      <c r="AX391" s="28">
        <v>9.5483399999999996E-2</v>
      </c>
      <c r="BA391" s="28">
        <v>0.17086799999999999</v>
      </c>
    </row>
    <row r="392" spans="1:53" s="28" customFormat="1" ht="21" x14ac:dyDescent="0.35">
      <c r="A392" s="1"/>
      <c r="B392" s="2"/>
      <c r="C392" s="2"/>
      <c r="D392" s="2"/>
      <c r="E392" s="2"/>
      <c r="F392" s="2"/>
      <c r="G392" s="2"/>
      <c r="H392" s="2"/>
      <c r="I392" s="40">
        <v>11580</v>
      </c>
      <c r="J392" s="39">
        <v>0.90789697000000003</v>
      </c>
      <c r="K392" s="28">
        <v>0.479126</v>
      </c>
      <c r="N392" s="28">
        <v>0.67878099999999997</v>
      </c>
      <c r="Q392" s="28">
        <v>0.45070100000000002</v>
      </c>
      <c r="T392" s="28">
        <v>0.44119399999999998</v>
      </c>
      <c r="W392" s="28">
        <v>0</v>
      </c>
      <c r="Z392" s="28">
        <v>7.3999599999999999E-2</v>
      </c>
      <c r="AC392" s="28">
        <v>0.63022500000000004</v>
      </c>
      <c r="AF392" s="28">
        <v>0.41437299999999999</v>
      </c>
      <c r="AI392" s="28">
        <v>0.383577</v>
      </c>
      <c r="AL392" s="28">
        <v>0.62694700000000003</v>
      </c>
      <c r="AO392" s="28">
        <v>0.37584099999999998</v>
      </c>
      <c r="AR392" s="28">
        <v>0.38318999999999998</v>
      </c>
      <c r="AU392" s="28">
        <v>0.46946199999999999</v>
      </c>
      <c r="AX392" s="28">
        <v>9.3602599999999994E-2</v>
      </c>
      <c r="BA392" s="28">
        <v>0.16945199999999999</v>
      </c>
    </row>
    <row r="393" spans="1:53" s="28" customFormat="1" ht="21" x14ac:dyDescent="0.35">
      <c r="A393" s="1"/>
      <c r="B393" s="2"/>
      <c r="C393" s="2"/>
      <c r="D393" s="2"/>
      <c r="E393" s="2"/>
      <c r="F393" s="2"/>
      <c r="G393" s="2"/>
      <c r="H393" s="2"/>
      <c r="I393" s="40">
        <v>11610</v>
      </c>
      <c r="J393" s="39">
        <v>0.904090909</v>
      </c>
      <c r="K393" s="28">
        <v>0.47910999999999998</v>
      </c>
      <c r="N393" s="28">
        <v>0.67884500000000003</v>
      </c>
      <c r="Q393" s="28">
        <v>0.450735</v>
      </c>
      <c r="T393" s="28">
        <v>0.44090600000000002</v>
      </c>
      <c r="W393" s="28">
        <v>0</v>
      </c>
      <c r="Z393" s="28">
        <v>7.0836800000000005E-2</v>
      </c>
      <c r="AC393" s="28">
        <v>0.63134500000000005</v>
      </c>
      <c r="AF393" s="28">
        <v>0.41537099999999999</v>
      </c>
      <c r="AI393" s="28">
        <v>0.38426900000000003</v>
      </c>
      <c r="AL393" s="28">
        <v>0.63032699999999997</v>
      </c>
      <c r="AO393" s="28">
        <v>0.37903199999999998</v>
      </c>
      <c r="AR393" s="28">
        <v>0.38641199999999998</v>
      </c>
      <c r="AU393" s="28">
        <v>0.472298</v>
      </c>
      <c r="AX393" s="28">
        <v>9.2121800000000004E-2</v>
      </c>
      <c r="BA393" s="28">
        <v>0.16794799999999999</v>
      </c>
    </row>
    <row r="394" spans="1:53" s="28" customFormat="1" ht="21" x14ac:dyDescent="0.35">
      <c r="A394" s="1"/>
      <c r="B394" s="2"/>
      <c r="C394" s="2"/>
      <c r="D394" s="2"/>
      <c r="E394" s="2"/>
      <c r="F394" s="2"/>
      <c r="G394" s="2"/>
      <c r="H394" s="2"/>
      <c r="I394" s="40">
        <v>11640</v>
      </c>
      <c r="J394" s="39">
        <v>0.89879393900000004</v>
      </c>
      <c r="K394" s="28">
        <v>0.47897899999999999</v>
      </c>
      <c r="N394" s="28">
        <v>0.678759</v>
      </c>
      <c r="Q394" s="28">
        <v>0.45064500000000002</v>
      </c>
      <c r="T394" s="28">
        <v>0.44057499999999999</v>
      </c>
      <c r="W394" s="28">
        <v>0</v>
      </c>
      <c r="Z394" s="28">
        <v>6.7790199999999995E-2</v>
      </c>
      <c r="AC394" s="28">
        <v>0.632351</v>
      </c>
      <c r="AF394" s="28">
        <v>0.41629100000000002</v>
      </c>
      <c r="AI394" s="28">
        <v>0.38488299999999998</v>
      </c>
      <c r="AL394" s="28">
        <v>0.63342100000000001</v>
      </c>
      <c r="AO394" s="28">
        <v>0.38201000000000002</v>
      </c>
      <c r="AR394" s="28">
        <v>0.38933299999999998</v>
      </c>
      <c r="AU394" s="28">
        <v>0.47466700000000001</v>
      </c>
      <c r="AX394" s="28">
        <v>9.1003299999999995E-2</v>
      </c>
      <c r="BA394" s="28">
        <v>0.16641600000000001</v>
      </c>
    </row>
    <row r="395" spans="1:53" s="28" customFormat="1" ht="21" x14ac:dyDescent="0.35">
      <c r="A395" s="1"/>
      <c r="B395" s="2"/>
      <c r="C395" s="2"/>
      <c r="D395" s="2"/>
      <c r="E395" s="2"/>
      <c r="F395" s="2"/>
      <c r="G395" s="2"/>
      <c r="H395" s="2"/>
      <c r="I395" s="40">
        <v>11670</v>
      </c>
      <c r="J395" s="39">
        <v>0.89392727299999997</v>
      </c>
      <c r="K395" s="28">
        <v>0.47889900000000002</v>
      </c>
      <c r="N395" s="28">
        <v>0.67870299999999995</v>
      </c>
      <c r="Q395" s="28">
        <v>0.45052199999999998</v>
      </c>
      <c r="T395" s="28">
        <v>0.44017800000000001</v>
      </c>
      <c r="W395" s="28">
        <v>0</v>
      </c>
      <c r="Z395" s="28">
        <v>6.49169E-2</v>
      </c>
      <c r="AC395" s="28">
        <v>0.63330299999999995</v>
      </c>
      <c r="AF395" s="28">
        <v>0.41714299999999999</v>
      </c>
      <c r="AI395" s="28">
        <v>0.38542900000000002</v>
      </c>
      <c r="AL395" s="28">
        <v>0.63632</v>
      </c>
      <c r="AO395" s="28">
        <v>0.384822</v>
      </c>
      <c r="AR395" s="28">
        <v>0.392042</v>
      </c>
      <c r="AU395" s="28">
        <v>0.47665400000000002</v>
      </c>
      <c r="AX395" s="28">
        <v>9.02723E-2</v>
      </c>
      <c r="BA395" s="28">
        <v>0.164852</v>
      </c>
    </row>
    <row r="396" spans="1:53" s="28" customFormat="1" ht="21" x14ac:dyDescent="0.35">
      <c r="A396" s="1"/>
      <c r="B396" s="2"/>
      <c r="C396" s="2"/>
      <c r="D396" s="2"/>
      <c r="E396" s="2"/>
      <c r="F396" s="2"/>
      <c r="G396" s="2"/>
      <c r="H396" s="2"/>
      <c r="I396" s="40">
        <v>11700</v>
      </c>
      <c r="J396" s="39">
        <v>0.89127878800000004</v>
      </c>
      <c r="K396" s="28">
        <v>0.47877599999999998</v>
      </c>
      <c r="N396" s="28">
        <v>0.67854899999999996</v>
      </c>
      <c r="Q396" s="28">
        <v>0.45033800000000002</v>
      </c>
      <c r="T396" s="28">
        <v>0.43973099999999998</v>
      </c>
      <c r="W396" s="28">
        <v>0</v>
      </c>
      <c r="Z396" s="28">
        <v>6.2225099999999998E-2</v>
      </c>
      <c r="AC396" s="28">
        <v>0.63415600000000005</v>
      </c>
      <c r="AF396" s="28">
        <v>0.41791200000000001</v>
      </c>
      <c r="AI396" s="28">
        <v>0.38591799999999998</v>
      </c>
      <c r="AL396" s="28">
        <v>0.63895599999999997</v>
      </c>
      <c r="AO396" s="28">
        <v>0.38732100000000003</v>
      </c>
      <c r="AR396" s="28">
        <v>0.39446700000000001</v>
      </c>
      <c r="AU396" s="28">
        <v>0.47825600000000001</v>
      </c>
      <c r="AX396" s="28">
        <v>8.9894199999999994E-2</v>
      </c>
      <c r="BA396" s="28">
        <v>0.163323</v>
      </c>
    </row>
    <row r="397" spans="1:53" s="28" customFormat="1" ht="21" x14ac:dyDescent="0.35">
      <c r="A397" s="1"/>
      <c r="B397" s="2"/>
      <c r="C397" s="2"/>
      <c r="D397" s="2"/>
      <c r="E397" s="2"/>
      <c r="F397" s="2"/>
      <c r="G397" s="2"/>
      <c r="H397" s="2"/>
      <c r="I397" s="40">
        <v>11730</v>
      </c>
      <c r="J397" s="39">
        <v>0.886157576</v>
      </c>
      <c r="K397" s="28">
        <v>0.47864099999999998</v>
      </c>
      <c r="N397" s="28">
        <v>0.67830299999999999</v>
      </c>
      <c r="Q397" s="28">
        <v>0.45005800000000001</v>
      </c>
      <c r="T397" s="28">
        <v>0.43923699999999999</v>
      </c>
      <c r="W397" s="28">
        <v>0</v>
      </c>
      <c r="Z397" s="28">
        <v>5.9784299999999999E-2</v>
      </c>
      <c r="AC397" s="28">
        <v>0.63500599999999996</v>
      </c>
      <c r="AF397" s="28">
        <v>0.418682</v>
      </c>
      <c r="AI397" s="28">
        <v>0.38641999999999999</v>
      </c>
      <c r="AL397" s="28">
        <v>0.641351</v>
      </c>
      <c r="AO397" s="28">
        <v>0.38972099999999998</v>
      </c>
      <c r="AR397" s="28">
        <v>0.39671200000000001</v>
      </c>
      <c r="AU397" s="28">
        <v>0.47947800000000002</v>
      </c>
      <c r="AX397" s="28">
        <v>9.0032699999999993E-2</v>
      </c>
      <c r="BA397" s="28">
        <v>0.161857</v>
      </c>
    </row>
    <row r="398" spans="1:53" s="28" customFormat="1" ht="21" x14ac:dyDescent="0.35">
      <c r="A398" s="1"/>
      <c r="B398" s="2"/>
      <c r="C398" s="2"/>
      <c r="D398" s="2"/>
      <c r="E398" s="2"/>
      <c r="F398" s="2"/>
      <c r="G398" s="2"/>
      <c r="H398" s="2"/>
      <c r="I398" s="40">
        <v>11760</v>
      </c>
      <c r="J398" s="39">
        <v>0.88219393899999998</v>
      </c>
      <c r="K398" s="28">
        <v>0.478491</v>
      </c>
      <c r="N398" s="28">
        <v>0.67805400000000005</v>
      </c>
      <c r="Q398" s="28">
        <v>0.44979400000000003</v>
      </c>
      <c r="T398" s="28">
        <v>0.43875700000000001</v>
      </c>
      <c r="W398" s="28">
        <v>0</v>
      </c>
      <c r="Z398" s="28">
        <v>5.7362799999999999E-2</v>
      </c>
      <c r="AC398" s="28">
        <v>0.63575899999999996</v>
      </c>
      <c r="AF398" s="28">
        <v>0.41935099999999997</v>
      </c>
      <c r="AI398" s="28">
        <v>0.38678299999999999</v>
      </c>
      <c r="AL398" s="28">
        <v>0.64355700000000005</v>
      </c>
      <c r="AO398" s="28">
        <v>0.39187100000000002</v>
      </c>
      <c r="AR398" s="28">
        <v>0.39880599999999999</v>
      </c>
      <c r="AU398" s="28">
        <v>0.48039999999999999</v>
      </c>
      <c r="AX398" s="28">
        <v>9.02337E-2</v>
      </c>
      <c r="BA398" s="28">
        <v>0.16031799999999999</v>
      </c>
    </row>
    <row r="399" spans="1:53" s="28" customFormat="1" ht="21" x14ac:dyDescent="0.35">
      <c r="A399" s="1"/>
      <c r="B399" s="2"/>
      <c r="C399" s="2"/>
      <c r="D399" s="2"/>
      <c r="E399" s="2"/>
      <c r="F399" s="2"/>
      <c r="G399" s="2"/>
      <c r="H399" s="2"/>
      <c r="I399" s="40">
        <v>11790</v>
      </c>
      <c r="J399" s="39">
        <v>0.87885454500000004</v>
      </c>
      <c r="K399" s="28">
        <v>0.47836200000000001</v>
      </c>
      <c r="N399" s="28">
        <v>0.67776499999999995</v>
      </c>
      <c r="Q399" s="28">
        <v>0.449492</v>
      </c>
      <c r="T399" s="28">
        <v>0.43825199999999997</v>
      </c>
      <c r="W399" s="28">
        <v>0</v>
      </c>
      <c r="Z399" s="28">
        <v>5.51426E-2</v>
      </c>
      <c r="AC399" s="28">
        <v>0.63636899999999996</v>
      </c>
      <c r="AF399" s="28">
        <v>0.41991099999999998</v>
      </c>
      <c r="AI399" s="28">
        <v>0.38713700000000001</v>
      </c>
      <c r="AL399" s="28">
        <v>0.64550300000000005</v>
      </c>
      <c r="AO399" s="28">
        <v>0.39372699999999999</v>
      </c>
      <c r="AR399" s="28">
        <v>0.40064899999999998</v>
      </c>
      <c r="AU399" s="28">
        <v>0.48099799999999998</v>
      </c>
      <c r="AX399" s="28">
        <v>9.0530899999999997E-2</v>
      </c>
      <c r="BA399" s="28">
        <v>0.158747</v>
      </c>
    </row>
    <row r="400" spans="1:53" s="28" customFormat="1" ht="21" x14ac:dyDescent="0.35">
      <c r="A400" s="1"/>
      <c r="B400" s="2"/>
      <c r="C400" s="2"/>
      <c r="D400" s="2"/>
      <c r="E400" s="2"/>
      <c r="F400" s="2"/>
      <c r="G400" s="2"/>
      <c r="H400" s="2"/>
      <c r="I400" s="40">
        <v>11820</v>
      </c>
      <c r="J400" s="39">
        <v>0.87489090899999999</v>
      </c>
      <c r="K400" s="28">
        <v>0.47816799999999998</v>
      </c>
      <c r="N400" s="28">
        <v>0.67739799999999994</v>
      </c>
      <c r="Q400" s="28">
        <v>0.449127</v>
      </c>
      <c r="T400" s="28">
        <v>0.43767</v>
      </c>
      <c r="W400" s="28">
        <v>0</v>
      </c>
      <c r="Z400" s="28">
        <v>5.30488E-2</v>
      </c>
      <c r="AC400" s="28">
        <v>0.63688800000000001</v>
      </c>
      <c r="AF400" s="28">
        <v>0.420406</v>
      </c>
      <c r="AI400" s="28">
        <v>0.38735399999999998</v>
      </c>
      <c r="AL400" s="28">
        <v>0.64719199999999999</v>
      </c>
      <c r="AO400" s="28">
        <v>0.39534799999999998</v>
      </c>
      <c r="AR400" s="28">
        <v>0.40224700000000002</v>
      </c>
      <c r="AU400" s="28">
        <v>0.48133799999999999</v>
      </c>
      <c r="AX400" s="28">
        <v>9.0740600000000005E-2</v>
      </c>
      <c r="BA400" s="28">
        <v>0.15713199999999999</v>
      </c>
    </row>
    <row r="401" spans="1:53" s="28" customFormat="1" ht="21" x14ac:dyDescent="0.35">
      <c r="A401" s="1"/>
      <c r="B401" s="2"/>
      <c r="C401" s="2"/>
      <c r="D401" s="2"/>
      <c r="E401" s="2"/>
      <c r="F401" s="2"/>
      <c r="G401" s="2"/>
      <c r="H401" s="2"/>
      <c r="I401" s="40">
        <v>11850</v>
      </c>
      <c r="J401" s="39">
        <v>0.870115152</v>
      </c>
      <c r="K401" s="28">
        <v>0.477939</v>
      </c>
      <c r="N401" s="28">
        <v>0.676983</v>
      </c>
      <c r="Q401" s="28">
        <v>0.44864500000000002</v>
      </c>
      <c r="T401" s="28">
        <v>0.43701299999999998</v>
      </c>
      <c r="W401" s="28">
        <v>0</v>
      </c>
      <c r="Z401" s="28">
        <v>5.1114899999999998E-2</v>
      </c>
      <c r="AC401" s="28">
        <v>0.63737900000000003</v>
      </c>
      <c r="AF401" s="28">
        <v>0.42090100000000003</v>
      </c>
      <c r="AI401" s="28">
        <v>0.38756699999999999</v>
      </c>
      <c r="AL401" s="28">
        <v>0.64869500000000002</v>
      </c>
      <c r="AO401" s="28">
        <v>0.39678999999999998</v>
      </c>
      <c r="AR401" s="28">
        <v>0.40367500000000001</v>
      </c>
      <c r="AU401" s="28">
        <v>0.48134300000000002</v>
      </c>
      <c r="AX401" s="28">
        <v>9.0771599999999994E-2</v>
      </c>
      <c r="BA401" s="28">
        <v>0.15537999999999999</v>
      </c>
    </row>
    <row r="402" spans="1:53" s="28" customFormat="1" ht="21" x14ac:dyDescent="0.35">
      <c r="A402" s="1"/>
      <c r="B402" s="2"/>
      <c r="C402" s="2"/>
      <c r="D402" s="2"/>
      <c r="E402" s="2"/>
      <c r="F402" s="2"/>
      <c r="G402" s="2"/>
      <c r="H402" s="2"/>
      <c r="I402" s="40">
        <v>11880</v>
      </c>
      <c r="J402" s="39">
        <v>0.86676969699999995</v>
      </c>
      <c r="K402" s="28">
        <v>0.47770299999999999</v>
      </c>
      <c r="N402" s="28">
        <v>0.67645500000000003</v>
      </c>
      <c r="Q402" s="28">
        <v>0.44812099999999999</v>
      </c>
      <c r="T402" s="28">
        <v>0.43632100000000001</v>
      </c>
      <c r="W402" s="28">
        <v>0</v>
      </c>
      <c r="Z402" s="28">
        <v>4.9230299999999998E-2</v>
      </c>
      <c r="AC402" s="28">
        <v>0.63775499999999996</v>
      </c>
      <c r="AF402" s="28">
        <v>0.42128199999999999</v>
      </c>
      <c r="AI402" s="28">
        <v>0.38772299999999998</v>
      </c>
      <c r="AL402" s="28">
        <v>0.64999200000000001</v>
      </c>
      <c r="AO402" s="28">
        <v>0.397955</v>
      </c>
      <c r="AR402" s="28">
        <v>0.404783</v>
      </c>
      <c r="AU402" s="28">
        <v>0.481068</v>
      </c>
      <c r="AX402" s="28">
        <v>9.0367400000000001E-2</v>
      </c>
      <c r="BA402" s="28">
        <v>0.153368</v>
      </c>
    </row>
    <row r="403" spans="1:53" s="28" customFormat="1" ht="21" x14ac:dyDescent="0.35">
      <c r="A403" s="1"/>
      <c r="B403" s="2"/>
      <c r="C403" s="2"/>
      <c r="D403" s="2"/>
      <c r="E403" s="2"/>
      <c r="F403" s="2"/>
      <c r="G403" s="2"/>
      <c r="H403" s="2"/>
      <c r="I403" s="40">
        <v>11910</v>
      </c>
      <c r="J403" s="39">
        <v>0.86186060600000003</v>
      </c>
      <c r="K403" s="28">
        <v>0.47737499999999999</v>
      </c>
      <c r="N403" s="28">
        <v>0.67582799999999998</v>
      </c>
      <c r="Q403" s="28">
        <v>0.44750000000000001</v>
      </c>
      <c r="T403" s="28">
        <v>0.43559900000000001</v>
      </c>
      <c r="W403" s="28">
        <v>0</v>
      </c>
      <c r="Z403" s="28">
        <v>4.7201600000000003E-2</v>
      </c>
      <c r="AC403" s="28">
        <v>0.63805900000000004</v>
      </c>
      <c r="AF403" s="28">
        <v>0.42159999999999997</v>
      </c>
      <c r="AI403" s="28">
        <v>0.38780900000000001</v>
      </c>
      <c r="AL403" s="28">
        <v>0.65093599999999996</v>
      </c>
      <c r="AO403" s="28">
        <v>0.39896900000000002</v>
      </c>
      <c r="AR403" s="28">
        <v>0.40570000000000001</v>
      </c>
      <c r="AU403" s="28">
        <v>0.48053099999999999</v>
      </c>
      <c r="AX403" s="28">
        <v>8.9051900000000003E-2</v>
      </c>
      <c r="BA403" s="28">
        <v>0.15091299999999999</v>
      </c>
    </row>
    <row r="404" spans="1:53" s="28" customFormat="1" ht="21" x14ac:dyDescent="0.35">
      <c r="A404" s="1"/>
      <c r="B404" s="2"/>
      <c r="C404" s="2"/>
      <c r="D404" s="2"/>
      <c r="E404" s="2"/>
      <c r="F404" s="2"/>
      <c r="G404" s="2"/>
      <c r="H404" s="2"/>
      <c r="I404" s="40">
        <v>11940</v>
      </c>
      <c r="J404" s="39">
        <v>0.85857575799999997</v>
      </c>
      <c r="K404" s="28">
        <v>0.47714899999999999</v>
      </c>
      <c r="N404" s="28">
        <v>0.67524300000000004</v>
      </c>
      <c r="Q404" s="28">
        <v>0.44692500000000002</v>
      </c>
      <c r="T404" s="28">
        <v>0.43481900000000001</v>
      </c>
      <c r="W404" s="28">
        <v>0</v>
      </c>
      <c r="Z404" s="28">
        <v>4.5137299999999998E-2</v>
      </c>
      <c r="AC404" s="28">
        <v>0.63826700000000003</v>
      </c>
      <c r="AF404" s="28">
        <v>0.42184100000000002</v>
      </c>
      <c r="AI404" s="28">
        <v>0.38780700000000001</v>
      </c>
      <c r="AL404" s="28">
        <v>0.65178599999999998</v>
      </c>
      <c r="AO404" s="28">
        <v>0.39978399999999997</v>
      </c>
      <c r="AR404" s="28">
        <v>0.40646399999999999</v>
      </c>
      <c r="AU404" s="28">
        <v>0.47978599999999999</v>
      </c>
      <c r="AX404" s="28">
        <v>8.6959599999999998E-2</v>
      </c>
      <c r="BA404" s="28">
        <v>0.14810699999999999</v>
      </c>
    </row>
    <row r="405" spans="1:53" s="28" customFormat="1" ht="21" x14ac:dyDescent="0.35">
      <c r="A405" s="1"/>
      <c r="B405" s="2"/>
      <c r="C405" s="2"/>
      <c r="D405" s="2"/>
      <c r="E405" s="2"/>
      <c r="F405" s="2"/>
      <c r="G405" s="2"/>
      <c r="H405" s="2"/>
      <c r="I405" s="40">
        <v>11970</v>
      </c>
      <c r="J405" s="39">
        <v>0.85555757600000004</v>
      </c>
      <c r="K405" s="28">
        <v>0.47685899999999998</v>
      </c>
      <c r="N405" s="28">
        <v>0.67454400000000003</v>
      </c>
      <c r="Q405" s="28">
        <v>0.446245</v>
      </c>
      <c r="T405" s="28">
        <v>0.43402299999999999</v>
      </c>
      <c r="W405" s="28">
        <v>0</v>
      </c>
      <c r="Z405" s="28">
        <v>4.2666700000000002E-2</v>
      </c>
      <c r="AC405" s="28">
        <v>0.63836300000000001</v>
      </c>
      <c r="AF405" s="28">
        <v>0.42197600000000002</v>
      </c>
      <c r="AI405" s="28">
        <v>0.387743</v>
      </c>
      <c r="AL405" s="28">
        <v>0.65231799999999995</v>
      </c>
      <c r="AO405" s="28">
        <v>0.400285</v>
      </c>
      <c r="AR405" s="28">
        <v>0.40701500000000002</v>
      </c>
      <c r="AU405" s="28">
        <v>0.47880499999999998</v>
      </c>
      <c r="AX405" s="28">
        <v>8.3810599999999999E-2</v>
      </c>
      <c r="BA405" s="28">
        <v>0.144813</v>
      </c>
    </row>
    <row r="406" spans="1:53" s="28" customFormat="1" ht="21" x14ac:dyDescent="0.35">
      <c r="A406" s="1"/>
      <c r="B406" s="2"/>
      <c r="C406" s="2"/>
      <c r="D406" s="2"/>
      <c r="E406" s="2"/>
      <c r="F406" s="2"/>
      <c r="G406" s="2"/>
      <c r="H406" s="2"/>
      <c r="I406" s="40">
        <v>12000</v>
      </c>
      <c r="J406" s="39">
        <v>0.85136363599999998</v>
      </c>
      <c r="K406" s="28">
        <v>0.47658600000000001</v>
      </c>
      <c r="N406" s="28">
        <v>0.67384299999999997</v>
      </c>
      <c r="Q406" s="28">
        <v>0.44553500000000001</v>
      </c>
      <c r="T406" s="28">
        <v>0.433224</v>
      </c>
      <c r="W406" s="28">
        <v>0</v>
      </c>
      <c r="Z406" s="28">
        <v>3.98482E-2</v>
      </c>
      <c r="AC406" s="28">
        <v>0.63836300000000001</v>
      </c>
      <c r="AF406" s="28">
        <v>0.42200300000000002</v>
      </c>
      <c r="AI406" s="28">
        <v>0.38754300000000003</v>
      </c>
      <c r="AL406" s="28">
        <v>0.65267200000000003</v>
      </c>
      <c r="AO406" s="28">
        <v>0.40063500000000002</v>
      </c>
      <c r="AR406" s="28">
        <v>0.40734700000000001</v>
      </c>
      <c r="AU406" s="28">
        <v>0.47761500000000001</v>
      </c>
      <c r="AX406" s="28">
        <v>7.9531099999999993E-2</v>
      </c>
      <c r="BA406" s="28">
        <v>0.14093900000000001</v>
      </c>
    </row>
    <row r="407" spans="1:53" s="28" customFormat="1" ht="21" x14ac:dyDescent="0.35">
      <c r="A407" s="1"/>
      <c r="B407" s="2"/>
      <c r="C407" s="2"/>
      <c r="D407" s="2"/>
      <c r="E407" s="2"/>
      <c r="F407" s="2"/>
      <c r="G407" s="2"/>
      <c r="H407" s="2"/>
      <c r="I407" s="40">
        <v>12030</v>
      </c>
      <c r="J407" s="39">
        <v>0.84862424199999997</v>
      </c>
      <c r="K407" s="28">
        <v>0.47622500000000001</v>
      </c>
      <c r="N407" s="28">
        <v>0.67308100000000004</v>
      </c>
      <c r="Q407" s="28">
        <v>0.44481599999999999</v>
      </c>
      <c r="T407" s="28">
        <v>0.43239</v>
      </c>
      <c r="W407" s="28">
        <v>0</v>
      </c>
      <c r="Z407" s="28">
        <v>3.6713299999999997E-2</v>
      </c>
      <c r="AC407" s="28">
        <v>0.638235</v>
      </c>
      <c r="AF407" s="28">
        <v>0.42190100000000003</v>
      </c>
      <c r="AI407" s="28">
        <v>0.38726500000000003</v>
      </c>
      <c r="AL407" s="28">
        <v>0.65276599999999996</v>
      </c>
      <c r="AO407" s="28">
        <v>0.40077499999999999</v>
      </c>
      <c r="AR407" s="28">
        <v>0.407441</v>
      </c>
      <c r="AU407" s="28">
        <v>0.47618300000000002</v>
      </c>
      <c r="AX407" s="28">
        <v>7.3666300000000004E-2</v>
      </c>
      <c r="BA407" s="28">
        <v>0.13645699999999999</v>
      </c>
    </row>
    <row r="408" spans="1:53" s="28" customFormat="1" ht="21" x14ac:dyDescent="0.35">
      <c r="A408" s="1"/>
      <c r="B408" s="2"/>
      <c r="C408" s="2"/>
      <c r="D408" s="2"/>
      <c r="E408" s="2"/>
      <c r="F408" s="2"/>
      <c r="G408" s="2"/>
      <c r="H408" s="2"/>
      <c r="I408" s="40">
        <v>12060</v>
      </c>
      <c r="J408" s="39">
        <v>0.84450303000000004</v>
      </c>
      <c r="K408" s="28">
        <v>0.47592000000000001</v>
      </c>
      <c r="N408" s="28">
        <v>0.67225900000000005</v>
      </c>
      <c r="Q408" s="28">
        <v>0.44401499999999999</v>
      </c>
      <c r="T408" s="28">
        <v>0.43148900000000001</v>
      </c>
      <c r="W408" s="28">
        <v>0</v>
      </c>
      <c r="Z408" s="28">
        <v>3.3401899999999998E-2</v>
      </c>
      <c r="AC408" s="28">
        <v>0.63797300000000001</v>
      </c>
      <c r="AF408" s="28">
        <v>0.42170200000000002</v>
      </c>
      <c r="AI408" s="28">
        <v>0.386903</v>
      </c>
      <c r="AL408" s="28">
        <v>0.65269200000000005</v>
      </c>
      <c r="AO408" s="28">
        <v>0.40067799999999998</v>
      </c>
      <c r="AR408" s="28">
        <v>0.40729500000000002</v>
      </c>
      <c r="AU408" s="28">
        <v>0.474547</v>
      </c>
      <c r="AX408" s="28">
        <v>6.6862900000000003E-2</v>
      </c>
      <c r="BA408" s="28">
        <v>0.13156999999999999</v>
      </c>
    </row>
    <row r="409" spans="1:53" s="28" customFormat="1" ht="21" x14ac:dyDescent="0.35">
      <c r="A409" s="1"/>
      <c r="B409" s="2"/>
      <c r="C409" s="2"/>
      <c r="D409" s="2"/>
      <c r="E409" s="2"/>
      <c r="F409" s="2"/>
      <c r="G409" s="2"/>
      <c r="H409" s="2"/>
      <c r="I409" s="40">
        <v>12090</v>
      </c>
      <c r="J409" s="39">
        <v>0.84120606099999995</v>
      </c>
      <c r="K409" s="28">
        <v>0.475578</v>
      </c>
      <c r="N409" s="28">
        <v>0.67145200000000005</v>
      </c>
      <c r="Q409" s="28">
        <v>0.44323499999999999</v>
      </c>
      <c r="T409" s="28">
        <v>0.43056100000000003</v>
      </c>
      <c r="W409" s="28">
        <v>0</v>
      </c>
      <c r="Z409" s="28">
        <v>2.9919500000000002E-2</v>
      </c>
      <c r="AC409" s="28">
        <v>0.63774500000000001</v>
      </c>
      <c r="AF409" s="28">
        <v>0.42150300000000002</v>
      </c>
      <c r="AI409" s="28">
        <v>0.386544</v>
      </c>
      <c r="AL409" s="28">
        <v>0.65246300000000002</v>
      </c>
      <c r="AO409" s="28">
        <v>0.40041300000000002</v>
      </c>
      <c r="AR409" s="28">
        <v>0.40700999999999998</v>
      </c>
      <c r="AU409" s="28">
        <v>0.47277799999999998</v>
      </c>
      <c r="AX409" s="28">
        <v>5.93857E-2</v>
      </c>
      <c r="BA409" s="28">
        <v>0.1263831</v>
      </c>
    </row>
    <row r="410" spans="1:53" s="28" customFormat="1" ht="21" x14ac:dyDescent="0.35">
      <c r="A410" s="1"/>
      <c r="B410" s="2"/>
      <c r="C410" s="2"/>
      <c r="D410" s="2"/>
      <c r="E410" s="2"/>
      <c r="F410" s="2"/>
      <c r="G410" s="2"/>
      <c r="H410" s="2"/>
      <c r="I410" s="40">
        <v>12120</v>
      </c>
      <c r="J410" s="39">
        <v>0.838381818</v>
      </c>
      <c r="K410" s="28">
        <v>0.47523500000000002</v>
      </c>
      <c r="N410" s="28">
        <v>0.67063399999999995</v>
      </c>
      <c r="Q410" s="28">
        <v>0.44245800000000002</v>
      </c>
      <c r="T410" s="28">
        <v>0.42968000000000001</v>
      </c>
      <c r="W410" s="28">
        <v>0</v>
      </c>
      <c r="Z410" s="28">
        <v>2.6228620000000001E-2</v>
      </c>
      <c r="AC410" s="28">
        <v>0.63742600000000005</v>
      </c>
      <c r="AF410" s="28">
        <v>0.42114800000000002</v>
      </c>
      <c r="AI410" s="28">
        <v>0.38603100000000001</v>
      </c>
      <c r="AL410" s="28">
        <v>0.65201200000000004</v>
      </c>
      <c r="AO410" s="28">
        <v>0.39989799999999998</v>
      </c>
      <c r="AR410" s="28">
        <v>0.406555</v>
      </c>
      <c r="AU410" s="28">
        <v>0.47079199999999999</v>
      </c>
      <c r="AX410" s="28">
        <v>5.1359399999999999E-2</v>
      </c>
      <c r="BA410" s="28">
        <v>0.1208726</v>
      </c>
    </row>
    <row r="411" spans="1:53" s="28" customFormat="1" ht="21" x14ac:dyDescent="0.35">
      <c r="A411" s="1"/>
      <c r="B411" s="2"/>
      <c r="C411" s="2"/>
      <c r="D411" s="2"/>
      <c r="E411" s="2"/>
      <c r="F411" s="2"/>
      <c r="G411" s="2"/>
      <c r="H411" s="2"/>
      <c r="I411" s="40">
        <v>12150</v>
      </c>
      <c r="J411" s="39">
        <v>0.83541818199999995</v>
      </c>
      <c r="K411" s="28">
        <v>0.474935</v>
      </c>
      <c r="N411" s="28">
        <v>0.66985399999999995</v>
      </c>
      <c r="Q411" s="28">
        <v>0.44165700000000002</v>
      </c>
      <c r="T411" s="28">
        <v>0.42879499999999998</v>
      </c>
      <c r="W411" s="28">
        <v>0</v>
      </c>
      <c r="Z411" s="28">
        <v>2.2434619999999999E-2</v>
      </c>
      <c r="AC411" s="28">
        <v>0.63700500000000004</v>
      </c>
      <c r="AF411" s="28">
        <v>0.42068299999999997</v>
      </c>
      <c r="AI411" s="28">
        <v>0.38547599999999999</v>
      </c>
      <c r="AL411" s="28">
        <v>0.65140299999999995</v>
      </c>
      <c r="AO411" s="28">
        <v>0.39926099999999998</v>
      </c>
      <c r="AR411" s="28">
        <v>0.40587800000000002</v>
      </c>
      <c r="AU411" s="28">
        <v>0.46867799999999998</v>
      </c>
      <c r="AX411" s="28">
        <v>4.2923780000000002E-2</v>
      </c>
      <c r="BA411" s="28">
        <v>0.11513420000000001</v>
      </c>
    </row>
    <row r="412" spans="1:53" s="28" customFormat="1" ht="21" x14ac:dyDescent="0.35">
      <c r="A412" s="1"/>
      <c r="B412" s="2"/>
      <c r="C412" s="2"/>
      <c r="D412" s="2"/>
      <c r="E412" s="2"/>
      <c r="F412" s="2"/>
      <c r="G412" s="2"/>
      <c r="H412" s="2"/>
      <c r="I412" s="40">
        <v>12180</v>
      </c>
      <c r="J412" s="39">
        <v>0.83209697000000005</v>
      </c>
      <c r="K412" s="28">
        <v>0.47457199999999999</v>
      </c>
      <c r="N412" s="28">
        <v>0.66902600000000001</v>
      </c>
      <c r="Q412" s="28">
        <v>0.44082300000000002</v>
      </c>
      <c r="T412" s="28">
        <v>0.42789899999999997</v>
      </c>
      <c r="W412" s="28">
        <v>0</v>
      </c>
      <c r="Z412" s="28">
        <v>1.844405E-2</v>
      </c>
      <c r="AC412" s="28">
        <v>0.63650700000000004</v>
      </c>
      <c r="AF412" s="28">
        <v>0.42014200000000002</v>
      </c>
      <c r="AI412" s="28">
        <v>0.384822</v>
      </c>
      <c r="AL412" s="28">
        <v>0.65058899999999997</v>
      </c>
      <c r="AO412" s="28">
        <v>0.39846799999999999</v>
      </c>
      <c r="AR412" s="28">
        <v>0.40503400000000001</v>
      </c>
      <c r="AU412" s="28">
        <v>0.46640100000000001</v>
      </c>
      <c r="AX412" s="28">
        <v>3.4678779999999999E-2</v>
      </c>
      <c r="BA412" s="28">
        <v>0.10908619999999999</v>
      </c>
    </row>
    <row r="413" spans="1:53" s="28" customFormat="1" ht="21" x14ac:dyDescent="0.35">
      <c r="A413" s="1"/>
      <c r="B413" s="2"/>
      <c r="C413" s="2"/>
      <c r="D413" s="2"/>
      <c r="E413" s="2"/>
      <c r="F413" s="2"/>
      <c r="G413" s="2"/>
      <c r="H413" s="2"/>
      <c r="I413" s="40">
        <v>12210</v>
      </c>
      <c r="J413" s="39">
        <v>0.82937575799999996</v>
      </c>
      <c r="K413" s="28">
        <v>0.47426299999999999</v>
      </c>
      <c r="N413" s="28">
        <v>0.66819399999999995</v>
      </c>
      <c r="Q413" s="28">
        <v>0.43996800000000003</v>
      </c>
      <c r="T413" s="28">
        <v>0.42689899999999997</v>
      </c>
      <c r="W413" s="28">
        <v>0</v>
      </c>
      <c r="Z413" s="28">
        <v>1.470685E-2</v>
      </c>
      <c r="AC413" s="28">
        <v>0.63583999999999996</v>
      </c>
      <c r="AF413" s="28">
        <v>0.41948600000000003</v>
      </c>
      <c r="AI413" s="28">
        <v>0.38405</v>
      </c>
      <c r="AL413" s="28">
        <v>0.64963899999999997</v>
      </c>
      <c r="AO413" s="28">
        <v>0.39747399999999999</v>
      </c>
      <c r="AR413" s="28">
        <v>0.40402100000000002</v>
      </c>
      <c r="AU413" s="28">
        <v>0.46393400000000001</v>
      </c>
      <c r="AX413" s="28">
        <v>2.718108E-2</v>
      </c>
      <c r="BA413" s="28">
        <v>0.1028034</v>
      </c>
    </row>
    <row r="414" spans="1:53" s="28" customFormat="1" ht="21" x14ac:dyDescent="0.35">
      <c r="A414" s="1"/>
      <c r="B414" s="2"/>
      <c r="C414" s="2"/>
      <c r="D414" s="2"/>
      <c r="E414" s="2"/>
      <c r="F414" s="2"/>
      <c r="G414" s="2"/>
      <c r="H414" s="2"/>
      <c r="I414" s="40">
        <v>12240</v>
      </c>
      <c r="J414" s="39">
        <v>0.82612121199999999</v>
      </c>
      <c r="K414" s="28">
        <v>0.47389300000000001</v>
      </c>
      <c r="N414" s="28">
        <v>0.66730199999999995</v>
      </c>
      <c r="Q414" s="28">
        <v>0.43902000000000002</v>
      </c>
      <c r="T414" s="28">
        <v>0.42589399999999999</v>
      </c>
      <c r="W414" s="28">
        <v>0</v>
      </c>
      <c r="Z414" s="28">
        <v>1.120085E-2</v>
      </c>
      <c r="AC414" s="28">
        <v>0.63512199999999996</v>
      </c>
      <c r="AF414" s="28">
        <v>0.41872300000000001</v>
      </c>
      <c r="AI414" s="28">
        <v>0.38322000000000001</v>
      </c>
      <c r="AL414" s="28">
        <v>0.64846999999999999</v>
      </c>
      <c r="AO414" s="28">
        <v>0.39632499999999998</v>
      </c>
      <c r="AR414" s="28">
        <v>0.40277800000000002</v>
      </c>
      <c r="AU414" s="28">
        <v>0.46127099999999999</v>
      </c>
      <c r="AX414" s="28">
        <v>2.027988E-2</v>
      </c>
      <c r="BA414" s="28">
        <v>9.6261899999999997E-2</v>
      </c>
    </row>
    <row r="415" spans="1:53" s="28" customFormat="1" ht="21" x14ac:dyDescent="0.35">
      <c r="A415" s="1"/>
      <c r="B415" s="2"/>
      <c r="C415" s="2"/>
      <c r="D415" s="2"/>
      <c r="E415" s="2"/>
      <c r="F415" s="2"/>
      <c r="G415" s="2"/>
      <c r="H415" s="2"/>
      <c r="I415" s="40">
        <v>12270</v>
      </c>
      <c r="J415" s="39">
        <v>0.82235757600000003</v>
      </c>
      <c r="K415" s="28">
        <v>0.47356399999999998</v>
      </c>
      <c r="N415" s="28">
        <v>0.66642800000000002</v>
      </c>
      <c r="Q415" s="28">
        <v>0.43809100000000001</v>
      </c>
      <c r="T415" s="28">
        <v>0.42489700000000002</v>
      </c>
      <c r="W415" s="28">
        <v>0</v>
      </c>
      <c r="Z415" s="28">
        <v>8.2971499999999997E-3</v>
      </c>
      <c r="AC415" s="28">
        <v>0.63431999999999999</v>
      </c>
      <c r="AF415" s="28">
        <v>0.417879</v>
      </c>
      <c r="AI415" s="28">
        <v>0.38231399999999999</v>
      </c>
      <c r="AL415" s="28">
        <v>0.64720100000000003</v>
      </c>
      <c r="AO415" s="28">
        <v>0.395042</v>
      </c>
      <c r="AR415" s="28">
        <v>0.40142899999999998</v>
      </c>
      <c r="AU415" s="28">
        <v>0.45847300000000002</v>
      </c>
      <c r="AX415" s="28">
        <v>1.4365879999999999E-2</v>
      </c>
      <c r="BA415" s="28">
        <v>8.9719999999999994E-2</v>
      </c>
    </row>
    <row r="416" spans="1:53" s="28" customFormat="1" ht="21" x14ac:dyDescent="0.35">
      <c r="A416" s="1"/>
      <c r="B416" s="2"/>
      <c r="C416" s="2"/>
      <c r="D416" s="2"/>
      <c r="E416" s="2"/>
      <c r="F416" s="2"/>
      <c r="G416" s="2"/>
      <c r="H416" s="2"/>
      <c r="I416" s="40">
        <v>12300</v>
      </c>
      <c r="J416" s="39">
        <v>0.82043636399999997</v>
      </c>
      <c r="K416" s="28">
        <v>0.47321400000000002</v>
      </c>
      <c r="N416" s="28">
        <v>0.66552599999999995</v>
      </c>
      <c r="Q416" s="28">
        <v>0.43714999999999998</v>
      </c>
      <c r="T416" s="28">
        <v>0.42388300000000001</v>
      </c>
      <c r="W416" s="28">
        <v>0</v>
      </c>
      <c r="Z416" s="28">
        <v>5.96205E-3</v>
      </c>
      <c r="AC416" s="28">
        <v>0.63353099999999996</v>
      </c>
      <c r="AF416" s="28">
        <v>0.417016</v>
      </c>
      <c r="AI416" s="28">
        <v>0.38138</v>
      </c>
      <c r="AL416" s="28">
        <v>0.645729</v>
      </c>
      <c r="AO416" s="28">
        <v>0.39360200000000001</v>
      </c>
      <c r="AR416" s="28">
        <v>0.39999099999999999</v>
      </c>
      <c r="AU416" s="28">
        <v>0.45549000000000001</v>
      </c>
      <c r="AX416" s="28">
        <v>9.4899800000000003E-3</v>
      </c>
      <c r="BA416" s="28">
        <v>8.3183800000000002E-2</v>
      </c>
    </row>
    <row r="417" spans="1:53" s="28" customFormat="1" ht="21" x14ac:dyDescent="0.35">
      <c r="A417" s="1"/>
      <c r="B417" s="2"/>
      <c r="C417" s="2"/>
      <c r="D417" s="2"/>
      <c r="E417" s="2"/>
      <c r="F417" s="2"/>
      <c r="G417" s="2"/>
      <c r="H417" s="2"/>
      <c r="I417" s="40">
        <v>12330</v>
      </c>
      <c r="J417" s="39">
        <v>0.817333333</v>
      </c>
      <c r="K417" s="28">
        <v>0.47291800000000001</v>
      </c>
      <c r="N417" s="28">
        <v>0.66462100000000002</v>
      </c>
      <c r="Q417" s="28">
        <v>0.436195</v>
      </c>
      <c r="T417" s="28">
        <v>0.42283399999999999</v>
      </c>
      <c r="W417" s="28">
        <v>0</v>
      </c>
      <c r="Z417" s="28">
        <v>4.0643500000000004E-3</v>
      </c>
      <c r="AC417" s="28">
        <v>0.63259100000000001</v>
      </c>
      <c r="AF417" s="28">
        <v>0.416051</v>
      </c>
      <c r="AI417" s="28">
        <v>0.38034699999999999</v>
      </c>
      <c r="AL417" s="28">
        <v>0.644204</v>
      </c>
      <c r="AO417" s="28">
        <v>0.39200299999999999</v>
      </c>
      <c r="AR417" s="28">
        <v>0.398372</v>
      </c>
      <c r="AU417" s="28">
        <v>0.45241999999999999</v>
      </c>
      <c r="AX417" s="28">
        <v>5.8880800000000004E-3</v>
      </c>
      <c r="BA417" s="28">
        <v>7.6675800000000002E-2</v>
      </c>
    </row>
    <row r="418" spans="1:53" s="28" customFormat="1" ht="21" x14ac:dyDescent="0.35">
      <c r="A418" s="1"/>
      <c r="B418" s="2"/>
      <c r="C418" s="2"/>
      <c r="D418" s="2"/>
      <c r="E418" s="2"/>
      <c r="F418" s="2"/>
      <c r="G418" s="2"/>
      <c r="H418" s="2"/>
      <c r="I418" s="40">
        <v>12360</v>
      </c>
      <c r="J418" s="39">
        <v>0.81478787900000005</v>
      </c>
      <c r="K418" s="28">
        <v>0.47254200000000002</v>
      </c>
      <c r="N418" s="28">
        <v>0.66366400000000003</v>
      </c>
      <c r="Q418" s="28">
        <v>0.43519600000000003</v>
      </c>
      <c r="T418" s="28">
        <v>0.42172300000000001</v>
      </c>
      <c r="W418" s="28">
        <v>0</v>
      </c>
      <c r="Z418" s="28">
        <v>2.5293500000000001E-3</v>
      </c>
      <c r="AC418" s="28">
        <v>0.63160400000000005</v>
      </c>
      <c r="AF418" s="28">
        <v>0.415024</v>
      </c>
      <c r="AI418" s="28">
        <v>0.379251</v>
      </c>
      <c r="AL418" s="28">
        <v>0.642486</v>
      </c>
      <c r="AO418" s="28">
        <v>0.39028200000000002</v>
      </c>
      <c r="AR418" s="28">
        <v>0.39664300000000002</v>
      </c>
      <c r="AU418" s="28">
        <v>0.44920500000000002</v>
      </c>
      <c r="AX418" s="28">
        <v>3.2281800000000002E-3</v>
      </c>
      <c r="BA418" s="28">
        <v>7.0102200000000003E-2</v>
      </c>
    </row>
    <row r="419" spans="1:53" s="28" customFormat="1" ht="21" x14ac:dyDescent="0.35">
      <c r="A419" s="1"/>
      <c r="B419" s="2"/>
      <c r="C419" s="2"/>
      <c r="D419" s="2"/>
      <c r="E419" s="2"/>
      <c r="F419" s="2"/>
      <c r="G419" s="2"/>
      <c r="H419" s="2"/>
      <c r="I419" s="40">
        <v>12390</v>
      </c>
      <c r="J419" s="39">
        <v>0.81159999999999999</v>
      </c>
      <c r="K419" s="28">
        <v>0.47216200000000003</v>
      </c>
      <c r="N419" s="28">
        <v>0.66268099999999996</v>
      </c>
      <c r="Q419" s="28">
        <v>0.434141</v>
      </c>
      <c r="T419" s="28">
        <v>0.42065000000000002</v>
      </c>
      <c r="W419" s="28">
        <v>0</v>
      </c>
      <c r="Z419" s="28">
        <v>1.3804500000000001E-3</v>
      </c>
      <c r="AC419" s="28">
        <v>0.63050700000000004</v>
      </c>
      <c r="AF419" s="28">
        <v>0.41385899999999998</v>
      </c>
      <c r="AI419" s="28">
        <v>0.37800699999999998</v>
      </c>
      <c r="AL419" s="28">
        <v>0.64070000000000005</v>
      </c>
      <c r="AO419" s="28">
        <v>0.38842700000000002</v>
      </c>
      <c r="AR419" s="28">
        <v>0.39476499999999998</v>
      </c>
      <c r="AU419" s="28">
        <v>0.44580599999999998</v>
      </c>
      <c r="AX419" s="28">
        <v>1.38678E-3</v>
      </c>
      <c r="BA419" s="28">
        <v>6.3461199999999995E-2</v>
      </c>
    </row>
    <row r="420" spans="1:53" s="28" customFormat="1" ht="21" x14ac:dyDescent="0.35">
      <c r="A420" s="1"/>
      <c r="B420" s="2"/>
      <c r="C420" s="2"/>
      <c r="D420" s="2"/>
      <c r="E420" s="2"/>
      <c r="F420" s="2"/>
      <c r="G420" s="2"/>
      <c r="H420" s="2"/>
      <c r="I420" s="40">
        <v>12420</v>
      </c>
      <c r="J420" s="39">
        <v>0.80938787899999998</v>
      </c>
      <c r="K420" s="28">
        <v>0.47177200000000002</v>
      </c>
      <c r="N420" s="28">
        <v>0.661721</v>
      </c>
      <c r="Q420" s="28">
        <v>0.43307800000000002</v>
      </c>
      <c r="T420" s="28">
        <v>0.41956100000000002</v>
      </c>
      <c r="W420" s="28">
        <v>0</v>
      </c>
      <c r="Z420" s="28">
        <v>5.4953000000000001E-4</v>
      </c>
      <c r="AC420" s="28">
        <v>0.62932999999999995</v>
      </c>
      <c r="AF420" s="28">
        <v>0.41269499999999998</v>
      </c>
      <c r="AI420" s="28">
        <v>0.37680799999999998</v>
      </c>
      <c r="AL420" s="28">
        <v>0.638795</v>
      </c>
      <c r="AO420" s="28">
        <v>0.38643699999999997</v>
      </c>
      <c r="AR420" s="28">
        <v>0.39277800000000002</v>
      </c>
      <c r="AU420" s="28">
        <v>0.44234899999999999</v>
      </c>
      <c r="AX420" s="28">
        <v>3.1258000000000002E-4</v>
      </c>
      <c r="BA420" s="28">
        <v>5.6855099999999999E-2</v>
      </c>
    </row>
    <row r="421" spans="1:53" s="28" customFormat="1" ht="21" x14ac:dyDescent="0.35">
      <c r="A421" s="1"/>
      <c r="B421" s="2"/>
      <c r="C421" s="2"/>
      <c r="D421" s="2"/>
      <c r="E421" s="2"/>
      <c r="F421" s="2"/>
      <c r="G421" s="2"/>
      <c r="H421" s="2"/>
      <c r="I421" s="40">
        <v>12450</v>
      </c>
      <c r="J421" s="39">
        <v>0.80656363600000003</v>
      </c>
      <c r="K421" s="28">
        <v>0.47131099999999998</v>
      </c>
      <c r="N421" s="28">
        <v>0.66063799999999995</v>
      </c>
      <c r="Q421" s="28">
        <v>0.43195600000000001</v>
      </c>
      <c r="T421" s="28">
        <v>0.41844500000000001</v>
      </c>
      <c r="W421" s="28">
        <v>0</v>
      </c>
      <c r="Z421" s="28">
        <v>4.1029999999999998E-5</v>
      </c>
      <c r="AC421" s="28">
        <v>0.62809000000000004</v>
      </c>
      <c r="AF421" s="28">
        <v>0.41142800000000002</v>
      </c>
      <c r="AI421" s="28">
        <v>0.37548300000000001</v>
      </c>
      <c r="AL421" s="28">
        <v>0.63672200000000001</v>
      </c>
      <c r="AO421" s="28">
        <v>0.384301</v>
      </c>
      <c r="AR421" s="28">
        <v>0.39066299999999998</v>
      </c>
      <c r="AU421" s="28">
        <v>0.43871700000000002</v>
      </c>
      <c r="AX421" s="28">
        <v>0</v>
      </c>
      <c r="BA421" s="28">
        <v>5.0102399999999998E-2</v>
      </c>
    </row>
    <row r="422" spans="1:53" s="28" customFormat="1" ht="21" x14ac:dyDescent="0.35">
      <c r="A422" s="1"/>
      <c r="B422" s="2"/>
      <c r="C422" s="2"/>
      <c r="D422" s="2"/>
      <c r="E422" s="2"/>
      <c r="F422" s="2"/>
      <c r="G422" s="2"/>
      <c r="H422" s="2"/>
      <c r="I422" s="40">
        <v>12480</v>
      </c>
      <c r="J422" s="39">
        <v>0.80310303000000005</v>
      </c>
      <c r="K422" s="28">
        <v>0.47088600000000003</v>
      </c>
      <c r="N422" s="28">
        <v>0.65961599999999998</v>
      </c>
      <c r="Q422" s="28">
        <v>0.43086099999999999</v>
      </c>
      <c r="T422" s="28">
        <v>0.417292</v>
      </c>
      <c r="W422" s="28">
        <v>0</v>
      </c>
      <c r="Z422" s="28">
        <v>0</v>
      </c>
      <c r="AC422" s="28">
        <v>0.62678</v>
      </c>
      <c r="AF422" s="28">
        <v>0.41007399999999999</v>
      </c>
      <c r="AI422" s="28">
        <v>0.37413400000000002</v>
      </c>
      <c r="AL422" s="28">
        <v>0.63453400000000004</v>
      </c>
      <c r="AO422" s="28">
        <v>0.38213000000000003</v>
      </c>
      <c r="AR422" s="28">
        <v>0.388542</v>
      </c>
      <c r="AU422" s="28">
        <v>0.43495699999999998</v>
      </c>
      <c r="AX422" s="28">
        <v>0</v>
      </c>
      <c r="BA422" s="28">
        <v>4.3224899999999997E-2</v>
      </c>
    </row>
    <row r="423" spans="1:53" s="28" customFormat="1" ht="21" x14ac:dyDescent="0.35">
      <c r="A423" s="1"/>
      <c r="B423" s="2"/>
      <c r="C423" s="2"/>
      <c r="D423" s="2"/>
      <c r="E423" s="2"/>
      <c r="F423" s="2"/>
      <c r="G423" s="2"/>
      <c r="H423" s="2"/>
      <c r="I423" s="40">
        <v>12510</v>
      </c>
      <c r="J423" s="39">
        <v>0.80226060600000004</v>
      </c>
      <c r="K423" s="28">
        <v>0.470416</v>
      </c>
      <c r="N423" s="28">
        <v>0.65850600000000004</v>
      </c>
      <c r="Q423" s="28">
        <v>0.42971999999999999</v>
      </c>
      <c r="T423" s="28">
        <v>0.41615799999999997</v>
      </c>
      <c r="W423" s="28">
        <v>0</v>
      </c>
      <c r="Z423" s="28">
        <v>0</v>
      </c>
      <c r="AC423" s="28">
        <v>0.62542299999999995</v>
      </c>
      <c r="AF423" s="28">
        <v>0.40867199999999998</v>
      </c>
      <c r="AI423" s="28">
        <v>0.37270999999999999</v>
      </c>
      <c r="AL423" s="28">
        <v>0.63224800000000003</v>
      </c>
      <c r="AO423" s="28">
        <v>0.37976700000000002</v>
      </c>
      <c r="AR423" s="28">
        <v>0.386268</v>
      </c>
      <c r="AU423" s="28">
        <v>0.43106899999999998</v>
      </c>
      <c r="AX423" s="28">
        <v>0</v>
      </c>
      <c r="BA423" s="28">
        <v>3.6432609999999997E-2</v>
      </c>
    </row>
    <row r="424" spans="1:53" s="28" customFormat="1" ht="21" x14ac:dyDescent="0.35">
      <c r="A424" s="1"/>
      <c r="B424" s="2"/>
      <c r="C424" s="2"/>
      <c r="D424" s="2"/>
      <c r="E424" s="2"/>
      <c r="F424" s="2"/>
      <c r="G424" s="2"/>
      <c r="H424" s="2"/>
      <c r="I424" s="40">
        <v>12540</v>
      </c>
      <c r="J424" s="39">
        <v>0.79821818200000005</v>
      </c>
      <c r="K424" s="28">
        <v>0.46992400000000001</v>
      </c>
      <c r="N424" s="28">
        <v>0.65738099999999999</v>
      </c>
      <c r="Q424" s="28">
        <v>0.42857099999999998</v>
      </c>
      <c r="T424" s="28">
        <v>0.41500199999999998</v>
      </c>
      <c r="W424" s="28">
        <v>0</v>
      </c>
      <c r="Z424" s="28">
        <v>0</v>
      </c>
      <c r="AC424" s="28">
        <v>0.62399099999999996</v>
      </c>
      <c r="AF424" s="28">
        <v>0.407194</v>
      </c>
      <c r="AI424" s="28">
        <v>0.371197</v>
      </c>
      <c r="AL424" s="28">
        <v>0.629834</v>
      </c>
      <c r="AO424" s="28">
        <v>0.37727699999999997</v>
      </c>
      <c r="AR424" s="28">
        <v>0.38387199999999999</v>
      </c>
      <c r="AU424" s="28">
        <v>0.42705199999999999</v>
      </c>
      <c r="AX424" s="28">
        <v>0</v>
      </c>
      <c r="BA424" s="28">
        <v>2.978811E-2</v>
      </c>
    </row>
    <row r="425" spans="1:53" s="28" customFormat="1" ht="21" x14ac:dyDescent="0.35">
      <c r="A425" s="1"/>
      <c r="B425" s="2"/>
      <c r="C425" s="2"/>
      <c r="D425" s="2"/>
      <c r="E425" s="2"/>
      <c r="F425" s="2"/>
      <c r="G425" s="2"/>
      <c r="H425" s="2"/>
      <c r="I425" s="40">
        <v>12570</v>
      </c>
      <c r="J425" s="39">
        <v>0.79671515199999998</v>
      </c>
      <c r="K425" s="28">
        <v>0.46948000000000001</v>
      </c>
      <c r="N425" s="28">
        <v>0.65626899999999999</v>
      </c>
      <c r="Q425" s="28">
        <v>0.42744599999999999</v>
      </c>
      <c r="T425" s="28">
        <v>0.41381699999999999</v>
      </c>
      <c r="W425" s="28">
        <v>0</v>
      </c>
      <c r="Z425" s="28">
        <v>0</v>
      </c>
      <c r="AC425" s="28">
        <v>0.62255899999999997</v>
      </c>
      <c r="AF425" s="28">
        <v>0.40570200000000001</v>
      </c>
      <c r="AI425" s="28">
        <v>0.36966399999999999</v>
      </c>
      <c r="AL425" s="28">
        <v>0.62736499999999995</v>
      </c>
      <c r="AO425" s="28">
        <v>0.37472800000000001</v>
      </c>
      <c r="AR425" s="28">
        <v>0.38134400000000002</v>
      </c>
      <c r="AU425" s="28">
        <v>0.42297400000000002</v>
      </c>
      <c r="AX425" s="28">
        <v>0</v>
      </c>
      <c r="BA425" s="28">
        <v>2.3768009999999999E-2</v>
      </c>
    </row>
    <row r="426" spans="1:53" s="28" customFormat="1" ht="21" x14ac:dyDescent="0.35">
      <c r="A426" s="1"/>
      <c r="B426" s="2"/>
      <c r="C426" s="2"/>
      <c r="D426" s="2"/>
      <c r="E426" s="2"/>
      <c r="F426" s="2"/>
      <c r="G426" s="2"/>
      <c r="H426" s="2"/>
      <c r="I426" s="40">
        <v>12600</v>
      </c>
      <c r="J426" s="39">
        <v>0.79323636399999997</v>
      </c>
      <c r="K426" s="28">
        <v>0.46905000000000002</v>
      </c>
      <c r="N426" s="28">
        <v>0.65518600000000005</v>
      </c>
      <c r="Q426" s="28">
        <v>0.42630000000000001</v>
      </c>
      <c r="T426" s="28">
        <v>0.41262500000000002</v>
      </c>
      <c r="W426" s="28">
        <v>0</v>
      </c>
      <c r="Z426" s="28">
        <v>0</v>
      </c>
      <c r="AC426" s="28">
        <v>0.62102999999999997</v>
      </c>
      <c r="AF426" s="28">
        <v>0.40414600000000001</v>
      </c>
      <c r="AI426" s="28">
        <v>0.36806899999999998</v>
      </c>
      <c r="AL426" s="28">
        <v>0.62484200000000001</v>
      </c>
      <c r="AO426" s="28">
        <v>0.37213000000000002</v>
      </c>
      <c r="AR426" s="28">
        <v>0.37878499999999998</v>
      </c>
      <c r="AU426" s="28">
        <v>0.41879300000000003</v>
      </c>
      <c r="AX426" s="28">
        <v>0</v>
      </c>
      <c r="BA426" s="28">
        <v>1.8436210000000001E-2</v>
      </c>
    </row>
    <row r="427" spans="1:53" s="28" customFormat="1" ht="21" x14ac:dyDescent="0.35">
      <c r="A427" s="1"/>
      <c r="B427" s="2"/>
      <c r="C427" s="2"/>
      <c r="D427" s="2"/>
      <c r="E427" s="2"/>
      <c r="F427" s="2"/>
      <c r="G427" s="2"/>
      <c r="H427" s="2"/>
      <c r="I427" s="40">
        <v>12630</v>
      </c>
      <c r="J427" s="39">
        <v>0.79023636399999997</v>
      </c>
      <c r="K427" s="28">
        <v>0.46854299999999999</v>
      </c>
      <c r="N427" s="28">
        <v>0.65406500000000001</v>
      </c>
      <c r="Q427" s="28">
        <v>0.42508600000000002</v>
      </c>
      <c r="T427" s="28">
        <v>0.41140900000000002</v>
      </c>
      <c r="W427" s="28">
        <v>0</v>
      </c>
      <c r="Z427" s="28">
        <v>0</v>
      </c>
      <c r="AC427" s="28">
        <v>0.61947099999999999</v>
      </c>
      <c r="AF427" s="28">
        <v>0.40253299999999997</v>
      </c>
      <c r="AI427" s="28">
        <v>0.36643700000000001</v>
      </c>
      <c r="AL427" s="28">
        <v>0.622193</v>
      </c>
      <c r="AO427" s="28">
        <v>0.36937900000000001</v>
      </c>
      <c r="AR427" s="28">
        <v>0.376164</v>
      </c>
      <c r="AU427" s="28">
        <v>0.41448099999999999</v>
      </c>
      <c r="AX427" s="28">
        <v>0</v>
      </c>
      <c r="BA427" s="28">
        <v>1.379621E-2</v>
      </c>
    </row>
    <row r="428" spans="1:53" s="28" customFormat="1" ht="21" x14ac:dyDescent="0.35">
      <c r="A428" s="1"/>
      <c r="B428" s="2"/>
      <c r="C428" s="2"/>
      <c r="D428" s="2"/>
      <c r="E428" s="2"/>
      <c r="F428" s="2"/>
      <c r="G428" s="2"/>
      <c r="H428" s="2"/>
      <c r="I428" s="40">
        <v>12660</v>
      </c>
      <c r="J428" s="39">
        <v>0.78853333299999995</v>
      </c>
      <c r="K428" s="28">
        <v>0.468028</v>
      </c>
      <c r="N428" s="28">
        <v>0.65287300000000004</v>
      </c>
      <c r="Q428" s="28">
        <v>0.42386200000000002</v>
      </c>
      <c r="T428" s="28">
        <v>0.41020200000000001</v>
      </c>
      <c r="W428" s="28">
        <v>0</v>
      </c>
      <c r="Z428" s="28">
        <v>0</v>
      </c>
      <c r="AC428" s="28">
        <v>0.61782999999999999</v>
      </c>
      <c r="AF428" s="28">
        <v>0.40084700000000001</v>
      </c>
      <c r="AI428" s="28">
        <v>0.36473100000000003</v>
      </c>
      <c r="AL428" s="28">
        <v>0.61940099999999998</v>
      </c>
      <c r="AO428" s="28">
        <v>0.36659000000000003</v>
      </c>
      <c r="AR428" s="28">
        <v>0.37337500000000001</v>
      </c>
      <c r="AU428" s="28">
        <v>0.41003000000000001</v>
      </c>
      <c r="AX428" s="28">
        <v>0</v>
      </c>
      <c r="BA428" s="28">
        <v>9.81981E-3</v>
      </c>
    </row>
    <row r="429" spans="1:53" s="28" customFormat="1" ht="21" x14ac:dyDescent="0.35">
      <c r="A429" s="1"/>
      <c r="B429" s="2"/>
      <c r="C429" s="2"/>
      <c r="D429" s="2"/>
      <c r="E429" s="2"/>
      <c r="F429" s="2"/>
      <c r="G429" s="2"/>
      <c r="H429" s="2"/>
      <c r="I429" s="40">
        <v>12690</v>
      </c>
      <c r="J429" s="39">
        <v>0.786090909</v>
      </c>
      <c r="K429" s="28">
        <v>0.46752100000000002</v>
      </c>
      <c r="N429" s="28">
        <v>0.65163499999999996</v>
      </c>
      <c r="Q429" s="28">
        <v>0.42254000000000003</v>
      </c>
      <c r="T429" s="28">
        <v>0.40893099999999999</v>
      </c>
      <c r="W429" s="28">
        <v>0</v>
      </c>
      <c r="Z429" s="28">
        <v>0</v>
      </c>
      <c r="AC429" s="28">
        <v>0.61607400000000001</v>
      </c>
      <c r="AF429" s="28">
        <v>0.399094</v>
      </c>
      <c r="AI429" s="28">
        <v>0.36297000000000001</v>
      </c>
      <c r="AL429" s="28">
        <v>0.616479</v>
      </c>
      <c r="AO429" s="28">
        <v>0.36366799999999999</v>
      </c>
      <c r="AR429" s="28">
        <v>0.37045600000000001</v>
      </c>
      <c r="AU429" s="28">
        <v>0.40543800000000002</v>
      </c>
      <c r="AX429" s="28">
        <v>0</v>
      </c>
      <c r="BA429" s="28">
        <v>6.4967100000000002E-3</v>
      </c>
    </row>
    <row r="430" spans="1:53" s="28" customFormat="1" ht="21" x14ac:dyDescent="0.35">
      <c r="A430" s="1"/>
      <c r="B430" s="2"/>
      <c r="C430" s="2"/>
      <c r="D430" s="2"/>
      <c r="E430" s="2"/>
      <c r="F430" s="2"/>
      <c r="G430" s="2"/>
      <c r="H430" s="2"/>
      <c r="I430" s="40">
        <v>12720</v>
      </c>
      <c r="J430" s="39">
        <v>0.78387272699999999</v>
      </c>
      <c r="K430" s="28">
        <v>0.467026</v>
      </c>
      <c r="N430" s="28">
        <v>0.65034499999999995</v>
      </c>
      <c r="Q430" s="28">
        <v>0.421178</v>
      </c>
      <c r="T430" s="28">
        <v>0.40759099999999998</v>
      </c>
      <c r="W430" s="28">
        <v>0</v>
      </c>
      <c r="Z430" s="28">
        <v>0</v>
      </c>
      <c r="AC430" s="28">
        <v>0.614286</v>
      </c>
      <c r="AF430" s="28">
        <v>0.39722400000000002</v>
      </c>
      <c r="AI430" s="28">
        <v>0.36110199999999998</v>
      </c>
      <c r="AL430" s="28">
        <v>0.61338800000000004</v>
      </c>
      <c r="AO430" s="28">
        <v>0.36067700000000003</v>
      </c>
      <c r="AR430" s="28">
        <v>0.367452</v>
      </c>
      <c r="AU430" s="28">
        <v>0.400723</v>
      </c>
      <c r="AX430" s="28">
        <v>0</v>
      </c>
      <c r="BA430" s="28">
        <v>3.7213099999999998E-3</v>
      </c>
    </row>
    <row r="431" spans="1:53" s="28" customFormat="1" ht="21" x14ac:dyDescent="0.35">
      <c r="A431" s="1"/>
      <c r="B431" s="2"/>
      <c r="C431" s="2"/>
      <c r="D431" s="2"/>
      <c r="E431" s="2"/>
      <c r="F431" s="2"/>
      <c r="G431" s="2"/>
      <c r="H431" s="2"/>
      <c r="I431" s="40">
        <v>12750</v>
      </c>
      <c r="J431" s="39">
        <v>0.78029090899999998</v>
      </c>
      <c r="K431" s="28">
        <v>0.46654200000000001</v>
      </c>
      <c r="N431" s="28">
        <v>0.64903599999999995</v>
      </c>
      <c r="Q431" s="28">
        <v>0.41983999999999999</v>
      </c>
      <c r="T431" s="28">
        <v>0.40625099999999997</v>
      </c>
      <c r="W431" s="28">
        <v>0</v>
      </c>
      <c r="Z431" s="28">
        <v>0</v>
      </c>
      <c r="AC431" s="28">
        <v>0.61241599999999996</v>
      </c>
      <c r="AF431" s="28">
        <v>0.39534399999999997</v>
      </c>
      <c r="AI431" s="28">
        <v>0.35920200000000002</v>
      </c>
      <c r="AL431" s="28">
        <v>0.61023300000000003</v>
      </c>
      <c r="AO431" s="28">
        <v>0.35748600000000003</v>
      </c>
      <c r="AR431" s="28">
        <v>0.36430600000000002</v>
      </c>
      <c r="AU431" s="28">
        <v>0.39593400000000001</v>
      </c>
      <c r="AX431" s="28">
        <v>0</v>
      </c>
      <c r="BA431" s="28">
        <v>1.70341E-3</v>
      </c>
    </row>
    <row r="432" spans="1:53" s="28" customFormat="1" ht="21" x14ac:dyDescent="0.35">
      <c r="A432" s="1"/>
      <c r="B432" s="2"/>
      <c r="C432" s="2"/>
      <c r="D432" s="2"/>
      <c r="E432" s="2"/>
      <c r="F432" s="2"/>
      <c r="G432" s="2"/>
      <c r="H432" s="2"/>
      <c r="I432" s="40">
        <v>12780</v>
      </c>
      <c r="J432" s="39">
        <v>0.77703636399999998</v>
      </c>
      <c r="K432" s="28">
        <v>0.466059</v>
      </c>
      <c r="N432" s="28">
        <v>0.64772700000000005</v>
      </c>
      <c r="Q432" s="28">
        <v>0.41845199999999999</v>
      </c>
      <c r="T432" s="28">
        <v>0.404889</v>
      </c>
      <c r="W432" s="28">
        <v>0</v>
      </c>
      <c r="Z432" s="28">
        <v>0</v>
      </c>
      <c r="AC432" s="28">
        <v>0.61048800000000003</v>
      </c>
      <c r="AF432" s="28">
        <v>0.39343099999999998</v>
      </c>
      <c r="AI432" s="28">
        <v>0.35725000000000001</v>
      </c>
      <c r="AL432" s="28">
        <v>0.60700799999999999</v>
      </c>
      <c r="AO432" s="28">
        <v>0.35418300000000003</v>
      </c>
      <c r="AR432" s="28">
        <v>0.36104199999999997</v>
      </c>
      <c r="AU432" s="28">
        <v>0.39105000000000001</v>
      </c>
      <c r="AX432" s="28">
        <v>0</v>
      </c>
      <c r="BA432" s="28">
        <v>5.0891E-4</v>
      </c>
    </row>
    <row r="433" spans="1:53" s="28" customFormat="1" ht="21" x14ac:dyDescent="0.35">
      <c r="A433" s="1"/>
      <c r="B433" s="2"/>
      <c r="C433" s="2"/>
      <c r="D433" s="2"/>
      <c r="E433" s="2"/>
      <c r="F433" s="2"/>
      <c r="G433" s="2"/>
      <c r="H433" s="2"/>
      <c r="I433" s="40">
        <v>12810</v>
      </c>
      <c r="J433" s="39">
        <v>0.77425454500000002</v>
      </c>
      <c r="K433" s="28">
        <v>0.46560200000000002</v>
      </c>
      <c r="N433" s="28">
        <v>0.64647500000000002</v>
      </c>
      <c r="Q433" s="28">
        <v>0.41710700000000001</v>
      </c>
      <c r="T433" s="28">
        <v>0.40354099999999998</v>
      </c>
      <c r="W433" s="28">
        <v>0</v>
      </c>
      <c r="Z433" s="28">
        <v>0</v>
      </c>
      <c r="AC433" s="28">
        <v>0.60856100000000002</v>
      </c>
      <c r="AF433" s="28">
        <v>0.39144299999999999</v>
      </c>
      <c r="AI433" s="28">
        <v>0.35528500000000002</v>
      </c>
      <c r="AL433" s="28">
        <v>0.60373600000000005</v>
      </c>
      <c r="AO433" s="28">
        <v>0.35083799999999998</v>
      </c>
      <c r="AR433" s="28">
        <v>0.35775000000000001</v>
      </c>
      <c r="AU433" s="28">
        <v>0.38613199999999998</v>
      </c>
      <c r="AX433" s="28">
        <v>0</v>
      </c>
      <c r="BA433" s="28">
        <v>0</v>
      </c>
    </row>
    <row r="434" spans="1:53" s="28" customFormat="1" ht="21" x14ac:dyDescent="0.35">
      <c r="A434" s="1"/>
      <c r="B434" s="2"/>
      <c r="C434" s="2"/>
      <c r="D434" s="2"/>
      <c r="E434" s="2"/>
      <c r="F434" s="2"/>
      <c r="G434" s="2"/>
      <c r="H434" s="2"/>
      <c r="I434" s="40">
        <v>12840</v>
      </c>
      <c r="J434" s="39">
        <v>0.771315152</v>
      </c>
      <c r="K434" s="28">
        <v>0.46509200000000001</v>
      </c>
      <c r="N434" s="28">
        <v>0.64509000000000005</v>
      </c>
      <c r="Q434" s="28">
        <v>0.41562399999999999</v>
      </c>
      <c r="T434" s="28">
        <v>0.40211799999999998</v>
      </c>
      <c r="W434" s="28">
        <v>0</v>
      </c>
      <c r="Z434" s="28">
        <v>0</v>
      </c>
      <c r="AC434" s="28">
        <v>0.60653699999999999</v>
      </c>
      <c r="AF434" s="28">
        <v>0.38936900000000002</v>
      </c>
      <c r="AI434" s="28">
        <v>0.35325600000000001</v>
      </c>
      <c r="AL434" s="28">
        <v>0.60032099999999999</v>
      </c>
      <c r="AO434" s="28">
        <v>0.34738999999999998</v>
      </c>
      <c r="AR434" s="28">
        <v>0.35437999999999997</v>
      </c>
      <c r="AU434" s="28">
        <v>0.38110300000000003</v>
      </c>
      <c r="AX434" s="28">
        <v>0</v>
      </c>
      <c r="BA434" s="28">
        <v>0</v>
      </c>
    </row>
    <row r="435" spans="1:53" s="28" customFormat="1" ht="21" x14ac:dyDescent="0.35">
      <c r="A435" s="1"/>
      <c r="B435" s="2"/>
      <c r="C435" s="2"/>
      <c r="D435" s="2"/>
      <c r="E435" s="2"/>
      <c r="F435" s="2"/>
      <c r="G435" s="2"/>
      <c r="H435" s="2"/>
      <c r="I435" s="40">
        <v>12870</v>
      </c>
      <c r="J435" s="39">
        <v>0.76970909099999996</v>
      </c>
      <c r="K435" s="28">
        <v>0.46454200000000001</v>
      </c>
      <c r="N435" s="28">
        <v>0.64366400000000001</v>
      </c>
      <c r="Q435" s="28">
        <v>0.41408699999999998</v>
      </c>
      <c r="T435" s="28">
        <v>0.40066400000000002</v>
      </c>
      <c r="W435" s="28">
        <v>0</v>
      </c>
      <c r="Z435" s="28">
        <v>0</v>
      </c>
      <c r="AC435" s="28">
        <v>0.60438599999999998</v>
      </c>
      <c r="AF435" s="28">
        <v>0.38720300000000002</v>
      </c>
      <c r="AI435" s="28">
        <v>0.35111799999999999</v>
      </c>
      <c r="AL435" s="28">
        <v>0.59672499999999995</v>
      </c>
      <c r="AO435" s="28">
        <v>0.34379700000000002</v>
      </c>
      <c r="AR435" s="28">
        <v>0.35081800000000002</v>
      </c>
      <c r="AU435" s="28">
        <v>0.37592900000000001</v>
      </c>
      <c r="AX435" s="28">
        <v>0</v>
      </c>
      <c r="BA435" s="28">
        <v>0</v>
      </c>
    </row>
    <row r="436" spans="1:53" s="28" customFormat="1" ht="21" x14ac:dyDescent="0.35">
      <c r="A436" s="1"/>
      <c r="B436" s="2"/>
      <c r="C436" s="2"/>
      <c r="D436" s="2"/>
      <c r="E436" s="2"/>
      <c r="F436" s="2"/>
      <c r="G436" s="2"/>
      <c r="H436" s="2"/>
      <c r="I436" s="40">
        <v>12900</v>
      </c>
      <c r="J436" s="39">
        <v>0.76696363599999995</v>
      </c>
      <c r="K436" s="28">
        <v>0.46394299999999999</v>
      </c>
      <c r="N436" s="28">
        <v>0.64216499999999999</v>
      </c>
      <c r="Q436" s="28">
        <v>0.41251700000000002</v>
      </c>
      <c r="T436" s="28">
        <v>0.39916499999999999</v>
      </c>
      <c r="W436" s="28">
        <v>0</v>
      </c>
      <c r="Z436" s="28">
        <v>0</v>
      </c>
      <c r="AC436" s="28">
        <v>0.60217299999999996</v>
      </c>
      <c r="AF436" s="28">
        <v>0.38497999999999999</v>
      </c>
      <c r="AI436" s="28">
        <v>0.34894799999999998</v>
      </c>
      <c r="AL436" s="28">
        <v>0.59304000000000001</v>
      </c>
      <c r="AO436" s="28">
        <v>0.34007100000000001</v>
      </c>
      <c r="AR436" s="28">
        <v>0.34715299999999999</v>
      </c>
      <c r="AU436" s="28">
        <v>0.37069600000000003</v>
      </c>
      <c r="AX436" s="28">
        <v>0</v>
      </c>
      <c r="BA436" s="28">
        <v>0</v>
      </c>
    </row>
    <row r="437" spans="1:53" s="28" customFormat="1" ht="21" x14ac:dyDescent="0.35">
      <c r="A437" s="1"/>
      <c r="B437" s="2"/>
      <c r="C437" s="2"/>
      <c r="D437" s="2"/>
      <c r="E437" s="2"/>
      <c r="F437" s="2"/>
      <c r="G437" s="2"/>
      <c r="H437" s="2"/>
      <c r="I437" s="40">
        <v>12930</v>
      </c>
      <c r="J437" s="39">
        <v>0.76280606100000004</v>
      </c>
      <c r="K437" s="28">
        <v>0.46335700000000002</v>
      </c>
      <c r="N437" s="28">
        <v>0.64063499999999995</v>
      </c>
      <c r="Q437" s="28">
        <v>0.41090300000000002</v>
      </c>
      <c r="T437" s="28">
        <v>0.39767200000000003</v>
      </c>
      <c r="W437" s="28">
        <v>0</v>
      </c>
      <c r="Z437" s="28">
        <v>0</v>
      </c>
      <c r="AC437" s="28">
        <v>0.59990399999999999</v>
      </c>
      <c r="AF437" s="28">
        <v>0.382716</v>
      </c>
      <c r="AI437" s="28">
        <v>0.34670400000000001</v>
      </c>
      <c r="AL437" s="28">
        <v>0.58921199999999996</v>
      </c>
      <c r="AO437" s="28">
        <v>0.33626200000000001</v>
      </c>
      <c r="AR437" s="28">
        <v>0.34332400000000002</v>
      </c>
      <c r="AU437" s="28">
        <v>0.36539899999999997</v>
      </c>
      <c r="AX437" s="28">
        <v>0</v>
      </c>
      <c r="BA437" s="28">
        <v>0</v>
      </c>
    </row>
    <row r="438" spans="1:53" s="28" customFormat="1" ht="21" x14ac:dyDescent="0.35">
      <c r="A438" s="1"/>
      <c r="B438" s="2"/>
      <c r="C438" s="2"/>
      <c r="D438" s="2"/>
      <c r="E438" s="2"/>
      <c r="F438" s="2"/>
      <c r="G438" s="2"/>
      <c r="H438" s="2"/>
      <c r="I438" s="40">
        <v>12960</v>
      </c>
      <c r="J438" s="39">
        <v>0.76170909099999995</v>
      </c>
      <c r="K438" s="28">
        <v>0.46278599999999998</v>
      </c>
      <c r="N438" s="28">
        <v>0.63914199999999999</v>
      </c>
      <c r="Q438" s="28">
        <v>0.40927599999999997</v>
      </c>
      <c r="T438" s="28">
        <v>0.39609899999999998</v>
      </c>
      <c r="W438" s="28">
        <v>0</v>
      </c>
      <c r="Z438" s="28">
        <v>0</v>
      </c>
      <c r="AC438" s="28">
        <v>0.59760199999999997</v>
      </c>
      <c r="AF438" s="28">
        <v>0.38036500000000001</v>
      </c>
      <c r="AI438" s="28">
        <v>0.34439599999999998</v>
      </c>
      <c r="AL438" s="28">
        <v>0.58537600000000001</v>
      </c>
      <c r="AO438" s="28">
        <v>0.33228600000000003</v>
      </c>
      <c r="AR438" s="28">
        <v>0.339451</v>
      </c>
      <c r="AU438" s="28">
        <v>0.36007699999999998</v>
      </c>
      <c r="AX438" s="28">
        <v>0</v>
      </c>
      <c r="BA438" s="28">
        <v>0</v>
      </c>
    </row>
    <row r="439" spans="1:53" s="28" customFormat="1" ht="21" x14ac:dyDescent="0.35">
      <c r="A439" s="1"/>
      <c r="B439" s="2"/>
      <c r="C439" s="2"/>
      <c r="D439" s="2"/>
      <c r="E439" s="2"/>
      <c r="F439" s="2"/>
      <c r="G439" s="2"/>
      <c r="H439" s="2"/>
      <c r="I439" s="40">
        <v>12990</v>
      </c>
      <c r="J439" s="39">
        <v>0.75667878799999999</v>
      </c>
      <c r="K439" s="28">
        <v>0.46221600000000002</v>
      </c>
      <c r="N439" s="28">
        <v>0.63766599999999996</v>
      </c>
      <c r="Q439" s="28">
        <v>0.40769300000000003</v>
      </c>
      <c r="T439" s="28">
        <v>0.39455499999999999</v>
      </c>
      <c r="W439" s="28">
        <v>0</v>
      </c>
      <c r="Z439" s="28">
        <v>0</v>
      </c>
      <c r="AC439" s="28">
        <v>0.59533000000000003</v>
      </c>
      <c r="AF439" s="28">
        <v>0.37804500000000002</v>
      </c>
      <c r="AI439" s="28">
        <v>0.34204400000000001</v>
      </c>
      <c r="AL439" s="28">
        <v>0.58144499999999999</v>
      </c>
      <c r="AO439" s="28">
        <v>0.328289</v>
      </c>
      <c r="AR439" s="28">
        <v>0.335532</v>
      </c>
      <c r="AU439" s="28">
        <v>0.35478799999999999</v>
      </c>
      <c r="AX439" s="28">
        <v>0</v>
      </c>
      <c r="BA439" s="28">
        <v>0</v>
      </c>
    </row>
    <row r="440" spans="1:53" s="28" customFormat="1" ht="21" x14ac:dyDescent="0.35">
      <c r="A440" s="1"/>
      <c r="B440" s="2"/>
      <c r="C440" s="2"/>
      <c r="D440" s="2"/>
      <c r="E440" s="2"/>
      <c r="F440" s="2"/>
      <c r="G440" s="2"/>
      <c r="H440" s="2"/>
      <c r="I440" s="40">
        <v>13020</v>
      </c>
      <c r="J440" s="39">
        <v>0.75527878800000003</v>
      </c>
      <c r="K440" s="28">
        <v>0.46166600000000002</v>
      </c>
      <c r="N440" s="28">
        <v>0.63617599999999996</v>
      </c>
      <c r="Q440" s="28">
        <v>0.40612799999999999</v>
      </c>
      <c r="T440" s="28">
        <v>0.39302199999999998</v>
      </c>
      <c r="W440" s="28">
        <v>0</v>
      </c>
      <c r="Z440" s="28">
        <v>0</v>
      </c>
      <c r="AC440" s="28">
        <v>0.59301099999999995</v>
      </c>
      <c r="AF440" s="28">
        <v>0.37573000000000001</v>
      </c>
      <c r="AI440" s="28">
        <v>0.33974500000000002</v>
      </c>
      <c r="AL440" s="28">
        <v>0.57749700000000004</v>
      </c>
      <c r="AO440" s="28">
        <v>0.32420399999999999</v>
      </c>
      <c r="AR440" s="28">
        <v>0.331569</v>
      </c>
      <c r="AU440" s="28">
        <v>0.34948000000000001</v>
      </c>
      <c r="AX440" s="28">
        <v>0</v>
      </c>
      <c r="BA440" s="28">
        <v>0</v>
      </c>
    </row>
    <row r="441" spans="1:53" s="28" customFormat="1" ht="21" x14ac:dyDescent="0.35">
      <c r="A441" s="1"/>
      <c r="B441" s="2"/>
      <c r="C441" s="2"/>
      <c r="D441" s="2"/>
      <c r="E441" s="2"/>
      <c r="F441" s="2"/>
      <c r="G441" s="2"/>
      <c r="H441" s="2"/>
      <c r="I441" s="40">
        <v>13050</v>
      </c>
      <c r="J441" s="39">
        <v>0.75243636400000002</v>
      </c>
      <c r="K441" s="28">
        <v>0.461117</v>
      </c>
      <c r="N441" s="28">
        <v>0.63472899999999999</v>
      </c>
      <c r="Q441" s="28">
        <v>0.40454899999999999</v>
      </c>
      <c r="T441" s="28">
        <v>0.391488</v>
      </c>
      <c r="W441" s="28">
        <v>0</v>
      </c>
      <c r="Z441" s="28">
        <v>0</v>
      </c>
      <c r="AC441" s="28">
        <v>0.59063600000000005</v>
      </c>
      <c r="AF441" s="28">
        <v>0.37331599999999998</v>
      </c>
      <c r="AI441" s="28">
        <v>0.33735900000000002</v>
      </c>
      <c r="AL441" s="28">
        <v>0.57347099999999995</v>
      </c>
      <c r="AO441" s="28">
        <v>0.32016699999999998</v>
      </c>
      <c r="AR441" s="28">
        <v>0.32756000000000002</v>
      </c>
      <c r="AU441" s="28">
        <v>0.34413100000000002</v>
      </c>
      <c r="AX441" s="28">
        <v>0</v>
      </c>
      <c r="BA441" s="28">
        <v>0</v>
      </c>
    </row>
    <row r="442" spans="1:53" s="28" customFormat="1" ht="21" x14ac:dyDescent="0.35">
      <c r="A442" s="1"/>
      <c r="B442" s="2"/>
      <c r="C442" s="2"/>
      <c r="D442" s="2"/>
      <c r="E442" s="2"/>
      <c r="F442" s="2"/>
      <c r="G442" s="2"/>
      <c r="H442" s="2"/>
      <c r="I442" s="40">
        <v>13080</v>
      </c>
      <c r="J442" s="39">
        <v>0.75033939400000005</v>
      </c>
      <c r="K442" s="28">
        <v>0.46057100000000001</v>
      </c>
      <c r="N442" s="28">
        <v>0.63330299999999995</v>
      </c>
      <c r="Q442" s="28">
        <v>0.40301300000000001</v>
      </c>
      <c r="T442" s="28">
        <v>0.39000499999999999</v>
      </c>
      <c r="W442" s="28">
        <v>0</v>
      </c>
      <c r="Z442" s="28">
        <v>0</v>
      </c>
      <c r="AC442" s="28">
        <v>0.58832799999999996</v>
      </c>
      <c r="AF442" s="28">
        <v>0.37095400000000001</v>
      </c>
      <c r="AI442" s="28">
        <v>0.33500600000000003</v>
      </c>
      <c r="AL442" s="28">
        <v>0.569496</v>
      </c>
      <c r="AO442" s="28">
        <v>0.31604900000000002</v>
      </c>
      <c r="AR442" s="28">
        <v>0.32347999999999999</v>
      </c>
      <c r="AU442" s="28">
        <v>0.33888400000000002</v>
      </c>
      <c r="AX442" s="28">
        <v>0</v>
      </c>
      <c r="BA442" s="28">
        <v>0</v>
      </c>
    </row>
    <row r="443" spans="1:53" s="28" customFormat="1" ht="21" x14ac:dyDescent="0.35">
      <c r="A443" s="1"/>
      <c r="B443" s="2"/>
      <c r="C443" s="2"/>
      <c r="D443" s="2"/>
      <c r="E443" s="2"/>
      <c r="F443" s="2"/>
      <c r="G443" s="2"/>
      <c r="H443" s="2"/>
      <c r="I443" s="40">
        <v>13110</v>
      </c>
      <c r="J443" s="39">
        <v>0.74813939399999996</v>
      </c>
      <c r="K443" s="28">
        <v>0.45998299999999998</v>
      </c>
      <c r="N443" s="28">
        <v>0.63183599999999995</v>
      </c>
      <c r="Q443" s="28">
        <v>0.40144099999999999</v>
      </c>
      <c r="T443" s="28">
        <v>0.38847799999999999</v>
      </c>
      <c r="W443" s="28">
        <v>0</v>
      </c>
      <c r="Z443" s="28">
        <v>0</v>
      </c>
      <c r="AC443" s="28">
        <v>0.58596499999999996</v>
      </c>
      <c r="AF443" s="28">
        <v>0.36856100000000003</v>
      </c>
      <c r="AI443" s="28">
        <v>0.33261499999999999</v>
      </c>
      <c r="AL443" s="28">
        <v>0.56537000000000004</v>
      </c>
      <c r="AO443" s="28">
        <v>0.31184000000000001</v>
      </c>
      <c r="AR443" s="28">
        <v>0.319295</v>
      </c>
      <c r="AU443" s="28">
        <v>0.33361299999999999</v>
      </c>
      <c r="AX443" s="28">
        <v>0</v>
      </c>
      <c r="BA443" s="28">
        <v>0</v>
      </c>
    </row>
    <row r="444" spans="1:53" s="28" customFormat="1" ht="21" x14ac:dyDescent="0.35">
      <c r="A444" s="1"/>
      <c r="B444" s="2"/>
      <c r="C444" s="2"/>
      <c r="D444" s="2"/>
      <c r="E444" s="2"/>
      <c r="F444" s="2"/>
      <c r="G444" s="2"/>
      <c r="H444" s="2"/>
      <c r="I444" s="40">
        <v>13140</v>
      </c>
      <c r="J444" s="39">
        <v>0.74640606099999995</v>
      </c>
      <c r="K444" s="28">
        <v>0.45944400000000002</v>
      </c>
      <c r="N444" s="28">
        <v>0.63048300000000002</v>
      </c>
      <c r="Q444" s="28">
        <v>0.39994600000000002</v>
      </c>
      <c r="T444" s="28">
        <v>0.38703700000000002</v>
      </c>
      <c r="W444" s="28">
        <v>0</v>
      </c>
      <c r="Z444" s="28">
        <v>0</v>
      </c>
      <c r="AC444" s="28">
        <v>0.58361099999999999</v>
      </c>
      <c r="AF444" s="28">
        <v>0.36620799999999998</v>
      </c>
      <c r="AI444" s="28">
        <v>0.330258</v>
      </c>
      <c r="AL444" s="28">
        <v>0.56125499999999995</v>
      </c>
      <c r="AO444" s="28">
        <v>0.30762800000000001</v>
      </c>
      <c r="AR444" s="28">
        <v>0.31514399999999998</v>
      </c>
      <c r="AU444" s="28">
        <v>0.328434</v>
      </c>
      <c r="AX444" s="28">
        <v>0</v>
      </c>
      <c r="BA444" s="28">
        <v>0</v>
      </c>
    </row>
    <row r="445" spans="1:53" s="28" customFormat="1" ht="21" x14ac:dyDescent="0.35">
      <c r="A445" s="1"/>
      <c r="B445" s="2"/>
      <c r="C445" s="2"/>
      <c r="D445" s="2"/>
      <c r="E445" s="2"/>
      <c r="F445" s="2"/>
      <c r="G445" s="2"/>
      <c r="H445" s="2"/>
      <c r="I445" s="40">
        <v>13170</v>
      </c>
      <c r="J445" s="39">
        <v>0.74465454499999995</v>
      </c>
      <c r="K445" s="28">
        <v>0.45890900000000001</v>
      </c>
      <c r="N445" s="28">
        <v>0.629112</v>
      </c>
      <c r="Q445" s="28">
        <v>0.39843699999999999</v>
      </c>
      <c r="T445" s="28">
        <v>0.38555600000000001</v>
      </c>
      <c r="W445" s="28">
        <v>0</v>
      </c>
      <c r="Z445" s="28">
        <v>0</v>
      </c>
      <c r="AC445" s="28">
        <v>0.581287</v>
      </c>
      <c r="AF445" s="28">
        <v>0.36384899999999998</v>
      </c>
      <c r="AI445" s="28">
        <v>0.327874</v>
      </c>
      <c r="AL445" s="28">
        <v>0.55716600000000005</v>
      </c>
      <c r="AO445" s="28">
        <v>0.30340400000000001</v>
      </c>
      <c r="AR445" s="28">
        <v>0.311025</v>
      </c>
      <c r="AU445" s="28">
        <v>0.32329599999999997</v>
      </c>
      <c r="AX445" s="28">
        <v>0</v>
      </c>
      <c r="BA445" s="28">
        <v>0</v>
      </c>
    </row>
    <row r="446" spans="1:53" s="28" customFormat="1" ht="21" x14ac:dyDescent="0.35">
      <c r="A446" s="1"/>
      <c r="B446" s="2"/>
      <c r="C446" s="2"/>
      <c r="D446" s="2"/>
      <c r="E446" s="2"/>
      <c r="F446" s="2"/>
      <c r="G446" s="2"/>
      <c r="H446" s="2"/>
      <c r="I446" s="40">
        <v>13200</v>
      </c>
      <c r="J446" s="39">
        <v>0.74069697000000001</v>
      </c>
      <c r="K446" s="28">
        <v>0.45836100000000002</v>
      </c>
      <c r="N446" s="28">
        <v>0.62771699999999997</v>
      </c>
      <c r="Q446" s="28">
        <v>0.39693499999999998</v>
      </c>
      <c r="T446" s="28">
        <v>0.38406899999999999</v>
      </c>
      <c r="W446" s="28">
        <v>0</v>
      </c>
      <c r="Z446" s="28">
        <v>0</v>
      </c>
      <c r="AC446" s="28">
        <v>0.57892200000000005</v>
      </c>
      <c r="AF446" s="28">
        <v>0.36145300000000002</v>
      </c>
      <c r="AI446" s="28">
        <v>0.325484</v>
      </c>
      <c r="AL446" s="28">
        <v>0.55303000000000002</v>
      </c>
      <c r="AO446" s="28">
        <v>0.299066</v>
      </c>
      <c r="AR446" s="28">
        <v>0.30682500000000001</v>
      </c>
      <c r="AU446" s="28">
        <v>0.31816899999999998</v>
      </c>
      <c r="AX446" s="28">
        <v>0</v>
      </c>
      <c r="BA446" s="28">
        <v>0</v>
      </c>
    </row>
    <row r="447" spans="1:53" s="28" customFormat="1" ht="21" x14ac:dyDescent="0.35">
      <c r="A447" s="1"/>
      <c r="B447" s="2"/>
      <c r="C447" s="2"/>
      <c r="D447" s="2"/>
      <c r="E447" s="2"/>
      <c r="F447" s="2"/>
      <c r="G447" s="2"/>
      <c r="H447" s="2"/>
      <c r="I447" s="40">
        <v>13230</v>
      </c>
      <c r="J447" s="39">
        <v>0.73894545499999997</v>
      </c>
      <c r="K447" s="28">
        <v>0.45783000000000001</v>
      </c>
      <c r="N447" s="28">
        <v>0.626363</v>
      </c>
      <c r="Q447" s="28">
        <v>0.39550000000000002</v>
      </c>
      <c r="T447" s="28">
        <v>0.38262800000000002</v>
      </c>
      <c r="W447" s="28">
        <v>0</v>
      </c>
      <c r="Z447" s="28">
        <v>0</v>
      </c>
      <c r="AC447" s="28">
        <v>0.57659800000000005</v>
      </c>
      <c r="AF447" s="28">
        <v>0.359066</v>
      </c>
      <c r="AI447" s="28">
        <v>0.3231</v>
      </c>
      <c r="AL447" s="28">
        <v>0.54893700000000001</v>
      </c>
      <c r="AO447" s="28">
        <v>0.294761</v>
      </c>
      <c r="AR447" s="28">
        <v>0.302649</v>
      </c>
      <c r="AU447" s="28">
        <v>0.31311499999999998</v>
      </c>
      <c r="AX447" s="28">
        <v>0</v>
      </c>
      <c r="BA447" s="28">
        <v>0</v>
      </c>
    </row>
    <row r="448" spans="1:53" s="28" customFormat="1" ht="21" x14ac:dyDescent="0.35">
      <c r="A448" s="1"/>
      <c r="B448" s="2"/>
      <c r="C448" s="2"/>
      <c r="D448" s="2"/>
      <c r="E448" s="2"/>
      <c r="F448" s="2"/>
      <c r="G448" s="2"/>
      <c r="H448" s="2"/>
      <c r="I448" s="40">
        <v>13260</v>
      </c>
      <c r="J448" s="39">
        <v>0.73691515200000002</v>
      </c>
      <c r="K448" s="28">
        <v>0.45725900000000003</v>
      </c>
      <c r="N448" s="28">
        <v>0.62493200000000004</v>
      </c>
      <c r="Q448" s="28">
        <v>0.39399899999999999</v>
      </c>
      <c r="T448" s="28">
        <v>0.38117299999999998</v>
      </c>
      <c r="W448" s="28">
        <v>0</v>
      </c>
      <c r="Z448" s="28">
        <v>0</v>
      </c>
      <c r="AC448" s="28">
        <v>0.57419399999999998</v>
      </c>
      <c r="AF448" s="28">
        <v>0.35669499999999998</v>
      </c>
      <c r="AI448" s="28">
        <v>0.320716</v>
      </c>
      <c r="AL448" s="28">
        <v>0.544736</v>
      </c>
      <c r="AO448" s="28">
        <v>0.29046</v>
      </c>
      <c r="AR448" s="28">
        <v>0.298398</v>
      </c>
      <c r="AU448" s="28">
        <v>0.308085</v>
      </c>
      <c r="AX448" s="28">
        <v>3.7008000000000001E-4</v>
      </c>
      <c r="BA448" s="28">
        <v>0</v>
      </c>
    </row>
    <row r="449" spans="1:53" s="28" customFormat="1" ht="21" x14ac:dyDescent="0.35">
      <c r="A449" s="1"/>
      <c r="B449" s="2"/>
      <c r="C449" s="2"/>
      <c r="D449" s="2"/>
      <c r="E449" s="2"/>
      <c r="F449" s="2"/>
      <c r="G449" s="2"/>
      <c r="H449" s="2"/>
      <c r="I449" s="40">
        <v>13290</v>
      </c>
      <c r="J449" s="39">
        <v>0.73428484800000005</v>
      </c>
      <c r="K449" s="28">
        <v>0.45666600000000002</v>
      </c>
      <c r="N449" s="28">
        <v>0.62350099999999997</v>
      </c>
      <c r="Q449" s="28">
        <v>0.39247300000000002</v>
      </c>
      <c r="T449" s="28">
        <v>0.37968400000000002</v>
      </c>
      <c r="W449" s="28">
        <v>0</v>
      </c>
      <c r="Z449" s="28">
        <v>0</v>
      </c>
      <c r="AC449" s="28">
        <v>0.57175900000000002</v>
      </c>
      <c r="AF449" s="28">
        <v>0.35426099999999999</v>
      </c>
      <c r="AI449" s="28">
        <v>0.31833299999999998</v>
      </c>
      <c r="AL449" s="28">
        <v>0.54051000000000005</v>
      </c>
      <c r="AO449" s="28">
        <v>0.28608699999999998</v>
      </c>
      <c r="AR449" s="28">
        <v>0.29410700000000001</v>
      </c>
      <c r="AU449" s="28">
        <v>0.30308000000000002</v>
      </c>
      <c r="AX449" s="28">
        <v>7.4397000000000005E-4</v>
      </c>
      <c r="BA449" s="28">
        <v>0</v>
      </c>
    </row>
    <row r="450" spans="1:53" s="28" customFormat="1" ht="21" x14ac:dyDescent="0.35">
      <c r="A450" s="1"/>
      <c r="B450" s="2"/>
      <c r="C450" s="2"/>
      <c r="D450" s="2"/>
      <c r="E450" s="2"/>
      <c r="F450" s="2"/>
      <c r="G450" s="2"/>
      <c r="H450" s="2"/>
      <c r="I450" s="40">
        <v>13320</v>
      </c>
      <c r="J450" s="39">
        <v>0.73155757600000004</v>
      </c>
      <c r="K450" s="28">
        <v>0.45601799999999998</v>
      </c>
      <c r="N450" s="28">
        <v>0.62201300000000004</v>
      </c>
      <c r="Q450" s="28">
        <v>0.39088400000000001</v>
      </c>
      <c r="T450" s="28">
        <v>0.37815100000000001</v>
      </c>
      <c r="W450" s="28">
        <v>0</v>
      </c>
      <c r="Z450" s="28">
        <v>0</v>
      </c>
      <c r="AC450" s="28">
        <v>0.569268</v>
      </c>
      <c r="AF450" s="28">
        <v>0.351738</v>
      </c>
      <c r="AI450" s="28">
        <v>0.315859</v>
      </c>
      <c r="AL450" s="28">
        <v>0.53623100000000001</v>
      </c>
      <c r="AO450" s="28">
        <v>0.281692</v>
      </c>
      <c r="AR450" s="28">
        <v>0.28970699999999999</v>
      </c>
      <c r="AU450" s="28">
        <v>0.29808800000000002</v>
      </c>
      <c r="AX450" s="28">
        <v>1.1332499999999999E-3</v>
      </c>
      <c r="BA450" s="28">
        <v>0</v>
      </c>
    </row>
    <row r="451" spans="1:53" s="28" customFormat="1" ht="21" x14ac:dyDescent="0.35">
      <c r="A451" s="1"/>
      <c r="B451" s="2"/>
      <c r="C451" s="2"/>
      <c r="D451" s="2"/>
      <c r="E451" s="2"/>
      <c r="F451" s="2"/>
      <c r="G451" s="2"/>
      <c r="H451" s="2"/>
      <c r="I451" s="40">
        <v>13350</v>
      </c>
      <c r="J451" s="39">
        <v>0.72857575799999996</v>
      </c>
      <c r="K451" s="28">
        <v>0.45532600000000001</v>
      </c>
      <c r="N451" s="28">
        <v>0.62044999999999995</v>
      </c>
      <c r="Q451" s="28">
        <v>0.389233</v>
      </c>
      <c r="T451" s="28">
        <v>0.376554</v>
      </c>
      <c r="W451" s="28">
        <v>0</v>
      </c>
      <c r="Z451" s="28">
        <v>0</v>
      </c>
      <c r="AC451" s="28">
        <v>0.56674999999999998</v>
      </c>
      <c r="AF451" s="28">
        <v>0.34919</v>
      </c>
      <c r="AI451" s="28">
        <v>0.31335600000000002</v>
      </c>
      <c r="AL451" s="28">
        <v>0.53187600000000002</v>
      </c>
      <c r="AO451" s="28">
        <v>0.27721899999999999</v>
      </c>
      <c r="AR451" s="28">
        <v>0.28526099999999999</v>
      </c>
      <c r="AU451" s="28">
        <v>0.29311700000000002</v>
      </c>
      <c r="AX451" s="28">
        <v>1.53359E-3</v>
      </c>
      <c r="BA451" s="28">
        <v>0</v>
      </c>
    </row>
    <row r="452" spans="1:53" s="28" customFormat="1" ht="21" x14ac:dyDescent="0.35">
      <c r="A452" s="1"/>
      <c r="B452" s="2"/>
      <c r="C452" s="2"/>
      <c r="D452" s="2"/>
      <c r="E452" s="2"/>
      <c r="F452" s="2"/>
      <c r="G452" s="2"/>
      <c r="H452" s="2"/>
      <c r="I452" s="40">
        <v>13380</v>
      </c>
      <c r="J452" s="39">
        <v>0.72607272700000003</v>
      </c>
      <c r="K452" s="28">
        <v>0.45463100000000001</v>
      </c>
      <c r="N452" s="28">
        <v>0.61880199999999996</v>
      </c>
      <c r="Q452" s="28">
        <v>0.38754699999999997</v>
      </c>
      <c r="T452" s="28">
        <v>0.37492199999999998</v>
      </c>
      <c r="W452" s="28">
        <v>0</v>
      </c>
      <c r="Z452" s="28">
        <v>0</v>
      </c>
      <c r="AC452" s="28">
        <v>0.56409399999999998</v>
      </c>
      <c r="AF452" s="28">
        <v>0.34657300000000002</v>
      </c>
      <c r="AI452" s="28">
        <v>0.31073400000000001</v>
      </c>
      <c r="AL452" s="28">
        <v>0.52738300000000005</v>
      </c>
      <c r="AO452" s="28">
        <v>0.2727</v>
      </c>
      <c r="AR452" s="28">
        <v>0.280746</v>
      </c>
      <c r="AU452" s="28">
        <v>0.28811900000000001</v>
      </c>
      <c r="AX452" s="28">
        <v>1.9338599999999999E-3</v>
      </c>
      <c r="BA452" s="28">
        <v>0</v>
      </c>
    </row>
    <row r="453" spans="1:53" s="28" customFormat="1" ht="21" x14ac:dyDescent="0.35">
      <c r="A453" s="1"/>
      <c r="B453" s="2"/>
      <c r="C453" s="2"/>
      <c r="D453" s="2"/>
      <c r="E453" s="2"/>
      <c r="F453" s="2"/>
      <c r="G453" s="2"/>
      <c r="H453" s="2"/>
      <c r="I453" s="40">
        <v>13410</v>
      </c>
      <c r="J453" s="39">
        <v>0.72294545499999996</v>
      </c>
      <c r="K453" s="28">
        <v>0.45396799999999998</v>
      </c>
      <c r="N453" s="28">
        <v>0.61710799999999999</v>
      </c>
      <c r="Q453" s="28">
        <v>0.38581300000000002</v>
      </c>
      <c r="T453" s="28">
        <v>0.37326300000000001</v>
      </c>
      <c r="W453" s="28">
        <v>0</v>
      </c>
      <c r="Z453" s="28">
        <v>0</v>
      </c>
      <c r="AC453" s="28">
        <v>0.56138699999999997</v>
      </c>
      <c r="AF453" s="28">
        <v>0.34388299999999999</v>
      </c>
      <c r="AI453" s="28">
        <v>0.30808400000000002</v>
      </c>
      <c r="AL453" s="28">
        <v>0.52288400000000002</v>
      </c>
      <c r="AO453" s="28">
        <v>0.268181</v>
      </c>
      <c r="AR453" s="28">
        <v>0.27620400000000001</v>
      </c>
      <c r="AU453" s="28">
        <v>0.28313700000000003</v>
      </c>
      <c r="AX453" s="28">
        <v>2.3481499999999998E-3</v>
      </c>
      <c r="BA453" s="28">
        <v>0</v>
      </c>
    </row>
    <row r="454" spans="1:53" s="28" customFormat="1" ht="21" x14ac:dyDescent="0.35">
      <c r="A454" s="1"/>
      <c r="B454" s="2"/>
      <c r="C454" s="2"/>
      <c r="D454" s="2"/>
      <c r="E454" s="2"/>
      <c r="F454" s="2"/>
      <c r="G454" s="2"/>
      <c r="H454" s="2"/>
      <c r="I454" s="40">
        <v>13440</v>
      </c>
      <c r="J454" s="39">
        <v>0.721545455</v>
      </c>
      <c r="K454" s="28">
        <v>0.45328200000000002</v>
      </c>
      <c r="N454" s="28">
        <v>0.61534900000000003</v>
      </c>
      <c r="Q454" s="28">
        <v>0.38403999999999999</v>
      </c>
      <c r="T454" s="28">
        <v>0.37154900000000002</v>
      </c>
      <c r="W454" s="28">
        <v>0</v>
      </c>
      <c r="Z454" s="28">
        <v>0</v>
      </c>
      <c r="AC454" s="28">
        <v>0.55862999999999996</v>
      </c>
      <c r="AF454" s="28">
        <v>0.34112799999999999</v>
      </c>
      <c r="AI454" s="28">
        <v>0.30537599999999998</v>
      </c>
      <c r="AL454" s="28">
        <v>0.51834400000000003</v>
      </c>
      <c r="AO454" s="28">
        <v>0.263573</v>
      </c>
      <c r="AR454" s="28">
        <v>0.27152399999999999</v>
      </c>
      <c r="AU454" s="28">
        <v>0.27813100000000002</v>
      </c>
      <c r="AX454" s="28">
        <v>2.7361999999999998E-3</v>
      </c>
      <c r="BA454" s="28">
        <v>0</v>
      </c>
    </row>
    <row r="455" spans="1:53" s="28" customFormat="1" ht="21" x14ac:dyDescent="0.35">
      <c r="A455" s="1"/>
      <c r="B455" s="2"/>
      <c r="C455" s="2"/>
      <c r="D455" s="2"/>
      <c r="E455" s="2"/>
      <c r="F455" s="2"/>
      <c r="G455" s="2"/>
      <c r="H455" s="2"/>
      <c r="I455" s="40">
        <v>13470</v>
      </c>
      <c r="J455" s="39">
        <v>0.71797575800000002</v>
      </c>
      <c r="K455" s="28">
        <v>0.45253100000000002</v>
      </c>
      <c r="N455" s="28">
        <v>0.61352700000000004</v>
      </c>
      <c r="Q455" s="28">
        <v>0.38219900000000001</v>
      </c>
      <c r="T455" s="28">
        <v>0.36980200000000002</v>
      </c>
      <c r="W455" s="28">
        <v>0</v>
      </c>
      <c r="Z455" s="28">
        <v>0</v>
      </c>
      <c r="AC455" s="28">
        <v>0.555813</v>
      </c>
      <c r="AF455" s="28">
        <v>0.33833200000000002</v>
      </c>
      <c r="AI455" s="28">
        <v>0.30265999999999998</v>
      </c>
      <c r="AL455" s="28">
        <v>0.51375199999999999</v>
      </c>
      <c r="AO455" s="28">
        <v>0.25890400000000002</v>
      </c>
      <c r="AR455" s="28">
        <v>0.26681199999999999</v>
      </c>
      <c r="AU455" s="28">
        <v>0.27312900000000001</v>
      </c>
      <c r="AX455" s="28">
        <v>3.1337399999999999E-3</v>
      </c>
      <c r="BA455" s="28">
        <v>0</v>
      </c>
    </row>
    <row r="456" spans="1:53" s="28" customFormat="1" ht="21" x14ac:dyDescent="0.35">
      <c r="A456" s="1"/>
      <c r="B456" s="2"/>
      <c r="C456" s="2"/>
      <c r="D456" s="2"/>
      <c r="E456" s="2"/>
      <c r="F456" s="2"/>
      <c r="G456" s="2"/>
      <c r="H456" s="2"/>
      <c r="I456" s="40">
        <v>13500</v>
      </c>
      <c r="J456" s="39">
        <v>0.71573333299999997</v>
      </c>
      <c r="K456" s="28">
        <v>0.45177299999999998</v>
      </c>
      <c r="N456" s="28">
        <v>0.61168</v>
      </c>
      <c r="Q456" s="28">
        <v>0.38034099999999998</v>
      </c>
      <c r="T456" s="28">
        <v>0.36798999999999998</v>
      </c>
      <c r="W456" s="28">
        <v>0</v>
      </c>
      <c r="Z456" s="28">
        <v>0</v>
      </c>
      <c r="AC456" s="28">
        <v>0.552929</v>
      </c>
      <c r="AF456" s="28">
        <v>0.33545999999999998</v>
      </c>
      <c r="AI456" s="28">
        <v>0.29987799999999998</v>
      </c>
      <c r="AL456" s="28">
        <v>0.50909700000000002</v>
      </c>
      <c r="AO456" s="28">
        <v>0.25429200000000002</v>
      </c>
      <c r="AR456" s="28">
        <v>0.26200000000000001</v>
      </c>
      <c r="AU456" s="28">
        <v>0.26814199999999999</v>
      </c>
      <c r="AX456" s="28">
        <v>3.5407400000000001E-3</v>
      </c>
      <c r="BA456" s="28">
        <v>0</v>
      </c>
    </row>
    <row r="457" spans="1:53" s="28" customFormat="1" ht="21" x14ac:dyDescent="0.35">
      <c r="A457" s="1"/>
      <c r="B457" s="2"/>
      <c r="C457" s="2"/>
      <c r="D457" s="2"/>
      <c r="E457" s="2"/>
      <c r="F457" s="2"/>
      <c r="G457" s="2"/>
      <c r="H457" s="2"/>
      <c r="I457" s="40">
        <v>13530</v>
      </c>
      <c r="J457" s="39">
        <v>0.71384242399999998</v>
      </c>
      <c r="K457" s="28">
        <v>0.45106000000000002</v>
      </c>
      <c r="N457" s="28">
        <v>0.60982199999999998</v>
      </c>
      <c r="Q457" s="28">
        <v>0.37841200000000003</v>
      </c>
      <c r="T457" s="28">
        <v>0.366124</v>
      </c>
      <c r="W457" s="28">
        <v>0</v>
      </c>
      <c r="Z457" s="28">
        <v>0</v>
      </c>
      <c r="AC457" s="28">
        <v>0.54996900000000004</v>
      </c>
      <c r="AF457" s="28">
        <v>0.332534</v>
      </c>
      <c r="AI457" s="28">
        <v>0.29707099999999997</v>
      </c>
      <c r="AL457" s="28">
        <v>0.50436099999999995</v>
      </c>
      <c r="AO457" s="28">
        <v>0.24968699999999999</v>
      </c>
      <c r="AR457" s="28">
        <v>0.25711699999999998</v>
      </c>
      <c r="AU457" s="28">
        <v>0.26313999999999999</v>
      </c>
      <c r="AX457" s="28">
        <v>3.9316500000000001E-3</v>
      </c>
      <c r="BA457" s="28">
        <v>0</v>
      </c>
    </row>
    <row r="458" spans="1:53" s="28" customFormat="1" ht="21" x14ac:dyDescent="0.35">
      <c r="A458" s="1"/>
      <c r="B458" s="2"/>
      <c r="C458" s="2"/>
      <c r="D458" s="2"/>
      <c r="E458" s="2"/>
      <c r="F458" s="2"/>
      <c r="G458" s="2"/>
      <c r="H458" s="2"/>
      <c r="I458" s="40">
        <v>13560</v>
      </c>
      <c r="J458" s="39">
        <v>0.71114545500000004</v>
      </c>
      <c r="K458" s="28">
        <v>0.45037899999999997</v>
      </c>
      <c r="N458" s="28">
        <v>0.60801000000000005</v>
      </c>
      <c r="Q458" s="28">
        <v>0.37651200000000001</v>
      </c>
      <c r="T458" s="28">
        <v>0.36427900000000002</v>
      </c>
      <c r="W458" s="28">
        <v>0</v>
      </c>
      <c r="Z458" s="28">
        <v>0</v>
      </c>
      <c r="AC458" s="28">
        <v>0.54704600000000003</v>
      </c>
      <c r="AF458" s="28">
        <v>0.32952399999999998</v>
      </c>
      <c r="AI458" s="28">
        <v>0.29424099999999997</v>
      </c>
      <c r="AL458" s="28">
        <v>0.49961699999999998</v>
      </c>
      <c r="AO458" s="28">
        <v>0.24504100000000001</v>
      </c>
      <c r="AR458" s="28">
        <v>0.25225500000000001</v>
      </c>
      <c r="AU458" s="28">
        <v>0.25812800000000002</v>
      </c>
      <c r="AX458" s="28">
        <v>3.9490300000000001E-3</v>
      </c>
      <c r="BA458" s="28">
        <v>0</v>
      </c>
    </row>
    <row r="459" spans="1:53" s="28" customFormat="1" ht="21" x14ac:dyDescent="0.35">
      <c r="A459" s="1"/>
      <c r="B459" s="2"/>
      <c r="C459" s="2"/>
      <c r="D459" s="2"/>
      <c r="E459" s="2"/>
      <c r="F459" s="2"/>
      <c r="G459" s="2"/>
      <c r="H459" s="2"/>
      <c r="I459" s="40">
        <v>13590</v>
      </c>
      <c r="J459" s="39">
        <v>0.70798181800000004</v>
      </c>
      <c r="K459" s="28">
        <v>0.44969199999999998</v>
      </c>
      <c r="N459" s="28">
        <v>0.606132</v>
      </c>
      <c r="Q459" s="28">
        <v>0.374585</v>
      </c>
      <c r="T459" s="28">
        <v>0.36239399999999999</v>
      </c>
      <c r="W459" s="28">
        <v>0</v>
      </c>
      <c r="Z459" s="28">
        <v>0</v>
      </c>
      <c r="AC459" s="28">
        <v>0.544041</v>
      </c>
      <c r="AF459" s="28">
        <v>0.326517</v>
      </c>
      <c r="AI459" s="28">
        <v>0.29136200000000001</v>
      </c>
      <c r="AL459" s="28">
        <v>0.49482300000000001</v>
      </c>
      <c r="AO459" s="28">
        <v>0.24040600000000001</v>
      </c>
      <c r="AR459" s="28">
        <v>0.24731</v>
      </c>
      <c r="AU459" s="28">
        <v>0.25310700000000003</v>
      </c>
      <c r="AX459" s="28">
        <v>3.9789200000000004E-3</v>
      </c>
      <c r="BA459" s="28">
        <v>0</v>
      </c>
    </row>
    <row r="460" spans="1:53" s="28" customFormat="1" ht="21" x14ac:dyDescent="0.35">
      <c r="A460" s="1"/>
      <c r="B460" s="2"/>
      <c r="C460" s="2"/>
      <c r="D460" s="2"/>
      <c r="E460" s="2"/>
      <c r="F460" s="2"/>
      <c r="G460" s="2"/>
      <c r="H460" s="2"/>
      <c r="I460" s="40">
        <v>13620</v>
      </c>
      <c r="J460" s="39">
        <v>0.70555757600000002</v>
      </c>
      <c r="K460" s="28">
        <v>0.44896200000000003</v>
      </c>
      <c r="N460" s="28">
        <v>0.60424800000000001</v>
      </c>
      <c r="Q460" s="28">
        <v>0.37262699999999999</v>
      </c>
      <c r="T460" s="28">
        <v>0.36049999999999999</v>
      </c>
      <c r="W460" s="28">
        <v>0</v>
      </c>
      <c r="Z460" s="28">
        <v>0</v>
      </c>
      <c r="AC460" s="28">
        <v>0.54100800000000004</v>
      </c>
      <c r="AF460" s="28">
        <v>0.323465</v>
      </c>
      <c r="AI460" s="28">
        <v>0.28844999999999998</v>
      </c>
      <c r="AL460" s="28">
        <v>0.49003000000000002</v>
      </c>
      <c r="AO460" s="28">
        <v>0.235711</v>
      </c>
      <c r="AR460" s="28">
        <v>0.242365</v>
      </c>
      <c r="AU460" s="28">
        <v>0.24812100000000001</v>
      </c>
      <c r="AX460" s="28">
        <v>3.9975699999999998E-3</v>
      </c>
      <c r="BA460" s="28">
        <v>0</v>
      </c>
    </row>
    <row r="461" spans="1:53" s="28" customFormat="1" ht="21" x14ac:dyDescent="0.35">
      <c r="A461" s="1"/>
      <c r="B461" s="2"/>
      <c r="C461" s="2"/>
      <c r="D461" s="2"/>
      <c r="E461" s="2"/>
      <c r="F461" s="2"/>
      <c r="G461" s="2"/>
      <c r="H461" s="2"/>
      <c r="I461" s="40">
        <v>13650</v>
      </c>
      <c r="J461" s="39">
        <v>0.70321818199999997</v>
      </c>
      <c r="K461" s="28">
        <v>0.44823800000000003</v>
      </c>
      <c r="N461" s="28">
        <v>0.60237300000000005</v>
      </c>
      <c r="Q461" s="28">
        <v>0.37069800000000003</v>
      </c>
      <c r="T461" s="28">
        <v>0.358593</v>
      </c>
      <c r="W461" s="28">
        <v>0</v>
      </c>
      <c r="Z461" s="28">
        <v>0</v>
      </c>
      <c r="AC461" s="28">
        <v>0.53798100000000004</v>
      </c>
      <c r="AF461" s="28">
        <v>0.320409</v>
      </c>
      <c r="AI461" s="28">
        <v>0.28555799999999998</v>
      </c>
      <c r="AL461" s="28">
        <v>0.48527300000000001</v>
      </c>
      <c r="AO461" s="28">
        <v>0.231068</v>
      </c>
      <c r="AR461" s="28">
        <v>0.23741699999999999</v>
      </c>
      <c r="AU461" s="28">
        <v>0.243148</v>
      </c>
      <c r="AX461" s="28">
        <v>3.9915599999999999E-3</v>
      </c>
      <c r="BA461" s="28">
        <v>0</v>
      </c>
    </row>
    <row r="462" spans="1:53" s="28" customFormat="1" ht="21" x14ac:dyDescent="0.35">
      <c r="A462" s="1"/>
      <c r="B462" s="2"/>
      <c r="C462" s="2"/>
      <c r="D462" s="2"/>
      <c r="E462" s="2"/>
      <c r="F462" s="2"/>
      <c r="G462" s="2"/>
      <c r="H462" s="2"/>
      <c r="I462" s="40">
        <v>13680</v>
      </c>
      <c r="J462" s="39">
        <v>0.70124242400000003</v>
      </c>
      <c r="K462" s="28">
        <v>0.44750699999999999</v>
      </c>
      <c r="N462" s="28">
        <v>0.60045899999999996</v>
      </c>
      <c r="Q462" s="28">
        <v>0.36867899999999998</v>
      </c>
      <c r="T462" s="28">
        <v>0.35662500000000003</v>
      </c>
      <c r="W462" s="28">
        <v>0</v>
      </c>
      <c r="Z462" s="28">
        <v>0</v>
      </c>
      <c r="AC462" s="28">
        <v>0.534964</v>
      </c>
      <c r="AF462" s="28">
        <v>0.31731700000000002</v>
      </c>
      <c r="AI462" s="28">
        <v>0.28267500000000001</v>
      </c>
      <c r="AL462" s="28">
        <v>0.48045100000000002</v>
      </c>
      <c r="AO462" s="28">
        <v>0.22642999999999999</v>
      </c>
      <c r="AR462" s="28">
        <v>0.23244400000000001</v>
      </c>
      <c r="AU462" s="28">
        <v>0.23813400000000001</v>
      </c>
      <c r="AX462" s="28">
        <v>3.9843600000000002E-3</v>
      </c>
      <c r="BA462" s="28">
        <v>0</v>
      </c>
    </row>
    <row r="463" spans="1:53" s="28" customFormat="1" ht="21" x14ac:dyDescent="0.35">
      <c r="A463" s="1"/>
      <c r="B463" s="2"/>
      <c r="C463" s="2"/>
      <c r="D463" s="2"/>
      <c r="E463" s="2"/>
      <c r="F463" s="2"/>
      <c r="G463" s="2"/>
      <c r="H463" s="2"/>
      <c r="I463" s="40">
        <v>13710</v>
      </c>
      <c r="J463" s="39">
        <v>0.69837575799999996</v>
      </c>
      <c r="K463" s="28">
        <v>0.44674599999999998</v>
      </c>
      <c r="N463" s="28">
        <v>0.59851699999999997</v>
      </c>
      <c r="Q463" s="28">
        <v>0.36663499999999999</v>
      </c>
      <c r="T463" s="28">
        <v>0.35463800000000001</v>
      </c>
      <c r="W463" s="28">
        <v>0</v>
      </c>
      <c r="Z463" s="28">
        <v>0</v>
      </c>
      <c r="AC463" s="28">
        <v>0.53192899999999999</v>
      </c>
      <c r="AF463" s="28">
        <v>0.31422800000000001</v>
      </c>
      <c r="AI463" s="28">
        <v>0.27977200000000002</v>
      </c>
      <c r="AL463" s="28">
        <v>0.47562100000000002</v>
      </c>
      <c r="AO463" s="28">
        <v>0.221717</v>
      </c>
      <c r="AR463" s="28">
        <v>0.227408</v>
      </c>
      <c r="AU463" s="28">
        <v>0.23312099999999999</v>
      </c>
      <c r="AX463" s="28">
        <v>3.9467199999999999E-3</v>
      </c>
      <c r="BA463" s="28">
        <v>0</v>
      </c>
    </row>
    <row r="464" spans="1:53" s="28" customFormat="1" ht="21" x14ac:dyDescent="0.35">
      <c r="A464" s="1"/>
      <c r="B464" s="2"/>
      <c r="C464" s="2"/>
      <c r="D464" s="2"/>
      <c r="E464" s="2"/>
      <c r="F464" s="2"/>
      <c r="G464" s="2"/>
      <c r="H464" s="2"/>
      <c r="I464" s="40">
        <v>13740</v>
      </c>
      <c r="J464" s="39">
        <v>0.69598181800000003</v>
      </c>
      <c r="K464" s="28">
        <v>0.44599299999999997</v>
      </c>
      <c r="N464" s="28">
        <v>0.59657400000000005</v>
      </c>
      <c r="Q464" s="28">
        <v>0.36455199999999999</v>
      </c>
      <c r="T464" s="28">
        <v>0.35258499999999998</v>
      </c>
      <c r="W464" s="28">
        <v>0</v>
      </c>
      <c r="Z464" s="28">
        <v>0</v>
      </c>
      <c r="AC464" s="28">
        <v>0.52885499999999996</v>
      </c>
      <c r="AF464" s="28">
        <v>0.311081</v>
      </c>
      <c r="AI464" s="28">
        <v>0.27682899999999999</v>
      </c>
      <c r="AL464" s="28">
        <v>0.47076800000000002</v>
      </c>
      <c r="AO464" s="28">
        <v>0.217087</v>
      </c>
      <c r="AR464" s="28">
        <v>0.22240099999999999</v>
      </c>
      <c r="AU464" s="28">
        <v>0.22813600000000001</v>
      </c>
      <c r="AX464" s="28">
        <v>3.9436300000000001E-3</v>
      </c>
      <c r="BA464" s="28">
        <v>0</v>
      </c>
    </row>
    <row r="465" spans="1:53" s="28" customFormat="1" ht="21" x14ac:dyDescent="0.35">
      <c r="A465" s="1"/>
      <c r="B465" s="2"/>
      <c r="C465" s="2"/>
      <c r="D465" s="2"/>
      <c r="E465" s="2"/>
      <c r="F465" s="2"/>
      <c r="G465" s="2"/>
      <c r="H465" s="2"/>
      <c r="I465" s="40">
        <v>13770</v>
      </c>
      <c r="J465" s="39">
        <v>0.69435757600000003</v>
      </c>
      <c r="K465" s="28">
        <v>0.44524200000000003</v>
      </c>
      <c r="N465" s="28">
        <v>0.59462099999999996</v>
      </c>
      <c r="Q465" s="28">
        <v>0.36248000000000002</v>
      </c>
      <c r="T465" s="28">
        <v>0.350545</v>
      </c>
      <c r="W465" s="28">
        <v>0</v>
      </c>
      <c r="Z465" s="28">
        <v>0</v>
      </c>
      <c r="AC465" s="28">
        <v>0.52572799999999997</v>
      </c>
      <c r="AF465" s="28">
        <v>0.30789899999999998</v>
      </c>
      <c r="AI465" s="28">
        <v>0.27387899999999998</v>
      </c>
      <c r="AL465" s="28">
        <v>0.46588400000000002</v>
      </c>
      <c r="AO465" s="28">
        <v>0.212455</v>
      </c>
      <c r="AR465" s="28">
        <v>0.217362</v>
      </c>
      <c r="AU465" s="28">
        <v>0.22314200000000001</v>
      </c>
      <c r="AX465" s="28">
        <v>3.9532999999999999E-3</v>
      </c>
      <c r="BA465" s="28">
        <v>0</v>
      </c>
    </row>
    <row r="466" spans="1:53" s="28" customFormat="1" ht="21" x14ac:dyDescent="0.35">
      <c r="A466" s="1"/>
      <c r="B466" s="2"/>
      <c r="C466" s="2"/>
      <c r="D466" s="2"/>
      <c r="E466" s="2"/>
      <c r="F466" s="2"/>
      <c r="G466" s="2"/>
      <c r="H466" s="2"/>
      <c r="I466" s="40">
        <v>13800</v>
      </c>
      <c r="J466" s="39">
        <v>0.69121818199999996</v>
      </c>
      <c r="K466" s="28">
        <v>0.44445899999999999</v>
      </c>
      <c r="N466" s="28">
        <v>0.59265299999999999</v>
      </c>
      <c r="Q466" s="28">
        <v>0.36032500000000001</v>
      </c>
      <c r="T466" s="28">
        <v>0.34852</v>
      </c>
      <c r="W466" s="28">
        <v>0</v>
      </c>
      <c r="Z466" s="28">
        <v>0</v>
      </c>
      <c r="AC466" s="28">
        <v>0.52262600000000003</v>
      </c>
      <c r="AF466" s="28">
        <v>0.30476199999999998</v>
      </c>
      <c r="AI466" s="28">
        <v>0.27091700000000002</v>
      </c>
      <c r="AL466" s="28">
        <v>0.46102399999999999</v>
      </c>
      <c r="AO466" s="28">
        <v>0.20779600000000001</v>
      </c>
      <c r="AR466" s="28">
        <v>0.21232100000000001</v>
      </c>
      <c r="AU466" s="28">
        <v>0.218137</v>
      </c>
      <c r="AX466" s="28">
        <v>3.9584900000000003E-3</v>
      </c>
      <c r="BA466" s="28">
        <v>0</v>
      </c>
    </row>
    <row r="467" spans="1:53" s="28" customFormat="1" ht="21" x14ac:dyDescent="0.35">
      <c r="A467" s="1"/>
      <c r="B467" s="2"/>
      <c r="C467" s="2"/>
      <c r="D467" s="2"/>
      <c r="E467" s="2"/>
      <c r="F467" s="2"/>
      <c r="G467" s="2"/>
      <c r="H467" s="2"/>
      <c r="I467" s="40">
        <v>13830</v>
      </c>
      <c r="J467" s="39">
        <v>0.68913333300000001</v>
      </c>
      <c r="K467" s="28">
        <v>0.44362600000000002</v>
      </c>
      <c r="N467" s="28">
        <v>0.59064499999999998</v>
      </c>
      <c r="Q467" s="28">
        <v>0.35817300000000002</v>
      </c>
      <c r="T467" s="28">
        <v>0.34643299999999999</v>
      </c>
      <c r="W467" s="28">
        <v>0</v>
      </c>
      <c r="Z467" s="28">
        <v>0</v>
      </c>
      <c r="AC467" s="28">
        <v>0.51953400000000005</v>
      </c>
      <c r="AF467" s="28">
        <v>0.30160700000000001</v>
      </c>
      <c r="AI467" s="28">
        <v>0.26795000000000002</v>
      </c>
      <c r="AL467" s="28">
        <v>0.45617000000000002</v>
      </c>
      <c r="AO467" s="28">
        <v>0.20311999999999999</v>
      </c>
      <c r="AR467" s="28">
        <v>0.207257</v>
      </c>
      <c r="AU467" s="28">
        <v>0.213147</v>
      </c>
      <c r="AX467" s="28">
        <v>3.9479199999999997E-3</v>
      </c>
      <c r="BA467" s="28">
        <v>0</v>
      </c>
    </row>
    <row r="468" spans="1:53" s="28" customFormat="1" ht="21" x14ac:dyDescent="0.35">
      <c r="A468" s="1"/>
      <c r="B468" s="2"/>
      <c r="C468" s="2"/>
      <c r="D468" s="2"/>
      <c r="E468" s="2"/>
      <c r="F468" s="2"/>
      <c r="G468" s="2"/>
      <c r="H468" s="2"/>
      <c r="I468" s="40">
        <v>13860</v>
      </c>
      <c r="J468" s="39">
        <v>0.68637575799999995</v>
      </c>
      <c r="K468" s="28">
        <v>0.44274599999999997</v>
      </c>
      <c r="N468" s="28">
        <v>0.58864000000000005</v>
      </c>
      <c r="Q468" s="28">
        <v>0.35602</v>
      </c>
      <c r="T468" s="28">
        <v>0.34435399999999999</v>
      </c>
      <c r="W468" s="28">
        <v>0</v>
      </c>
      <c r="Z468" s="28">
        <v>0</v>
      </c>
      <c r="AC468" s="28">
        <v>0.51642999999999994</v>
      </c>
      <c r="AF468" s="28">
        <v>0.298512</v>
      </c>
      <c r="AI468" s="28">
        <v>0.26497399999999999</v>
      </c>
      <c r="AL468" s="28">
        <v>0.45128499999999999</v>
      </c>
      <c r="AO468" s="28">
        <v>0.19845199999999999</v>
      </c>
      <c r="AR468" s="28">
        <v>0.20225299999999999</v>
      </c>
      <c r="AU468" s="28">
        <v>0.20818999999999999</v>
      </c>
      <c r="AX468" s="28">
        <v>3.96204E-3</v>
      </c>
      <c r="BA468" s="28">
        <v>0</v>
      </c>
    </row>
    <row r="469" spans="1:53" s="28" customFormat="1" ht="21" x14ac:dyDescent="0.35">
      <c r="A469" s="1"/>
      <c r="B469" s="2"/>
      <c r="C469" s="2"/>
      <c r="D469" s="2"/>
      <c r="E469" s="2"/>
      <c r="F469" s="2"/>
      <c r="G469" s="2"/>
      <c r="H469" s="2"/>
      <c r="I469" s="40">
        <v>13890</v>
      </c>
      <c r="J469" s="39">
        <v>0.684448485</v>
      </c>
      <c r="K469" s="28">
        <v>0.44181199999999998</v>
      </c>
      <c r="N469" s="28">
        <v>0.58658699999999997</v>
      </c>
      <c r="Q469" s="28">
        <v>0.35383900000000001</v>
      </c>
      <c r="T469" s="28">
        <v>0.34226200000000001</v>
      </c>
      <c r="W469" s="28">
        <v>0</v>
      </c>
      <c r="Z469" s="28">
        <v>0</v>
      </c>
      <c r="AC469" s="28">
        <v>0.51333899999999999</v>
      </c>
      <c r="AF469" s="28">
        <v>0.295379</v>
      </c>
      <c r="AI469" s="28">
        <v>0.26199600000000001</v>
      </c>
      <c r="AL469" s="28">
        <v>0.44639200000000001</v>
      </c>
      <c r="AO469" s="28">
        <v>0.19384599999999999</v>
      </c>
      <c r="AR469" s="28">
        <v>0.197246</v>
      </c>
      <c r="AU469" s="28">
        <v>0.20324700000000001</v>
      </c>
      <c r="AX469" s="28">
        <v>3.9582799999999998E-3</v>
      </c>
      <c r="BA469" s="28">
        <v>0</v>
      </c>
    </row>
    <row r="470" spans="1:53" s="28" customFormat="1" ht="21" x14ac:dyDescent="0.35">
      <c r="A470" s="1"/>
      <c r="B470" s="2"/>
      <c r="C470" s="2"/>
      <c r="D470" s="2"/>
      <c r="E470" s="2"/>
      <c r="F470" s="2"/>
      <c r="G470" s="2"/>
      <c r="H470" s="2"/>
      <c r="I470" s="40">
        <v>13920</v>
      </c>
      <c r="J470" s="39">
        <v>0.68161818200000002</v>
      </c>
      <c r="K470" s="28">
        <v>0.44089</v>
      </c>
      <c r="N470" s="28">
        <v>0.58449499999999999</v>
      </c>
      <c r="Q470" s="28">
        <v>0.35162700000000002</v>
      </c>
      <c r="T470" s="28">
        <v>0.34010600000000002</v>
      </c>
      <c r="W470" s="28">
        <v>0</v>
      </c>
      <c r="Z470" s="28">
        <v>0</v>
      </c>
      <c r="AC470" s="28">
        <v>0.51022400000000001</v>
      </c>
      <c r="AF470" s="28">
        <v>0.29223900000000003</v>
      </c>
      <c r="AI470" s="28">
        <v>0.25898199999999999</v>
      </c>
      <c r="AL470" s="28">
        <v>0.44146600000000003</v>
      </c>
      <c r="AO470" s="28">
        <v>0.18925400000000001</v>
      </c>
      <c r="AR470" s="28">
        <v>0.19225100000000001</v>
      </c>
      <c r="AU470" s="28">
        <v>0.19828200000000001</v>
      </c>
      <c r="AX470" s="28">
        <v>3.9551899999999999E-3</v>
      </c>
      <c r="BA470" s="28">
        <v>0</v>
      </c>
    </row>
    <row r="471" spans="1:53" s="28" customFormat="1" ht="21" x14ac:dyDescent="0.35">
      <c r="A471" s="1"/>
      <c r="B471" s="2"/>
      <c r="C471" s="2"/>
      <c r="D471" s="2"/>
      <c r="E471" s="2"/>
      <c r="F471" s="2"/>
      <c r="G471" s="2"/>
      <c r="H471" s="2"/>
      <c r="I471" s="40">
        <v>13950</v>
      </c>
      <c r="J471" s="39">
        <v>0.67926666700000005</v>
      </c>
      <c r="K471" s="28">
        <v>0.43994499999999997</v>
      </c>
      <c r="N471" s="28">
        <v>0.58235800000000004</v>
      </c>
      <c r="Q471" s="28">
        <v>0.34932200000000002</v>
      </c>
      <c r="T471" s="28">
        <v>0.337926</v>
      </c>
      <c r="W471" s="28">
        <v>0</v>
      </c>
      <c r="Z471" s="28">
        <v>0</v>
      </c>
      <c r="AC471" s="28">
        <v>0.50707899999999995</v>
      </c>
      <c r="AF471" s="28">
        <v>0.28908899999999998</v>
      </c>
      <c r="AI471" s="28">
        <v>0.25596099999999999</v>
      </c>
      <c r="AL471" s="28">
        <v>0.43647599999999998</v>
      </c>
      <c r="AO471" s="28">
        <v>0.18459200000000001</v>
      </c>
      <c r="AR471" s="28">
        <v>0.187167</v>
      </c>
      <c r="AU471" s="28">
        <v>0.19331999999999999</v>
      </c>
      <c r="AX471" s="28">
        <v>3.9505199999999999E-3</v>
      </c>
      <c r="BA471" s="28">
        <v>0</v>
      </c>
    </row>
    <row r="472" spans="1:53" s="28" customFormat="1" ht="21" x14ac:dyDescent="0.35">
      <c r="A472" s="1"/>
      <c r="B472" s="2"/>
      <c r="C472" s="2"/>
      <c r="D472" s="2"/>
      <c r="E472" s="2"/>
      <c r="F472" s="2"/>
      <c r="G472" s="2"/>
      <c r="H472" s="2"/>
      <c r="I472" s="40">
        <v>13980</v>
      </c>
      <c r="J472" s="39">
        <v>0.67599393900000004</v>
      </c>
      <c r="K472" s="28">
        <v>0.43895899999999999</v>
      </c>
      <c r="N472" s="28">
        <v>0.58017600000000003</v>
      </c>
      <c r="Q472" s="28">
        <v>0.34701599999999999</v>
      </c>
      <c r="T472" s="28">
        <v>0.33572800000000003</v>
      </c>
      <c r="W472" s="28">
        <v>0</v>
      </c>
      <c r="Z472" s="28">
        <v>0</v>
      </c>
      <c r="AC472" s="28">
        <v>0.50388100000000002</v>
      </c>
      <c r="AF472" s="28">
        <v>0.285883</v>
      </c>
      <c r="AI472" s="28">
        <v>0.25290400000000002</v>
      </c>
      <c r="AL472" s="28">
        <v>0.43148900000000001</v>
      </c>
      <c r="AO472" s="28">
        <v>0.179922</v>
      </c>
      <c r="AR472" s="28">
        <v>0.18207699999999999</v>
      </c>
      <c r="AU472" s="28">
        <v>0.18838099999999999</v>
      </c>
      <c r="AX472" s="28">
        <v>3.9742099999999997E-3</v>
      </c>
      <c r="BA472" s="28">
        <v>0</v>
      </c>
    </row>
    <row r="473" spans="1:53" s="28" customFormat="1" ht="21" x14ac:dyDescent="0.35">
      <c r="A473" s="1"/>
      <c r="B473" s="2"/>
      <c r="C473" s="2"/>
      <c r="D473" s="2"/>
      <c r="E473" s="2"/>
      <c r="F473" s="2"/>
      <c r="G473" s="2"/>
      <c r="H473" s="2"/>
      <c r="I473" s="40">
        <v>14010</v>
      </c>
      <c r="J473" s="39">
        <v>0.67421818200000005</v>
      </c>
      <c r="K473" s="28">
        <v>0.437969</v>
      </c>
      <c r="N473" s="28">
        <v>0.57801000000000002</v>
      </c>
      <c r="Q473" s="28">
        <v>0.34467999999999999</v>
      </c>
      <c r="T473" s="28">
        <v>0.33349099999999998</v>
      </c>
      <c r="W473" s="28">
        <v>0</v>
      </c>
      <c r="Z473" s="28">
        <v>8.3774000000000001E-4</v>
      </c>
      <c r="AC473" s="28">
        <v>0.50070499999999996</v>
      </c>
      <c r="AF473" s="28">
        <v>0.28270200000000001</v>
      </c>
      <c r="AI473" s="28">
        <v>0.249835</v>
      </c>
      <c r="AL473" s="28">
        <v>0.42650100000000002</v>
      </c>
      <c r="AO473" s="28">
        <v>0.175288</v>
      </c>
      <c r="AR473" s="28">
        <v>0.177013</v>
      </c>
      <c r="AU473" s="28">
        <v>0.18349399999999999</v>
      </c>
      <c r="AX473" s="28">
        <v>3.9946499999999998E-3</v>
      </c>
      <c r="BA473" s="28">
        <v>0</v>
      </c>
    </row>
    <row r="474" spans="1:53" s="28" customFormat="1" ht="21" x14ac:dyDescent="0.35">
      <c r="A474" s="1"/>
      <c r="B474" s="2"/>
      <c r="C474" s="2"/>
      <c r="D474" s="2"/>
      <c r="E474" s="2"/>
      <c r="F474" s="2"/>
      <c r="G474" s="2"/>
      <c r="H474" s="2"/>
      <c r="I474" s="40">
        <v>14040</v>
      </c>
      <c r="J474" s="39">
        <v>0.67078787900000003</v>
      </c>
      <c r="K474" s="28">
        <v>0.43698300000000001</v>
      </c>
      <c r="N474" s="28">
        <v>0.57585299999999995</v>
      </c>
      <c r="Q474" s="28">
        <v>0.342337</v>
      </c>
      <c r="T474" s="28">
        <v>0.33127600000000001</v>
      </c>
      <c r="W474" s="28">
        <v>0</v>
      </c>
      <c r="Z474" s="28">
        <v>1.6871E-3</v>
      </c>
      <c r="AC474" s="28">
        <v>0.49755199999999999</v>
      </c>
      <c r="AF474" s="28">
        <v>0.27954400000000001</v>
      </c>
      <c r="AI474" s="28">
        <v>0.24676200000000001</v>
      </c>
      <c r="AL474" s="28">
        <v>0.421516</v>
      </c>
      <c r="AO474" s="28">
        <v>0.17061799999999999</v>
      </c>
      <c r="AR474" s="28">
        <v>0.17196700000000001</v>
      </c>
      <c r="AU474" s="28">
        <v>0.17860300000000001</v>
      </c>
      <c r="AX474" s="28">
        <v>4.01651E-3</v>
      </c>
      <c r="BA474" s="28">
        <v>0</v>
      </c>
    </row>
    <row r="475" spans="1:53" s="28" customFormat="1" ht="21" x14ac:dyDescent="0.35">
      <c r="A475" s="1"/>
      <c r="B475" s="2"/>
      <c r="C475" s="2"/>
      <c r="D475" s="2"/>
      <c r="E475" s="2"/>
      <c r="F475" s="2"/>
      <c r="G475" s="2"/>
      <c r="H475" s="2"/>
      <c r="I475" s="40">
        <v>14070</v>
      </c>
      <c r="J475" s="39">
        <v>0.66853333299999995</v>
      </c>
      <c r="K475" s="28">
        <v>0.43592799999999998</v>
      </c>
      <c r="N475" s="28">
        <v>0.57359599999999999</v>
      </c>
      <c r="Q475" s="28">
        <v>0.33997300000000003</v>
      </c>
      <c r="T475" s="28">
        <v>0.32902999999999999</v>
      </c>
      <c r="W475" s="28">
        <v>0</v>
      </c>
      <c r="Z475" s="28">
        <v>2.5442500000000001E-3</v>
      </c>
      <c r="AC475" s="28">
        <v>0.49440899999999999</v>
      </c>
      <c r="AF475" s="28">
        <v>0.27639900000000001</v>
      </c>
      <c r="AI475" s="28">
        <v>0.243668</v>
      </c>
      <c r="AL475" s="28">
        <v>0.41647600000000001</v>
      </c>
      <c r="AO475" s="28">
        <v>0.165962</v>
      </c>
      <c r="AR475" s="28">
        <v>0.16689200000000001</v>
      </c>
      <c r="AU475" s="28">
        <v>0.17376800000000001</v>
      </c>
      <c r="AX475" s="28">
        <v>4.0180900000000002E-3</v>
      </c>
      <c r="BA475" s="28">
        <v>0</v>
      </c>
    </row>
    <row r="476" spans="1:53" s="28" customFormat="1" ht="21" x14ac:dyDescent="0.35">
      <c r="A476" s="1"/>
      <c r="B476" s="2"/>
      <c r="C476" s="2"/>
      <c r="D476" s="2"/>
      <c r="E476" s="2"/>
      <c r="F476" s="2"/>
      <c r="G476" s="2"/>
      <c r="H476" s="2"/>
      <c r="I476" s="40">
        <v>14100</v>
      </c>
      <c r="J476" s="39">
        <v>0.66512727299999996</v>
      </c>
      <c r="K476" s="28">
        <v>0.43488700000000002</v>
      </c>
      <c r="N476" s="28">
        <v>0.57130300000000001</v>
      </c>
      <c r="Q476" s="28">
        <v>0.33757399999999999</v>
      </c>
      <c r="T476" s="28">
        <v>0.32673600000000003</v>
      </c>
      <c r="W476" s="28">
        <v>0</v>
      </c>
      <c r="Z476" s="28">
        <v>3.3401099999999999E-3</v>
      </c>
      <c r="AC476" s="28">
        <v>0.49121900000000002</v>
      </c>
      <c r="AF476" s="28">
        <v>0.27318599999999998</v>
      </c>
      <c r="AI476" s="28">
        <v>0.240559</v>
      </c>
      <c r="AL476" s="28">
        <v>0.41136699999999998</v>
      </c>
      <c r="AO476" s="28">
        <v>0.161299</v>
      </c>
      <c r="AR476" s="28">
        <v>0.161856</v>
      </c>
      <c r="AU476" s="28">
        <v>0.16894700000000001</v>
      </c>
      <c r="AX476" s="28">
        <v>3.9931400000000001E-3</v>
      </c>
      <c r="BA476" s="28">
        <v>0</v>
      </c>
    </row>
    <row r="477" spans="1:53" s="28" customFormat="1" ht="21" x14ac:dyDescent="0.35">
      <c r="A477" s="1"/>
      <c r="B477" s="2"/>
      <c r="C477" s="2"/>
      <c r="D477" s="2"/>
      <c r="E477" s="2"/>
      <c r="F477" s="2"/>
      <c r="G477" s="2"/>
      <c r="H477" s="2"/>
      <c r="I477" s="40">
        <v>14130</v>
      </c>
      <c r="J477" s="39">
        <v>0.66232121200000005</v>
      </c>
      <c r="K477" s="28">
        <v>0.43385400000000002</v>
      </c>
      <c r="N477" s="28">
        <v>0.56899</v>
      </c>
      <c r="Q477" s="28">
        <v>0.335115</v>
      </c>
      <c r="T477" s="28">
        <v>0.32441599999999998</v>
      </c>
      <c r="W477" s="28">
        <v>9.6847000000000003E-4</v>
      </c>
      <c r="Z477" s="28">
        <v>4.21733E-3</v>
      </c>
      <c r="AC477" s="28">
        <v>0.48800399999999999</v>
      </c>
      <c r="AF477" s="28">
        <v>0.269951</v>
      </c>
      <c r="AI477" s="28">
        <v>0.23742199999999999</v>
      </c>
      <c r="AL477" s="28">
        <v>0.40625699999999998</v>
      </c>
      <c r="AO477" s="28">
        <v>0.156558</v>
      </c>
      <c r="AR477" s="28">
        <v>0.15679100000000001</v>
      </c>
      <c r="AU477" s="28">
        <v>0.16414000000000001</v>
      </c>
      <c r="AX477" s="28">
        <v>4.0107399999999996E-3</v>
      </c>
      <c r="BA477" s="28">
        <v>0</v>
      </c>
    </row>
    <row r="478" spans="1:53" s="28" customFormat="1" ht="21" x14ac:dyDescent="0.35">
      <c r="A478" s="1"/>
      <c r="B478" s="2"/>
      <c r="C478" s="2"/>
      <c r="D478" s="2"/>
      <c r="E478" s="2"/>
      <c r="F478" s="2"/>
      <c r="G478" s="2"/>
      <c r="H478" s="2"/>
      <c r="I478" s="40">
        <v>14160</v>
      </c>
      <c r="J478" s="39">
        <v>0.65973333300000003</v>
      </c>
      <c r="K478" s="28">
        <v>0.43280299999999999</v>
      </c>
      <c r="N478" s="28">
        <v>0.56656600000000001</v>
      </c>
      <c r="Q478" s="28">
        <v>0.33257300000000001</v>
      </c>
      <c r="T478" s="28">
        <v>0.32203100000000001</v>
      </c>
      <c r="W478" s="28">
        <v>1.91899E-3</v>
      </c>
      <c r="Z478" s="28">
        <v>5.0292699999999997E-3</v>
      </c>
      <c r="AC478" s="28">
        <v>0.48475299999999999</v>
      </c>
      <c r="AF478" s="28">
        <v>0.266681</v>
      </c>
      <c r="AI478" s="28">
        <v>0.23423099999999999</v>
      </c>
      <c r="AL478" s="28">
        <v>0.40112199999999998</v>
      </c>
      <c r="AO478" s="28">
        <v>0.151838</v>
      </c>
      <c r="AR478" s="28">
        <v>0.15168599999999999</v>
      </c>
      <c r="AU478" s="28">
        <v>0.15936800000000001</v>
      </c>
      <c r="AX478" s="28">
        <v>4.0179100000000004E-3</v>
      </c>
      <c r="BA478" s="28">
        <v>8.6691999999999997E-4</v>
      </c>
    </row>
    <row r="479" spans="1:53" s="28" customFormat="1" ht="21" x14ac:dyDescent="0.35">
      <c r="A479" s="1"/>
      <c r="B479" s="2"/>
      <c r="C479" s="2"/>
      <c r="D479" s="2"/>
      <c r="E479" s="2"/>
      <c r="F479" s="2"/>
      <c r="G479" s="2"/>
      <c r="H479" s="2"/>
      <c r="I479" s="40">
        <v>14190</v>
      </c>
      <c r="J479" s="39">
        <v>0.65669090900000004</v>
      </c>
      <c r="K479" s="28">
        <v>0.43174600000000002</v>
      </c>
      <c r="N479" s="28">
        <v>0.56414500000000001</v>
      </c>
      <c r="Q479" s="28">
        <v>0.33003100000000002</v>
      </c>
      <c r="T479" s="28">
        <v>0.31961400000000001</v>
      </c>
      <c r="W479" s="28">
        <v>2.8775200000000002E-3</v>
      </c>
      <c r="Z479" s="28">
        <v>5.9359900000000004E-3</v>
      </c>
      <c r="AC479" s="28">
        <v>0.48149500000000001</v>
      </c>
      <c r="AF479" s="28">
        <v>0.26336999999999999</v>
      </c>
      <c r="AI479" s="28">
        <v>0.231019</v>
      </c>
      <c r="AL479" s="28">
        <v>0.39597100000000002</v>
      </c>
      <c r="AO479" s="28">
        <v>0.147005</v>
      </c>
      <c r="AR479" s="28">
        <v>0.146588</v>
      </c>
      <c r="AU479" s="28">
        <v>0.15462300000000001</v>
      </c>
      <c r="AX479" s="28">
        <v>4.0224600000000003E-3</v>
      </c>
      <c r="BA479" s="28">
        <v>1.7230800000000001E-3</v>
      </c>
    </row>
    <row r="480" spans="1:53" s="28" customFormat="1" ht="21" x14ac:dyDescent="0.35">
      <c r="A480" s="1"/>
      <c r="B480" s="2"/>
      <c r="C480" s="2"/>
      <c r="D480" s="2"/>
      <c r="E480" s="2"/>
      <c r="F480" s="2"/>
      <c r="G480" s="2"/>
      <c r="H480" s="2"/>
      <c r="I480" s="40">
        <v>14220</v>
      </c>
      <c r="J480" s="39">
        <v>0.65377575799999998</v>
      </c>
      <c r="K480" s="28">
        <v>0.43063200000000001</v>
      </c>
      <c r="N480" s="28">
        <v>0.56170699999999996</v>
      </c>
      <c r="Q480" s="28">
        <v>0.32744800000000002</v>
      </c>
      <c r="T480" s="28">
        <v>0.31718800000000003</v>
      </c>
      <c r="W480" s="28">
        <v>3.84389E-3</v>
      </c>
      <c r="Z480" s="28">
        <v>6.7766500000000004E-3</v>
      </c>
      <c r="AC480" s="28">
        <v>0.47821399999999997</v>
      </c>
      <c r="AF480" s="28">
        <v>0.26006400000000002</v>
      </c>
      <c r="AI480" s="28">
        <v>0.22781299999999999</v>
      </c>
      <c r="AL480" s="28">
        <v>0.39084600000000003</v>
      </c>
      <c r="AO480" s="28">
        <v>0.142209</v>
      </c>
      <c r="AR480" s="28">
        <v>0.141454</v>
      </c>
      <c r="AU480" s="28">
        <v>0.14990200000000001</v>
      </c>
      <c r="AX480" s="28">
        <v>3.9960600000000001E-3</v>
      </c>
      <c r="BA480" s="28">
        <v>2.5962699999999999E-3</v>
      </c>
    </row>
    <row r="481" spans="1:53" s="28" customFormat="1" ht="21" x14ac:dyDescent="0.35">
      <c r="A481" s="1"/>
      <c r="B481" s="2"/>
      <c r="C481" s="2"/>
      <c r="D481" s="2"/>
      <c r="E481" s="2"/>
      <c r="F481" s="2"/>
      <c r="G481" s="2"/>
      <c r="H481" s="2"/>
      <c r="I481" s="40">
        <v>14250</v>
      </c>
      <c r="J481" s="39">
        <v>0.65152121200000002</v>
      </c>
      <c r="K481" s="28">
        <v>0.42960500000000001</v>
      </c>
      <c r="N481" s="28">
        <v>0.55929700000000004</v>
      </c>
      <c r="Q481" s="28">
        <v>0.324903</v>
      </c>
      <c r="T481" s="28">
        <v>0.31477500000000003</v>
      </c>
      <c r="W481" s="28">
        <v>4.7791400000000003E-3</v>
      </c>
      <c r="Z481" s="28">
        <v>7.6774499999999997E-3</v>
      </c>
      <c r="AC481" s="28">
        <v>0.47497899999999998</v>
      </c>
      <c r="AF481" s="28">
        <v>0.256768</v>
      </c>
      <c r="AI481" s="28">
        <v>0.224608</v>
      </c>
      <c r="AL481" s="28">
        <v>0.38569999999999999</v>
      </c>
      <c r="AO481" s="28">
        <v>0.13735700000000001</v>
      </c>
      <c r="AR481" s="28">
        <v>0.13641800000000001</v>
      </c>
      <c r="AU481" s="28">
        <v>0.14523800000000001</v>
      </c>
      <c r="AX481" s="28">
        <v>4.0289499999999999E-3</v>
      </c>
      <c r="BA481" s="28">
        <v>3.4733099999999999E-3</v>
      </c>
    </row>
    <row r="482" spans="1:53" s="28" customFormat="1" ht="21" x14ac:dyDescent="0.35">
      <c r="A482" s="1"/>
      <c r="B482" s="2"/>
      <c r="C482" s="2"/>
      <c r="D482" s="2"/>
      <c r="E482" s="2"/>
      <c r="F482" s="2"/>
      <c r="G482" s="2"/>
      <c r="H482" s="2"/>
      <c r="I482" s="40">
        <v>14280</v>
      </c>
      <c r="J482" s="39">
        <v>0.64852727300000002</v>
      </c>
      <c r="K482" s="28">
        <v>0.42852800000000002</v>
      </c>
      <c r="N482" s="28">
        <v>0.55684699999999998</v>
      </c>
      <c r="Q482" s="28">
        <v>0.32229200000000002</v>
      </c>
      <c r="T482" s="28">
        <v>0.31232500000000002</v>
      </c>
      <c r="W482" s="28">
        <v>5.7548299999999998E-3</v>
      </c>
      <c r="Z482" s="28">
        <v>8.5359700000000004E-3</v>
      </c>
      <c r="AC482" s="28">
        <v>0.47173300000000001</v>
      </c>
      <c r="AF482" s="28">
        <v>0.25346999999999997</v>
      </c>
      <c r="AI482" s="28">
        <v>0.22139300000000001</v>
      </c>
      <c r="AL482" s="28">
        <v>0.380546</v>
      </c>
      <c r="AO482" s="28">
        <v>0.13255500000000001</v>
      </c>
      <c r="AR482" s="28">
        <v>0.131351</v>
      </c>
      <c r="AU482" s="28">
        <v>0.14058300000000001</v>
      </c>
      <c r="AX482" s="28">
        <v>3.9936800000000003E-3</v>
      </c>
      <c r="BA482" s="28">
        <v>4.3639000000000004E-3</v>
      </c>
    </row>
    <row r="483" spans="1:53" s="28" customFormat="1" ht="21" x14ac:dyDescent="0.35">
      <c r="A483" s="1"/>
      <c r="B483" s="2"/>
      <c r="C483" s="2"/>
      <c r="D483" s="2"/>
      <c r="E483" s="2"/>
      <c r="F483" s="2"/>
      <c r="G483" s="2"/>
      <c r="H483" s="2"/>
      <c r="I483" s="40">
        <v>14310</v>
      </c>
      <c r="J483" s="39">
        <v>0.64563030300000002</v>
      </c>
      <c r="K483" s="28">
        <v>0.427423</v>
      </c>
      <c r="N483" s="28">
        <v>0.55437400000000003</v>
      </c>
      <c r="Q483" s="28">
        <v>0.31968400000000002</v>
      </c>
      <c r="T483" s="28">
        <v>0.30987599999999998</v>
      </c>
      <c r="W483" s="28">
        <v>6.7488799999999996E-3</v>
      </c>
      <c r="Z483" s="28">
        <v>8.5863299999999997E-3</v>
      </c>
      <c r="AC483" s="28">
        <v>0.46842099999999998</v>
      </c>
      <c r="AF483" s="28">
        <v>0.25012299999999998</v>
      </c>
      <c r="AI483" s="28">
        <v>0.21815799999999999</v>
      </c>
      <c r="AL483" s="28">
        <v>0.37537500000000001</v>
      </c>
      <c r="AO483" s="28">
        <v>0.127747</v>
      </c>
      <c r="AR483" s="28">
        <v>0.12625900000000001</v>
      </c>
      <c r="AU483" s="28">
        <v>0.135939</v>
      </c>
      <c r="AX483" s="28">
        <v>3.9857900000000003E-3</v>
      </c>
      <c r="BA483" s="28">
        <v>5.2416099999999998E-3</v>
      </c>
    </row>
    <row r="484" spans="1:53" s="28" customFormat="1" ht="21" x14ac:dyDescent="0.35">
      <c r="A484" s="1"/>
      <c r="B484" s="2"/>
      <c r="C484" s="2"/>
      <c r="D484" s="2"/>
      <c r="E484" s="2"/>
      <c r="F484" s="2"/>
      <c r="G484" s="2"/>
      <c r="H484" s="2"/>
      <c r="I484" s="40">
        <v>14340</v>
      </c>
      <c r="J484" s="39">
        <v>0.64410303000000002</v>
      </c>
      <c r="K484" s="28">
        <v>0.42627700000000002</v>
      </c>
      <c r="N484" s="28">
        <v>0.55179699999999998</v>
      </c>
      <c r="Q484" s="28">
        <v>0.31701000000000001</v>
      </c>
      <c r="T484" s="28">
        <v>0.307311</v>
      </c>
      <c r="W484" s="28">
        <v>7.7459299999999998E-3</v>
      </c>
      <c r="Z484" s="28">
        <v>8.6587999999999995E-3</v>
      </c>
      <c r="AC484" s="28">
        <v>0.46507999999999999</v>
      </c>
      <c r="AF484" s="28">
        <v>0.24673700000000001</v>
      </c>
      <c r="AI484" s="28">
        <v>0.21490899999999999</v>
      </c>
      <c r="AL484" s="28">
        <v>0.37010500000000002</v>
      </c>
      <c r="AO484" s="28">
        <v>0.122846</v>
      </c>
      <c r="AR484" s="28">
        <v>0.12115190000000001</v>
      </c>
      <c r="AU484" s="28">
        <v>0.131325</v>
      </c>
      <c r="AX484" s="28">
        <v>3.9692399999999997E-3</v>
      </c>
      <c r="BA484" s="28">
        <v>6.1091599999999998E-3</v>
      </c>
    </row>
    <row r="485" spans="1:53" s="28" customFormat="1" ht="21" x14ac:dyDescent="0.35">
      <c r="A485" s="1"/>
      <c r="B485" s="2"/>
      <c r="C485" s="2"/>
      <c r="D485" s="2"/>
      <c r="E485" s="2"/>
      <c r="F485" s="2"/>
      <c r="G485" s="2"/>
      <c r="H485" s="2"/>
      <c r="I485" s="40">
        <v>14370</v>
      </c>
      <c r="J485" s="39">
        <v>0.63873333300000001</v>
      </c>
      <c r="K485" s="28">
        <v>0.425203</v>
      </c>
      <c r="N485" s="28">
        <v>0.54923599999999995</v>
      </c>
      <c r="Q485" s="28">
        <v>0.31426999999999999</v>
      </c>
      <c r="T485" s="28">
        <v>0.30468200000000001</v>
      </c>
      <c r="W485" s="28">
        <v>8.6861100000000004E-3</v>
      </c>
      <c r="Z485" s="28">
        <v>8.6732000000000007E-3</v>
      </c>
      <c r="AC485" s="28">
        <v>0.46169500000000002</v>
      </c>
      <c r="AF485" s="28">
        <v>0.24329799999999999</v>
      </c>
      <c r="AI485" s="28">
        <v>0.21160300000000001</v>
      </c>
      <c r="AL485" s="28">
        <v>0.36490299999999998</v>
      </c>
      <c r="AO485" s="28">
        <v>0.1179277</v>
      </c>
      <c r="AR485" s="28">
        <v>0.11606039999999999</v>
      </c>
      <c r="AU485" s="28">
        <v>0.12672600000000001</v>
      </c>
      <c r="AX485" s="28">
        <v>3.9505499999999997E-3</v>
      </c>
      <c r="BA485" s="28">
        <v>6.9844499999999997E-3</v>
      </c>
    </row>
    <row r="486" spans="1:53" s="28" customFormat="1" ht="21" x14ac:dyDescent="0.35">
      <c r="A486" s="1"/>
      <c r="B486" s="2"/>
      <c r="C486" s="2"/>
      <c r="D486" s="2"/>
      <c r="E486" s="2"/>
      <c r="F486" s="2"/>
      <c r="G486" s="2"/>
      <c r="H486" s="2"/>
      <c r="I486" s="40">
        <v>14400</v>
      </c>
      <c r="J486" s="39">
        <v>0.635890909</v>
      </c>
      <c r="K486" s="28">
        <v>0.42412300000000003</v>
      </c>
      <c r="N486" s="28">
        <v>0.54667100000000002</v>
      </c>
      <c r="Q486" s="28">
        <v>0.31151800000000002</v>
      </c>
      <c r="T486" s="28">
        <v>0.30203799999999997</v>
      </c>
      <c r="W486" s="28">
        <v>9.6919099999999998E-3</v>
      </c>
      <c r="Z486" s="28">
        <v>8.7927600000000002E-3</v>
      </c>
      <c r="AC486" s="28">
        <v>0.45832600000000001</v>
      </c>
      <c r="AF486" s="28">
        <v>0.23985400000000001</v>
      </c>
      <c r="AI486" s="28">
        <v>0.20827100000000001</v>
      </c>
      <c r="AL486" s="28">
        <v>0.35974299999999998</v>
      </c>
      <c r="AO486" s="28">
        <v>0.11301750000000001</v>
      </c>
      <c r="AR486" s="28">
        <v>0.1109482</v>
      </c>
      <c r="AU486" s="28">
        <v>0.122171</v>
      </c>
      <c r="AX486" s="28">
        <v>3.9573000000000004E-3</v>
      </c>
      <c r="BA486" s="28">
        <v>7.8676300000000005E-3</v>
      </c>
    </row>
    <row r="487" spans="1:53" s="28" customFormat="1" ht="21" x14ac:dyDescent="0.35">
      <c r="A487" s="1"/>
      <c r="B487" s="2"/>
      <c r="C487" s="2"/>
      <c r="D487" s="2"/>
      <c r="E487" s="2"/>
      <c r="F487" s="2"/>
      <c r="G487" s="2"/>
      <c r="H487" s="2"/>
      <c r="I487" s="40">
        <v>14430</v>
      </c>
      <c r="J487" s="39">
        <v>0.633260606</v>
      </c>
      <c r="K487" s="28">
        <v>0.42300300000000002</v>
      </c>
      <c r="N487" s="28">
        <v>0.54404200000000003</v>
      </c>
      <c r="Q487" s="28">
        <v>0.308755</v>
      </c>
      <c r="T487" s="28">
        <v>0.2994</v>
      </c>
      <c r="W487" s="28">
        <v>9.7252399999999996E-3</v>
      </c>
      <c r="Z487" s="28">
        <v>8.7994000000000006E-3</v>
      </c>
      <c r="AC487" s="28">
        <v>0.45495400000000003</v>
      </c>
      <c r="AF487" s="28">
        <v>0.23644200000000001</v>
      </c>
      <c r="AI487" s="28">
        <v>0.20491500000000001</v>
      </c>
      <c r="AL487" s="28">
        <v>0.35449999999999998</v>
      </c>
      <c r="AO487" s="28">
        <v>0.1080595</v>
      </c>
      <c r="AR487" s="28">
        <v>0.1059036</v>
      </c>
      <c r="AU487" s="28">
        <v>0.117613</v>
      </c>
      <c r="AX487" s="28">
        <v>3.9704800000000002E-3</v>
      </c>
      <c r="BA487" s="28">
        <v>8.7609100000000002E-3</v>
      </c>
    </row>
    <row r="488" spans="1:53" s="28" customFormat="1" ht="21" x14ac:dyDescent="0.35">
      <c r="A488" s="1"/>
      <c r="B488" s="2"/>
      <c r="C488" s="2"/>
      <c r="D488" s="2"/>
      <c r="E488" s="2"/>
      <c r="F488" s="2"/>
      <c r="G488" s="2"/>
      <c r="H488" s="2"/>
      <c r="I488" s="40">
        <v>14460</v>
      </c>
      <c r="J488" s="39">
        <v>0.62921818200000001</v>
      </c>
      <c r="K488" s="28">
        <v>0.42188399999999998</v>
      </c>
      <c r="N488" s="28">
        <v>0.54145200000000004</v>
      </c>
      <c r="Q488" s="28">
        <v>0.30601899999999999</v>
      </c>
      <c r="T488" s="28">
        <v>0.296732</v>
      </c>
      <c r="W488" s="28">
        <v>9.7660500000000001E-3</v>
      </c>
      <c r="Z488" s="28">
        <v>8.8516199999999993E-3</v>
      </c>
      <c r="AC488" s="28">
        <v>0.45152799999999998</v>
      </c>
      <c r="AF488" s="28">
        <v>0.23297599999999999</v>
      </c>
      <c r="AI488" s="28">
        <v>0.20156199999999999</v>
      </c>
      <c r="AL488" s="28">
        <v>0.349333</v>
      </c>
      <c r="AO488" s="28">
        <v>0.1030997</v>
      </c>
      <c r="AR488" s="28">
        <v>0.10086870000000001</v>
      </c>
      <c r="AU488" s="28">
        <v>0.1131056</v>
      </c>
      <c r="AX488" s="28">
        <v>3.9772399999999999E-3</v>
      </c>
      <c r="BA488" s="28">
        <v>8.7829399999999995E-3</v>
      </c>
    </row>
    <row r="489" spans="1:53" s="28" customFormat="1" ht="21" x14ac:dyDescent="0.35">
      <c r="A489" s="1"/>
      <c r="B489" s="2"/>
      <c r="C489" s="2"/>
      <c r="D489" s="2"/>
      <c r="E489" s="2"/>
      <c r="F489" s="2"/>
      <c r="G489" s="2"/>
      <c r="H489" s="2"/>
      <c r="I489" s="40">
        <v>14490</v>
      </c>
      <c r="J489" s="39">
        <v>0.62629090899999995</v>
      </c>
      <c r="K489" s="28">
        <v>0.42080000000000001</v>
      </c>
      <c r="N489" s="28">
        <v>0.53885799999999995</v>
      </c>
      <c r="Q489" s="28">
        <v>0.30323600000000001</v>
      </c>
      <c r="T489" s="28">
        <v>0.29409400000000002</v>
      </c>
      <c r="W489" s="28">
        <v>9.7504600000000007E-3</v>
      </c>
      <c r="Z489" s="28">
        <v>8.8613600000000004E-3</v>
      </c>
      <c r="AC489" s="28">
        <v>0.44811099999999998</v>
      </c>
      <c r="AF489" s="28">
        <v>0.22953000000000001</v>
      </c>
      <c r="AI489" s="28">
        <v>0.198215</v>
      </c>
      <c r="AL489" s="28">
        <v>0.34420800000000001</v>
      </c>
      <c r="AO489" s="28">
        <v>9.8172999999999996E-2</v>
      </c>
      <c r="AR489" s="28">
        <v>9.5897399999999994E-2</v>
      </c>
      <c r="AU489" s="28">
        <v>0.1086029</v>
      </c>
      <c r="AX489" s="28">
        <v>3.9510700000000001E-3</v>
      </c>
      <c r="BA489" s="28">
        <v>8.8409000000000005E-3</v>
      </c>
    </row>
    <row r="490" spans="1:53" s="28" customFormat="1" ht="21" x14ac:dyDescent="0.35">
      <c r="A490" s="1"/>
      <c r="B490" s="2"/>
      <c r="C490" s="2"/>
      <c r="D490" s="2"/>
      <c r="E490" s="2"/>
      <c r="F490" s="2"/>
      <c r="G490" s="2"/>
      <c r="H490" s="2"/>
      <c r="I490" s="40">
        <v>14520</v>
      </c>
      <c r="J490" s="39">
        <v>0.62438181800000003</v>
      </c>
      <c r="K490" s="28">
        <v>0.41979100000000003</v>
      </c>
      <c r="N490" s="28">
        <v>0.536304</v>
      </c>
      <c r="Q490" s="28">
        <v>0.30052000000000001</v>
      </c>
      <c r="T490" s="28">
        <v>0.29147499999999998</v>
      </c>
      <c r="W490" s="28">
        <v>9.7415799999999997E-3</v>
      </c>
      <c r="Z490" s="28">
        <v>8.8514200000000005E-3</v>
      </c>
      <c r="AC490" s="28">
        <v>0.44473099999999999</v>
      </c>
      <c r="AF490" s="28">
        <v>0.22609099999999999</v>
      </c>
      <c r="AI490" s="28">
        <v>0.19487399999999999</v>
      </c>
      <c r="AL490" s="28">
        <v>0.339092</v>
      </c>
      <c r="AO490" s="28">
        <v>9.3237799999999996E-2</v>
      </c>
      <c r="AR490" s="28">
        <v>9.0961399999999998E-2</v>
      </c>
      <c r="AU490" s="28">
        <v>0.1041827</v>
      </c>
      <c r="AX490" s="28">
        <v>3.9965599999999997E-3</v>
      </c>
      <c r="BA490" s="28">
        <v>8.8642300000000007E-3</v>
      </c>
    </row>
    <row r="491" spans="1:53" s="28" customFormat="1" ht="21" x14ac:dyDescent="0.35">
      <c r="A491" s="1"/>
      <c r="B491" s="2"/>
      <c r="C491" s="2"/>
      <c r="D491" s="2"/>
      <c r="E491" s="2"/>
      <c r="F491" s="2"/>
      <c r="G491" s="2"/>
      <c r="H491" s="2"/>
      <c r="I491" s="40">
        <v>14550</v>
      </c>
      <c r="J491" s="39">
        <v>0.62176363599999995</v>
      </c>
      <c r="K491" s="28">
        <v>0.41871999999999998</v>
      </c>
      <c r="N491" s="28">
        <v>0.533725</v>
      </c>
      <c r="Q491" s="28">
        <v>0.29780499999999999</v>
      </c>
      <c r="T491" s="28">
        <v>0.28884199999999999</v>
      </c>
      <c r="W491" s="28">
        <v>9.7825399999999993E-3</v>
      </c>
      <c r="Z491" s="28">
        <v>8.8139700000000008E-3</v>
      </c>
      <c r="AC491" s="28">
        <v>0.44131799999999999</v>
      </c>
      <c r="AF491" s="28">
        <v>0.22262499999999999</v>
      </c>
      <c r="AI491" s="28">
        <v>0.191494</v>
      </c>
      <c r="AL491" s="28">
        <v>0.33407999999999999</v>
      </c>
      <c r="AO491" s="28">
        <v>8.83351E-2</v>
      </c>
      <c r="AR491" s="28">
        <v>8.6081699999999997E-2</v>
      </c>
      <c r="AU491" s="28">
        <v>9.9762699999999996E-2</v>
      </c>
      <c r="AX491" s="28">
        <v>3.9649100000000003E-3</v>
      </c>
      <c r="BA491" s="28">
        <v>8.8491200000000002E-3</v>
      </c>
    </row>
    <row r="492" spans="1:53" s="28" customFormat="1" ht="21" x14ac:dyDescent="0.35">
      <c r="A492" s="1"/>
      <c r="B492" s="2"/>
      <c r="C492" s="2"/>
      <c r="D492" s="2"/>
      <c r="E492" s="2"/>
      <c r="F492" s="2"/>
      <c r="G492" s="2"/>
      <c r="H492" s="2"/>
      <c r="I492" s="40">
        <v>14580</v>
      </c>
      <c r="J492" s="39">
        <v>0.61833333300000004</v>
      </c>
      <c r="K492" s="28">
        <v>0.41775099999999998</v>
      </c>
      <c r="N492" s="28">
        <v>0.53123500000000001</v>
      </c>
      <c r="Q492" s="28">
        <v>0.29513400000000001</v>
      </c>
      <c r="T492" s="28">
        <v>0.28621099999999999</v>
      </c>
      <c r="W492" s="28">
        <v>9.7972900000000002E-3</v>
      </c>
      <c r="Z492" s="28">
        <v>8.8254200000000005E-3</v>
      </c>
      <c r="AC492" s="28">
        <v>0.43796499999999999</v>
      </c>
      <c r="AF492" s="28">
        <v>0.219197</v>
      </c>
      <c r="AI492" s="28">
        <v>0.18817200000000001</v>
      </c>
      <c r="AL492" s="28">
        <v>0.32917800000000003</v>
      </c>
      <c r="AO492" s="28">
        <v>8.3427799999999996E-2</v>
      </c>
      <c r="AR492" s="28">
        <v>8.1281300000000001E-2</v>
      </c>
      <c r="AU492" s="28">
        <v>9.5406400000000002E-2</v>
      </c>
      <c r="AX492" s="28">
        <v>3.9568099999999998E-3</v>
      </c>
      <c r="BA492" s="28">
        <v>8.8430899999999996E-3</v>
      </c>
    </row>
    <row r="493" spans="1:53" s="28" customFormat="1" ht="21" x14ac:dyDescent="0.35">
      <c r="A493" s="1"/>
      <c r="B493" s="2"/>
      <c r="C493" s="2"/>
      <c r="D493" s="2"/>
      <c r="E493" s="2"/>
      <c r="F493" s="2"/>
      <c r="G493" s="2"/>
      <c r="H493" s="2"/>
      <c r="I493" s="40">
        <v>14610</v>
      </c>
      <c r="J493" s="39">
        <v>0.61664848500000002</v>
      </c>
      <c r="K493" s="28">
        <v>0.41675899999999999</v>
      </c>
      <c r="N493" s="28">
        <v>0.52870300000000003</v>
      </c>
      <c r="Q493" s="28">
        <v>0.29245599999999999</v>
      </c>
      <c r="T493" s="28">
        <v>0.28356300000000001</v>
      </c>
      <c r="W493" s="28">
        <v>9.7404999999999992E-3</v>
      </c>
      <c r="Z493" s="28">
        <v>8.7944100000000008E-3</v>
      </c>
      <c r="AC493" s="28">
        <v>0.434614</v>
      </c>
      <c r="AF493" s="28">
        <v>0.21573400000000001</v>
      </c>
      <c r="AI493" s="28">
        <v>0.18482299999999999</v>
      </c>
      <c r="AL493" s="28">
        <v>0.324264</v>
      </c>
      <c r="AO493" s="28">
        <v>7.8543799999999997E-2</v>
      </c>
      <c r="AR493" s="28">
        <v>7.6569200000000004E-2</v>
      </c>
      <c r="AU493" s="28">
        <v>9.1106500000000007E-2</v>
      </c>
      <c r="AX493" s="28">
        <v>3.9527700000000004E-3</v>
      </c>
      <c r="BA493" s="28">
        <v>8.8285299999999994E-3</v>
      </c>
    </row>
    <row r="494" spans="1:53" s="28" customFormat="1" ht="21" x14ac:dyDescent="0.35">
      <c r="A494" s="1"/>
      <c r="B494" s="2"/>
      <c r="C494" s="2"/>
      <c r="D494" s="2"/>
      <c r="E494" s="2"/>
      <c r="F494" s="2"/>
      <c r="G494" s="2"/>
      <c r="H494" s="2"/>
      <c r="I494" s="40">
        <v>14640</v>
      </c>
      <c r="J494" s="39">
        <v>0.61364242400000002</v>
      </c>
      <c r="K494" s="28">
        <v>0.41567100000000001</v>
      </c>
      <c r="N494" s="28">
        <v>0.52616499999999999</v>
      </c>
      <c r="Q494" s="28">
        <v>0.28979100000000002</v>
      </c>
      <c r="T494" s="28">
        <v>0.28096599999999999</v>
      </c>
      <c r="W494" s="28">
        <v>9.6790699999999997E-3</v>
      </c>
      <c r="Z494" s="28">
        <v>8.7493299999999996E-3</v>
      </c>
      <c r="AC494" s="28">
        <v>0.43124099999999999</v>
      </c>
      <c r="AF494" s="28">
        <v>0.21229200000000001</v>
      </c>
      <c r="AI494" s="28">
        <v>0.18146000000000001</v>
      </c>
      <c r="AL494" s="28">
        <v>0.31944800000000001</v>
      </c>
      <c r="AO494" s="28">
        <v>7.3781299999999994E-2</v>
      </c>
      <c r="AR494" s="28">
        <v>7.1868000000000001E-2</v>
      </c>
      <c r="AU494" s="28">
        <v>8.6830900000000003E-2</v>
      </c>
      <c r="AX494" s="28">
        <v>3.9357699999999999E-3</v>
      </c>
      <c r="BA494" s="28">
        <v>8.8326600000000009E-3</v>
      </c>
    </row>
    <row r="495" spans="1:53" s="28" customFormat="1" ht="21" x14ac:dyDescent="0.35">
      <c r="A495" s="1"/>
      <c r="B495" s="2"/>
      <c r="C495" s="2"/>
      <c r="D495" s="2"/>
      <c r="E495" s="2"/>
      <c r="F495" s="2"/>
      <c r="G495" s="2"/>
      <c r="H495" s="2"/>
      <c r="I495" s="40">
        <v>14670</v>
      </c>
      <c r="J495" s="39">
        <v>0.61064242400000002</v>
      </c>
      <c r="K495" s="28">
        <v>0.41460599999999997</v>
      </c>
      <c r="N495" s="28">
        <v>0.52370000000000005</v>
      </c>
      <c r="Q495" s="28">
        <v>0.28719499999999998</v>
      </c>
      <c r="T495" s="28">
        <v>0.27840399999999998</v>
      </c>
      <c r="W495" s="28">
        <v>9.6456400000000005E-3</v>
      </c>
      <c r="Z495" s="28">
        <v>8.7452199999999997E-3</v>
      </c>
      <c r="AC495" s="28">
        <v>0.42787999999999998</v>
      </c>
      <c r="AF495" s="28">
        <v>0.20885200000000001</v>
      </c>
      <c r="AI495" s="28">
        <v>0.178095</v>
      </c>
      <c r="AL495" s="28">
        <v>0.31472299999999997</v>
      </c>
      <c r="AO495" s="28">
        <v>6.9026299999999999E-2</v>
      </c>
      <c r="AR495" s="28">
        <v>6.7285999999999999E-2</v>
      </c>
      <c r="AU495" s="28">
        <v>8.2612199999999997E-2</v>
      </c>
      <c r="AX495" s="28">
        <v>3.90932E-3</v>
      </c>
      <c r="BA495" s="28">
        <v>8.8161999999999997E-3</v>
      </c>
    </row>
    <row r="496" spans="1:53" s="28" customFormat="1" ht="21" x14ac:dyDescent="0.35">
      <c r="A496" s="1"/>
      <c r="B496" s="2"/>
      <c r="C496" s="2"/>
      <c r="D496" s="2"/>
      <c r="E496" s="2"/>
      <c r="F496" s="2"/>
      <c r="G496" s="2"/>
      <c r="H496" s="2"/>
      <c r="I496" s="40">
        <v>14700</v>
      </c>
      <c r="J496" s="39">
        <v>0.60818181800000004</v>
      </c>
      <c r="K496" s="28">
        <v>0.41346699999999997</v>
      </c>
      <c r="N496" s="28">
        <v>0.52114000000000005</v>
      </c>
      <c r="Q496" s="28">
        <v>0.28458600000000001</v>
      </c>
      <c r="T496" s="28">
        <v>0.27582800000000002</v>
      </c>
      <c r="W496" s="28">
        <v>9.5858699999999998E-3</v>
      </c>
      <c r="Z496" s="28">
        <v>8.7326799999999996E-3</v>
      </c>
      <c r="AC496" s="28">
        <v>0.42448900000000001</v>
      </c>
      <c r="AF496" s="28">
        <v>0.20539299999999999</v>
      </c>
      <c r="AI496" s="28">
        <v>0.17474700000000001</v>
      </c>
      <c r="AL496" s="28">
        <v>0.30998999999999999</v>
      </c>
      <c r="AO496" s="28">
        <v>6.4274300000000006E-2</v>
      </c>
      <c r="AR496" s="28">
        <v>6.2733300000000006E-2</v>
      </c>
      <c r="AU496" s="28">
        <v>7.8407000000000004E-2</v>
      </c>
      <c r="AX496" s="28">
        <v>3.8956400000000001E-3</v>
      </c>
      <c r="BA496" s="28">
        <v>8.8035500000000003E-3</v>
      </c>
    </row>
    <row r="497" spans="1:53" s="28" customFormat="1" ht="21" x14ac:dyDescent="0.35">
      <c r="A497" s="1"/>
      <c r="B497" s="2"/>
      <c r="C497" s="2"/>
      <c r="D497" s="2"/>
      <c r="E497" s="2"/>
      <c r="F497" s="2"/>
      <c r="G497" s="2"/>
      <c r="H497" s="2"/>
      <c r="I497" s="40">
        <v>14730</v>
      </c>
      <c r="J497" s="39">
        <v>0.60409090899999995</v>
      </c>
      <c r="K497" s="28">
        <v>0.41236800000000001</v>
      </c>
      <c r="N497" s="28">
        <v>0.51859999999999995</v>
      </c>
      <c r="Q497" s="28">
        <v>0.28194900000000001</v>
      </c>
      <c r="T497" s="28">
        <v>0.27322200000000002</v>
      </c>
      <c r="W497" s="28">
        <v>9.5195399999999999E-3</v>
      </c>
      <c r="Z497" s="28">
        <v>8.6711500000000007E-3</v>
      </c>
      <c r="AC497" s="28">
        <v>0.421093</v>
      </c>
      <c r="AF497" s="28">
        <v>0.20189299999999999</v>
      </c>
      <c r="AI497" s="28">
        <v>0.17138100000000001</v>
      </c>
      <c r="AL497" s="28">
        <v>0.30539899999999998</v>
      </c>
      <c r="AO497" s="28">
        <v>5.9594899999999999E-2</v>
      </c>
      <c r="AR497" s="28">
        <v>5.8223499999999997E-2</v>
      </c>
      <c r="AU497" s="28">
        <v>7.4278700000000003E-2</v>
      </c>
      <c r="AX497" s="28">
        <v>3.8820600000000001E-3</v>
      </c>
      <c r="BA497" s="28">
        <v>8.7750399999999996E-3</v>
      </c>
    </row>
    <row r="498" spans="1:53" s="28" customFormat="1" ht="21" x14ac:dyDescent="0.35">
      <c r="A498" s="1"/>
      <c r="B498" s="2"/>
      <c r="C498" s="2"/>
      <c r="D498" s="2"/>
      <c r="E498" s="2"/>
      <c r="F498" s="2"/>
      <c r="G498" s="2"/>
      <c r="H498" s="2"/>
      <c r="I498" s="40">
        <v>14760</v>
      </c>
      <c r="J498" s="39">
        <v>0.60098787899999995</v>
      </c>
      <c r="K498" s="28">
        <v>0.41125499999999998</v>
      </c>
      <c r="N498" s="28">
        <v>0.51601399999999997</v>
      </c>
      <c r="Q498" s="28">
        <v>0.27929700000000002</v>
      </c>
      <c r="T498" s="28">
        <v>0.270623</v>
      </c>
      <c r="W498" s="28">
        <v>9.4262600000000005E-3</v>
      </c>
      <c r="Z498" s="28">
        <v>8.6631999999999994E-3</v>
      </c>
      <c r="AC498" s="28">
        <v>0.41769600000000001</v>
      </c>
      <c r="AF498" s="28">
        <v>0.19839300000000001</v>
      </c>
      <c r="AI498" s="28">
        <v>0.167964</v>
      </c>
      <c r="AL498" s="28">
        <v>0.300819</v>
      </c>
      <c r="AO498" s="28">
        <v>5.4881399999999997E-2</v>
      </c>
      <c r="AR498" s="28">
        <v>5.3718799999999997E-2</v>
      </c>
      <c r="AU498" s="28">
        <v>7.0154900000000006E-2</v>
      </c>
      <c r="AX498" s="28">
        <v>3.859E-3</v>
      </c>
      <c r="BA498" s="28">
        <v>8.7239199999999996E-3</v>
      </c>
    </row>
    <row r="499" spans="1:53" s="28" customFormat="1" ht="21" x14ac:dyDescent="0.35">
      <c r="A499" s="1"/>
      <c r="B499" s="2"/>
      <c r="C499" s="2"/>
      <c r="D499" s="2"/>
      <c r="E499" s="2"/>
      <c r="F499" s="2"/>
      <c r="G499" s="2"/>
      <c r="H499" s="2"/>
      <c r="I499" s="40">
        <v>14790</v>
      </c>
      <c r="J499" s="39">
        <v>0.59760606100000002</v>
      </c>
      <c r="K499" s="28">
        <v>0.41012100000000001</v>
      </c>
      <c r="N499" s="28">
        <v>0.51342100000000002</v>
      </c>
      <c r="Q499" s="28">
        <v>0.27663599999999999</v>
      </c>
      <c r="T499" s="28">
        <v>0.267955</v>
      </c>
      <c r="W499" s="28">
        <v>9.4185699999999994E-3</v>
      </c>
      <c r="Z499" s="28">
        <v>8.5923200000000005E-3</v>
      </c>
      <c r="AC499" s="28">
        <v>0.41426200000000002</v>
      </c>
      <c r="AF499" s="28">
        <v>0.194857</v>
      </c>
      <c r="AI499" s="28">
        <v>0.16453200000000001</v>
      </c>
      <c r="AL499" s="28">
        <v>0.296321</v>
      </c>
      <c r="AO499" s="28">
        <v>5.0229200000000002E-2</v>
      </c>
      <c r="AR499" s="28">
        <v>4.92649E-2</v>
      </c>
      <c r="AU499" s="28">
        <v>6.6090999999999997E-2</v>
      </c>
      <c r="AX499" s="28">
        <v>3.8543800000000001E-3</v>
      </c>
      <c r="BA499" s="28">
        <v>8.6592600000000002E-3</v>
      </c>
    </row>
    <row r="500" spans="1:53" s="28" customFormat="1" ht="21" x14ac:dyDescent="0.35">
      <c r="A500" s="1"/>
      <c r="B500" s="2"/>
      <c r="C500" s="2"/>
      <c r="D500" s="2"/>
      <c r="E500" s="2"/>
      <c r="F500" s="2"/>
      <c r="G500" s="2"/>
      <c r="H500" s="2"/>
      <c r="I500" s="40">
        <v>14820</v>
      </c>
      <c r="J500" s="39">
        <v>0.59372121200000005</v>
      </c>
      <c r="K500" s="28">
        <v>0.40894900000000001</v>
      </c>
      <c r="N500" s="28">
        <v>0.51075800000000005</v>
      </c>
      <c r="Q500" s="28">
        <v>0.27394499999999999</v>
      </c>
      <c r="T500" s="28">
        <v>0.26526300000000003</v>
      </c>
      <c r="W500" s="28">
        <v>9.4066800000000006E-3</v>
      </c>
      <c r="Z500" s="28">
        <v>8.6436099999999995E-3</v>
      </c>
      <c r="AC500" s="28">
        <v>0.41077799999999998</v>
      </c>
      <c r="AF500" s="28">
        <v>0.191277</v>
      </c>
      <c r="AI500" s="28">
        <v>0.161053</v>
      </c>
      <c r="AL500" s="28">
        <v>0.291856</v>
      </c>
      <c r="AO500" s="28">
        <v>4.5665900000000002E-2</v>
      </c>
      <c r="AR500" s="28">
        <v>4.48893E-2</v>
      </c>
      <c r="AU500" s="28">
        <v>6.2043300000000003E-2</v>
      </c>
      <c r="AX500" s="28">
        <v>3.8111099999999999E-3</v>
      </c>
      <c r="BA500" s="28">
        <v>8.62716E-3</v>
      </c>
    </row>
    <row r="501" spans="1:53" s="28" customFormat="1" ht="21" x14ac:dyDescent="0.35">
      <c r="A501" s="1"/>
      <c r="B501" s="2"/>
      <c r="C501" s="2"/>
      <c r="D501" s="2"/>
      <c r="E501" s="2"/>
      <c r="F501" s="2"/>
      <c r="G501" s="2"/>
      <c r="H501" s="2"/>
      <c r="I501" s="40">
        <v>14850</v>
      </c>
      <c r="J501" s="39">
        <v>0.59078181799999996</v>
      </c>
      <c r="K501" s="28">
        <v>0.40775699999999998</v>
      </c>
      <c r="N501" s="28">
        <v>0.50805299999999998</v>
      </c>
      <c r="Q501" s="28">
        <v>0.27119399999999999</v>
      </c>
      <c r="T501" s="28">
        <v>0.26253100000000001</v>
      </c>
      <c r="W501" s="28">
        <v>9.3648299999999993E-3</v>
      </c>
      <c r="Z501" s="28">
        <v>8.6437000000000007E-3</v>
      </c>
      <c r="AC501" s="28">
        <v>0.40724300000000002</v>
      </c>
      <c r="AF501" s="28">
        <v>0.18765599999999999</v>
      </c>
      <c r="AI501" s="28">
        <v>0.157552</v>
      </c>
      <c r="AL501" s="28">
        <v>0.28742499999999999</v>
      </c>
      <c r="AO501" s="28">
        <v>4.11095E-2</v>
      </c>
      <c r="AR501" s="28">
        <v>4.0494000000000002E-2</v>
      </c>
      <c r="AU501" s="28">
        <v>5.8078999999999999E-2</v>
      </c>
      <c r="AX501" s="28">
        <v>3.7937499999999998E-3</v>
      </c>
      <c r="BA501" s="28">
        <v>8.6142800000000002E-3</v>
      </c>
    </row>
    <row r="502" spans="1:53" s="28" customFormat="1" ht="21" x14ac:dyDescent="0.35">
      <c r="A502" s="1"/>
      <c r="B502" s="2"/>
      <c r="C502" s="2"/>
      <c r="D502" s="2"/>
      <c r="E502" s="2"/>
      <c r="F502" s="2"/>
      <c r="G502" s="2"/>
      <c r="H502" s="2"/>
      <c r="I502" s="40">
        <v>14880</v>
      </c>
      <c r="J502" s="39">
        <v>0.58779393899999999</v>
      </c>
      <c r="K502" s="28">
        <v>0.406474</v>
      </c>
      <c r="N502" s="28">
        <v>0.50522100000000003</v>
      </c>
      <c r="Q502" s="28">
        <v>0.26843</v>
      </c>
      <c r="T502" s="28">
        <v>0.25978800000000002</v>
      </c>
      <c r="W502" s="28">
        <v>9.2946299999999999E-3</v>
      </c>
      <c r="Z502" s="28">
        <v>8.6149299999999998E-3</v>
      </c>
      <c r="AC502" s="28">
        <v>0.40361900000000001</v>
      </c>
      <c r="AF502" s="28">
        <v>0.18396199999999999</v>
      </c>
      <c r="AI502" s="28">
        <v>0.15395400000000001</v>
      </c>
      <c r="AL502" s="28">
        <v>0.28292800000000001</v>
      </c>
      <c r="AO502" s="28">
        <v>3.65843E-2</v>
      </c>
      <c r="AR502" s="28">
        <v>3.6130599999999999E-2</v>
      </c>
      <c r="AU502" s="28">
        <v>5.4149500000000003E-2</v>
      </c>
      <c r="AX502" s="28">
        <v>3.7923599999999998E-3</v>
      </c>
      <c r="BA502" s="28">
        <v>8.5946000000000009E-3</v>
      </c>
    </row>
    <row r="503" spans="1:53" s="28" customFormat="1" ht="21" x14ac:dyDescent="0.35">
      <c r="A503" s="1"/>
      <c r="B503" s="2"/>
      <c r="C503" s="2"/>
      <c r="D503" s="2"/>
      <c r="E503" s="2"/>
      <c r="F503" s="2"/>
      <c r="G503" s="2"/>
      <c r="H503" s="2"/>
      <c r="I503" s="40">
        <v>14910</v>
      </c>
      <c r="J503" s="39">
        <v>0.58492727300000003</v>
      </c>
      <c r="K503" s="28">
        <v>0.40522399999999997</v>
      </c>
      <c r="N503" s="28">
        <v>0.50238099999999997</v>
      </c>
      <c r="Q503" s="28">
        <v>0.26563100000000001</v>
      </c>
      <c r="T503" s="28">
        <v>0.256965</v>
      </c>
      <c r="W503" s="28">
        <v>9.2939700000000004E-3</v>
      </c>
      <c r="Z503" s="28">
        <v>8.6428700000000004E-3</v>
      </c>
      <c r="AC503" s="28">
        <v>0.399982</v>
      </c>
      <c r="AF503" s="28">
        <v>0.180258</v>
      </c>
      <c r="AI503" s="28">
        <v>0.150314</v>
      </c>
      <c r="AL503" s="28">
        <v>0.27856599999999998</v>
      </c>
      <c r="AO503" s="28">
        <v>3.2057500000000003E-2</v>
      </c>
      <c r="AR503" s="28">
        <v>3.1804800000000001E-2</v>
      </c>
      <c r="AU503" s="28">
        <v>5.0231900000000003E-2</v>
      </c>
      <c r="AX503" s="28">
        <v>3.7923200000000001E-3</v>
      </c>
      <c r="BA503" s="28">
        <v>8.5640100000000004E-3</v>
      </c>
    </row>
    <row r="504" spans="1:53" s="28" customFormat="1" ht="21" x14ac:dyDescent="0.35">
      <c r="A504" s="1"/>
      <c r="B504" s="2"/>
      <c r="C504" s="2"/>
      <c r="D504" s="2"/>
      <c r="E504" s="2"/>
      <c r="F504" s="2"/>
      <c r="G504" s="2"/>
      <c r="H504" s="2"/>
      <c r="I504" s="40">
        <v>14940</v>
      </c>
      <c r="J504" s="39">
        <v>0.58156969700000005</v>
      </c>
      <c r="K504" s="28">
        <v>0.40399200000000002</v>
      </c>
      <c r="N504" s="28">
        <v>0.49957400000000002</v>
      </c>
      <c r="Q504" s="28">
        <v>0.26283899999999999</v>
      </c>
      <c r="T504" s="28">
        <v>0.25415399999999999</v>
      </c>
      <c r="W504" s="28">
        <v>9.3019499999999998E-3</v>
      </c>
      <c r="Z504" s="28">
        <v>8.6794999999999997E-3</v>
      </c>
      <c r="AC504" s="28">
        <v>0.396339</v>
      </c>
      <c r="AF504" s="28">
        <v>0.17649300000000001</v>
      </c>
      <c r="AI504" s="28">
        <v>0.14666000000000001</v>
      </c>
      <c r="AL504" s="28">
        <v>0.274283</v>
      </c>
      <c r="AO504" s="28">
        <v>2.7528770000000001E-2</v>
      </c>
      <c r="AR504" s="28">
        <v>2.7530180000000001E-2</v>
      </c>
      <c r="AU504" s="28">
        <v>4.6375E-2</v>
      </c>
      <c r="AX504" s="28">
        <v>3.8012300000000001E-3</v>
      </c>
      <c r="BA504" s="28">
        <v>8.5582000000000002E-3</v>
      </c>
    </row>
    <row r="505" spans="1:53" s="28" customFormat="1" ht="21" x14ac:dyDescent="0.35">
      <c r="A505" s="1"/>
      <c r="B505" s="2"/>
      <c r="C505" s="2"/>
      <c r="D505" s="2"/>
      <c r="E505" s="2"/>
      <c r="F505" s="2"/>
      <c r="G505" s="2"/>
      <c r="H505" s="2"/>
      <c r="I505" s="40">
        <v>14970</v>
      </c>
      <c r="J505" s="39">
        <v>0.57775757599999999</v>
      </c>
      <c r="K505" s="28">
        <v>0.40267700000000001</v>
      </c>
      <c r="N505" s="28">
        <v>0.496699</v>
      </c>
      <c r="Q505" s="28">
        <v>0.260021</v>
      </c>
      <c r="T505" s="28">
        <v>0.25134499999999999</v>
      </c>
      <c r="W505" s="28">
        <v>9.3564700000000004E-3</v>
      </c>
      <c r="Z505" s="28">
        <v>8.67332E-3</v>
      </c>
      <c r="AC505" s="28">
        <v>0.39266200000000001</v>
      </c>
      <c r="AF505" s="28">
        <v>0.17271800000000001</v>
      </c>
      <c r="AI505" s="28">
        <v>0.14299600000000001</v>
      </c>
      <c r="AL505" s="28">
        <v>0.26994299999999999</v>
      </c>
      <c r="AO505" s="28">
        <v>2.3029069999999999E-2</v>
      </c>
      <c r="AR505" s="28">
        <v>2.3258910000000001E-2</v>
      </c>
      <c r="AU505" s="28">
        <v>4.2511699999999999E-2</v>
      </c>
      <c r="AX505" s="28">
        <v>3.81832E-3</v>
      </c>
      <c r="BA505" s="28">
        <v>8.5451499999999996E-3</v>
      </c>
    </row>
    <row r="506" spans="1:53" s="28" customFormat="1" ht="21" x14ac:dyDescent="0.35">
      <c r="A506" s="1"/>
      <c r="B506" s="2"/>
      <c r="C506" s="2"/>
      <c r="D506" s="2"/>
      <c r="E506" s="2"/>
      <c r="F506" s="2"/>
      <c r="G506" s="2"/>
      <c r="H506" s="2"/>
      <c r="I506" s="40">
        <v>15000</v>
      </c>
      <c r="J506" s="39">
        <v>0.57505454499999997</v>
      </c>
      <c r="K506" s="28">
        <v>0.40140500000000001</v>
      </c>
      <c r="N506" s="28">
        <v>0.49387599999999998</v>
      </c>
      <c r="Q506" s="28">
        <v>0.25720700000000002</v>
      </c>
      <c r="T506" s="28">
        <v>0.248502</v>
      </c>
      <c r="W506" s="28">
        <v>9.3506200000000005E-3</v>
      </c>
      <c r="Z506" s="28">
        <v>8.6414400000000002E-3</v>
      </c>
      <c r="AC506" s="28">
        <v>0.388959</v>
      </c>
      <c r="AF506" s="28">
        <v>0.16891400000000001</v>
      </c>
      <c r="AI506" s="28">
        <v>0.139296</v>
      </c>
      <c r="AL506" s="28">
        <v>0.26566099999999998</v>
      </c>
      <c r="AO506" s="28">
        <v>1.8698269999999999E-2</v>
      </c>
      <c r="AR506" s="28">
        <v>1.907439E-2</v>
      </c>
      <c r="AU506" s="28">
        <v>3.8771600000000003E-2</v>
      </c>
      <c r="AX506" s="28">
        <v>3.8273399999999998E-3</v>
      </c>
      <c r="BA506" s="28">
        <v>8.5554600000000008E-3</v>
      </c>
    </row>
    <row r="507" spans="1:53" s="28" customFormat="1" ht="21" x14ac:dyDescent="0.35">
      <c r="A507" s="1"/>
      <c r="B507" s="2"/>
      <c r="C507" s="2"/>
      <c r="D507" s="2"/>
      <c r="E507" s="2"/>
      <c r="F507" s="2"/>
      <c r="G507" s="2"/>
      <c r="H507" s="2"/>
      <c r="I507" s="40">
        <v>15030</v>
      </c>
      <c r="J507" s="39">
        <v>0.57255757600000001</v>
      </c>
      <c r="K507" s="28">
        <v>0.40007799999999999</v>
      </c>
      <c r="N507" s="28">
        <v>0.49107000000000001</v>
      </c>
      <c r="Q507" s="28">
        <v>0.25445899999999999</v>
      </c>
      <c r="T507" s="28">
        <v>0.24573999999999999</v>
      </c>
      <c r="W507" s="28">
        <v>9.4252499999999996E-3</v>
      </c>
      <c r="Z507" s="28">
        <v>8.7775100000000005E-3</v>
      </c>
      <c r="AC507" s="28">
        <v>0.38536300000000001</v>
      </c>
      <c r="AF507" s="28">
        <v>0.165218</v>
      </c>
      <c r="AI507" s="28">
        <v>0.13567799999999999</v>
      </c>
      <c r="AL507" s="28">
        <v>0.26157900000000001</v>
      </c>
      <c r="AO507" s="28">
        <v>1.4846669999999999E-2</v>
      </c>
      <c r="AR507" s="28">
        <v>1.526979E-2</v>
      </c>
      <c r="AU507" s="28">
        <v>3.5213500000000002E-2</v>
      </c>
      <c r="AX507" s="28">
        <v>3.9538999999999998E-3</v>
      </c>
      <c r="BA507" s="28">
        <v>8.7169900000000008E-3</v>
      </c>
    </row>
    <row r="508" spans="1:53" s="28" customFormat="1" ht="21" x14ac:dyDescent="0.35">
      <c r="A508" s="1"/>
      <c r="B508" s="2"/>
      <c r="C508" s="2"/>
      <c r="D508" s="2"/>
      <c r="E508" s="2"/>
      <c r="F508" s="2"/>
      <c r="G508" s="2"/>
      <c r="H508" s="2"/>
      <c r="I508" s="40">
        <v>15060</v>
      </c>
      <c r="J508" s="39">
        <v>0.56864848499999998</v>
      </c>
      <c r="K508" s="28">
        <v>0.39894800000000002</v>
      </c>
      <c r="N508" s="28">
        <v>0.488537</v>
      </c>
      <c r="Q508" s="28">
        <v>0.251799</v>
      </c>
      <c r="T508" s="28">
        <v>0.24307599999999999</v>
      </c>
      <c r="W508" s="28">
        <v>9.5864999999999995E-3</v>
      </c>
      <c r="Z508" s="28">
        <v>8.9262000000000005E-3</v>
      </c>
      <c r="AC508" s="28">
        <v>0.38181700000000002</v>
      </c>
      <c r="AF508" s="28">
        <v>0.16156799999999999</v>
      </c>
      <c r="AI508" s="28">
        <v>0.13209899999999999</v>
      </c>
      <c r="AL508" s="28">
        <v>0.25769500000000001</v>
      </c>
      <c r="AO508" s="28">
        <v>1.1477970000000001E-2</v>
      </c>
      <c r="AR508" s="28">
        <v>1.1911390000000001E-2</v>
      </c>
      <c r="AU508" s="28">
        <v>3.1905999999999997E-2</v>
      </c>
      <c r="AX508" s="28">
        <v>4.27547E-3</v>
      </c>
      <c r="BA508" s="28">
        <v>9.0508600000000008E-3</v>
      </c>
    </row>
    <row r="509" spans="1:53" s="28" customFormat="1" ht="21" x14ac:dyDescent="0.35">
      <c r="A509" s="1"/>
      <c r="B509" s="2"/>
      <c r="C509" s="2"/>
      <c r="D509" s="2"/>
      <c r="E509" s="2"/>
      <c r="F509" s="2"/>
      <c r="G509" s="2"/>
      <c r="H509" s="2"/>
      <c r="I509" s="40">
        <v>15090</v>
      </c>
      <c r="J509" s="39">
        <v>0.56559999999999999</v>
      </c>
      <c r="K509" s="28">
        <v>0.39833000000000002</v>
      </c>
      <c r="N509" s="28">
        <v>0.486925</v>
      </c>
      <c r="Q509" s="28">
        <v>0.24965999999999999</v>
      </c>
      <c r="T509" s="28">
        <v>0.24102000000000001</v>
      </c>
      <c r="W509" s="28">
        <v>9.7212500000000007E-3</v>
      </c>
      <c r="Z509" s="28">
        <v>9.1463199999999995E-3</v>
      </c>
      <c r="AC509" s="28">
        <v>0.378332</v>
      </c>
      <c r="AF509" s="28">
        <v>0.15790199999999999</v>
      </c>
      <c r="AI509" s="28">
        <v>0.12851699999999999</v>
      </c>
      <c r="AL509" s="28">
        <v>0.25375900000000001</v>
      </c>
      <c r="AO509" s="28">
        <v>8.5308699999999994E-3</v>
      </c>
      <c r="AR509" s="28">
        <v>8.9495900000000003E-3</v>
      </c>
      <c r="AU509" s="28">
        <v>2.8589900000000001E-2</v>
      </c>
      <c r="AX509" s="28">
        <v>4.5931000000000001E-3</v>
      </c>
      <c r="BA509" s="28">
        <v>9.3515999999999998E-3</v>
      </c>
    </row>
    <row r="510" spans="1:53" s="28" customFormat="1" ht="21" x14ac:dyDescent="0.35">
      <c r="A510" s="1"/>
      <c r="B510" s="2"/>
      <c r="C510" s="2"/>
      <c r="D510" s="2"/>
      <c r="E510" s="2"/>
      <c r="F510" s="2"/>
      <c r="G510" s="2"/>
      <c r="H510" s="2"/>
      <c r="I510" s="40">
        <v>15120</v>
      </c>
      <c r="J510" s="39">
        <v>0.56295435299999996</v>
      </c>
      <c r="K510" s="28">
        <v>0.398503</v>
      </c>
      <c r="N510" s="28">
        <v>0.48702600000000001</v>
      </c>
      <c r="Q510" s="28">
        <v>0.248724</v>
      </c>
      <c r="T510" s="28">
        <v>0.24031</v>
      </c>
      <c r="W510" s="28">
        <v>9.8667500000000005E-3</v>
      </c>
      <c r="Z510" s="28">
        <v>9.3357100000000005E-3</v>
      </c>
      <c r="AC510" s="28">
        <v>0.37537799999999999</v>
      </c>
      <c r="AF510" s="28">
        <v>0.154525</v>
      </c>
      <c r="AI510" s="28">
        <v>0.12515599999999999</v>
      </c>
      <c r="AL510" s="28">
        <v>0.25000800000000001</v>
      </c>
      <c r="AO510" s="28">
        <v>5.98337E-3</v>
      </c>
      <c r="AR510" s="28">
        <v>6.4051899999999998E-3</v>
      </c>
      <c r="AU510" s="28">
        <v>2.5346E-2</v>
      </c>
      <c r="AX510" s="28">
        <v>4.9692599999999996E-3</v>
      </c>
      <c r="BA510" s="28">
        <v>9.7017800000000001E-3</v>
      </c>
    </row>
    <row r="511" spans="1:53" s="28" customFormat="1" ht="21" x14ac:dyDescent="0.35">
      <c r="A511" s="1"/>
      <c r="B511" s="2"/>
      <c r="C511" s="2"/>
      <c r="D511" s="2"/>
      <c r="E511" s="2"/>
      <c r="F511" s="2"/>
      <c r="G511" s="2"/>
      <c r="H511" s="2"/>
      <c r="I511" s="40">
        <v>15150</v>
      </c>
      <c r="J511" s="39">
        <v>0.57020934400000001</v>
      </c>
      <c r="K511" s="28">
        <v>0.39952399999999999</v>
      </c>
      <c r="N511" s="28">
        <v>0.48916799999999999</v>
      </c>
      <c r="Q511" s="28">
        <v>0.249496</v>
      </c>
      <c r="T511" s="28">
        <v>0.24149399999999999</v>
      </c>
      <c r="W511" s="28">
        <v>9.9801899999999999E-3</v>
      </c>
      <c r="Z511" s="28">
        <v>9.5731700000000006E-3</v>
      </c>
      <c r="AC511" s="28">
        <v>0.373917</v>
      </c>
      <c r="AF511" s="28">
        <v>0.15212999999999999</v>
      </c>
      <c r="AI511" s="28">
        <v>0.122723</v>
      </c>
      <c r="AL511" s="28">
        <v>0.246755</v>
      </c>
      <c r="AO511" s="28">
        <v>3.9224699999999999E-3</v>
      </c>
      <c r="AR511" s="28">
        <v>4.3001899999999997E-3</v>
      </c>
      <c r="AU511" s="28">
        <v>2.2141359999999999E-2</v>
      </c>
      <c r="AX511" s="28">
        <v>5.3516199999999996E-3</v>
      </c>
      <c r="BA511" s="28">
        <v>1.008293E-2</v>
      </c>
    </row>
    <row r="512" spans="1:53" s="28" customFormat="1" ht="21" x14ac:dyDescent="0.35">
      <c r="A512" s="1"/>
      <c r="B512" s="2"/>
      <c r="C512" s="2"/>
      <c r="D512" s="2"/>
      <c r="E512" s="2"/>
      <c r="F512" s="2"/>
      <c r="G512" s="2"/>
      <c r="H512" s="2"/>
      <c r="I512" s="40">
        <v>15180</v>
      </c>
      <c r="J512" s="39">
        <v>0.58691359200000004</v>
      </c>
      <c r="K512" s="28">
        <v>0.40150400000000003</v>
      </c>
      <c r="N512" s="28">
        <v>0.49363600000000002</v>
      </c>
      <c r="Q512" s="28">
        <v>0.25231900000000002</v>
      </c>
      <c r="T512" s="28">
        <v>0.24499099999999999</v>
      </c>
      <c r="W512" s="28">
        <v>1.017765E-2</v>
      </c>
      <c r="Z512" s="28">
        <v>9.8315699999999995E-3</v>
      </c>
      <c r="AC512" s="28">
        <v>0.37486599999999998</v>
      </c>
      <c r="AF512" s="28">
        <v>0.15168300000000001</v>
      </c>
      <c r="AI512" s="28">
        <v>0.12209299999999999</v>
      </c>
      <c r="AL512" s="28">
        <v>0.24509600000000001</v>
      </c>
      <c r="AO512" s="28">
        <v>2.2569700000000001E-3</v>
      </c>
      <c r="AR512" s="28">
        <v>2.62999E-3</v>
      </c>
      <c r="AU512" s="28">
        <v>1.8997859999999998E-2</v>
      </c>
      <c r="AX512" s="28">
        <v>5.7493600000000002E-3</v>
      </c>
      <c r="BA512" s="28">
        <v>1.0436549999999999E-2</v>
      </c>
    </row>
    <row r="513" spans="1:53" s="28" customFormat="1" ht="21" x14ac:dyDescent="0.35">
      <c r="A513" s="1"/>
      <c r="B513" s="2"/>
      <c r="C513" s="2"/>
      <c r="D513" s="2"/>
      <c r="E513" s="2"/>
      <c r="F513" s="2"/>
      <c r="G513" s="2"/>
      <c r="H513" s="2"/>
      <c r="I513" s="40">
        <v>15210</v>
      </c>
      <c r="J513" s="39">
        <v>0.62111076600000004</v>
      </c>
      <c r="K513" s="28">
        <v>0.40438299999999999</v>
      </c>
      <c r="N513" s="28">
        <v>0.50037799999999999</v>
      </c>
      <c r="Q513" s="28">
        <v>0.25725900000000002</v>
      </c>
      <c r="T513" s="28">
        <v>0.25085600000000002</v>
      </c>
      <c r="W513" s="28">
        <v>1.0190960000000001E-2</v>
      </c>
      <c r="Z513" s="28">
        <v>9.8309199999999999E-3</v>
      </c>
      <c r="AC513" s="28">
        <v>0.37861299999999998</v>
      </c>
      <c r="AF513" s="28">
        <v>0.15373700000000001</v>
      </c>
      <c r="AI513" s="28">
        <v>0.123774</v>
      </c>
      <c r="AL513" s="28">
        <v>0.24577099999999999</v>
      </c>
      <c r="AO513" s="28">
        <v>1.07577E-3</v>
      </c>
      <c r="AR513" s="28">
        <v>1.74971E-3</v>
      </c>
      <c r="AU513" s="28">
        <v>1.5889199999999999E-2</v>
      </c>
      <c r="AX513" s="28">
        <v>5.7178000000000003E-3</v>
      </c>
      <c r="BA513" s="28">
        <v>1.043795E-2</v>
      </c>
    </row>
    <row r="514" spans="1:53" s="28" customFormat="1" ht="21" x14ac:dyDescent="0.35">
      <c r="A514" s="1"/>
      <c r="B514" s="2"/>
      <c r="C514" s="2"/>
      <c r="D514" s="2"/>
      <c r="E514" s="2"/>
      <c r="F514" s="2"/>
      <c r="G514" s="2"/>
      <c r="H514" s="2"/>
      <c r="I514" s="40">
        <v>15240</v>
      </c>
      <c r="J514" s="39">
        <v>0.65355520199999995</v>
      </c>
      <c r="K514" s="28">
        <v>0.40778700000000001</v>
      </c>
      <c r="N514" s="28">
        <v>0.50830200000000003</v>
      </c>
      <c r="Q514" s="28">
        <v>0.26388099999999998</v>
      </c>
      <c r="T514" s="28">
        <v>0.25840000000000002</v>
      </c>
      <c r="W514" s="28">
        <v>1.021526E-2</v>
      </c>
      <c r="Z514" s="28">
        <v>9.8072300000000001E-3</v>
      </c>
      <c r="AC514" s="28">
        <v>0.38513599999999998</v>
      </c>
      <c r="AF514" s="28">
        <v>0.15870600000000001</v>
      </c>
      <c r="AI514" s="28">
        <v>0.12820100000000001</v>
      </c>
      <c r="AL514" s="28">
        <v>0.24934300000000001</v>
      </c>
      <c r="AO514" s="28">
        <v>2.5206999999999999E-3</v>
      </c>
      <c r="AR514" s="28">
        <v>3.79073E-3</v>
      </c>
      <c r="AU514" s="28">
        <v>1.49214E-2</v>
      </c>
      <c r="AX514" s="28">
        <v>5.7030600000000002E-3</v>
      </c>
      <c r="BA514" s="28">
        <v>1.0403509999999999E-2</v>
      </c>
    </row>
    <row r="515" spans="1:53" s="28" customFormat="1" ht="21" x14ac:dyDescent="0.35">
      <c r="A515" s="1"/>
      <c r="B515" s="2"/>
      <c r="C515" s="2"/>
      <c r="D515" s="2"/>
      <c r="E515" s="2"/>
      <c r="F515" s="2"/>
      <c r="G515" s="2"/>
      <c r="H515" s="2"/>
      <c r="I515" s="40">
        <v>15270</v>
      </c>
      <c r="J515" s="39">
        <v>0.68670909099999999</v>
      </c>
      <c r="K515" s="28">
        <v>0.411269</v>
      </c>
      <c r="N515" s="28">
        <v>0.51654100000000003</v>
      </c>
      <c r="Q515" s="28">
        <v>0.271235</v>
      </c>
      <c r="T515" s="28">
        <v>0.26655099999999998</v>
      </c>
      <c r="W515" s="28">
        <v>1.021851E-2</v>
      </c>
      <c r="Z515" s="28">
        <v>9.8371699999999992E-3</v>
      </c>
      <c r="AC515" s="28">
        <v>0.393071</v>
      </c>
      <c r="AF515" s="28">
        <v>0.16548199999999999</v>
      </c>
      <c r="AI515" s="28">
        <v>0.134516</v>
      </c>
      <c r="AL515" s="28">
        <v>0.25483800000000001</v>
      </c>
      <c r="AO515" s="28">
        <v>6.1663999999999998E-3</v>
      </c>
      <c r="AR515" s="28">
        <v>8.2579000000000003E-3</v>
      </c>
      <c r="AU515" s="28">
        <v>1.69436E-2</v>
      </c>
      <c r="AX515" s="28">
        <v>5.66163E-3</v>
      </c>
      <c r="BA515" s="28">
        <v>1.040144E-2</v>
      </c>
    </row>
    <row r="516" spans="1:53" s="28" customFormat="1" ht="21" x14ac:dyDescent="0.35">
      <c r="A516" s="1"/>
      <c r="B516" s="2"/>
      <c r="C516" s="2"/>
      <c r="D516" s="2"/>
      <c r="E516" s="2"/>
      <c r="F516" s="2"/>
      <c r="G516" s="2"/>
      <c r="H516" s="2"/>
      <c r="I516" s="40">
        <v>15300</v>
      </c>
      <c r="J516" s="39">
        <v>0.72632121199999999</v>
      </c>
      <c r="K516" s="28">
        <v>0.41468500000000003</v>
      </c>
      <c r="N516" s="28">
        <v>0.524841</v>
      </c>
      <c r="Q516" s="28">
        <v>0.27894799999999997</v>
      </c>
      <c r="T516" s="28">
        <v>0.27500799999999997</v>
      </c>
      <c r="W516" s="28">
        <v>1.0246170000000001E-2</v>
      </c>
      <c r="Z516" s="28">
        <v>9.8611099999999993E-3</v>
      </c>
      <c r="AC516" s="28">
        <v>0.40178999999999998</v>
      </c>
      <c r="AF516" s="28">
        <v>0.17336599999999999</v>
      </c>
      <c r="AI516" s="28">
        <v>0.14197799999999999</v>
      </c>
      <c r="AL516" s="28">
        <v>0.26171499999999998</v>
      </c>
      <c r="AO516" s="28">
        <v>1.13069E-2</v>
      </c>
      <c r="AR516" s="28">
        <v>1.4505219999999999E-2</v>
      </c>
      <c r="AU516" s="28">
        <v>2.1301199999999999E-2</v>
      </c>
      <c r="AX516" s="28">
        <v>5.61824E-3</v>
      </c>
      <c r="BA516" s="28">
        <v>1.038118E-2</v>
      </c>
    </row>
    <row r="517" spans="1:53" s="28" customFormat="1" ht="21" x14ac:dyDescent="0.35">
      <c r="A517" s="1"/>
      <c r="B517" s="2"/>
      <c r="C517" s="2"/>
      <c r="D517" s="2"/>
      <c r="E517" s="2"/>
      <c r="F517" s="2"/>
      <c r="G517" s="2"/>
      <c r="H517" s="2"/>
      <c r="I517" s="40">
        <v>15330</v>
      </c>
      <c r="J517" s="39">
        <v>0.75004242399999999</v>
      </c>
      <c r="K517" s="28">
        <v>0.41808299999999998</v>
      </c>
      <c r="N517" s="28">
        <v>0.53309899999999999</v>
      </c>
      <c r="Q517" s="28">
        <v>0.28680800000000001</v>
      </c>
      <c r="T517" s="28">
        <v>0.28350900000000001</v>
      </c>
      <c r="W517" s="28">
        <v>1.0230400000000001E-2</v>
      </c>
      <c r="Z517" s="28">
        <v>9.7774300000000001E-3</v>
      </c>
      <c r="AC517" s="28">
        <v>0.41085700000000003</v>
      </c>
      <c r="AF517" s="28">
        <v>0.18185999999999999</v>
      </c>
      <c r="AI517" s="28">
        <v>0.150168</v>
      </c>
      <c r="AL517" s="28">
        <v>0.26944499999999999</v>
      </c>
      <c r="AO517" s="28">
        <v>1.73624E-2</v>
      </c>
      <c r="AR517" s="28">
        <v>2.1728219999999999E-2</v>
      </c>
      <c r="AU517" s="28">
        <v>2.7263599999999999E-2</v>
      </c>
      <c r="AX517" s="28">
        <v>5.4538E-3</v>
      </c>
      <c r="BA517" s="28">
        <v>1.0222159999999999E-2</v>
      </c>
    </row>
    <row r="518" spans="1:53" s="28" customFormat="1" ht="21" x14ac:dyDescent="0.35">
      <c r="A518" s="1"/>
      <c r="B518" s="2"/>
      <c r="C518" s="2"/>
      <c r="D518" s="2"/>
      <c r="E518" s="2"/>
      <c r="F518" s="2"/>
      <c r="G518" s="2"/>
      <c r="H518" s="2"/>
      <c r="I518" s="40">
        <v>15360</v>
      </c>
      <c r="J518" s="39">
        <v>0.75561818199999997</v>
      </c>
      <c r="K518" s="28">
        <v>0.42128599999999999</v>
      </c>
      <c r="N518" s="28">
        <v>0.54114300000000004</v>
      </c>
      <c r="Q518" s="28">
        <v>0.29470499999999999</v>
      </c>
      <c r="T518" s="28">
        <v>0.29197499999999998</v>
      </c>
      <c r="W518" s="28">
        <v>1.01183E-2</v>
      </c>
      <c r="Z518" s="28">
        <v>9.6297599999999994E-3</v>
      </c>
      <c r="AC518" s="28">
        <v>0.420265</v>
      </c>
      <c r="AF518" s="28">
        <v>0.190857</v>
      </c>
      <c r="AI518" s="28">
        <v>0.158891</v>
      </c>
      <c r="AL518" s="28">
        <v>0.27792099999999997</v>
      </c>
      <c r="AO518" s="28">
        <v>2.4080399999999998E-2</v>
      </c>
      <c r="AR518" s="28">
        <v>2.9736720000000001E-2</v>
      </c>
      <c r="AU518" s="28">
        <v>3.4390299999999999E-2</v>
      </c>
      <c r="AX518" s="28">
        <v>5.0879200000000001E-3</v>
      </c>
      <c r="BA518" s="28">
        <v>9.9178600000000006E-3</v>
      </c>
    </row>
    <row r="519" spans="1:53" s="28" customFormat="1" ht="21" x14ac:dyDescent="0.35">
      <c r="A519" s="1"/>
      <c r="B519" s="2"/>
      <c r="C519" s="2"/>
      <c r="D519" s="2"/>
      <c r="E519" s="2"/>
      <c r="F519" s="2"/>
      <c r="G519" s="2"/>
      <c r="H519" s="2"/>
      <c r="I519" s="40">
        <v>15390</v>
      </c>
      <c r="J519" s="39">
        <v>0.75732121200000002</v>
      </c>
      <c r="K519" s="28">
        <v>0.42393900000000001</v>
      </c>
      <c r="N519" s="28">
        <v>0.54816600000000004</v>
      </c>
      <c r="Q519" s="28">
        <v>0.30214999999999997</v>
      </c>
      <c r="T519" s="28">
        <v>0.29986200000000002</v>
      </c>
      <c r="W519" s="28">
        <v>9.9989899999999993E-3</v>
      </c>
      <c r="Z519" s="28">
        <v>9.4311800000000008E-3</v>
      </c>
      <c r="AC519" s="28">
        <v>0.42984499999999998</v>
      </c>
      <c r="AF519" s="28">
        <v>0.20024600000000001</v>
      </c>
      <c r="AI519" s="28">
        <v>0.168013</v>
      </c>
      <c r="AL519" s="28">
        <v>0.28719099999999997</v>
      </c>
      <c r="AO519" s="28">
        <v>3.1339899999999997E-2</v>
      </c>
      <c r="AR519" s="28">
        <v>3.8286720000000003E-2</v>
      </c>
      <c r="AU519" s="28">
        <v>4.26109E-2</v>
      </c>
      <c r="AX519" s="28">
        <v>4.76532E-3</v>
      </c>
      <c r="BA519" s="28">
        <v>9.6472499999999996E-3</v>
      </c>
    </row>
    <row r="520" spans="1:53" s="28" customFormat="1" ht="21" x14ac:dyDescent="0.35">
      <c r="A520" s="1"/>
      <c r="B520" s="2"/>
      <c r="C520" s="2"/>
      <c r="D520" s="2"/>
      <c r="E520" s="2"/>
      <c r="F520" s="2"/>
      <c r="G520" s="2"/>
      <c r="H520" s="2"/>
      <c r="I520" s="40">
        <v>15420</v>
      </c>
      <c r="J520" s="39">
        <v>0.75512121200000004</v>
      </c>
      <c r="K520" s="28">
        <v>0.42580899999999999</v>
      </c>
      <c r="N520" s="28">
        <v>0.55352599999999996</v>
      </c>
      <c r="Q520" s="28">
        <v>0.30843300000000001</v>
      </c>
      <c r="T520" s="28">
        <v>0.30642399999999997</v>
      </c>
      <c r="W520" s="28">
        <v>9.8575299999999998E-3</v>
      </c>
      <c r="Z520" s="28">
        <v>9.1959899999999994E-3</v>
      </c>
      <c r="AC520" s="28">
        <v>0.43911600000000001</v>
      </c>
      <c r="AF520" s="28">
        <v>0.209706</v>
      </c>
      <c r="AI520" s="28">
        <v>0.17726600000000001</v>
      </c>
      <c r="AL520" s="28">
        <v>0.29700500000000002</v>
      </c>
      <c r="AO520" s="28">
        <v>3.9005100000000001E-2</v>
      </c>
      <c r="AR520" s="28">
        <v>4.7244019999999998E-2</v>
      </c>
      <c r="AU520" s="28">
        <v>5.1728700000000002E-2</v>
      </c>
      <c r="AX520" s="28">
        <v>4.3788300000000002E-3</v>
      </c>
      <c r="BA520" s="28">
        <v>9.2674100000000002E-3</v>
      </c>
    </row>
    <row r="521" spans="1:53" s="28" customFormat="1" ht="21" x14ac:dyDescent="0.35">
      <c r="A521" s="1"/>
      <c r="B521" s="2"/>
      <c r="C521" s="2"/>
      <c r="D521" s="2"/>
      <c r="E521" s="2"/>
      <c r="F521" s="2"/>
      <c r="G521" s="2"/>
      <c r="H521" s="2"/>
      <c r="I521" s="40">
        <v>15450</v>
      </c>
      <c r="J521" s="39">
        <v>0.752884848</v>
      </c>
      <c r="K521" s="28">
        <v>0.426838</v>
      </c>
      <c r="N521" s="28">
        <v>0.55686899999999995</v>
      </c>
      <c r="Q521" s="28">
        <v>0.31310399999999999</v>
      </c>
      <c r="T521" s="28">
        <v>0.31112400000000001</v>
      </c>
      <c r="W521" s="28">
        <v>9.7392199999999998E-3</v>
      </c>
      <c r="Z521" s="28">
        <v>8.9867899999999997E-3</v>
      </c>
      <c r="AC521" s="28">
        <v>0.44714100000000001</v>
      </c>
      <c r="AF521" s="28">
        <v>0.21851599999999999</v>
      </c>
      <c r="AI521" s="28">
        <v>0.18591199999999999</v>
      </c>
      <c r="AL521" s="28">
        <v>0.30700100000000002</v>
      </c>
      <c r="AO521" s="28">
        <v>4.7028199999999999E-2</v>
      </c>
      <c r="AR521" s="28">
        <v>5.6592719999999999E-2</v>
      </c>
      <c r="AU521" s="28">
        <v>6.1621639999999998E-2</v>
      </c>
      <c r="AX521" s="28">
        <v>3.99402E-3</v>
      </c>
      <c r="BA521" s="28">
        <v>8.9267900000000004E-3</v>
      </c>
    </row>
    <row r="522" spans="1:53" s="28" customFormat="1" ht="21" x14ac:dyDescent="0.35">
      <c r="A522" s="1"/>
      <c r="B522" s="2"/>
      <c r="C522" s="2"/>
      <c r="D522" s="2"/>
      <c r="E522" s="2"/>
      <c r="F522" s="2"/>
      <c r="G522" s="2"/>
      <c r="H522" s="2"/>
      <c r="I522" s="40">
        <v>15480</v>
      </c>
      <c r="J522" s="39">
        <v>0.748472727</v>
      </c>
      <c r="K522" s="28">
        <v>0.42690600000000001</v>
      </c>
      <c r="N522" s="28">
        <v>0.55795300000000003</v>
      </c>
      <c r="Q522" s="28">
        <v>0.315778</v>
      </c>
      <c r="T522" s="28">
        <v>0.31352999999999998</v>
      </c>
      <c r="W522" s="28">
        <v>9.6156499999999999E-3</v>
      </c>
      <c r="Z522" s="28">
        <v>8.7550900000000001E-3</v>
      </c>
      <c r="AC522" s="28">
        <v>0.452934</v>
      </c>
      <c r="AF522" s="28">
        <v>0.22564799999999999</v>
      </c>
      <c r="AI522" s="28">
        <v>0.19298999999999999</v>
      </c>
      <c r="AL522" s="28">
        <v>0.31603300000000001</v>
      </c>
      <c r="AO522" s="28">
        <v>5.5295400000000001E-2</v>
      </c>
      <c r="AR522" s="28">
        <v>6.6206520000000005E-2</v>
      </c>
      <c r="AU522" s="28">
        <v>7.2216939999999993E-2</v>
      </c>
      <c r="AX522" s="28">
        <v>3.5904800000000001E-3</v>
      </c>
      <c r="BA522" s="28">
        <v>8.5829500000000006E-3</v>
      </c>
    </row>
    <row r="523" spans="1:53" s="28" customFormat="1" ht="21" x14ac:dyDescent="0.35">
      <c r="A523" s="1"/>
      <c r="B523" s="2"/>
      <c r="C523" s="2"/>
      <c r="D523" s="2"/>
      <c r="E523" s="2"/>
      <c r="F523" s="2"/>
      <c r="G523" s="2"/>
      <c r="H523" s="2"/>
      <c r="I523" s="40">
        <v>15510</v>
      </c>
      <c r="J523" s="39">
        <v>0.74438787900000003</v>
      </c>
      <c r="K523" s="28">
        <v>0.42605500000000002</v>
      </c>
      <c r="N523" s="28">
        <v>0.55675699999999995</v>
      </c>
      <c r="Q523" s="28">
        <v>0.31637700000000002</v>
      </c>
      <c r="T523" s="28">
        <v>0.313664</v>
      </c>
      <c r="W523" s="28">
        <v>9.6223200000000002E-3</v>
      </c>
      <c r="Z523" s="28">
        <v>8.7418600000000006E-3</v>
      </c>
      <c r="AC523" s="28">
        <v>0.45611400000000002</v>
      </c>
      <c r="AF523" s="28">
        <v>0.230519</v>
      </c>
      <c r="AI523" s="28">
        <v>0.197967</v>
      </c>
      <c r="AL523" s="28">
        <v>0.32323499999999999</v>
      </c>
      <c r="AO523" s="28">
        <v>6.3742999999999994E-2</v>
      </c>
      <c r="AR523" s="28">
        <v>7.5649499999999995E-2</v>
      </c>
      <c r="AU523" s="28">
        <v>8.3469100000000004E-2</v>
      </c>
      <c r="AX523" s="28">
        <v>3.61547E-3</v>
      </c>
      <c r="BA523" s="28">
        <v>8.6193299999999997E-3</v>
      </c>
    </row>
    <row r="524" spans="1:53" s="28" customFormat="1" ht="21" x14ac:dyDescent="0.35">
      <c r="A524" s="1"/>
      <c r="B524" s="2"/>
      <c r="C524" s="2"/>
      <c r="D524" s="2"/>
      <c r="E524" s="2"/>
      <c r="F524" s="2"/>
      <c r="G524" s="2"/>
      <c r="H524" s="2"/>
      <c r="I524" s="40">
        <v>15540</v>
      </c>
      <c r="J524" s="39">
        <v>0.74030909099999997</v>
      </c>
      <c r="K524" s="28">
        <v>0.42476000000000003</v>
      </c>
      <c r="N524" s="28">
        <v>0.55439300000000002</v>
      </c>
      <c r="Q524" s="28">
        <v>0.31538500000000003</v>
      </c>
      <c r="T524" s="28">
        <v>0.31212400000000001</v>
      </c>
      <c r="W524" s="28">
        <v>9.6396499999999996E-3</v>
      </c>
      <c r="Z524" s="28">
        <v>8.7214000000000007E-3</v>
      </c>
      <c r="AC524" s="28">
        <v>0.456652</v>
      </c>
      <c r="AF524" s="28">
        <v>0.232742</v>
      </c>
      <c r="AI524" s="28">
        <v>0.20044300000000001</v>
      </c>
      <c r="AL524" s="28">
        <v>0.32808100000000001</v>
      </c>
      <c r="AO524" s="28">
        <v>7.0180800000000002E-2</v>
      </c>
      <c r="AR524" s="28">
        <v>8.2770399999999994E-2</v>
      </c>
      <c r="AU524" s="28">
        <v>9.3250399999999997E-2</v>
      </c>
      <c r="AX524" s="28">
        <v>3.6312200000000001E-3</v>
      </c>
      <c r="BA524" s="28">
        <v>8.6676099999999992E-3</v>
      </c>
    </row>
    <row r="525" spans="1:53" s="28" customFormat="1" ht="21" x14ac:dyDescent="0.35">
      <c r="A525" s="1"/>
      <c r="B525" s="2"/>
      <c r="C525" s="2"/>
      <c r="D525" s="2"/>
      <c r="E525" s="2"/>
      <c r="F525" s="2"/>
      <c r="G525" s="2"/>
      <c r="H525" s="2"/>
      <c r="I525" s="40">
        <v>15570</v>
      </c>
      <c r="J525" s="39">
        <v>0.73561212099999995</v>
      </c>
      <c r="K525" s="28">
        <v>0.42342400000000002</v>
      </c>
      <c r="N525" s="28">
        <v>0.55174699999999999</v>
      </c>
      <c r="Q525" s="28">
        <v>0.313641</v>
      </c>
      <c r="T525" s="28">
        <v>0.30998500000000001</v>
      </c>
      <c r="W525" s="28">
        <v>9.6385800000000008E-3</v>
      </c>
      <c r="Z525" s="28">
        <v>8.7057100000000002E-3</v>
      </c>
      <c r="AC525" s="28">
        <v>0.455984</v>
      </c>
      <c r="AF525" s="28">
        <v>0.23335600000000001</v>
      </c>
      <c r="AI525" s="28">
        <v>0.201209</v>
      </c>
      <c r="AL525" s="28">
        <v>0.33152700000000002</v>
      </c>
      <c r="AO525" s="28">
        <v>7.5051400000000004E-2</v>
      </c>
      <c r="AR525" s="28">
        <v>8.7926000000000004E-2</v>
      </c>
      <c r="AU525" s="28">
        <v>0.1007252</v>
      </c>
      <c r="AX525" s="28">
        <v>3.6624600000000002E-3</v>
      </c>
      <c r="BA525" s="28">
        <v>8.6899300000000002E-3</v>
      </c>
    </row>
    <row r="526" spans="1:53" s="28" customFormat="1" ht="21" x14ac:dyDescent="0.35">
      <c r="A526" s="1"/>
      <c r="B526" s="2"/>
      <c r="C526" s="2"/>
      <c r="D526" s="2"/>
      <c r="E526" s="2"/>
      <c r="F526" s="2"/>
      <c r="G526" s="2"/>
      <c r="H526" s="2"/>
      <c r="I526" s="40">
        <v>15600</v>
      </c>
      <c r="J526" s="39">
        <v>0.72976363600000005</v>
      </c>
      <c r="K526" s="28">
        <v>0.42212899999999998</v>
      </c>
      <c r="N526" s="28">
        <v>0.54902200000000001</v>
      </c>
      <c r="Q526" s="28">
        <v>0.31158599999999997</v>
      </c>
      <c r="T526" s="28">
        <v>0.30757400000000001</v>
      </c>
      <c r="W526" s="28">
        <v>9.6511800000000005E-3</v>
      </c>
      <c r="Z526" s="28">
        <v>8.7172900000000008E-3</v>
      </c>
      <c r="AC526" s="28">
        <v>0.45469100000000001</v>
      </c>
      <c r="AF526" s="28">
        <v>0.23305100000000001</v>
      </c>
      <c r="AI526" s="28">
        <v>0.20099400000000001</v>
      </c>
      <c r="AL526" s="28">
        <v>0.33411999999999997</v>
      </c>
      <c r="AO526" s="28">
        <v>7.8837900000000002E-2</v>
      </c>
      <c r="AR526" s="28">
        <v>9.1831099999999999E-2</v>
      </c>
      <c r="AU526" s="28">
        <v>0.1064239</v>
      </c>
      <c r="AX526" s="28">
        <v>3.6807699999999999E-3</v>
      </c>
      <c r="BA526" s="28">
        <v>8.6872700000000004E-3</v>
      </c>
    </row>
    <row r="527" spans="1:53" s="28" customFormat="1" ht="21" x14ac:dyDescent="0.35">
      <c r="A527" s="1"/>
      <c r="B527" s="2"/>
      <c r="C527" s="2"/>
      <c r="D527" s="2"/>
      <c r="E527" s="2"/>
      <c r="F527" s="2"/>
      <c r="G527" s="2"/>
      <c r="H527" s="2"/>
      <c r="I527" s="40">
        <v>15630</v>
      </c>
      <c r="J527" s="39">
        <v>0.72484848499999999</v>
      </c>
      <c r="K527" s="28">
        <v>0.42096499999999998</v>
      </c>
      <c r="N527" s="28">
        <v>0.54653499999999999</v>
      </c>
      <c r="Q527" s="28">
        <v>0.309527</v>
      </c>
      <c r="T527" s="28">
        <v>0.30523400000000001</v>
      </c>
      <c r="W527" s="28">
        <v>9.7496500000000003E-3</v>
      </c>
      <c r="Z527" s="28">
        <v>8.8279799999999992E-3</v>
      </c>
      <c r="AC527" s="28">
        <v>0.45327000000000001</v>
      </c>
      <c r="AF527" s="28">
        <v>0.23241899999999999</v>
      </c>
      <c r="AI527" s="28">
        <v>0.200352</v>
      </c>
      <c r="AL527" s="28">
        <v>0.33636899999999997</v>
      </c>
      <c r="AO527" s="28">
        <v>8.2082100000000005E-2</v>
      </c>
      <c r="AR527" s="28">
        <v>9.5210100000000006E-2</v>
      </c>
      <c r="AU527" s="28">
        <v>0.1112919</v>
      </c>
      <c r="AX527" s="28">
        <v>3.9618199999999996E-3</v>
      </c>
      <c r="BA527" s="28">
        <v>8.92219E-3</v>
      </c>
    </row>
    <row r="528" spans="1:53" s="28" customFormat="1" ht="21" x14ac:dyDescent="0.35">
      <c r="A528" s="1"/>
      <c r="B528" s="2"/>
      <c r="C528" s="2"/>
      <c r="D528" s="2"/>
      <c r="E528" s="2"/>
      <c r="F528" s="2"/>
      <c r="G528" s="2"/>
      <c r="H528" s="2"/>
      <c r="I528" s="40">
        <v>15660</v>
      </c>
      <c r="J528" s="39">
        <v>0.71944848500000003</v>
      </c>
      <c r="K528" s="28">
        <v>0.42009400000000002</v>
      </c>
      <c r="N528" s="28">
        <v>0.54452</v>
      </c>
      <c r="Q528" s="28">
        <v>0.30764999999999998</v>
      </c>
      <c r="T528" s="28">
        <v>0.30313400000000001</v>
      </c>
      <c r="W528" s="28">
        <v>9.8304499999999993E-3</v>
      </c>
      <c r="Z528" s="28">
        <v>8.9942500000000005E-3</v>
      </c>
      <c r="AC528" s="28">
        <v>0.45168799999999998</v>
      </c>
      <c r="AF528" s="28">
        <v>0.23142199999999999</v>
      </c>
      <c r="AI528" s="28">
        <v>0.199355</v>
      </c>
      <c r="AL528" s="28">
        <v>0.33828900000000001</v>
      </c>
      <c r="AO528" s="28">
        <v>8.4834400000000004E-2</v>
      </c>
      <c r="AR528" s="28">
        <v>9.7848599999999994E-2</v>
      </c>
      <c r="AU528" s="28">
        <v>0.11548990000000001</v>
      </c>
      <c r="AX528" s="28">
        <v>4.3214200000000003E-3</v>
      </c>
      <c r="BA528" s="28">
        <v>9.2346900000000003E-3</v>
      </c>
    </row>
    <row r="529" spans="1:53" s="28" customFormat="1" ht="21" x14ac:dyDescent="0.35">
      <c r="A529" s="1"/>
      <c r="B529" s="2"/>
      <c r="C529" s="2"/>
      <c r="D529" s="2"/>
      <c r="E529" s="2"/>
      <c r="F529" s="2"/>
      <c r="G529" s="2"/>
      <c r="H529" s="2"/>
      <c r="I529" s="40">
        <v>15690</v>
      </c>
      <c r="J529" s="39">
        <v>0.713121212</v>
      </c>
      <c r="K529" s="28">
        <v>0.42005100000000001</v>
      </c>
      <c r="N529" s="28">
        <v>0.54423999999999995</v>
      </c>
      <c r="Q529" s="28">
        <v>0.30688500000000002</v>
      </c>
      <c r="T529" s="28">
        <v>0.302288</v>
      </c>
      <c r="W529" s="28">
        <v>9.9878599999999994E-3</v>
      </c>
      <c r="Z529" s="28">
        <v>9.1665300000000009E-3</v>
      </c>
      <c r="AC529" s="28">
        <v>0.45067499999999999</v>
      </c>
      <c r="AF529" s="28">
        <v>0.23064100000000001</v>
      </c>
      <c r="AI529" s="28">
        <v>0.198516</v>
      </c>
      <c r="AL529" s="28">
        <v>0.340202</v>
      </c>
      <c r="AO529" s="28">
        <v>8.7290000000000006E-2</v>
      </c>
      <c r="AR529" s="28">
        <v>0.1002156</v>
      </c>
      <c r="AU529" s="28">
        <v>0.11927</v>
      </c>
      <c r="AX529" s="28">
        <v>4.7324400000000001E-3</v>
      </c>
      <c r="BA529" s="28">
        <v>9.5890000000000003E-3</v>
      </c>
    </row>
    <row r="530" spans="1:53" s="28" customFormat="1" ht="21" x14ac:dyDescent="0.35">
      <c r="A530" s="1"/>
      <c r="B530" s="2"/>
      <c r="C530" s="2"/>
      <c r="D530" s="2"/>
      <c r="E530" s="2"/>
      <c r="F530" s="2"/>
      <c r="G530" s="2"/>
      <c r="H530" s="2"/>
      <c r="I530" s="40">
        <v>15720</v>
      </c>
      <c r="J530" s="39">
        <v>0.70887272700000004</v>
      </c>
      <c r="K530" s="28">
        <v>0.42097400000000001</v>
      </c>
      <c r="N530" s="28">
        <v>0.54618199999999995</v>
      </c>
      <c r="Q530" s="28">
        <v>0.307917</v>
      </c>
      <c r="T530" s="28">
        <v>0.30350100000000002</v>
      </c>
      <c r="W530" s="28">
        <v>1.0135419999999999E-2</v>
      </c>
      <c r="Z530" s="28">
        <v>9.4349199999999994E-3</v>
      </c>
      <c r="AC530" s="28">
        <v>0.45134200000000002</v>
      </c>
      <c r="AF530" s="28">
        <v>0.23100200000000001</v>
      </c>
      <c r="AI530" s="28">
        <v>0.19874900000000001</v>
      </c>
      <c r="AL530" s="28">
        <v>0.34290199999999998</v>
      </c>
      <c r="AO530" s="28">
        <v>9.0035799999999999E-2</v>
      </c>
      <c r="AR530" s="28">
        <v>0.1028573</v>
      </c>
      <c r="AU530" s="28">
        <v>0.123044</v>
      </c>
      <c r="AX530" s="28">
        <v>5.1474099999999998E-3</v>
      </c>
      <c r="BA530" s="28">
        <v>1.000444E-2</v>
      </c>
    </row>
    <row r="531" spans="1:53" s="28" customFormat="1" ht="21" x14ac:dyDescent="0.35">
      <c r="A531" s="1"/>
      <c r="B531" s="2"/>
      <c r="C531" s="2"/>
      <c r="D531" s="2"/>
      <c r="E531" s="2"/>
      <c r="F531" s="2"/>
      <c r="G531" s="2"/>
      <c r="H531" s="2"/>
      <c r="I531" s="40">
        <v>15750</v>
      </c>
      <c r="J531" s="39">
        <v>0.71358181799999998</v>
      </c>
      <c r="K531" s="28">
        <v>0.42289700000000002</v>
      </c>
      <c r="N531" s="28">
        <v>0.55042500000000005</v>
      </c>
      <c r="Q531" s="28">
        <v>0.31092500000000001</v>
      </c>
      <c r="T531" s="28">
        <v>0.30699399999999999</v>
      </c>
      <c r="W531" s="28">
        <v>1.031223E-2</v>
      </c>
      <c r="Z531" s="28">
        <v>9.6437199999999997E-3</v>
      </c>
      <c r="AC531" s="28">
        <v>0.45422899999999999</v>
      </c>
      <c r="AF531" s="28">
        <v>0.233154</v>
      </c>
      <c r="AI531" s="28">
        <v>0.20060800000000001</v>
      </c>
      <c r="AL531" s="28">
        <v>0.34724300000000002</v>
      </c>
      <c r="AO531" s="28">
        <v>9.3727699999999997E-2</v>
      </c>
      <c r="AR531" s="28">
        <v>0.10665959999999999</v>
      </c>
      <c r="AU531" s="28">
        <v>0.127417</v>
      </c>
      <c r="AX531" s="28">
        <v>5.5636499999999998E-3</v>
      </c>
      <c r="BA531" s="28">
        <v>1.037396E-2</v>
      </c>
    </row>
    <row r="532" spans="1:53" s="28" customFormat="1" ht="21" x14ac:dyDescent="0.35">
      <c r="A532" s="1"/>
      <c r="B532" s="2"/>
      <c r="C532" s="2"/>
      <c r="D532" s="2"/>
      <c r="E532" s="2"/>
      <c r="F532" s="2"/>
      <c r="G532" s="2"/>
      <c r="H532" s="2"/>
      <c r="I532" s="40">
        <v>15780</v>
      </c>
      <c r="J532" s="39">
        <v>0.73937575799999999</v>
      </c>
      <c r="K532" s="28">
        <v>0.42591099999999998</v>
      </c>
      <c r="N532" s="28">
        <v>0.557168</v>
      </c>
      <c r="Q532" s="28">
        <v>0.31621700000000003</v>
      </c>
      <c r="T532" s="28">
        <v>0.31303999999999998</v>
      </c>
      <c r="W532" s="28">
        <v>1.04653E-2</v>
      </c>
      <c r="Z532" s="28">
        <v>9.8621200000000003E-3</v>
      </c>
      <c r="AC532" s="28">
        <v>0.45978200000000002</v>
      </c>
      <c r="AF532" s="28">
        <v>0.23764399999999999</v>
      </c>
      <c r="AI532" s="28">
        <v>0.204652</v>
      </c>
      <c r="AL532" s="28">
        <v>0.35399000000000003</v>
      </c>
      <c r="AO532" s="28">
        <v>9.9210499999999993E-2</v>
      </c>
      <c r="AR532" s="28">
        <v>0.11249580000000001</v>
      </c>
      <c r="AU532" s="28">
        <v>0.133492</v>
      </c>
      <c r="AX532" s="28">
        <v>6.0055200000000003E-3</v>
      </c>
      <c r="BA532" s="28">
        <v>1.0808099999999999E-2</v>
      </c>
    </row>
    <row r="533" spans="1:53" s="28" customFormat="1" ht="21" x14ac:dyDescent="0.35">
      <c r="A533" s="1"/>
      <c r="B533" s="2"/>
      <c r="C533" s="2"/>
      <c r="D533" s="2"/>
      <c r="E533" s="2"/>
      <c r="F533" s="2"/>
      <c r="G533" s="2"/>
      <c r="H533" s="2"/>
      <c r="I533" s="40">
        <v>15810</v>
      </c>
      <c r="J533" s="39">
        <v>0.77941818200000001</v>
      </c>
      <c r="K533" s="28">
        <v>0.429892</v>
      </c>
      <c r="N533" s="28">
        <v>0.56609200000000004</v>
      </c>
      <c r="Q533" s="28">
        <v>0.32359300000000002</v>
      </c>
      <c r="T533" s="28">
        <v>0.321357</v>
      </c>
      <c r="W533" s="28">
        <v>1.0498560000000001E-2</v>
      </c>
      <c r="Z533" s="28">
        <v>9.8917799999999993E-3</v>
      </c>
      <c r="AC533" s="28">
        <v>0.46777999999999997</v>
      </c>
      <c r="AF533" s="28">
        <v>0.244532</v>
      </c>
      <c r="AI533" s="28">
        <v>0.21088699999999999</v>
      </c>
      <c r="AL533" s="28">
        <v>0.36348599999999998</v>
      </c>
      <c r="AO533" s="28">
        <v>0.1069229</v>
      </c>
      <c r="AR533" s="28">
        <v>0.120846</v>
      </c>
      <c r="AU533" s="28">
        <v>0.141731</v>
      </c>
      <c r="AX533" s="28">
        <v>5.9507400000000004E-3</v>
      </c>
      <c r="BA533" s="28">
        <v>1.0802000000000001E-2</v>
      </c>
    </row>
    <row r="534" spans="1:53" s="28" customFormat="1" ht="21" x14ac:dyDescent="0.35">
      <c r="A534" s="1"/>
      <c r="B534" s="2"/>
      <c r="C534" s="2"/>
      <c r="D534" s="2"/>
      <c r="E534" s="2"/>
      <c r="F534" s="2"/>
      <c r="G534" s="2"/>
      <c r="H534" s="2"/>
      <c r="I534" s="40">
        <v>15840</v>
      </c>
      <c r="J534" s="39">
        <v>0.82406666699999997</v>
      </c>
      <c r="K534" s="28">
        <v>0.43438700000000002</v>
      </c>
      <c r="N534" s="28">
        <v>0.57621900000000004</v>
      </c>
      <c r="Q534" s="28">
        <v>0.33266899999999999</v>
      </c>
      <c r="T534" s="28">
        <v>0.33139600000000002</v>
      </c>
      <c r="W534" s="28">
        <v>1.045709E-2</v>
      </c>
      <c r="Z534" s="28">
        <v>9.8961699999999993E-3</v>
      </c>
      <c r="AC534" s="28">
        <v>0.47797200000000001</v>
      </c>
      <c r="AF534" s="28">
        <v>0.25392799999999999</v>
      </c>
      <c r="AI534" s="28">
        <v>0.21960499999999999</v>
      </c>
      <c r="AL534" s="28">
        <v>0.37573400000000001</v>
      </c>
      <c r="AO534" s="28">
        <v>0.1174524</v>
      </c>
      <c r="AR534" s="28">
        <v>0.132658</v>
      </c>
      <c r="AU534" s="28">
        <v>0.15301400000000001</v>
      </c>
      <c r="AX534" s="28">
        <v>5.9193400000000004E-3</v>
      </c>
      <c r="BA534" s="28">
        <v>1.0796780000000001E-2</v>
      </c>
    </row>
    <row r="535" spans="1:53" s="28" customFormat="1" ht="21" x14ac:dyDescent="0.35">
      <c r="A535" s="1"/>
      <c r="B535" s="2"/>
      <c r="C535" s="2"/>
      <c r="D535" s="2"/>
      <c r="E535" s="2"/>
      <c r="F535" s="2"/>
      <c r="G535" s="2"/>
      <c r="H535" s="2"/>
      <c r="I535" s="40">
        <v>15870</v>
      </c>
      <c r="J535" s="39">
        <v>0.87692121199999995</v>
      </c>
      <c r="K535" s="28">
        <v>0.438911</v>
      </c>
      <c r="N535" s="28">
        <v>0.58695900000000001</v>
      </c>
      <c r="Q535" s="28">
        <v>0.34286699999999998</v>
      </c>
      <c r="T535" s="28">
        <v>0.34242099999999998</v>
      </c>
      <c r="W535" s="28">
        <v>1.0454389999999999E-2</v>
      </c>
      <c r="Z535" s="28">
        <v>1.0792059999999999E-2</v>
      </c>
      <c r="AC535" s="28">
        <v>0.48935299999999998</v>
      </c>
      <c r="AF535" s="28">
        <v>0.26493699999999998</v>
      </c>
      <c r="AI535" s="28">
        <v>0.230078</v>
      </c>
      <c r="AL535" s="28">
        <v>0.389795</v>
      </c>
      <c r="AO535" s="28">
        <v>0.13005610000000001</v>
      </c>
      <c r="AR535" s="28">
        <v>0.14708399999999999</v>
      </c>
      <c r="AU535" s="28">
        <v>0.16647799999999999</v>
      </c>
      <c r="AX535" s="28">
        <v>5.8885300000000003E-3</v>
      </c>
      <c r="BA535" s="28">
        <v>1.0792929999999999E-2</v>
      </c>
    </row>
    <row r="536" spans="1:53" s="28" customFormat="1" ht="21" x14ac:dyDescent="0.35">
      <c r="A536" s="1"/>
      <c r="B536" s="2"/>
      <c r="C536" s="2"/>
      <c r="D536" s="2"/>
      <c r="E536" s="2"/>
      <c r="F536" s="2"/>
      <c r="G536" s="2"/>
      <c r="H536" s="2"/>
      <c r="I536" s="40">
        <v>15900</v>
      </c>
      <c r="J536" s="39">
        <v>0.93582424200000003</v>
      </c>
      <c r="K536" s="28">
        <v>0.44368400000000002</v>
      </c>
      <c r="N536" s="28">
        <v>0.59835799999999995</v>
      </c>
      <c r="Q536" s="28">
        <v>0.35400700000000002</v>
      </c>
      <c r="T536" s="28">
        <v>0.35417500000000002</v>
      </c>
      <c r="W536" s="28">
        <v>1.043553E-2</v>
      </c>
      <c r="Z536" s="28">
        <v>1.4041440000000001E-2</v>
      </c>
      <c r="AC536" s="28">
        <v>0.50162499999999999</v>
      </c>
      <c r="AF536" s="28">
        <v>0.277252</v>
      </c>
      <c r="AI536" s="28">
        <v>0.24179300000000001</v>
      </c>
      <c r="AL536" s="28">
        <v>0.40532600000000002</v>
      </c>
      <c r="AO536" s="28">
        <v>0.14441209999999999</v>
      </c>
      <c r="AR536" s="28">
        <v>0.16336000000000001</v>
      </c>
      <c r="AU536" s="28">
        <v>0.181533</v>
      </c>
      <c r="AX536" s="28">
        <v>5.9257600000000004E-3</v>
      </c>
      <c r="BA536" s="28">
        <v>1.165891E-2</v>
      </c>
    </row>
    <row r="537" spans="1:53" s="28" customFormat="1" ht="21" x14ac:dyDescent="0.35">
      <c r="A537" s="1"/>
      <c r="B537" s="2"/>
      <c r="C537" s="2"/>
      <c r="D537" s="2"/>
      <c r="E537" s="2"/>
      <c r="F537" s="2"/>
      <c r="G537" s="2"/>
      <c r="H537" s="2"/>
      <c r="I537" s="40">
        <v>15930</v>
      </c>
      <c r="J537" s="39">
        <v>0.98001818200000002</v>
      </c>
      <c r="K537" s="28">
        <v>0.44859399999999999</v>
      </c>
      <c r="N537" s="28">
        <v>0.61006899999999997</v>
      </c>
      <c r="Q537" s="28">
        <v>0.36576399999999998</v>
      </c>
      <c r="T537" s="28">
        <v>0.36642200000000003</v>
      </c>
      <c r="W537" s="28">
        <v>1.0270420000000001E-2</v>
      </c>
      <c r="Z537" s="28">
        <v>1.926653E-2</v>
      </c>
      <c r="AC537" s="28">
        <v>0.51453099999999996</v>
      </c>
      <c r="AF537" s="28">
        <v>0.29040700000000003</v>
      </c>
      <c r="AI537" s="28">
        <v>0.25434400000000001</v>
      </c>
      <c r="AL537" s="28">
        <v>0.42188999999999999</v>
      </c>
      <c r="AO537" s="28">
        <v>0.15986839999999999</v>
      </c>
      <c r="AR537" s="28">
        <v>0.180836</v>
      </c>
      <c r="AU537" s="28">
        <v>0.19766400000000001</v>
      </c>
      <c r="AX537" s="28">
        <v>7.3260499999999997E-3</v>
      </c>
      <c r="BA537" s="28">
        <v>1.495461E-2</v>
      </c>
    </row>
    <row r="538" spans="1:53" s="28" customFormat="1" ht="21" x14ac:dyDescent="0.35">
      <c r="A538" s="1"/>
      <c r="B538" s="2"/>
      <c r="C538" s="2"/>
      <c r="D538" s="2"/>
      <c r="E538" s="2"/>
      <c r="F538" s="2"/>
      <c r="G538" s="2"/>
      <c r="H538" s="2"/>
      <c r="I538" s="40">
        <v>15960</v>
      </c>
      <c r="J538" s="39">
        <v>1.0024121210000001</v>
      </c>
      <c r="K538" s="28">
        <v>0.45341900000000002</v>
      </c>
      <c r="N538" s="28">
        <v>0.62182700000000002</v>
      </c>
      <c r="Q538" s="28">
        <v>0.37798199999999998</v>
      </c>
      <c r="T538" s="28">
        <v>0.37896200000000002</v>
      </c>
      <c r="W538" s="28">
        <v>1.0174259999999999E-2</v>
      </c>
      <c r="Z538" s="28">
        <v>2.5891230000000001E-2</v>
      </c>
      <c r="AC538" s="28">
        <v>0.52819700000000003</v>
      </c>
      <c r="AF538" s="28">
        <v>0.30450899999999997</v>
      </c>
      <c r="AI538" s="28">
        <v>0.26782400000000001</v>
      </c>
      <c r="AL538" s="28">
        <v>0.43954500000000002</v>
      </c>
      <c r="AO538" s="28">
        <v>0.17658309999999999</v>
      </c>
      <c r="AR538" s="28">
        <v>0.199569</v>
      </c>
      <c r="AU538" s="28">
        <v>0.214917</v>
      </c>
      <c r="AX538" s="28">
        <v>1.0918209999999999E-2</v>
      </c>
      <c r="BA538" s="28">
        <v>2.0618210000000001E-2</v>
      </c>
    </row>
    <row r="539" spans="1:53" s="28" customFormat="1" ht="21" x14ac:dyDescent="0.35">
      <c r="A539" s="1"/>
      <c r="B539" s="2"/>
      <c r="C539" s="2"/>
      <c r="D539" s="2"/>
      <c r="E539" s="2"/>
      <c r="F539" s="2"/>
      <c r="G539" s="2"/>
      <c r="H539" s="2"/>
      <c r="I539" s="40">
        <v>15990</v>
      </c>
      <c r="J539" s="39">
        <v>1.011884848</v>
      </c>
      <c r="K539" s="28">
        <v>0.45768199999999998</v>
      </c>
      <c r="N539" s="28">
        <v>0.63244</v>
      </c>
      <c r="Q539" s="28">
        <v>0.38969199999999998</v>
      </c>
      <c r="T539" s="28">
        <v>0.39076899999999998</v>
      </c>
      <c r="W539" s="28">
        <v>1.025446E-2</v>
      </c>
      <c r="Z539" s="28">
        <v>3.3430729999999999E-2</v>
      </c>
      <c r="AC539" s="28">
        <v>0.54187799999999997</v>
      </c>
      <c r="AF539" s="28">
        <v>0.319025</v>
      </c>
      <c r="AI539" s="28">
        <v>0.28180100000000002</v>
      </c>
      <c r="AL539" s="28">
        <v>0.45806000000000002</v>
      </c>
      <c r="AO539" s="28">
        <v>0.194471</v>
      </c>
      <c r="AR539" s="28">
        <v>0.21918699999999999</v>
      </c>
      <c r="AU539" s="28">
        <v>0.233371</v>
      </c>
      <c r="AX539" s="28">
        <v>1.6386379999999999E-2</v>
      </c>
      <c r="BA539" s="28">
        <v>2.821421E-2</v>
      </c>
    </row>
    <row r="540" spans="1:53" s="28" customFormat="1" ht="21" x14ac:dyDescent="0.35">
      <c r="A540" s="1"/>
      <c r="B540" s="2"/>
      <c r="C540" s="2"/>
      <c r="D540" s="2"/>
      <c r="E540" s="2"/>
      <c r="F540" s="2"/>
      <c r="G540" s="2"/>
      <c r="H540" s="2"/>
      <c r="I540" s="40">
        <v>16020</v>
      </c>
      <c r="J540" s="39">
        <v>1.0122121209999999</v>
      </c>
      <c r="K540" s="28">
        <v>0.46126800000000001</v>
      </c>
      <c r="N540" s="28">
        <v>0.64137900000000003</v>
      </c>
      <c r="Q540" s="28">
        <v>0.400308</v>
      </c>
      <c r="T540" s="28">
        <v>0.40103699999999998</v>
      </c>
      <c r="W540" s="28">
        <v>1.167836E-2</v>
      </c>
      <c r="Z540" s="28">
        <v>4.1471229999999998E-2</v>
      </c>
      <c r="AC540" s="28">
        <v>0.55467699999999998</v>
      </c>
      <c r="AF540" s="28">
        <v>0.33306799999999998</v>
      </c>
      <c r="AI540" s="28">
        <v>0.29547600000000002</v>
      </c>
      <c r="AL540" s="28">
        <v>0.47666799999999998</v>
      </c>
      <c r="AO540" s="28">
        <v>0.21299799999999999</v>
      </c>
      <c r="AR540" s="28">
        <v>0.239093</v>
      </c>
      <c r="AU540" s="28">
        <v>0.25273099999999998</v>
      </c>
      <c r="AX540" s="28">
        <v>2.358418E-2</v>
      </c>
      <c r="BA540" s="28">
        <v>3.7564010000000002E-2</v>
      </c>
    </row>
    <row r="541" spans="1:53" s="28" customFormat="1" ht="21" x14ac:dyDescent="0.35">
      <c r="A541" s="1"/>
      <c r="B541" s="2"/>
      <c r="C541" s="2"/>
      <c r="D541" s="2"/>
      <c r="E541" s="2"/>
      <c r="F541" s="2"/>
      <c r="G541" s="2"/>
      <c r="H541" s="2"/>
      <c r="I541" s="40">
        <v>16050</v>
      </c>
      <c r="J541" s="39">
        <v>1.009545455</v>
      </c>
      <c r="K541" s="28">
        <v>0.46402500000000002</v>
      </c>
      <c r="N541" s="28">
        <v>0.64850600000000003</v>
      </c>
      <c r="Q541" s="28">
        <v>0.40949099999999999</v>
      </c>
      <c r="T541" s="28">
        <v>0.40951599999999999</v>
      </c>
      <c r="W541" s="28">
        <v>1.407746E-2</v>
      </c>
      <c r="Z541" s="28">
        <v>4.9931129999999997E-2</v>
      </c>
      <c r="AC541" s="28">
        <v>0.56592699999999996</v>
      </c>
      <c r="AF541" s="28">
        <v>0.34594399999999997</v>
      </c>
      <c r="AI541" s="28">
        <v>0.30830099999999999</v>
      </c>
      <c r="AL541" s="28">
        <v>0.49438700000000002</v>
      </c>
      <c r="AO541" s="28">
        <v>0.23146900000000001</v>
      </c>
      <c r="AR541" s="28">
        <v>0.25839299999999998</v>
      </c>
      <c r="AU541" s="28">
        <v>0.27241100000000001</v>
      </c>
      <c r="AX541" s="28">
        <v>3.2206350000000002E-2</v>
      </c>
      <c r="BA541" s="28">
        <v>4.840291E-2</v>
      </c>
    </row>
    <row r="542" spans="1:53" s="28" customFormat="1" ht="21" x14ac:dyDescent="0.35">
      <c r="A542" s="1"/>
      <c r="B542" s="2"/>
      <c r="C542" s="2"/>
      <c r="D542" s="2"/>
      <c r="E542" s="2"/>
      <c r="F542" s="2"/>
      <c r="G542" s="2"/>
      <c r="H542" s="2"/>
      <c r="I542" s="40">
        <v>16080</v>
      </c>
      <c r="J542" s="39">
        <v>1.003163636</v>
      </c>
      <c r="K542" s="28">
        <v>0.46593899999999999</v>
      </c>
      <c r="N542" s="28">
        <v>0.65364500000000003</v>
      </c>
      <c r="Q542" s="28">
        <v>0.41695599999999999</v>
      </c>
      <c r="T542" s="28">
        <v>0.41589300000000001</v>
      </c>
      <c r="W542" s="28">
        <v>1.728706E-2</v>
      </c>
      <c r="Z542" s="28">
        <v>5.8453430000000001E-2</v>
      </c>
      <c r="AC542" s="28">
        <v>0.57520099999999996</v>
      </c>
      <c r="AF542" s="28">
        <v>0.35705599999999998</v>
      </c>
      <c r="AI542" s="28">
        <v>0.31965900000000003</v>
      </c>
      <c r="AL542" s="28">
        <v>0.51047500000000001</v>
      </c>
      <c r="AO542" s="28">
        <v>0.24899099999999999</v>
      </c>
      <c r="AR542" s="28">
        <v>0.27616499999999999</v>
      </c>
      <c r="AU542" s="28">
        <v>0.29132400000000003</v>
      </c>
      <c r="AX542" s="28">
        <v>4.1918280000000002E-2</v>
      </c>
      <c r="BA542" s="28">
        <v>6.0437110000000002E-2</v>
      </c>
    </row>
    <row r="543" spans="1:53" s="28" customFormat="1" ht="21" x14ac:dyDescent="0.35">
      <c r="A543" s="1"/>
      <c r="B543" s="2"/>
      <c r="C543" s="2"/>
      <c r="D543" s="2"/>
      <c r="E543" s="2"/>
      <c r="F543" s="2"/>
      <c r="G543" s="2"/>
      <c r="H543" s="2"/>
      <c r="I543" s="40">
        <v>16110</v>
      </c>
      <c r="J543" s="39">
        <v>0.99659393900000004</v>
      </c>
      <c r="K543" s="28">
        <v>0.46713399999999999</v>
      </c>
      <c r="N543" s="28">
        <v>0.65710900000000005</v>
      </c>
      <c r="Q543" s="28">
        <v>0.422904</v>
      </c>
      <c r="T543" s="28">
        <v>0.420433</v>
      </c>
      <c r="W543" s="28">
        <v>2.1111520000000002E-2</v>
      </c>
      <c r="Z543" s="28">
        <v>6.7203219999999994E-2</v>
      </c>
      <c r="AC543" s="28">
        <v>0.58267800000000003</v>
      </c>
      <c r="AF543" s="28">
        <v>0.36636099999999999</v>
      </c>
      <c r="AI543" s="28">
        <v>0.32953199999999999</v>
      </c>
      <c r="AL543" s="28">
        <v>0.52461800000000003</v>
      </c>
      <c r="AO543" s="28">
        <v>0.26515899999999998</v>
      </c>
      <c r="AR543" s="28">
        <v>0.291962</v>
      </c>
      <c r="AU543" s="28">
        <v>0.30902499999999999</v>
      </c>
      <c r="AX543" s="28">
        <v>5.2964509999999999E-2</v>
      </c>
      <c r="BA543" s="28">
        <v>7.3887869999999994E-2</v>
      </c>
    </row>
    <row r="544" spans="1:53" s="28" customFormat="1" ht="21" x14ac:dyDescent="0.35">
      <c r="A544" s="1"/>
      <c r="B544" s="2"/>
      <c r="C544" s="2"/>
      <c r="D544" s="2"/>
      <c r="E544" s="2"/>
      <c r="F544" s="2"/>
      <c r="G544" s="2"/>
      <c r="H544" s="2"/>
      <c r="I544" s="40">
        <v>16140</v>
      </c>
      <c r="J544" s="39">
        <v>0.98642424200000001</v>
      </c>
      <c r="K544" s="28">
        <v>0.46803499999999998</v>
      </c>
      <c r="N544" s="28">
        <v>0.65986100000000003</v>
      </c>
      <c r="Q544" s="28">
        <v>0.42764400000000002</v>
      </c>
      <c r="T544" s="28">
        <v>0.42368699999999998</v>
      </c>
      <c r="W544" s="28">
        <v>2.527606E-2</v>
      </c>
      <c r="Z544" s="28">
        <v>7.5895900000000002E-2</v>
      </c>
      <c r="AC544" s="28">
        <v>0.58861200000000002</v>
      </c>
      <c r="AF544" s="28">
        <v>0.37365500000000001</v>
      </c>
      <c r="AI544" s="28">
        <v>0.33750799999999997</v>
      </c>
      <c r="AL544" s="28">
        <v>0.53669500000000003</v>
      </c>
      <c r="AO544" s="28">
        <v>0.27913500000000002</v>
      </c>
      <c r="AR544" s="28">
        <v>0.304871</v>
      </c>
      <c r="AU544" s="28">
        <v>0.32457599999999998</v>
      </c>
      <c r="AX544" s="28">
        <v>6.4591720000000005E-2</v>
      </c>
      <c r="BA544" s="28">
        <v>8.812238E-2</v>
      </c>
    </row>
    <row r="545" spans="1:53" s="28" customFormat="1" ht="21" x14ac:dyDescent="0.35">
      <c r="A545" s="1"/>
      <c r="B545" s="2"/>
      <c r="C545" s="2"/>
      <c r="D545" s="2"/>
      <c r="E545" s="2"/>
      <c r="F545" s="2"/>
      <c r="G545" s="2"/>
      <c r="H545" s="2"/>
      <c r="I545" s="40">
        <v>16170</v>
      </c>
      <c r="J545" s="39">
        <v>0.98058181799999999</v>
      </c>
      <c r="K545" s="28">
        <v>0.46908100000000003</v>
      </c>
      <c r="N545" s="28">
        <v>0.66246400000000005</v>
      </c>
      <c r="Q545" s="28">
        <v>0.431786</v>
      </c>
      <c r="T545" s="28">
        <v>0.42636499999999999</v>
      </c>
      <c r="W545" s="28">
        <v>2.954611E-2</v>
      </c>
      <c r="Z545" s="28">
        <v>8.34868E-2</v>
      </c>
      <c r="AC545" s="28">
        <v>0.59395699999999996</v>
      </c>
      <c r="AF545" s="28">
        <v>0.37986799999999998</v>
      </c>
      <c r="AI545" s="28">
        <v>0.34434399999999998</v>
      </c>
      <c r="AL545" s="28">
        <v>0.54761800000000005</v>
      </c>
      <c r="AO545" s="28">
        <v>0.29169</v>
      </c>
      <c r="AR545" s="28">
        <v>0.315716</v>
      </c>
      <c r="AU545" s="28">
        <v>0.33876099999999998</v>
      </c>
      <c r="AX545" s="28">
        <v>7.6677980000000007E-2</v>
      </c>
      <c r="BA545" s="28">
        <v>0.1030532</v>
      </c>
    </row>
    <row r="546" spans="1:53" s="28" customFormat="1" ht="21" x14ac:dyDescent="0.35">
      <c r="A546" s="1"/>
      <c r="B546" s="2"/>
      <c r="C546" s="2"/>
      <c r="D546" s="2"/>
      <c r="E546" s="2"/>
      <c r="F546" s="2"/>
      <c r="G546" s="2"/>
      <c r="H546" s="2"/>
      <c r="I546" s="40">
        <v>16200</v>
      </c>
      <c r="J546" s="39">
        <v>0.973430303</v>
      </c>
      <c r="K546" s="28">
        <v>0.47015200000000001</v>
      </c>
      <c r="N546" s="28">
        <v>0.66491999999999996</v>
      </c>
      <c r="Q546" s="28">
        <v>0.43546899999999999</v>
      </c>
      <c r="T546" s="28">
        <v>0.42873699999999998</v>
      </c>
      <c r="W546" s="28">
        <v>3.3873130000000001E-2</v>
      </c>
      <c r="Z546" s="28">
        <v>8.8544899999999996E-2</v>
      </c>
      <c r="AC546" s="28">
        <v>0.59901199999999999</v>
      </c>
      <c r="AF546" s="28">
        <v>0.38535900000000001</v>
      </c>
      <c r="AI546" s="28">
        <v>0.35050900000000001</v>
      </c>
      <c r="AL546" s="28">
        <v>0.55772699999999997</v>
      </c>
      <c r="AO546" s="28">
        <v>0.30311300000000002</v>
      </c>
      <c r="AR546" s="28">
        <v>0.32519399999999998</v>
      </c>
      <c r="AU546" s="28">
        <v>0.35218500000000003</v>
      </c>
      <c r="AX546" s="28">
        <v>8.9100499999999999E-2</v>
      </c>
      <c r="BA546" s="28">
        <v>0.11770029999999999</v>
      </c>
    </row>
    <row r="547" spans="1:53" s="28" customFormat="1" ht="21" x14ac:dyDescent="0.35">
      <c r="A547" s="1"/>
      <c r="B547" s="2"/>
      <c r="C547" s="2"/>
      <c r="D547" s="2"/>
      <c r="E547" s="2"/>
      <c r="F547" s="2"/>
      <c r="G547" s="2"/>
      <c r="H547" s="2"/>
      <c r="I547" s="40">
        <v>16230</v>
      </c>
      <c r="J547" s="39">
        <v>0.96595757599999998</v>
      </c>
      <c r="K547" s="28">
        <v>0.47115600000000002</v>
      </c>
      <c r="N547" s="28">
        <v>0.66725000000000001</v>
      </c>
      <c r="Q547" s="28">
        <v>0.43880000000000002</v>
      </c>
      <c r="T547" s="28">
        <v>0.430815</v>
      </c>
      <c r="W547" s="28">
        <v>3.8066540000000003E-2</v>
      </c>
      <c r="Z547" s="28">
        <v>9.1341900000000004E-2</v>
      </c>
      <c r="AC547" s="28">
        <v>0.60379700000000003</v>
      </c>
      <c r="AF547" s="28">
        <v>0.39030599999999999</v>
      </c>
      <c r="AI547" s="28">
        <v>0.35614499999999999</v>
      </c>
      <c r="AL547" s="28">
        <v>0.56711199999999995</v>
      </c>
      <c r="AO547" s="28">
        <v>0.31372899999999998</v>
      </c>
      <c r="AR547" s="28">
        <v>0.33365600000000001</v>
      </c>
      <c r="AU547" s="28">
        <v>0.36486499999999999</v>
      </c>
      <c r="AX547" s="28">
        <v>9.9898500000000001E-2</v>
      </c>
      <c r="BA547" s="28">
        <v>0.13010140000000001</v>
      </c>
    </row>
    <row r="548" spans="1:53" s="28" customFormat="1" ht="21" x14ac:dyDescent="0.35">
      <c r="A548" s="1"/>
      <c r="B548" s="2"/>
      <c r="C548" s="2"/>
      <c r="D548" s="2"/>
      <c r="E548" s="2"/>
      <c r="F548" s="2"/>
      <c r="G548" s="2"/>
      <c r="H548" s="2"/>
      <c r="I548" s="40">
        <v>16260</v>
      </c>
      <c r="J548" s="39">
        <v>0.95895757599999998</v>
      </c>
      <c r="K548" s="28">
        <v>0.47209800000000002</v>
      </c>
      <c r="N548" s="28">
        <v>0.66936899999999999</v>
      </c>
      <c r="Q548" s="28">
        <v>0.44175500000000001</v>
      </c>
      <c r="T548" s="28">
        <v>0.43267299999999997</v>
      </c>
      <c r="W548" s="28">
        <v>4.18742E-2</v>
      </c>
      <c r="Z548" s="28">
        <v>9.2377399999999998E-2</v>
      </c>
      <c r="AC548" s="28">
        <v>0.60817399999999999</v>
      </c>
      <c r="AF548" s="28">
        <v>0.39471600000000001</v>
      </c>
      <c r="AI548" s="28">
        <v>0.36127199999999998</v>
      </c>
      <c r="AL548" s="28">
        <v>0.57578300000000004</v>
      </c>
      <c r="AO548" s="28">
        <v>0.323434</v>
      </c>
      <c r="AR548" s="28">
        <v>0.341248</v>
      </c>
      <c r="AU548" s="28">
        <v>0.37691999999999998</v>
      </c>
      <c r="AX548" s="28">
        <v>0.10836659999999999</v>
      </c>
      <c r="BA548" s="28">
        <v>0.1403179</v>
      </c>
    </row>
    <row r="549" spans="1:53" s="28" customFormat="1" ht="21" x14ac:dyDescent="0.35">
      <c r="A549" s="1"/>
      <c r="B549" s="2"/>
      <c r="C549" s="2"/>
      <c r="D549" s="2"/>
      <c r="E549" s="2"/>
      <c r="F549" s="2"/>
      <c r="G549" s="2"/>
      <c r="H549" s="2"/>
      <c r="I549" s="40">
        <v>16290</v>
      </c>
      <c r="J549" s="39">
        <v>0.95204848500000006</v>
      </c>
      <c r="K549" s="28">
        <v>0.47301100000000001</v>
      </c>
      <c r="N549" s="28">
        <v>0.67138900000000001</v>
      </c>
      <c r="Q549" s="28">
        <v>0.44446099999999999</v>
      </c>
      <c r="T549" s="28">
        <v>0.43432999999999999</v>
      </c>
      <c r="W549" s="28">
        <v>4.5030199999999999E-2</v>
      </c>
      <c r="Z549" s="28">
        <v>9.2263399999999995E-2</v>
      </c>
      <c r="AC549" s="28">
        <v>0.61239299999999997</v>
      </c>
      <c r="AF549" s="28">
        <v>0.39876600000000001</v>
      </c>
      <c r="AI549" s="28">
        <v>0.365925</v>
      </c>
      <c r="AL549" s="28">
        <v>0.58377599999999996</v>
      </c>
      <c r="AO549" s="28">
        <v>0.332173</v>
      </c>
      <c r="AR549" s="28">
        <v>0.34813</v>
      </c>
      <c r="AU549" s="28">
        <v>0.38825599999999999</v>
      </c>
      <c r="AX549" s="28">
        <v>0.1146616</v>
      </c>
      <c r="BA549" s="28">
        <v>0.14879500000000001</v>
      </c>
    </row>
    <row r="550" spans="1:53" s="28" customFormat="1" ht="21" x14ac:dyDescent="0.35">
      <c r="A550" s="1"/>
      <c r="B550" s="2"/>
      <c r="C550" s="2"/>
      <c r="D550" s="2"/>
      <c r="E550" s="2"/>
      <c r="F550" s="2"/>
      <c r="G550" s="2"/>
      <c r="H550" s="2"/>
      <c r="I550" s="40">
        <v>16320</v>
      </c>
      <c r="J550" s="39">
        <v>0.94648484799999999</v>
      </c>
      <c r="K550" s="28">
        <v>0.47383799999999998</v>
      </c>
      <c r="N550" s="28">
        <v>0.67323</v>
      </c>
      <c r="Q550" s="28">
        <v>0.44680199999999998</v>
      </c>
      <c r="T550" s="28">
        <v>0.43583100000000002</v>
      </c>
      <c r="W550" s="28">
        <v>4.6351200000000002E-2</v>
      </c>
      <c r="Z550" s="28">
        <v>9.1277499999999998E-2</v>
      </c>
      <c r="AC550" s="28">
        <v>0.61622100000000002</v>
      </c>
      <c r="AF550" s="28">
        <v>0.40241300000000002</v>
      </c>
      <c r="AI550" s="28">
        <v>0.37004900000000002</v>
      </c>
      <c r="AL550" s="28">
        <v>0.59110399999999996</v>
      </c>
      <c r="AO550" s="28">
        <v>0.340055</v>
      </c>
      <c r="AR550" s="28">
        <v>0.35447000000000001</v>
      </c>
      <c r="AU550" s="28">
        <v>0.39880700000000002</v>
      </c>
      <c r="AX550" s="28">
        <v>0.1189405</v>
      </c>
      <c r="BA550" s="28">
        <v>0.15563299999999999</v>
      </c>
    </row>
    <row r="551" spans="1:53" s="28" customFormat="1" ht="21" x14ac:dyDescent="0.35">
      <c r="A551" s="1"/>
      <c r="B551" s="2"/>
      <c r="C551" s="2"/>
      <c r="D551" s="2"/>
      <c r="E551" s="2"/>
      <c r="F551" s="2"/>
      <c r="G551" s="2"/>
      <c r="H551" s="2"/>
      <c r="I551" s="40">
        <v>16350</v>
      </c>
      <c r="J551" s="39">
        <v>0.93928484800000001</v>
      </c>
      <c r="K551" s="28">
        <v>0.47462399999999999</v>
      </c>
      <c r="N551" s="28">
        <v>0.67488499999999996</v>
      </c>
      <c r="Q551" s="28">
        <v>0.44889400000000002</v>
      </c>
      <c r="T551" s="28">
        <v>0.43713600000000002</v>
      </c>
      <c r="W551" s="28">
        <v>4.61793E-2</v>
      </c>
      <c r="Z551" s="28">
        <v>8.9661900000000003E-2</v>
      </c>
      <c r="AC551" s="28">
        <v>0.61968999999999996</v>
      </c>
      <c r="AF551" s="28">
        <v>0.40566600000000003</v>
      </c>
      <c r="AI551" s="28">
        <v>0.37361699999999998</v>
      </c>
      <c r="AL551" s="28">
        <v>0.59782299999999999</v>
      </c>
      <c r="AO551" s="28">
        <v>0.34708600000000001</v>
      </c>
      <c r="AR551" s="28">
        <v>0.36029099999999997</v>
      </c>
      <c r="AU551" s="28">
        <v>0.40857199999999999</v>
      </c>
      <c r="AX551" s="28">
        <v>0.121389</v>
      </c>
      <c r="BA551" s="28">
        <v>0.16101299999999999</v>
      </c>
    </row>
    <row r="552" spans="1:53" s="28" customFormat="1" ht="21" x14ac:dyDescent="0.35">
      <c r="A552" s="1"/>
      <c r="B552" s="2"/>
      <c r="C552" s="2"/>
      <c r="D552" s="2"/>
      <c r="E552" s="2"/>
      <c r="F552" s="2"/>
      <c r="G552" s="2"/>
      <c r="H552" s="2"/>
      <c r="I552" s="40">
        <v>16380</v>
      </c>
      <c r="J552" s="39">
        <v>0.93349090899999998</v>
      </c>
      <c r="K552" s="28">
        <v>0.47534399999999999</v>
      </c>
      <c r="N552" s="28">
        <v>0.67639700000000003</v>
      </c>
      <c r="Q552" s="28">
        <v>0.45070300000000002</v>
      </c>
      <c r="T552" s="28">
        <v>0.43831100000000001</v>
      </c>
      <c r="W552" s="28">
        <v>4.4637900000000001E-2</v>
      </c>
      <c r="Z552" s="28">
        <v>8.7642999999999999E-2</v>
      </c>
      <c r="AC552" s="28">
        <v>0.62289700000000003</v>
      </c>
      <c r="AF552" s="28">
        <v>0.40864299999999998</v>
      </c>
      <c r="AI552" s="28">
        <v>0.37678</v>
      </c>
      <c r="AL552" s="28">
        <v>0.60399099999999994</v>
      </c>
      <c r="AO552" s="28">
        <v>0.35342299999999999</v>
      </c>
      <c r="AR552" s="28">
        <v>0.365678</v>
      </c>
      <c r="AU552" s="28">
        <v>0.41758600000000001</v>
      </c>
      <c r="AX552" s="28">
        <v>0.122359</v>
      </c>
      <c r="BA552" s="28">
        <v>0.16511200000000001</v>
      </c>
    </row>
    <row r="553" spans="1:53" s="28" customFormat="1" ht="21" x14ac:dyDescent="0.35">
      <c r="A553" s="1"/>
      <c r="B553" s="2"/>
      <c r="C553" s="2"/>
      <c r="D553" s="2"/>
      <c r="E553" s="2"/>
      <c r="F553" s="2"/>
      <c r="G553" s="2"/>
      <c r="H553" s="2"/>
      <c r="I553" s="40">
        <v>16410</v>
      </c>
      <c r="J553" s="39">
        <v>0.92778787900000004</v>
      </c>
      <c r="K553" s="28">
        <v>0.475964</v>
      </c>
      <c r="N553" s="28">
        <v>0.67775399999999997</v>
      </c>
      <c r="Q553" s="28">
        <v>0.45226</v>
      </c>
      <c r="T553" s="28">
        <v>0.43935099999999999</v>
      </c>
      <c r="W553" s="28">
        <v>4.2200000000000001E-2</v>
      </c>
      <c r="Z553" s="28">
        <v>8.5356500000000002E-2</v>
      </c>
      <c r="AC553" s="28">
        <v>0.62580100000000005</v>
      </c>
      <c r="AF553" s="28">
        <v>0.411333</v>
      </c>
      <c r="AI553" s="28">
        <v>0.37954399999999999</v>
      </c>
      <c r="AL553" s="28">
        <v>0.60963599999999996</v>
      </c>
      <c r="AO553" s="28">
        <v>0.359045</v>
      </c>
      <c r="AR553" s="28">
        <v>0.37065199999999998</v>
      </c>
      <c r="AU553" s="28">
        <v>0.42579800000000001</v>
      </c>
      <c r="AX553" s="28">
        <v>0.122142</v>
      </c>
      <c r="BA553" s="28">
        <v>0.16828000000000001</v>
      </c>
    </row>
    <row r="554" spans="1:53" s="28" customFormat="1" ht="21" x14ac:dyDescent="0.35">
      <c r="A554" s="1"/>
      <c r="B554" s="2"/>
      <c r="C554" s="2"/>
      <c r="D554" s="2"/>
      <c r="E554" s="2"/>
      <c r="F554" s="2"/>
      <c r="G554" s="2"/>
      <c r="H554" s="2"/>
      <c r="I554" s="40">
        <v>16440</v>
      </c>
      <c r="J554" s="39">
        <v>0.92241818200000003</v>
      </c>
      <c r="K554" s="28">
        <v>0.47645999999999999</v>
      </c>
      <c r="N554" s="28">
        <v>0.67893599999999998</v>
      </c>
      <c r="Q554" s="28">
        <v>0.45358100000000001</v>
      </c>
      <c r="T554" s="28">
        <v>0.44023200000000001</v>
      </c>
      <c r="W554" s="28">
        <v>3.9011400000000002E-2</v>
      </c>
      <c r="Z554" s="28">
        <v>8.2834099999999994E-2</v>
      </c>
      <c r="AC554" s="28">
        <v>0.62844500000000003</v>
      </c>
      <c r="AF554" s="28">
        <v>0.41384199999999999</v>
      </c>
      <c r="AI554" s="28">
        <v>0.381998</v>
      </c>
      <c r="AL554" s="28">
        <v>0.614811</v>
      </c>
      <c r="AO554" s="28">
        <v>0.364149</v>
      </c>
      <c r="AR554" s="28">
        <v>0.37517499999999998</v>
      </c>
      <c r="AU554" s="28">
        <v>0.43323499999999998</v>
      </c>
      <c r="AX554" s="28">
        <v>0.12099799999999999</v>
      </c>
      <c r="BA554" s="28">
        <v>0.17061200000000001</v>
      </c>
    </row>
    <row r="555" spans="1:53" s="28" customFormat="1" ht="21" x14ac:dyDescent="0.35">
      <c r="A555" s="1"/>
      <c r="B555" s="2"/>
      <c r="C555" s="2"/>
      <c r="D555" s="2"/>
      <c r="E555" s="2"/>
      <c r="F555" s="2"/>
      <c r="G555" s="2"/>
      <c r="H555" s="2"/>
      <c r="I555" s="40">
        <v>16470</v>
      </c>
      <c r="J555" s="39">
        <v>0.91684848500000005</v>
      </c>
      <c r="K555" s="28">
        <v>0.47692800000000002</v>
      </c>
      <c r="N555" s="28">
        <v>0.67991999999999997</v>
      </c>
      <c r="Q555" s="28">
        <v>0.45466699999999999</v>
      </c>
      <c r="T555" s="28">
        <v>0.441</v>
      </c>
      <c r="W555" s="28">
        <v>3.52419E-2</v>
      </c>
      <c r="Z555" s="28">
        <v>8.0267900000000003E-2</v>
      </c>
      <c r="AC555" s="28">
        <v>0.63085199999999997</v>
      </c>
      <c r="AF555" s="28">
        <v>0.41611500000000001</v>
      </c>
      <c r="AI555" s="28">
        <v>0.38413700000000001</v>
      </c>
      <c r="AL555" s="28">
        <v>0.61950499999999997</v>
      </c>
      <c r="AO555" s="28">
        <v>0.36873600000000001</v>
      </c>
      <c r="AR555" s="28">
        <v>0.379382</v>
      </c>
      <c r="AU555" s="28">
        <v>0.43990699999999999</v>
      </c>
      <c r="AX555" s="28">
        <v>0.119072</v>
      </c>
      <c r="BA555" s="28">
        <v>0.17218800000000001</v>
      </c>
    </row>
    <row r="556" spans="1:53" s="28" customFormat="1" ht="21" x14ac:dyDescent="0.35">
      <c r="A556" s="1"/>
      <c r="B556" s="2"/>
      <c r="C556" s="2"/>
      <c r="D556" s="2"/>
      <c r="E556" s="2"/>
      <c r="F556" s="2"/>
      <c r="G556" s="2"/>
      <c r="H556" s="2"/>
      <c r="I556" s="40">
        <v>16500</v>
      </c>
      <c r="J556" s="39">
        <v>0.91101212099999995</v>
      </c>
      <c r="K556" s="28">
        <v>0.47728500000000001</v>
      </c>
      <c r="N556" s="28">
        <v>0.68073399999999995</v>
      </c>
      <c r="Q556" s="28">
        <v>0.455515</v>
      </c>
      <c r="T556" s="28">
        <v>0.44163799999999998</v>
      </c>
      <c r="W556" s="28">
        <v>3.088569E-2</v>
      </c>
      <c r="Z556" s="28">
        <v>7.7568799999999993E-2</v>
      </c>
      <c r="AC556" s="28">
        <v>0.63298399999999999</v>
      </c>
      <c r="AF556" s="28">
        <v>0.41814000000000001</v>
      </c>
      <c r="AI556" s="28">
        <v>0.38601799999999997</v>
      </c>
      <c r="AL556" s="28">
        <v>0.62375400000000003</v>
      </c>
      <c r="AO556" s="28">
        <v>0.37290400000000001</v>
      </c>
      <c r="AR556" s="28">
        <v>0.38318200000000002</v>
      </c>
      <c r="AU556" s="28">
        <v>0.44583200000000001</v>
      </c>
      <c r="AX556" s="28">
        <v>0.11632000000000001</v>
      </c>
      <c r="BA556" s="28">
        <v>0.17299300000000001</v>
      </c>
    </row>
    <row r="557" spans="1:53" s="28" customFormat="1" ht="21" x14ac:dyDescent="0.35">
      <c r="A557" s="1"/>
      <c r="B557" s="2"/>
      <c r="C557" s="2"/>
      <c r="D557" s="2"/>
      <c r="E557" s="2"/>
      <c r="F557" s="2"/>
      <c r="G557" s="2"/>
      <c r="H557" s="2"/>
      <c r="I557" s="40">
        <v>16530</v>
      </c>
      <c r="J557" s="39">
        <v>0.907618182</v>
      </c>
      <c r="K557" s="28">
        <v>0.47760599999999998</v>
      </c>
      <c r="N557" s="28">
        <v>0.68148600000000004</v>
      </c>
      <c r="Q557" s="28">
        <v>0.45624599999999998</v>
      </c>
      <c r="T557" s="28">
        <v>0.44218800000000003</v>
      </c>
      <c r="W557" s="28">
        <v>2.6407859999999998E-2</v>
      </c>
      <c r="Z557" s="28">
        <v>7.4859499999999995E-2</v>
      </c>
      <c r="AC557" s="28">
        <v>0.634907</v>
      </c>
      <c r="AF557" s="28">
        <v>0.41993799999999998</v>
      </c>
      <c r="AI557" s="28">
        <v>0.38766800000000001</v>
      </c>
      <c r="AL557" s="28">
        <v>0.62768000000000002</v>
      </c>
      <c r="AO557" s="28">
        <v>0.37658799999999998</v>
      </c>
      <c r="AR557" s="28">
        <v>0.38662400000000002</v>
      </c>
      <c r="AU557" s="28">
        <v>0.45112400000000002</v>
      </c>
      <c r="AX557" s="28">
        <v>0.1133411</v>
      </c>
      <c r="BA557" s="28">
        <v>0.17330000000000001</v>
      </c>
    </row>
    <row r="558" spans="1:53" s="28" customFormat="1" ht="21" x14ac:dyDescent="0.35">
      <c r="A558" s="1"/>
      <c r="B558" s="2"/>
      <c r="C558" s="2"/>
      <c r="D558" s="2"/>
      <c r="E558" s="2"/>
      <c r="F558" s="2"/>
      <c r="G558" s="2"/>
      <c r="H558" s="2"/>
      <c r="I558" s="40">
        <v>16560</v>
      </c>
      <c r="J558" s="39">
        <v>0.90149090899999995</v>
      </c>
      <c r="K558" s="28">
        <v>0.477941</v>
      </c>
      <c r="N558" s="28">
        <v>0.68216200000000005</v>
      </c>
      <c r="Q558" s="28">
        <v>0.45688600000000001</v>
      </c>
      <c r="T558" s="28">
        <v>0.44266</v>
      </c>
      <c r="W558" s="28">
        <v>2.1867319999999999E-2</v>
      </c>
      <c r="Z558" s="28">
        <v>7.2198499999999999E-2</v>
      </c>
      <c r="AC558" s="28">
        <v>0.63673500000000005</v>
      </c>
      <c r="AF558" s="28">
        <v>0.42161100000000001</v>
      </c>
      <c r="AI558" s="28">
        <v>0.38915100000000002</v>
      </c>
      <c r="AL558" s="28">
        <v>0.63130600000000003</v>
      </c>
      <c r="AO558" s="28">
        <v>0.38003999999999999</v>
      </c>
      <c r="AR558" s="28">
        <v>0.389874</v>
      </c>
      <c r="AU558" s="28">
        <v>0.45577899999999999</v>
      </c>
      <c r="AX558" s="28">
        <v>0.11014350000000001</v>
      </c>
      <c r="BA558" s="28">
        <v>0.17316599999999999</v>
      </c>
    </row>
    <row r="559" spans="1:53" s="28" customFormat="1" ht="21" x14ac:dyDescent="0.35">
      <c r="A559" s="1"/>
      <c r="B559" s="2"/>
      <c r="C559" s="2"/>
      <c r="D559" s="2"/>
      <c r="E559" s="2"/>
      <c r="F559" s="2"/>
      <c r="G559" s="2"/>
      <c r="H559" s="2"/>
      <c r="I559" s="40">
        <v>16590</v>
      </c>
      <c r="J559" s="39">
        <v>0.89537575800000002</v>
      </c>
      <c r="K559" s="28">
        <v>0.47812900000000003</v>
      </c>
      <c r="N559" s="28">
        <v>0.68269100000000005</v>
      </c>
      <c r="Q559" s="28">
        <v>0.45736700000000002</v>
      </c>
      <c r="T559" s="28">
        <v>0.44303300000000001</v>
      </c>
      <c r="W559" s="28">
        <v>1.752302E-2</v>
      </c>
      <c r="Z559" s="28">
        <v>6.9509299999999996E-2</v>
      </c>
      <c r="AC559" s="28">
        <v>0.63831800000000005</v>
      </c>
      <c r="AF559" s="28">
        <v>0.42310500000000001</v>
      </c>
      <c r="AI559" s="28">
        <v>0.390457</v>
      </c>
      <c r="AL559" s="28">
        <v>0.63459299999999996</v>
      </c>
      <c r="AO559" s="28">
        <v>0.38320599999999999</v>
      </c>
      <c r="AR559" s="28">
        <v>0.392847</v>
      </c>
      <c r="AU559" s="28">
        <v>0.45987</v>
      </c>
      <c r="AX559" s="28">
        <v>0.10676480000000001</v>
      </c>
      <c r="BA559" s="28">
        <v>0.17252300000000001</v>
      </c>
    </row>
    <row r="560" spans="1:53" s="28" customFormat="1" ht="21" x14ac:dyDescent="0.35">
      <c r="A560" s="1"/>
      <c r="B560" s="2"/>
      <c r="C560" s="2"/>
      <c r="D560" s="2"/>
      <c r="E560" s="2"/>
      <c r="F560" s="2"/>
      <c r="G560" s="2"/>
      <c r="H560" s="2"/>
      <c r="I560" s="40">
        <v>16620</v>
      </c>
      <c r="J560" s="39">
        <v>0.89195151500000003</v>
      </c>
      <c r="K560" s="28">
        <v>0.478242</v>
      </c>
      <c r="N560" s="28">
        <v>0.68311500000000003</v>
      </c>
      <c r="Q560" s="28">
        <v>0.457733</v>
      </c>
      <c r="T560" s="28">
        <v>0.44332100000000002</v>
      </c>
      <c r="W560" s="28">
        <v>1.3680919999999999E-2</v>
      </c>
      <c r="Z560" s="28">
        <v>6.6888100000000006E-2</v>
      </c>
      <c r="AC560" s="28">
        <v>0.63973400000000002</v>
      </c>
      <c r="AF560" s="28">
        <v>0.42442800000000003</v>
      </c>
      <c r="AI560" s="28">
        <v>0.39158300000000001</v>
      </c>
      <c r="AL560" s="28">
        <v>0.63759399999999999</v>
      </c>
      <c r="AO560" s="28">
        <v>0.38605200000000001</v>
      </c>
      <c r="AR560" s="28">
        <v>0.395538</v>
      </c>
      <c r="AU560" s="28">
        <v>0.46340799999999999</v>
      </c>
      <c r="AX560" s="28">
        <v>0.1035282</v>
      </c>
      <c r="BA560" s="28">
        <v>0.17158300000000001</v>
      </c>
    </row>
    <row r="561" spans="1:53" s="28" customFormat="1" ht="21" x14ac:dyDescent="0.35">
      <c r="A561" s="1"/>
      <c r="B561" s="2"/>
      <c r="C561" s="2"/>
      <c r="D561" s="2"/>
      <c r="E561" s="2"/>
      <c r="F561" s="2"/>
      <c r="G561" s="2"/>
      <c r="H561" s="2"/>
      <c r="I561" s="40">
        <v>16650</v>
      </c>
      <c r="J561" s="39">
        <v>0.88732121200000003</v>
      </c>
      <c r="K561" s="28">
        <v>0.47830400000000001</v>
      </c>
      <c r="N561" s="28">
        <v>0.68346700000000005</v>
      </c>
      <c r="Q561" s="28">
        <v>0.45796799999999999</v>
      </c>
      <c r="T561" s="28">
        <v>0.443492</v>
      </c>
      <c r="W561" s="28">
        <v>1.034742E-2</v>
      </c>
      <c r="Z561" s="28">
        <v>6.4206700000000005E-2</v>
      </c>
      <c r="AC561" s="28">
        <v>0.64102700000000001</v>
      </c>
      <c r="AF561" s="28">
        <v>0.42562499999999998</v>
      </c>
      <c r="AI561" s="28">
        <v>0.39256200000000002</v>
      </c>
      <c r="AL561" s="28">
        <v>0.64036000000000004</v>
      </c>
      <c r="AO561" s="28">
        <v>0.38869599999999999</v>
      </c>
      <c r="AR561" s="28">
        <v>0.39800400000000002</v>
      </c>
      <c r="AU561" s="28">
        <v>0.46646500000000002</v>
      </c>
      <c r="AX561" s="28">
        <v>0.1003344</v>
      </c>
      <c r="BA561" s="28">
        <v>0.17034199999999999</v>
      </c>
    </row>
    <row r="562" spans="1:53" s="28" customFormat="1" ht="21" x14ac:dyDescent="0.35">
      <c r="A562" s="1"/>
      <c r="B562" s="2"/>
      <c r="C562" s="2"/>
      <c r="D562" s="2"/>
      <c r="E562" s="2"/>
      <c r="F562" s="2"/>
      <c r="G562" s="2"/>
      <c r="H562" s="2"/>
      <c r="I562" s="40">
        <v>16680</v>
      </c>
      <c r="J562" s="39">
        <v>0.88298787899999998</v>
      </c>
      <c r="K562" s="28">
        <v>0.47832000000000002</v>
      </c>
      <c r="N562" s="28">
        <v>0.68373600000000001</v>
      </c>
      <c r="Q562" s="28">
        <v>0.458146</v>
      </c>
      <c r="T562" s="28">
        <v>0.44359100000000001</v>
      </c>
      <c r="W562" s="28">
        <v>7.5320200000000004E-3</v>
      </c>
      <c r="Z562" s="28">
        <v>6.16699E-2</v>
      </c>
      <c r="AC562" s="28">
        <v>0.64216399999999996</v>
      </c>
      <c r="AF562" s="28">
        <v>0.42668200000000001</v>
      </c>
      <c r="AI562" s="28">
        <v>0.39341599999999999</v>
      </c>
      <c r="AL562" s="28">
        <v>0.64290000000000003</v>
      </c>
      <c r="AO562" s="28">
        <v>0.39111000000000001</v>
      </c>
      <c r="AR562" s="28">
        <v>0.40027299999999999</v>
      </c>
      <c r="AU562" s="28">
        <v>0.46906199999999998</v>
      </c>
      <c r="AX562" s="28">
        <v>9.7248100000000004E-2</v>
      </c>
      <c r="BA562" s="28">
        <v>0.16889499999999999</v>
      </c>
    </row>
    <row r="563" spans="1:53" s="28" customFormat="1" ht="21" x14ac:dyDescent="0.35">
      <c r="A563" s="1"/>
      <c r="B563" s="2"/>
      <c r="C563" s="2"/>
      <c r="D563" s="2"/>
      <c r="E563" s="2"/>
      <c r="F563" s="2"/>
      <c r="G563" s="2"/>
      <c r="H563" s="2"/>
      <c r="I563" s="40">
        <v>16710</v>
      </c>
      <c r="J563" s="39">
        <v>0.87809696999999998</v>
      </c>
      <c r="K563" s="28">
        <v>0.47836400000000001</v>
      </c>
      <c r="N563" s="28">
        <v>0.68394600000000005</v>
      </c>
      <c r="Q563" s="28">
        <v>0.458227</v>
      </c>
      <c r="T563" s="28">
        <v>0.44361600000000001</v>
      </c>
      <c r="W563" s="28">
        <v>5.1556199999999996E-3</v>
      </c>
      <c r="Z563" s="28">
        <v>5.9152400000000001E-2</v>
      </c>
      <c r="AC563" s="28">
        <v>0.643231</v>
      </c>
      <c r="AF563" s="28">
        <v>0.427674</v>
      </c>
      <c r="AI563" s="28">
        <v>0.39419199999999999</v>
      </c>
      <c r="AL563" s="28">
        <v>0.64521200000000001</v>
      </c>
      <c r="AO563" s="28">
        <v>0.393287</v>
      </c>
      <c r="AR563" s="28">
        <v>0.40229100000000001</v>
      </c>
      <c r="AU563" s="28">
        <v>0.47125299999999998</v>
      </c>
      <c r="AX563" s="28">
        <v>9.4315599999999999E-2</v>
      </c>
      <c r="BA563" s="28">
        <v>0.16720599999999999</v>
      </c>
    </row>
    <row r="564" spans="1:53" s="28" customFormat="1" ht="21" x14ac:dyDescent="0.35">
      <c r="A564" s="1"/>
      <c r="B564" s="2"/>
      <c r="C564" s="2"/>
      <c r="D564" s="2"/>
      <c r="E564" s="2"/>
      <c r="F564" s="2"/>
      <c r="G564" s="2"/>
      <c r="H564" s="2"/>
      <c r="I564" s="40">
        <v>16740</v>
      </c>
      <c r="J564" s="39">
        <v>0.87502424199999995</v>
      </c>
      <c r="K564" s="28">
        <v>0.47839599999999999</v>
      </c>
      <c r="N564" s="28">
        <v>0.684029</v>
      </c>
      <c r="Q564" s="28">
        <v>0.458202</v>
      </c>
      <c r="T564" s="28">
        <v>0.44363599999999997</v>
      </c>
      <c r="W564" s="28">
        <v>3.2359200000000002E-3</v>
      </c>
      <c r="Z564" s="28">
        <v>5.6658699999999999E-2</v>
      </c>
      <c r="AC564" s="28">
        <v>0.64416700000000005</v>
      </c>
      <c r="AF564" s="28">
        <v>0.42850300000000002</v>
      </c>
      <c r="AI564" s="28">
        <v>0.39486599999999999</v>
      </c>
      <c r="AL564" s="28">
        <v>0.64719199999999999</v>
      </c>
      <c r="AO564" s="28">
        <v>0.39524700000000001</v>
      </c>
      <c r="AR564" s="28">
        <v>0.40404899999999999</v>
      </c>
      <c r="AU564" s="28">
        <v>0.47300900000000001</v>
      </c>
      <c r="AX564" s="28">
        <v>9.1229199999999996E-2</v>
      </c>
      <c r="BA564" s="28">
        <v>0.165219</v>
      </c>
    </row>
    <row r="565" spans="1:53" s="28" customFormat="1" ht="21" x14ac:dyDescent="0.35">
      <c r="A565" s="1"/>
      <c r="B565" s="2"/>
      <c r="C565" s="2"/>
      <c r="D565" s="2"/>
      <c r="E565" s="2"/>
      <c r="F565" s="2"/>
      <c r="G565" s="2"/>
      <c r="H565" s="2"/>
      <c r="I565" s="40">
        <v>16770</v>
      </c>
      <c r="J565" s="39">
        <v>0.87086666700000004</v>
      </c>
      <c r="K565" s="28">
        <v>0.47842699999999999</v>
      </c>
      <c r="N565" s="28">
        <v>0.68415700000000002</v>
      </c>
      <c r="Q565" s="28">
        <v>0.45817000000000002</v>
      </c>
      <c r="T565" s="28">
        <v>0.44352999999999998</v>
      </c>
      <c r="W565" s="28">
        <v>1.77462E-3</v>
      </c>
      <c r="Z565" s="28">
        <v>5.4211299999999997E-2</v>
      </c>
      <c r="AC565" s="28">
        <v>0.64498800000000001</v>
      </c>
      <c r="AF565" s="28">
        <v>0.42927100000000001</v>
      </c>
      <c r="AI565" s="28">
        <v>0.39546900000000001</v>
      </c>
      <c r="AL565" s="28">
        <v>0.64903500000000003</v>
      </c>
      <c r="AO565" s="28">
        <v>0.396982</v>
      </c>
      <c r="AR565" s="28">
        <v>0.40560299999999999</v>
      </c>
      <c r="AU565" s="28">
        <v>0.47447</v>
      </c>
      <c r="AX565" s="28">
        <v>8.8305800000000004E-2</v>
      </c>
      <c r="BA565" s="28">
        <v>0.16308800000000001</v>
      </c>
    </row>
    <row r="566" spans="1:53" s="28" customFormat="1" ht="21" x14ac:dyDescent="0.35">
      <c r="A566" s="1"/>
      <c r="B566" s="2"/>
      <c r="C566" s="2"/>
      <c r="D566" s="2"/>
      <c r="E566" s="2"/>
      <c r="F566" s="2"/>
      <c r="G566" s="2"/>
      <c r="H566" s="2"/>
      <c r="I566" s="40">
        <v>16800</v>
      </c>
      <c r="J566" s="39">
        <v>0.86625454499999999</v>
      </c>
      <c r="K566" s="28">
        <v>0.47834300000000002</v>
      </c>
      <c r="N566" s="28">
        <v>0.68418599999999996</v>
      </c>
      <c r="Q566" s="28">
        <v>0.458069</v>
      </c>
      <c r="T566" s="28">
        <v>0.443409</v>
      </c>
      <c r="W566" s="28">
        <v>8.4223000000000002E-4</v>
      </c>
      <c r="Z566" s="28">
        <v>5.1821899999999997E-2</v>
      </c>
      <c r="AC566" s="28">
        <v>0.64575499999999997</v>
      </c>
      <c r="AF566" s="28">
        <v>0.42995699999999998</v>
      </c>
      <c r="AI566" s="28">
        <v>0.39598100000000003</v>
      </c>
      <c r="AL566" s="28">
        <v>0.65065300000000004</v>
      </c>
      <c r="AO566" s="28">
        <v>0.39845700000000001</v>
      </c>
      <c r="AR566" s="28">
        <v>0.40704600000000002</v>
      </c>
      <c r="AU566" s="28">
        <v>0.47558400000000001</v>
      </c>
      <c r="AX566" s="28">
        <v>8.5464999999999999E-2</v>
      </c>
      <c r="BA566" s="28">
        <v>0.16080800000000001</v>
      </c>
    </row>
    <row r="567" spans="1:53" s="28" customFormat="1" ht="21" x14ac:dyDescent="0.35">
      <c r="A567" s="1"/>
      <c r="B567" s="2"/>
      <c r="C567" s="2"/>
      <c r="D567" s="2"/>
      <c r="E567" s="2"/>
      <c r="F567" s="2"/>
      <c r="G567" s="2"/>
      <c r="H567" s="2"/>
      <c r="I567" s="40">
        <v>16830</v>
      </c>
      <c r="J567" s="39">
        <v>0.861842424</v>
      </c>
      <c r="K567" s="28">
        <v>0.478217</v>
      </c>
      <c r="N567" s="28">
        <v>0.68404399999999999</v>
      </c>
      <c r="Q567" s="28">
        <v>0.45785300000000001</v>
      </c>
      <c r="T567" s="28">
        <v>0.443191</v>
      </c>
      <c r="W567" s="28">
        <v>1.9896000000000001E-4</v>
      </c>
      <c r="Z567" s="28">
        <v>4.93911E-2</v>
      </c>
      <c r="AC567" s="28">
        <v>0.64638499999999999</v>
      </c>
      <c r="AF567" s="28">
        <v>0.43053000000000002</v>
      </c>
      <c r="AI567" s="28">
        <v>0.39639200000000002</v>
      </c>
      <c r="AL567" s="28">
        <v>0.65203999999999995</v>
      </c>
      <c r="AO567" s="28">
        <v>0.39982299999999998</v>
      </c>
      <c r="AR567" s="28">
        <v>0.40820499999999998</v>
      </c>
      <c r="AU567" s="28">
        <v>0.47635899999999998</v>
      </c>
      <c r="AX567" s="28">
        <v>8.2175600000000001E-2</v>
      </c>
      <c r="BA567" s="28">
        <v>0.158193</v>
      </c>
    </row>
    <row r="568" spans="1:53" s="28" customFormat="1" ht="21" x14ac:dyDescent="0.35">
      <c r="A568" s="1"/>
      <c r="B568" s="2"/>
      <c r="C568" s="2"/>
      <c r="D568" s="2"/>
      <c r="E568" s="2"/>
      <c r="F568" s="2"/>
      <c r="G568" s="2"/>
      <c r="H568" s="2"/>
      <c r="I568" s="40">
        <v>16860</v>
      </c>
      <c r="J568" s="39">
        <v>0.85916363600000001</v>
      </c>
      <c r="K568" s="28">
        <v>0.47804099999999999</v>
      </c>
      <c r="N568" s="28">
        <v>0.68386100000000005</v>
      </c>
      <c r="Q568" s="28">
        <v>0.45755499999999999</v>
      </c>
      <c r="T568" s="28">
        <v>0.44290400000000002</v>
      </c>
      <c r="W568" s="28">
        <v>0</v>
      </c>
      <c r="Z568" s="28">
        <v>4.69749E-2</v>
      </c>
      <c r="AC568" s="28">
        <v>0.64694700000000005</v>
      </c>
      <c r="AF568" s="28">
        <v>0.43102699999999999</v>
      </c>
      <c r="AI568" s="28">
        <v>0.39672200000000002</v>
      </c>
      <c r="AL568" s="28">
        <v>0.65328399999999998</v>
      </c>
      <c r="AO568" s="28">
        <v>0.40100200000000003</v>
      </c>
      <c r="AR568" s="28">
        <v>0.40919499999999998</v>
      </c>
      <c r="AU568" s="28">
        <v>0.47686000000000001</v>
      </c>
      <c r="AX568" s="28">
        <v>7.8820100000000004E-2</v>
      </c>
      <c r="BA568" s="28">
        <v>0.15540999999999999</v>
      </c>
    </row>
    <row r="569" spans="1:53" s="28" customFormat="1" ht="21" x14ac:dyDescent="0.35">
      <c r="A569" s="1"/>
      <c r="B569" s="2"/>
      <c r="C569" s="2"/>
      <c r="D569" s="2"/>
      <c r="E569" s="2"/>
      <c r="F569" s="2"/>
      <c r="G569" s="2"/>
      <c r="H569" s="2"/>
      <c r="I569" s="40">
        <v>16890</v>
      </c>
      <c r="J569" s="39">
        <v>0.85418787900000004</v>
      </c>
      <c r="K569" s="28">
        <v>0.47791899999999998</v>
      </c>
      <c r="N569" s="28">
        <v>0.68364899999999995</v>
      </c>
      <c r="Q569" s="28">
        <v>0.45722299999999999</v>
      </c>
      <c r="T569" s="28">
        <v>0.44258799999999998</v>
      </c>
      <c r="W569" s="28">
        <v>0</v>
      </c>
      <c r="Z569" s="28">
        <v>4.4562499999999998E-2</v>
      </c>
      <c r="AC569" s="28">
        <v>0.64743600000000001</v>
      </c>
      <c r="AF569" s="28">
        <v>0.431423</v>
      </c>
      <c r="AI569" s="28">
        <v>0.39697300000000002</v>
      </c>
      <c r="AL569" s="28">
        <v>0.65431399999999995</v>
      </c>
      <c r="AO569" s="28">
        <v>0.40197100000000002</v>
      </c>
      <c r="AR569" s="28">
        <v>0.41004299999999999</v>
      </c>
      <c r="AU569" s="28">
        <v>0.47705399999999998</v>
      </c>
      <c r="AX569" s="28">
        <v>7.5517100000000004E-2</v>
      </c>
      <c r="BA569" s="28">
        <v>0.152555</v>
      </c>
    </row>
    <row r="570" spans="1:53" s="28" customFormat="1" ht="21" x14ac:dyDescent="0.35">
      <c r="A570" s="1"/>
      <c r="B570" s="2"/>
      <c r="C570" s="2"/>
      <c r="D570" s="2"/>
      <c r="E570" s="2"/>
      <c r="F570" s="2"/>
      <c r="G570" s="2"/>
      <c r="H570" s="2"/>
      <c r="I570" s="40">
        <v>16920</v>
      </c>
      <c r="J570" s="39">
        <v>0.85056969699999996</v>
      </c>
      <c r="K570" s="28">
        <v>0.47777599999999998</v>
      </c>
      <c r="N570" s="28">
        <v>0.68337899999999996</v>
      </c>
      <c r="Q570" s="28">
        <v>0.45683699999999999</v>
      </c>
      <c r="T570" s="28">
        <v>0.44219700000000001</v>
      </c>
      <c r="W570" s="28">
        <v>0</v>
      </c>
      <c r="Z570" s="28">
        <v>4.2104299999999997E-2</v>
      </c>
      <c r="AC570" s="28">
        <v>0.64781500000000003</v>
      </c>
      <c r="AF570" s="28">
        <v>0.43171700000000002</v>
      </c>
      <c r="AI570" s="28">
        <v>0.397173</v>
      </c>
      <c r="AL570" s="28">
        <v>0.65517099999999995</v>
      </c>
      <c r="AO570" s="28">
        <v>0.40273199999999998</v>
      </c>
      <c r="AR570" s="28">
        <v>0.41074699999999997</v>
      </c>
      <c r="AU570" s="28">
        <v>0.47698800000000002</v>
      </c>
      <c r="AX570" s="28">
        <v>7.1871099999999993E-2</v>
      </c>
      <c r="BA570" s="28">
        <v>0.14945900000000001</v>
      </c>
    </row>
    <row r="571" spans="1:53" s="28" customFormat="1" ht="21" x14ac:dyDescent="0.35">
      <c r="A571" s="1"/>
      <c r="B571" s="2"/>
      <c r="C571" s="2"/>
      <c r="D571" s="2"/>
      <c r="E571" s="2"/>
      <c r="F571" s="2"/>
      <c r="G571" s="2"/>
      <c r="H571" s="2"/>
      <c r="I571" s="40">
        <v>16950</v>
      </c>
      <c r="J571" s="39">
        <v>0.84822424200000002</v>
      </c>
      <c r="K571" s="28">
        <v>0.47759299999999999</v>
      </c>
      <c r="N571" s="28">
        <v>0.68304500000000001</v>
      </c>
      <c r="Q571" s="28">
        <v>0.45638699999999999</v>
      </c>
      <c r="T571" s="28">
        <v>0.44176500000000002</v>
      </c>
      <c r="W571" s="28">
        <v>0</v>
      </c>
      <c r="Z571" s="28">
        <v>3.9601299999999999E-2</v>
      </c>
      <c r="AC571" s="28">
        <v>0.64810400000000001</v>
      </c>
      <c r="AF571" s="28">
        <v>0.43191800000000002</v>
      </c>
      <c r="AI571" s="28">
        <v>0.39731300000000003</v>
      </c>
      <c r="AL571" s="28">
        <v>0.65576599999999996</v>
      </c>
      <c r="AO571" s="28">
        <v>0.40329900000000002</v>
      </c>
      <c r="AR571" s="28">
        <v>0.411134</v>
      </c>
      <c r="AU571" s="28">
        <v>0.47666500000000001</v>
      </c>
      <c r="AX571" s="28">
        <v>6.8066199999999993E-2</v>
      </c>
      <c r="BA571" s="28">
        <v>0.14621000000000001</v>
      </c>
    </row>
    <row r="572" spans="1:53" s="28" customFormat="1" ht="21" x14ac:dyDescent="0.35">
      <c r="A572" s="1"/>
      <c r="B572" s="2"/>
      <c r="C572" s="2"/>
      <c r="D572" s="2"/>
      <c r="E572" s="2"/>
      <c r="F572" s="2"/>
      <c r="G572" s="2"/>
      <c r="H572" s="2"/>
      <c r="I572" s="40">
        <v>16980</v>
      </c>
      <c r="J572" s="39">
        <v>0.84436969699999997</v>
      </c>
      <c r="K572" s="28">
        <v>0.47741</v>
      </c>
      <c r="N572" s="28">
        <v>0.68263200000000002</v>
      </c>
      <c r="Q572" s="28">
        <v>0.45584599999999997</v>
      </c>
      <c r="T572" s="28">
        <v>0.44128200000000001</v>
      </c>
      <c r="W572" s="28">
        <v>0</v>
      </c>
      <c r="Z572" s="28">
        <v>3.6922200000000002E-2</v>
      </c>
      <c r="AC572" s="28">
        <v>0.648281</v>
      </c>
      <c r="AF572" s="28">
        <v>0.432031</v>
      </c>
      <c r="AI572" s="28">
        <v>0.39735100000000001</v>
      </c>
      <c r="AL572" s="28">
        <v>0.65620299999999998</v>
      </c>
      <c r="AO572" s="28">
        <v>0.40363199999999999</v>
      </c>
      <c r="AR572" s="28">
        <v>0.41133700000000001</v>
      </c>
      <c r="AU572" s="28">
        <v>0.47608899999999998</v>
      </c>
      <c r="AX572" s="28">
        <v>6.38436E-2</v>
      </c>
      <c r="BA572" s="28">
        <v>0.14272799999999999</v>
      </c>
    </row>
    <row r="573" spans="1:53" s="28" customFormat="1" ht="21" x14ac:dyDescent="0.35">
      <c r="A573" s="1"/>
      <c r="B573" s="2"/>
      <c r="C573" s="2"/>
      <c r="D573" s="2"/>
      <c r="E573" s="2"/>
      <c r="F573" s="2"/>
      <c r="G573" s="2"/>
      <c r="H573" s="2"/>
      <c r="I573" s="40">
        <v>17010</v>
      </c>
      <c r="J573" s="39">
        <v>0.84087272700000004</v>
      </c>
      <c r="K573" s="28">
        <v>0.47709499999999999</v>
      </c>
      <c r="N573" s="28">
        <v>0.682091</v>
      </c>
      <c r="Q573" s="28">
        <v>0.45527699999999999</v>
      </c>
      <c r="T573" s="28">
        <v>0.44077</v>
      </c>
      <c r="W573" s="28">
        <v>0</v>
      </c>
      <c r="Z573" s="28">
        <v>3.4093199999999997E-2</v>
      </c>
      <c r="AC573" s="28">
        <v>0.64832000000000001</v>
      </c>
      <c r="AF573" s="28">
        <v>0.432035</v>
      </c>
      <c r="AI573" s="28">
        <v>0.39729300000000001</v>
      </c>
      <c r="AL573" s="28">
        <v>0.65639800000000004</v>
      </c>
      <c r="AO573" s="28">
        <v>0.40379599999999999</v>
      </c>
      <c r="AR573" s="28">
        <v>0.41139700000000001</v>
      </c>
      <c r="AU573" s="28">
        <v>0.47526800000000002</v>
      </c>
      <c r="AX573" s="28">
        <v>5.9311000000000003E-2</v>
      </c>
      <c r="BA573" s="28">
        <v>0.13900100000000001</v>
      </c>
    </row>
    <row r="574" spans="1:53" s="28" customFormat="1" ht="21" x14ac:dyDescent="0.35">
      <c r="A574" s="1"/>
      <c r="B574" s="2"/>
      <c r="C574" s="2"/>
      <c r="D574" s="2"/>
      <c r="E574" s="2"/>
      <c r="F574" s="2"/>
      <c r="G574" s="2"/>
      <c r="H574" s="2"/>
      <c r="I574" s="40">
        <v>17040</v>
      </c>
      <c r="J574" s="39">
        <v>0.83696969700000001</v>
      </c>
      <c r="K574" s="28">
        <v>0.47679500000000002</v>
      </c>
      <c r="N574" s="28">
        <v>0.68159000000000003</v>
      </c>
      <c r="Q574" s="28">
        <v>0.45465299999999997</v>
      </c>
      <c r="T574" s="28">
        <v>0.44014999999999999</v>
      </c>
      <c r="W574" s="28">
        <v>0</v>
      </c>
      <c r="Z574" s="28">
        <v>3.12384E-2</v>
      </c>
      <c r="AC574" s="28">
        <v>0.64827599999999996</v>
      </c>
      <c r="AF574" s="28">
        <v>0.43193399999999998</v>
      </c>
      <c r="AI574" s="28">
        <v>0.39709299999999997</v>
      </c>
      <c r="AL574" s="28">
        <v>0.65645600000000004</v>
      </c>
      <c r="AO574" s="28">
        <v>0.40379199999999998</v>
      </c>
      <c r="AR574" s="28">
        <v>0.41123700000000002</v>
      </c>
      <c r="AU574" s="28">
        <v>0.47427900000000001</v>
      </c>
      <c r="AX574" s="28">
        <v>5.4639100000000003E-2</v>
      </c>
      <c r="BA574" s="28">
        <v>0.135132</v>
      </c>
    </row>
    <row r="575" spans="1:53" s="28" customFormat="1" ht="21" x14ac:dyDescent="0.35">
      <c r="A575" s="1"/>
      <c r="B575" s="2"/>
      <c r="C575" s="2"/>
      <c r="D575" s="2"/>
      <c r="E575" s="2"/>
      <c r="F575" s="2"/>
      <c r="G575" s="2"/>
      <c r="H575" s="2"/>
      <c r="I575" s="40">
        <v>17070</v>
      </c>
      <c r="J575" s="39">
        <v>0.83351515200000004</v>
      </c>
      <c r="K575" s="28">
        <v>0.47638799999999998</v>
      </c>
      <c r="N575" s="28">
        <v>0.68086100000000005</v>
      </c>
      <c r="Q575" s="28">
        <v>0.453907</v>
      </c>
      <c r="T575" s="28">
        <v>0.439467</v>
      </c>
      <c r="W575" s="28">
        <v>0</v>
      </c>
      <c r="Z575" s="28">
        <v>2.81987E-2</v>
      </c>
      <c r="AC575" s="28">
        <v>0.64808500000000002</v>
      </c>
      <c r="AF575" s="28">
        <v>0.43165599999999998</v>
      </c>
      <c r="AI575" s="28">
        <v>0.396758</v>
      </c>
      <c r="AL575" s="28">
        <v>0.65628799999999998</v>
      </c>
      <c r="AO575" s="28">
        <v>0.40353</v>
      </c>
      <c r="AR575" s="28">
        <v>0.41083199999999997</v>
      </c>
      <c r="AU575" s="28">
        <v>0.47296100000000002</v>
      </c>
      <c r="AX575" s="28">
        <v>4.9391499999999998E-2</v>
      </c>
      <c r="BA575" s="28">
        <v>0.130966</v>
      </c>
    </row>
    <row r="576" spans="1:53" s="28" customFormat="1" ht="21" x14ac:dyDescent="0.35">
      <c r="A576" s="1"/>
      <c r="B576" s="2"/>
      <c r="C576" s="2"/>
      <c r="D576" s="2"/>
      <c r="E576" s="2"/>
      <c r="F576" s="2"/>
      <c r="G576" s="2"/>
      <c r="H576" s="2"/>
      <c r="I576" s="40">
        <v>17100</v>
      </c>
      <c r="J576" s="39">
        <v>0.831230303</v>
      </c>
      <c r="K576" s="28">
        <v>0.47608899999999998</v>
      </c>
      <c r="N576" s="28">
        <v>0.68014300000000005</v>
      </c>
      <c r="Q576" s="28">
        <v>0.45313100000000001</v>
      </c>
      <c r="T576" s="28">
        <v>0.43870799999999999</v>
      </c>
      <c r="W576" s="28">
        <v>0</v>
      </c>
      <c r="Z576" s="28">
        <v>2.4926449999999999E-2</v>
      </c>
      <c r="AC576" s="28">
        <v>0.64778100000000005</v>
      </c>
      <c r="AF576" s="28">
        <v>0.43127500000000002</v>
      </c>
      <c r="AI576" s="28">
        <v>0.396316</v>
      </c>
      <c r="AL576" s="28">
        <v>0.65589200000000003</v>
      </c>
      <c r="AO576" s="28">
        <v>0.40311799999999998</v>
      </c>
      <c r="AR576" s="28">
        <v>0.41022799999999998</v>
      </c>
      <c r="AU576" s="28">
        <v>0.471445</v>
      </c>
      <c r="AX576" s="28">
        <v>4.39453E-2</v>
      </c>
      <c r="BA576" s="28">
        <v>0.126605</v>
      </c>
    </row>
    <row r="577" spans="1:53" s="28" customFormat="1" ht="21" x14ac:dyDescent="0.35">
      <c r="A577" s="1"/>
      <c r="B577" s="2"/>
      <c r="C577" s="2"/>
      <c r="D577" s="2"/>
      <c r="E577" s="2"/>
      <c r="F577" s="2"/>
      <c r="G577" s="2"/>
      <c r="H577" s="2"/>
      <c r="I577" s="40">
        <v>17130</v>
      </c>
      <c r="J577" s="39">
        <v>0.82656969700000005</v>
      </c>
      <c r="K577" s="28">
        <v>0.47576299999999999</v>
      </c>
      <c r="N577" s="28">
        <v>0.67942000000000002</v>
      </c>
      <c r="Q577" s="28">
        <v>0.452316</v>
      </c>
      <c r="T577" s="28">
        <v>0.437917</v>
      </c>
      <c r="W577" s="28">
        <v>0</v>
      </c>
      <c r="Z577" s="28">
        <v>2.162234E-2</v>
      </c>
      <c r="AC577" s="28">
        <v>0.64737100000000003</v>
      </c>
      <c r="AF577" s="28">
        <v>0.43081900000000001</v>
      </c>
      <c r="AI577" s="28">
        <v>0.39578400000000002</v>
      </c>
      <c r="AL577" s="28">
        <v>0.65529899999999996</v>
      </c>
      <c r="AO577" s="28">
        <v>0.40248899999999999</v>
      </c>
      <c r="AR577" s="28">
        <v>0.40955000000000003</v>
      </c>
      <c r="AU577" s="28">
        <v>0.46976499999999999</v>
      </c>
      <c r="AX577" s="28">
        <v>3.86617E-2</v>
      </c>
      <c r="BA577" s="28">
        <v>0.122185</v>
      </c>
    </row>
    <row r="578" spans="1:53" s="28" customFormat="1" ht="21" x14ac:dyDescent="0.35">
      <c r="A578" s="1"/>
      <c r="B578" s="2"/>
      <c r="C578" s="2"/>
      <c r="D578" s="2"/>
      <c r="E578" s="2"/>
      <c r="F578" s="2"/>
      <c r="G578" s="2"/>
      <c r="H578" s="2"/>
      <c r="I578" s="40">
        <v>17160</v>
      </c>
      <c r="J578" s="39">
        <v>0.82248484799999999</v>
      </c>
      <c r="K578" s="28">
        <v>0.475383</v>
      </c>
      <c r="N578" s="28">
        <v>0.67867500000000003</v>
      </c>
      <c r="Q578" s="28">
        <v>0.45146700000000001</v>
      </c>
      <c r="T578" s="28">
        <v>0.43708399999999997</v>
      </c>
      <c r="W578" s="28">
        <v>0</v>
      </c>
      <c r="Z578" s="28">
        <v>1.823934E-2</v>
      </c>
      <c r="AC578" s="28">
        <v>0.64683100000000004</v>
      </c>
      <c r="AF578" s="28">
        <v>0.43022899999999997</v>
      </c>
      <c r="AI578" s="28">
        <v>0.39515800000000001</v>
      </c>
      <c r="AL578" s="28">
        <v>0.65450900000000001</v>
      </c>
      <c r="AO578" s="28">
        <v>0.40160699999999999</v>
      </c>
      <c r="AR578" s="28">
        <v>0.40869499999999997</v>
      </c>
      <c r="AU578" s="28">
        <v>0.46788099999999999</v>
      </c>
      <c r="AX578" s="28">
        <v>3.3235029999999999E-2</v>
      </c>
      <c r="BA578" s="28">
        <v>0.11759890000000001</v>
      </c>
    </row>
    <row r="579" spans="1:53" s="28" customFormat="1" ht="21" x14ac:dyDescent="0.35">
      <c r="A579" s="1"/>
      <c r="B579" s="2"/>
      <c r="C579" s="2"/>
      <c r="D579" s="2"/>
      <c r="E579" s="2"/>
      <c r="F579" s="2"/>
      <c r="G579" s="2"/>
      <c r="H579" s="2"/>
      <c r="I579" s="40">
        <v>17190</v>
      </c>
      <c r="J579" s="39">
        <v>0.82020000000000004</v>
      </c>
      <c r="K579" s="28">
        <v>0.47503499999999999</v>
      </c>
      <c r="N579" s="28">
        <v>0.67785099999999998</v>
      </c>
      <c r="Q579" s="28">
        <v>0.45053599999999999</v>
      </c>
      <c r="T579" s="28">
        <v>0.43620199999999998</v>
      </c>
      <c r="W579" s="28">
        <v>0</v>
      </c>
      <c r="Z579" s="28">
        <v>1.487604E-2</v>
      </c>
      <c r="AC579" s="28">
        <v>0.64616899999999999</v>
      </c>
      <c r="AF579" s="28">
        <v>0.42950700000000003</v>
      </c>
      <c r="AI579" s="28">
        <v>0.39439299999999999</v>
      </c>
      <c r="AL579" s="28">
        <v>0.65356599999999998</v>
      </c>
      <c r="AO579" s="28">
        <v>0.40056700000000001</v>
      </c>
      <c r="AR579" s="28">
        <v>0.40754899999999999</v>
      </c>
      <c r="AU579" s="28">
        <v>0.46582699999999999</v>
      </c>
      <c r="AX579" s="28">
        <v>2.7426720000000002E-2</v>
      </c>
      <c r="BA579" s="28">
        <v>0.1127272</v>
      </c>
    </row>
    <row r="580" spans="1:53" s="28" customFormat="1" ht="21" x14ac:dyDescent="0.35">
      <c r="A580" s="1"/>
      <c r="B580" s="2"/>
      <c r="C580" s="2"/>
      <c r="D580" s="2"/>
      <c r="E580" s="2"/>
      <c r="F580" s="2"/>
      <c r="G580" s="2"/>
      <c r="H580" s="2"/>
      <c r="I580" s="40">
        <v>17220</v>
      </c>
      <c r="J580" s="39">
        <v>0.81769696999999997</v>
      </c>
      <c r="K580" s="28">
        <v>0.474638</v>
      </c>
      <c r="N580" s="28">
        <v>0.67694699999999997</v>
      </c>
      <c r="Q580" s="28">
        <v>0.449544</v>
      </c>
      <c r="T580" s="28">
        <v>0.43523800000000001</v>
      </c>
      <c r="W580" s="28">
        <v>0</v>
      </c>
      <c r="Z580" s="28">
        <v>1.179624E-2</v>
      </c>
      <c r="AC580" s="28">
        <v>0.64539199999999997</v>
      </c>
      <c r="AF580" s="28">
        <v>0.42869299999999999</v>
      </c>
      <c r="AI580" s="28">
        <v>0.39352399999999998</v>
      </c>
      <c r="AL580" s="28">
        <v>0.65241899999999997</v>
      </c>
      <c r="AO580" s="28">
        <v>0.39944400000000002</v>
      </c>
      <c r="AR580" s="28">
        <v>0.406196</v>
      </c>
      <c r="AU580" s="28">
        <v>0.46357300000000001</v>
      </c>
      <c r="AX580" s="28">
        <v>2.2047319999999999E-2</v>
      </c>
      <c r="BA580" s="28">
        <v>0.1076806</v>
      </c>
    </row>
    <row r="581" spans="1:53" s="28" customFormat="1" ht="21" x14ac:dyDescent="0.35">
      <c r="A581" s="1"/>
      <c r="B581" s="2"/>
      <c r="C581" s="2"/>
      <c r="D581" s="2"/>
      <c r="E581" s="2"/>
      <c r="F581" s="2"/>
      <c r="G581" s="2"/>
      <c r="H581" s="2"/>
      <c r="I581" s="40">
        <v>17250</v>
      </c>
      <c r="J581" s="39">
        <v>0.81296363599999999</v>
      </c>
      <c r="K581" s="28">
        <v>0.47424899999999998</v>
      </c>
      <c r="N581" s="28">
        <v>0.67601900000000004</v>
      </c>
      <c r="Q581" s="28">
        <v>0.44853300000000002</v>
      </c>
      <c r="T581" s="28">
        <v>0.43426300000000001</v>
      </c>
      <c r="W581" s="28">
        <v>0</v>
      </c>
      <c r="Z581" s="28">
        <v>9.0358399999999998E-3</v>
      </c>
      <c r="AC581" s="28">
        <v>0.64452699999999996</v>
      </c>
      <c r="AF581" s="28">
        <v>0.42776700000000001</v>
      </c>
      <c r="AI581" s="28">
        <v>0.39253300000000002</v>
      </c>
      <c r="AL581" s="28">
        <v>0.65110999999999997</v>
      </c>
      <c r="AO581" s="28">
        <v>0.39812999999999998</v>
      </c>
      <c r="AR581" s="28">
        <v>0.40481499999999998</v>
      </c>
      <c r="AU581" s="28">
        <v>0.46116699999999999</v>
      </c>
      <c r="AX581" s="28">
        <v>1.7188019999999998E-2</v>
      </c>
      <c r="BA581" s="28">
        <v>0.10245940000000001</v>
      </c>
    </row>
    <row r="582" spans="1:53" s="28" customFormat="1" ht="21" x14ac:dyDescent="0.35">
      <c r="A582" s="1"/>
      <c r="B582" s="2"/>
      <c r="C582" s="2"/>
      <c r="D582" s="2"/>
      <c r="E582" s="2"/>
      <c r="F582" s="2"/>
      <c r="G582" s="2"/>
      <c r="H582" s="2"/>
      <c r="I582" s="40">
        <v>17280</v>
      </c>
      <c r="J582" s="39">
        <v>0.81041212100000004</v>
      </c>
      <c r="K582" s="28">
        <v>0.47384900000000002</v>
      </c>
      <c r="N582" s="28">
        <v>0.67506699999999997</v>
      </c>
      <c r="Q582" s="28">
        <v>0.447523</v>
      </c>
      <c r="T582" s="28">
        <v>0.43324499999999999</v>
      </c>
      <c r="W582" s="28">
        <v>0</v>
      </c>
      <c r="Z582" s="28">
        <v>6.6620400000000001E-3</v>
      </c>
      <c r="AC582" s="28">
        <v>0.64358300000000002</v>
      </c>
      <c r="AF582" s="28">
        <v>0.42675999999999997</v>
      </c>
      <c r="AI582" s="28">
        <v>0.39149099999999998</v>
      </c>
      <c r="AL582" s="28">
        <v>0.64964900000000003</v>
      </c>
      <c r="AO582" s="28">
        <v>0.39664300000000002</v>
      </c>
      <c r="AR582" s="28">
        <v>0.40332200000000001</v>
      </c>
      <c r="AU582" s="28">
        <v>0.45860099999999998</v>
      </c>
      <c r="AX582" s="28">
        <v>1.300692E-2</v>
      </c>
      <c r="BA582" s="28">
        <v>9.7201399999999993E-2</v>
      </c>
    </row>
    <row r="583" spans="1:53" s="28" customFormat="1" ht="21" x14ac:dyDescent="0.35">
      <c r="A583" s="1"/>
      <c r="B583" s="2"/>
      <c r="C583" s="2"/>
      <c r="D583" s="2"/>
      <c r="E583" s="2"/>
      <c r="F583" s="2"/>
      <c r="G583" s="2"/>
      <c r="H583" s="2"/>
      <c r="I583" s="40">
        <v>17310</v>
      </c>
      <c r="J583" s="39">
        <v>0.80684848499999995</v>
      </c>
      <c r="K583" s="28">
        <v>0.47347600000000001</v>
      </c>
      <c r="N583" s="28">
        <v>0.67411600000000005</v>
      </c>
      <c r="Q583" s="28">
        <v>0.44645600000000002</v>
      </c>
      <c r="T583" s="28">
        <v>0.43216199999999999</v>
      </c>
      <c r="W583" s="28">
        <v>0</v>
      </c>
      <c r="Z583" s="28">
        <v>4.6444399999999997E-3</v>
      </c>
      <c r="AC583" s="28">
        <v>0.642536</v>
      </c>
      <c r="AF583" s="28">
        <v>0.425649</v>
      </c>
      <c r="AI583" s="28">
        <v>0.39036399999999999</v>
      </c>
      <c r="AL583" s="28">
        <v>0.64805299999999999</v>
      </c>
      <c r="AO583" s="28">
        <v>0.39504099999999998</v>
      </c>
      <c r="AR583" s="28">
        <v>0.40160899999999999</v>
      </c>
      <c r="AU583" s="28">
        <v>0.45587699999999998</v>
      </c>
      <c r="AX583" s="28">
        <v>9.3190200000000008E-3</v>
      </c>
      <c r="BA583" s="28">
        <v>9.1851699999999994E-2</v>
      </c>
    </row>
    <row r="584" spans="1:53" s="28" customFormat="1" ht="21" x14ac:dyDescent="0.35">
      <c r="A584" s="1"/>
      <c r="B584" s="2"/>
      <c r="C584" s="2"/>
      <c r="D584" s="2"/>
      <c r="E584" s="2"/>
      <c r="F584" s="2"/>
      <c r="G584" s="2"/>
      <c r="H584" s="2"/>
      <c r="I584" s="40">
        <v>17340</v>
      </c>
      <c r="J584" s="39">
        <v>0.80455151499999999</v>
      </c>
      <c r="K584" s="28">
        <v>0.47308600000000001</v>
      </c>
      <c r="N584" s="28">
        <v>0.67313500000000004</v>
      </c>
      <c r="Q584" s="28">
        <v>0.44538299999999997</v>
      </c>
      <c r="T584" s="28">
        <v>0.43110399999999999</v>
      </c>
      <c r="W584" s="28">
        <v>0</v>
      </c>
      <c r="Z584" s="28">
        <v>2.94904E-3</v>
      </c>
      <c r="AC584" s="28">
        <v>0.64147399999999999</v>
      </c>
      <c r="AF584" s="28">
        <v>0.42450100000000002</v>
      </c>
      <c r="AI584" s="28">
        <v>0.389183</v>
      </c>
      <c r="AL584" s="28">
        <v>0.64636199999999999</v>
      </c>
      <c r="AO584" s="28">
        <v>0.39333600000000002</v>
      </c>
      <c r="AR584" s="28">
        <v>0.39987600000000001</v>
      </c>
      <c r="AU584" s="28">
        <v>0.453013</v>
      </c>
      <c r="AX584" s="28">
        <v>6.24232E-3</v>
      </c>
      <c r="BA584" s="28">
        <v>8.6532300000000006E-2</v>
      </c>
    </row>
    <row r="585" spans="1:53" s="28" customFormat="1" ht="21" x14ac:dyDescent="0.35">
      <c r="A585" s="1"/>
      <c r="B585" s="2"/>
      <c r="C585" s="2"/>
      <c r="D585" s="2"/>
      <c r="E585" s="2"/>
      <c r="F585" s="2"/>
      <c r="G585" s="2"/>
      <c r="H585" s="2"/>
      <c r="I585" s="40">
        <v>17370</v>
      </c>
      <c r="J585" s="39">
        <v>0.80227272699999996</v>
      </c>
      <c r="K585" s="28">
        <v>0.47273799999999999</v>
      </c>
      <c r="N585" s="28">
        <v>0.67225900000000005</v>
      </c>
      <c r="Q585" s="28">
        <v>0.44435200000000002</v>
      </c>
      <c r="T585" s="28">
        <v>0.43010700000000002</v>
      </c>
      <c r="W585" s="28">
        <v>0</v>
      </c>
      <c r="Z585" s="28">
        <v>1.6400399999999999E-3</v>
      </c>
      <c r="AC585" s="28">
        <v>0.64036000000000004</v>
      </c>
      <c r="AF585" s="28">
        <v>0.42337599999999997</v>
      </c>
      <c r="AI585" s="28">
        <v>0.38798700000000003</v>
      </c>
      <c r="AL585" s="28">
        <v>0.64459</v>
      </c>
      <c r="AO585" s="28">
        <v>0.39164700000000002</v>
      </c>
      <c r="AR585" s="28">
        <v>0.39807100000000001</v>
      </c>
      <c r="AU585" s="28">
        <v>0.45010800000000001</v>
      </c>
      <c r="AX585" s="28">
        <v>3.9133199999999996E-3</v>
      </c>
      <c r="BA585" s="28">
        <v>8.1310900000000005E-2</v>
      </c>
    </row>
    <row r="586" spans="1:53" s="28" customFormat="1" ht="21" x14ac:dyDescent="0.35">
      <c r="A586" s="1"/>
      <c r="B586" s="2"/>
      <c r="C586" s="2"/>
      <c r="D586" s="2"/>
      <c r="E586" s="2"/>
      <c r="F586" s="2"/>
      <c r="G586" s="2"/>
      <c r="H586" s="2"/>
      <c r="I586" s="40">
        <v>17400</v>
      </c>
      <c r="J586" s="39">
        <v>0.79962424200000004</v>
      </c>
      <c r="K586" s="28">
        <v>0.472383</v>
      </c>
      <c r="N586" s="28">
        <v>0.67142199999999996</v>
      </c>
      <c r="Q586" s="28">
        <v>0.44333899999999998</v>
      </c>
      <c r="T586" s="28">
        <v>0.42913499999999999</v>
      </c>
      <c r="W586" s="28">
        <v>0</v>
      </c>
      <c r="Z586" s="28">
        <v>7.8678999999999999E-4</v>
      </c>
      <c r="AC586" s="28">
        <v>0.63922999999999996</v>
      </c>
      <c r="AF586" s="28">
        <v>0.42222199999999999</v>
      </c>
      <c r="AI586" s="28">
        <v>0.38677299999999998</v>
      </c>
      <c r="AL586" s="28">
        <v>0.64284799999999997</v>
      </c>
      <c r="AO586" s="28">
        <v>0.389797</v>
      </c>
      <c r="AR586" s="28">
        <v>0.39621800000000001</v>
      </c>
      <c r="AU586" s="28">
        <v>0.44714599999999999</v>
      </c>
      <c r="AX586" s="28">
        <v>2.12832E-3</v>
      </c>
      <c r="BA586" s="28">
        <v>7.6363500000000001E-2</v>
      </c>
    </row>
    <row r="587" spans="1:53" s="28" customFormat="1" ht="21" x14ac:dyDescent="0.35">
      <c r="A587" s="1"/>
      <c r="B587" s="2"/>
      <c r="C587" s="2"/>
      <c r="D587" s="2"/>
      <c r="E587" s="2"/>
      <c r="F587" s="2"/>
      <c r="G587" s="2"/>
      <c r="H587" s="2"/>
      <c r="I587" s="40">
        <v>17430</v>
      </c>
      <c r="J587" s="39">
        <v>0.796666667</v>
      </c>
      <c r="K587" s="28">
        <v>0.47201599999999999</v>
      </c>
      <c r="N587" s="28">
        <v>0.67053300000000005</v>
      </c>
      <c r="Q587" s="28">
        <v>0.44232300000000002</v>
      </c>
      <c r="T587" s="28">
        <v>0.42814000000000002</v>
      </c>
      <c r="W587" s="28">
        <v>0</v>
      </c>
      <c r="Z587" s="28">
        <v>2.2350000000000001E-4</v>
      </c>
      <c r="AC587" s="28">
        <v>0.63805900000000004</v>
      </c>
      <c r="AF587" s="28">
        <v>0.42099599999999998</v>
      </c>
      <c r="AI587" s="28">
        <v>0.38551400000000002</v>
      </c>
      <c r="AL587" s="28">
        <v>0.64097499999999996</v>
      </c>
      <c r="AO587" s="28">
        <v>0.387901</v>
      </c>
      <c r="AR587" s="28">
        <v>0.39427299999999998</v>
      </c>
      <c r="AU587" s="28">
        <v>0.44408700000000001</v>
      </c>
      <c r="AX587" s="28">
        <v>8.4122000000000005E-4</v>
      </c>
      <c r="BA587" s="28">
        <v>7.1492799999999995E-2</v>
      </c>
    </row>
    <row r="588" spans="1:53" s="28" customFormat="1" ht="21" x14ac:dyDescent="0.35">
      <c r="A588" s="1"/>
      <c r="B588" s="2"/>
      <c r="C588" s="2"/>
      <c r="D588" s="2"/>
      <c r="E588" s="2"/>
      <c r="F588" s="2"/>
      <c r="G588" s="2"/>
      <c r="H588" s="2"/>
      <c r="I588" s="40">
        <v>17460</v>
      </c>
      <c r="J588" s="39">
        <v>0.79485454499999997</v>
      </c>
      <c r="K588" s="28">
        <v>0.47172399999999998</v>
      </c>
      <c r="N588" s="28">
        <v>0.66965399999999997</v>
      </c>
      <c r="Q588" s="28">
        <v>0.441299</v>
      </c>
      <c r="T588" s="28">
        <v>0.42717300000000002</v>
      </c>
      <c r="W588" s="28">
        <v>0</v>
      </c>
      <c r="Z588" s="28">
        <v>0</v>
      </c>
      <c r="AC588" s="28">
        <v>0.63680700000000001</v>
      </c>
      <c r="AF588" s="28">
        <v>0.419761</v>
      </c>
      <c r="AI588" s="28">
        <v>0.38418799999999997</v>
      </c>
      <c r="AL588" s="28">
        <v>0.63899899999999998</v>
      </c>
      <c r="AO588" s="28">
        <v>0.38592100000000001</v>
      </c>
      <c r="AR588" s="28">
        <v>0.39215299999999997</v>
      </c>
      <c r="AU588" s="28">
        <v>0.44095899999999999</v>
      </c>
      <c r="AX588" s="28">
        <v>5.2989999999999999E-5</v>
      </c>
      <c r="BA588" s="28">
        <v>6.6746299999999995E-2</v>
      </c>
    </row>
    <row r="589" spans="1:53" s="28" customFormat="1" ht="21" x14ac:dyDescent="0.35">
      <c r="A589" s="1"/>
      <c r="B589" s="2"/>
      <c r="C589" s="2"/>
      <c r="D589" s="2"/>
      <c r="E589" s="2"/>
      <c r="F589" s="2"/>
      <c r="G589" s="2"/>
      <c r="H589" s="2"/>
      <c r="I589" s="40">
        <v>17490</v>
      </c>
      <c r="J589" s="39">
        <v>0.79349696999999997</v>
      </c>
      <c r="K589" s="28">
        <v>0.471354</v>
      </c>
      <c r="N589" s="28">
        <v>0.66876000000000002</v>
      </c>
      <c r="Q589" s="28">
        <v>0.44026199999999999</v>
      </c>
      <c r="T589" s="28">
        <v>0.42619499999999999</v>
      </c>
      <c r="W589" s="28">
        <v>0</v>
      </c>
      <c r="Z589" s="28">
        <v>0</v>
      </c>
      <c r="AC589" s="28">
        <v>0.63553800000000005</v>
      </c>
      <c r="AF589" s="28">
        <v>0.41848299999999999</v>
      </c>
      <c r="AI589" s="28">
        <v>0.38282899999999997</v>
      </c>
      <c r="AL589" s="28">
        <v>0.63696200000000003</v>
      </c>
      <c r="AO589" s="28">
        <v>0.383911</v>
      </c>
      <c r="AR589" s="28">
        <v>0.39009300000000002</v>
      </c>
      <c r="AU589" s="28">
        <v>0.43769999999999998</v>
      </c>
      <c r="AX589" s="28">
        <v>0</v>
      </c>
      <c r="BA589" s="28">
        <v>6.2177799999999998E-2</v>
      </c>
    </row>
    <row r="590" spans="1:53" s="28" customFormat="1" ht="21" x14ac:dyDescent="0.35">
      <c r="A590" s="1"/>
      <c r="B590" s="2"/>
      <c r="C590" s="2"/>
      <c r="D590" s="2"/>
      <c r="E590" s="2"/>
      <c r="F590" s="2"/>
      <c r="G590" s="2"/>
      <c r="H590" s="2"/>
      <c r="I590" s="40">
        <v>17520</v>
      </c>
      <c r="J590" s="39">
        <v>0.78986060599999997</v>
      </c>
      <c r="K590" s="28">
        <v>0.47101799999999999</v>
      </c>
      <c r="N590" s="28">
        <v>0.66786400000000001</v>
      </c>
      <c r="Q590" s="28">
        <v>0.439251</v>
      </c>
      <c r="T590" s="28">
        <v>0.42521700000000001</v>
      </c>
      <c r="W590" s="28">
        <v>0</v>
      </c>
      <c r="Z590" s="28">
        <v>0</v>
      </c>
      <c r="AC590" s="28">
        <v>0.63428300000000004</v>
      </c>
      <c r="AF590" s="28">
        <v>0.41717799999999999</v>
      </c>
      <c r="AI590" s="28">
        <v>0.38147999999999999</v>
      </c>
      <c r="AL590" s="28">
        <v>0.634853</v>
      </c>
      <c r="AO590" s="28">
        <v>0.38176599999999999</v>
      </c>
      <c r="AR590" s="28">
        <v>0.38799699999999998</v>
      </c>
      <c r="AU590" s="28">
        <v>0.43438599999999999</v>
      </c>
      <c r="AX590" s="28">
        <v>0</v>
      </c>
      <c r="BA590" s="28">
        <v>5.7802699999999999E-2</v>
      </c>
    </row>
    <row r="591" spans="1:53" s="28" customFormat="1" ht="21" x14ac:dyDescent="0.35">
      <c r="A591" s="1"/>
      <c r="B591" s="2"/>
      <c r="C591" s="2"/>
      <c r="D591" s="2"/>
      <c r="E591" s="2"/>
      <c r="F591" s="2"/>
      <c r="G591" s="2"/>
      <c r="H591" s="2"/>
      <c r="I591" s="40">
        <v>17550</v>
      </c>
      <c r="J591" s="39">
        <v>0.78777575799999999</v>
      </c>
      <c r="K591" s="28">
        <v>0.47066000000000002</v>
      </c>
      <c r="N591" s="28">
        <v>0.66693000000000002</v>
      </c>
      <c r="Q591" s="28">
        <v>0.438247</v>
      </c>
      <c r="T591" s="28">
        <v>0.42422799999999999</v>
      </c>
      <c r="W591" s="28">
        <v>0</v>
      </c>
      <c r="Z591" s="28">
        <v>0</v>
      </c>
      <c r="AC591" s="28">
        <v>0.632988</v>
      </c>
      <c r="AF591" s="28">
        <v>0.41587099999999999</v>
      </c>
      <c r="AI591" s="28">
        <v>0.38007299999999999</v>
      </c>
      <c r="AL591" s="28">
        <v>0.63270599999999999</v>
      </c>
      <c r="AO591" s="28">
        <v>0.3795</v>
      </c>
      <c r="AR591" s="28">
        <v>0.385745</v>
      </c>
      <c r="AU591" s="28">
        <v>0.43094700000000002</v>
      </c>
      <c r="AX591" s="28">
        <v>0</v>
      </c>
      <c r="BA591" s="28">
        <v>5.3508199999999999E-2</v>
      </c>
    </row>
    <row r="592" spans="1:53" s="28" customFormat="1" ht="21" x14ac:dyDescent="0.35">
      <c r="A592" s="1"/>
      <c r="B592" s="2"/>
      <c r="C592" s="2"/>
      <c r="D592" s="2"/>
      <c r="E592" s="2"/>
      <c r="F592" s="2"/>
      <c r="G592" s="2"/>
      <c r="H592" s="2"/>
      <c r="I592" s="40">
        <v>17580</v>
      </c>
      <c r="J592" s="39">
        <v>0.78518787899999998</v>
      </c>
      <c r="K592" s="28">
        <v>0.47031200000000001</v>
      </c>
      <c r="N592" s="28">
        <v>0.66599299999999995</v>
      </c>
      <c r="Q592" s="28">
        <v>0.43719200000000003</v>
      </c>
      <c r="T592" s="28">
        <v>0.42324499999999998</v>
      </c>
      <c r="W592" s="28">
        <v>0</v>
      </c>
      <c r="Z592" s="28">
        <v>0</v>
      </c>
      <c r="AC592" s="28">
        <v>0.63161800000000001</v>
      </c>
      <c r="AF592" s="28">
        <v>0.414493</v>
      </c>
      <c r="AI592" s="28">
        <v>0.37859199999999998</v>
      </c>
      <c r="AL592" s="28">
        <v>0.63045700000000005</v>
      </c>
      <c r="AO592" s="28">
        <v>0.37729299999999999</v>
      </c>
      <c r="AR592" s="28">
        <v>0.38343500000000003</v>
      </c>
      <c r="AU592" s="28">
        <v>0.42745100000000003</v>
      </c>
      <c r="AX592" s="28">
        <v>0</v>
      </c>
      <c r="BA592" s="28">
        <v>4.9202200000000001E-2</v>
      </c>
    </row>
    <row r="593" spans="1:53" s="28" customFormat="1" ht="21" x14ac:dyDescent="0.35">
      <c r="A593" s="1"/>
      <c r="B593" s="2"/>
      <c r="C593" s="2"/>
      <c r="D593" s="2"/>
      <c r="E593" s="2"/>
      <c r="F593" s="2"/>
      <c r="G593" s="2"/>
      <c r="H593" s="2"/>
      <c r="I593" s="40">
        <v>17610</v>
      </c>
      <c r="J593" s="39">
        <v>0.78324242399999999</v>
      </c>
      <c r="K593" s="28">
        <v>0.46995799999999999</v>
      </c>
      <c r="N593" s="28">
        <v>0.66508100000000003</v>
      </c>
      <c r="Q593" s="28">
        <v>0.43615100000000001</v>
      </c>
      <c r="T593" s="28">
        <v>0.42229</v>
      </c>
      <c r="W593" s="28">
        <v>0</v>
      </c>
      <c r="Z593" s="28">
        <v>0</v>
      </c>
      <c r="AC593" s="28">
        <v>0.63017699999999999</v>
      </c>
      <c r="AF593" s="28">
        <v>0.41305999999999998</v>
      </c>
      <c r="AI593" s="28">
        <v>0.37707800000000002</v>
      </c>
      <c r="AL593" s="28">
        <v>0.62812400000000002</v>
      </c>
      <c r="AO593" s="28">
        <v>0.37497599999999998</v>
      </c>
      <c r="AR593" s="28">
        <v>0.38107999999999997</v>
      </c>
      <c r="AU593" s="28">
        <v>0.42389300000000002</v>
      </c>
      <c r="AX593" s="28">
        <v>0</v>
      </c>
      <c r="BA593" s="28">
        <v>4.4840699999999997E-2</v>
      </c>
    </row>
    <row r="594" spans="1:53" s="28" customFormat="1" ht="21" x14ac:dyDescent="0.35">
      <c r="A594" s="1"/>
      <c r="B594" s="2"/>
      <c r="C594" s="2"/>
      <c r="D594" s="2"/>
      <c r="E594" s="2"/>
      <c r="F594" s="2"/>
      <c r="G594" s="2"/>
      <c r="H594" s="2"/>
      <c r="I594" s="40">
        <v>17640</v>
      </c>
      <c r="J594" s="39">
        <v>0.78043636400000005</v>
      </c>
      <c r="K594" s="28">
        <v>0.46954800000000002</v>
      </c>
      <c r="N594" s="28">
        <v>0.66405099999999995</v>
      </c>
      <c r="Q594" s="28">
        <v>0.43508000000000002</v>
      </c>
      <c r="T594" s="28">
        <v>0.42125200000000002</v>
      </c>
      <c r="W594" s="28">
        <v>0</v>
      </c>
      <c r="Z594" s="28">
        <v>0</v>
      </c>
      <c r="AC594" s="28">
        <v>0.62863400000000003</v>
      </c>
      <c r="AF594" s="28">
        <v>0.41156700000000002</v>
      </c>
      <c r="AI594" s="28">
        <v>0.37552099999999999</v>
      </c>
      <c r="AL594" s="28">
        <v>0.62575099999999995</v>
      </c>
      <c r="AO594" s="28">
        <v>0.37253799999999998</v>
      </c>
      <c r="AR594" s="28">
        <v>0.37860899999999997</v>
      </c>
      <c r="AU594" s="28">
        <v>0.42025499999999999</v>
      </c>
      <c r="AX594" s="28">
        <v>0</v>
      </c>
      <c r="BA594" s="28">
        <v>4.0314099999999999E-2</v>
      </c>
    </row>
    <row r="595" spans="1:53" s="28" customFormat="1" ht="21" x14ac:dyDescent="0.35">
      <c r="A595" s="1"/>
      <c r="B595" s="2"/>
      <c r="C595" s="2"/>
      <c r="D595" s="2"/>
      <c r="E595" s="2"/>
      <c r="F595" s="2"/>
      <c r="G595" s="2"/>
      <c r="H595" s="2"/>
      <c r="I595" s="40">
        <v>17670</v>
      </c>
      <c r="J595" s="39">
        <v>0.77828484799999997</v>
      </c>
      <c r="K595" s="28">
        <v>0.46909899999999999</v>
      </c>
      <c r="N595" s="28">
        <v>0.66298800000000002</v>
      </c>
      <c r="Q595" s="28">
        <v>0.43397200000000002</v>
      </c>
      <c r="T595" s="28">
        <v>0.42018100000000003</v>
      </c>
      <c r="W595" s="28">
        <v>0</v>
      </c>
      <c r="Z595" s="28">
        <v>0</v>
      </c>
      <c r="AC595" s="28">
        <v>0.62703799999999998</v>
      </c>
      <c r="AF595" s="28">
        <v>0.40998899999999999</v>
      </c>
      <c r="AI595" s="28">
        <v>0.37389899999999998</v>
      </c>
      <c r="AL595" s="28">
        <v>0.623224</v>
      </c>
      <c r="AO595" s="28">
        <v>0.36993900000000002</v>
      </c>
      <c r="AR595" s="28">
        <v>0.37608000000000003</v>
      </c>
      <c r="AU595" s="28">
        <v>0.41647499999999998</v>
      </c>
      <c r="AX595" s="28">
        <v>0</v>
      </c>
      <c r="BA595" s="28">
        <v>3.55368E-2</v>
      </c>
    </row>
    <row r="596" spans="1:53" s="28" customFormat="1" ht="21" x14ac:dyDescent="0.35">
      <c r="A596" s="1"/>
      <c r="B596" s="2"/>
      <c r="C596" s="2"/>
      <c r="D596" s="2"/>
      <c r="E596" s="2"/>
      <c r="F596" s="2"/>
      <c r="G596" s="2"/>
      <c r="H596" s="2"/>
      <c r="I596" s="40">
        <v>17700</v>
      </c>
      <c r="J596" s="39">
        <v>0.77578787900000001</v>
      </c>
      <c r="K596" s="28">
        <v>0.46861199999999997</v>
      </c>
      <c r="N596" s="28">
        <v>0.66180799999999995</v>
      </c>
      <c r="Q596" s="28">
        <v>0.43279299999999998</v>
      </c>
      <c r="T596" s="28">
        <v>0.41902200000000001</v>
      </c>
      <c r="W596" s="28">
        <v>0</v>
      </c>
      <c r="Z596" s="28">
        <v>0</v>
      </c>
      <c r="AC596" s="28">
        <v>0.62532500000000002</v>
      </c>
      <c r="AF596" s="28">
        <v>0.40828700000000001</v>
      </c>
      <c r="AI596" s="28">
        <v>0.37217600000000001</v>
      </c>
      <c r="AL596" s="28">
        <v>0.62052200000000002</v>
      </c>
      <c r="AO596" s="28">
        <v>0.36724299999999999</v>
      </c>
      <c r="AR596" s="28">
        <v>0.37340899999999999</v>
      </c>
      <c r="AU596" s="28">
        <v>0.41256500000000002</v>
      </c>
      <c r="AX596" s="28">
        <v>0</v>
      </c>
      <c r="BA596" s="28">
        <v>3.0430820000000001E-2</v>
      </c>
    </row>
    <row r="597" spans="1:53" s="28" customFormat="1" ht="21" x14ac:dyDescent="0.35">
      <c r="A597" s="1"/>
      <c r="B597" s="2"/>
      <c r="C597" s="2"/>
      <c r="D597" s="2"/>
      <c r="E597" s="2"/>
      <c r="F597" s="2"/>
      <c r="G597" s="2"/>
      <c r="H597" s="2"/>
      <c r="I597" s="40">
        <v>17730</v>
      </c>
      <c r="J597" s="39">
        <v>0.77369697000000004</v>
      </c>
      <c r="K597" s="28">
        <v>0.46817500000000001</v>
      </c>
      <c r="N597" s="28">
        <v>0.66064299999999998</v>
      </c>
      <c r="Q597" s="28">
        <v>0.43157899999999999</v>
      </c>
      <c r="T597" s="28">
        <v>0.417846</v>
      </c>
      <c r="W597" s="28">
        <v>0</v>
      </c>
      <c r="Z597" s="28">
        <v>0</v>
      </c>
      <c r="AC597" s="28">
        <v>0.62355899999999997</v>
      </c>
      <c r="AF597" s="28">
        <v>0.40654400000000002</v>
      </c>
      <c r="AI597" s="28">
        <v>0.37037599999999998</v>
      </c>
      <c r="AL597" s="28">
        <v>0.61777599999999999</v>
      </c>
      <c r="AO597" s="28">
        <v>0.36446099999999998</v>
      </c>
      <c r="AR597" s="28">
        <v>0.37063400000000002</v>
      </c>
      <c r="AU597" s="28">
        <v>0.408528</v>
      </c>
      <c r="AX597" s="28">
        <v>0</v>
      </c>
      <c r="BA597" s="28">
        <v>2.5230519999999999E-2</v>
      </c>
    </row>
    <row r="598" spans="1:53" s="28" customFormat="1" ht="21" x14ac:dyDescent="0.35">
      <c r="A598" s="1"/>
      <c r="B598" s="2"/>
      <c r="C598" s="2"/>
      <c r="D598" s="2"/>
      <c r="E598" s="2"/>
      <c r="F598" s="2"/>
      <c r="G598" s="2"/>
      <c r="H598" s="2"/>
      <c r="I598" s="40">
        <v>17760</v>
      </c>
      <c r="J598" s="39">
        <v>0.77159999999999995</v>
      </c>
      <c r="K598" s="28">
        <v>0.46768599999999999</v>
      </c>
      <c r="N598" s="28">
        <v>0.65940799999999999</v>
      </c>
      <c r="Q598" s="28">
        <v>0.43030800000000002</v>
      </c>
      <c r="T598" s="28">
        <v>0.41661500000000001</v>
      </c>
      <c r="W598" s="28">
        <v>0</v>
      </c>
      <c r="Z598" s="28">
        <v>0</v>
      </c>
      <c r="AC598" s="28">
        <v>0.62177300000000002</v>
      </c>
      <c r="AF598" s="28">
        <v>0.404696</v>
      </c>
      <c r="AI598" s="28">
        <v>0.36854300000000001</v>
      </c>
      <c r="AL598" s="28">
        <v>0.61488500000000001</v>
      </c>
      <c r="AO598" s="28">
        <v>0.361628</v>
      </c>
      <c r="AR598" s="28">
        <v>0.36779299999999998</v>
      </c>
      <c r="AU598" s="28">
        <v>0.40436899999999998</v>
      </c>
      <c r="AX598" s="28">
        <v>0</v>
      </c>
      <c r="BA598" s="28">
        <v>2.042012E-2</v>
      </c>
    </row>
    <row r="599" spans="1:53" s="28" customFormat="1" ht="21" x14ac:dyDescent="0.35">
      <c r="A599" s="1"/>
      <c r="B599" s="2"/>
      <c r="C599" s="2"/>
      <c r="D599" s="2"/>
      <c r="E599" s="2"/>
      <c r="F599" s="2"/>
      <c r="G599" s="2"/>
      <c r="H599" s="2"/>
      <c r="I599" s="40">
        <v>17790</v>
      </c>
      <c r="J599" s="39">
        <v>0.76913333299999997</v>
      </c>
      <c r="K599" s="28">
        <v>0.46722399999999997</v>
      </c>
      <c r="N599" s="28">
        <v>0.65813100000000002</v>
      </c>
      <c r="Q599" s="28">
        <v>0.42906699999999998</v>
      </c>
      <c r="T599" s="28">
        <v>0.415356</v>
      </c>
      <c r="W599" s="28">
        <v>0</v>
      </c>
      <c r="Z599" s="28">
        <v>0</v>
      </c>
      <c r="AC599" s="28">
        <v>0.61989499999999997</v>
      </c>
      <c r="AF599" s="28">
        <v>0.40278999999999998</v>
      </c>
      <c r="AI599" s="28">
        <v>0.366674</v>
      </c>
      <c r="AL599" s="28">
        <v>0.61194099999999996</v>
      </c>
      <c r="AO599" s="28">
        <v>0.358628</v>
      </c>
      <c r="AR599" s="28">
        <v>0.36482300000000001</v>
      </c>
      <c r="AU599" s="28">
        <v>0.40016499999999999</v>
      </c>
      <c r="AX599" s="28">
        <v>0</v>
      </c>
      <c r="BA599" s="28">
        <v>1.6051320000000001E-2</v>
      </c>
    </row>
    <row r="600" spans="1:53" s="28" customFormat="1" ht="21" x14ac:dyDescent="0.35">
      <c r="A600" s="1"/>
      <c r="B600" s="2"/>
      <c r="C600" s="2"/>
      <c r="D600" s="2"/>
      <c r="E600" s="2"/>
      <c r="F600" s="2"/>
      <c r="G600" s="2"/>
      <c r="H600" s="2"/>
      <c r="I600" s="40">
        <v>17820</v>
      </c>
      <c r="J600" s="39">
        <v>0.76643636400000004</v>
      </c>
      <c r="K600" s="28">
        <v>0.46670600000000001</v>
      </c>
      <c r="N600" s="28">
        <v>0.65684100000000001</v>
      </c>
      <c r="Q600" s="28">
        <v>0.42774499999999999</v>
      </c>
      <c r="T600" s="28">
        <v>0.41407500000000003</v>
      </c>
      <c r="W600" s="28">
        <v>0</v>
      </c>
      <c r="Z600" s="28">
        <v>0</v>
      </c>
      <c r="AC600" s="28">
        <v>0.61791600000000002</v>
      </c>
      <c r="AF600" s="28">
        <v>0.40082600000000002</v>
      </c>
      <c r="AI600" s="28">
        <v>0.36466900000000002</v>
      </c>
      <c r="AL600" s="28">
        <v>0.60881799999999997</v>
      </c>
      <c r="AO600" s="28">
        <v>0.35551899999999997</v>
      </c>
      <c r="AR600" s="28">
        <v>0.361757</v>
      </c>
      <c r="AU600" s="28">
        <v>0.39581699999999997</v>
      </c>
      <c r="AX600" s="28">
        <v>0</v>
      </c>
      <c r="BA600" s="28">
        <v>1.207102E-2</v>
      </c>
    </row>
    <row r="601" spans="1:53" s="28" customFormat="1" ht="21" x14ac:dyDescent="0.35">
      <c r="A601" s="1"/>
      <c r="B601" s="2"/>
      <c r="C601" s="2"/>
      <c r="D601" s="2"/>
      <c r="E601" s="2"/>
      <c r="F601" s="2"/>
      <c r="G601" s="2"/>
      <c r="H601" s="2"/>
      <c r="I601" s="40">
        <v>17850</v>
      </c>
      <c r="J601" s="39">
        <v>0.76515757600000001</v>
      </c>
      <c r="K601" s="28">
        <v>0.46621400000000002</v>
      </c>
      <c r="N601" s="28">
        <v>0.65556000000000003</v>
      </c>
      <c r="Q601" s="28">
        <v>0.42638999999999999</v>
      </c>
      <c r="T601" s="28">
        <v>0.412798</v>
      </c>
      <c r="W601" s="28">
        <v>0</v>
      </c>
      <c r="Z601" s="28">
        <v>0</v>
      </c>
      <c r="AC601" s="28">
        <v>0.61587199999999998</v>
      </c>
      <c r="AF601" s="28">
        <v>0.39879799999999999</v>
      </c>
      <c r="AI601" s="28">
        <v>0.36267100000000002</v>
      </c>
      <c r="AL601" s="28">
        <v>0.60568599999999995</v>
      </c>
      <c r="AO601" s="28">
        <v>0.35241699999999998</v>
      </c>
      <c r="AR601" s="28">
        <v>0.35859400000000002</v>
      </c>
      <c r="AU601" s="28">
        <v>0.39140999999999998</v>
      </c>
      <c r="AX601" s="28">
        <v>0</v>
      </c>
      <c r="BA601" s="28">
        <v>8.5987200000000007E-3</v>
      </c>
    </row>
    <row r="602" spans="1:53" s="28" customFormat="1" ht="21" x14ac:dyDescent="0.35">
      <c r="A602" s="1"/>
      <c r="B602" s="2"/>
      <c r="C602" s="2"/>
      <c r="D602" s="2"/>
      <c r="E602" s="2"/>
      <c r="F602" s="2"/>
      <c r="G602" s="2"/>
      <c r="H602" s="2"/>
      <c r="I602" s="40">
        <v>17880</v>
      </c>
      <c r="J602" s="39">
        <v>0.76197575799999995</v>
      </c>
      <c r="K602" s="28">
        <v>0.465696</v>
      </c>
      <c r="N602" s="28">
        <v>0.65421600000000002</v>
      </c>
      <c r="Q602" s="28">
        <v>0.42503099999999999</v>
      </c>
      <c r="T602" s="28">
        <v>0.41146899999999997</v>
      </c>
      <c r="W602" s="28">
        <v>0</v>
      </c>
      <c r="Z602" s="28">
        <v>0</v>
      </c>
      <c r="AC602" s="28">
        <v>0.613792</v>
      </c>
      <c r="AF602" s="28">
        <v>0.39673000000000003</v>
      </c>
      <c r="AI602" s="28">
        <v>0.36060799999999998</v>
      </c>
      <c r="AL602" s="28">
        <v>0.60244500000000001</v>
      </c>
      <c r="AO602" s="28">
        <v>0.349107</v>
      </c>
      <c r="AR602" s="28">
        <v>0.35533900000000002</v>
      </c>
      <c r="AU602" s="28">
        <v>0.38689600000000002</v>
      </c>
      <c r="AX602" s="28">
        <v>0</v>
      </c>
      <c r="BA602" s="28">
        <v>5.6497199999999996E-3</v>
      </c>
    </row>
    <row r="603" spans="1:53" s="28" customFormat="1" ht="21" x14ac:dyDescent="0.35">
      <c r="A603" s="1"/>
      <c r="B603" s="2"/>
      <c r="C603" s="2"/>
      <c r="D603" s="2"/>
      <c r="E603" s="2"/>
      <c r="F603" s="2"/>
      <c r="G603" s="2"/>
      <c r="H603" s="2"/>
      <c r="I603" s="40">
        <v>17910</v>
      </c>
      <c r="J603" s="39">
        <v>0.759151515</v>
      </c>
      <c r="K603" s="28">
        <v>0.465196</v>
      </c>
      <c r="N603" s="28">
        <v>0.65285300000000002</v>
      </c>
      <c r="Q603" s="28">
        <v>0.42361399999999999</v>
      </c>
      <c r="T603" s="28">
        <v>0.41008</v>
      </c>
      <c r="W603" s="28">
        <v>0</v>
      </c>
      <c r="Z603" s="28">
        <v>0</v>
      </c>
      <c r="AC603" s="28">
        <v>0.61168800000000001</v>
      </c>
      <c r="AF603" s="28">
        <v>0.394623</v>
      </c>
      <c r="AI603" s="28">
        <v>0.35850300000000002</v>
      </c>
      <c r="AL603" s="28">
        <v>0.59913799999999995</v>
      </c>
      <c r="AO603" s="28">
        <v>0.345717</v>
      </c>
      <c r="AR603" s="28">
        <v>0.352078</v>
      </c>
      <c r="AU603" s="28">
        <v>0.382276</v>
      </c>
      <c r="AX603" s="28">
        <v>0</v>
      </c>
      <c r="BA603" s="28">
        <v>3.2939200000000001E-3</v>
      </c>
    </row>
    <row r="604" spans="1:53" s="28" customFormat="1" ht="21" x14ac:dyDescent="0.35">
      <c r="A604" s="1"/>
      <c r="B604" s="2"/>
      <c r="C604" s="2"/>
      <c r="D604" s="2"/>
      <c r="E604" s="2"/>
      <c r="F604" s="2"/>
      <c r="G604" s="2"/>
      <c r="H604" s="2"/>
      <c r="I604" s="40">
        <v>17940</v>
      </c>
      <c r="J604" s="39">
        <v>0.756521212</v>
      </c>
      <c r="K604" s="28">
        <v>0.46471400000000002</v>
      </c>
      <c r="N604" s="28">
        <v>0.65151499999999996</v>
      </c>
      <c r="Q604" s="28">
        <v>0.42222999999999999</v>
      </c>
      <c r="T604" s="28">
        <v>0.40870000000000001</v>
      </c>
      <c r="W604" s="28">
        <v>0</v>
      </c>
      <c r="Z604" s="28">
        <v>0</v>
      </c>
      <c r="AC604" s="28">
        <v>0.60955999999999999</v>
      </c>
      <c r="AF604" s="28">
        <v>0.39245999999999998</v>
      </c>
      <c r="AI604" s="28">
        <v>0.356354</v>
      </c>
      <c r="AL604" s="28">
        <v>0.59573200000000004</v>
      </c>
      <c r="AO604" s="28">
        <v>0.34230300000000002</v>
      </c>
      <c r="AR604" s="28">
        <v>0.34869600000000001</v>
      </c>
      <c r="AU604" s="28">
        <v>0.37758399999999998</v>
      </c>
      <c r="AX604" s="28">
        <v>0</v>
      </c>
      <c r="BA604" s="28">
        <v>1.55492E-3</v>
      </c>
    </row>
    <row r="605" spans="1:53" s="28" customFormat="1" ht="21" x14ac:dyDescent="0.35">
      <c r="A605" s="1"/>
      <c r="B605" s="2"/>
      <c r="C605" s="2"/>
      <c r="D605" s="2"/>
      <c r="E605" s="2"/>
      <c r="F605" s="2"/>
      <c r="G605" s="2"/>
      <c r="H605" s="2"/>
      <c r="I605" s="40">
        <v>17970</v>
      </c>
      <c r="J605" s="39">
        <v>0.75484242400000001</v>
      </c>
      <c r="K605" s="28">
        <v>0.46423500000000001</v>
      </c>
      <c r="N605" s="28">
        <v>0.65009899999999998</v>
      </c>
      <c r="Q605" s="28">
        <v>0.42078199999999999</v>
      </c>
      <c r="T605" s="28">
        <v>0.40729700000000002</v>
      </c>
      <c r="W605" s="28">
        <v>0</v>
      </c>
      <c r="Z605" s="28">
        <v>0</v>
      </c>
      <c r="AC605" s="28">
        <v>0.60737699999999994</v>
      </c>
      <c r="AF605" s="28">
        <v>0.39024300000000001</v>
      </c>
      <c r="AI605" s="28">
        <v>0.35415400000000002</v>
      </c>
      <c r="AL605" s="28">
        <v>0.59228999999999998</v>
      </c>
      <c r="AO605" s="28">
        <v>0.338787</v>
      </c>
      <c r="AR605" s="28">
        <v>0.34520499999999998</v>
      </c>
      <c r="AU605" s="28">
        <v>0.37284899999999999</v>
      </c>
      <c r="AX605" s="28">
        <v>0</v>
      </c>
      <c r="BA605" s="28">
        <v>4.8161999999999999E-4</v>
      </c>
    </row>
    <row r="606" spans="1:53" s="28" customFormat="1" ht="21" x14ac:dyDescent="0.35">
      <c r="A606" s="1"/>
      <c r="B606" s="2"/>
      <c r="C606" s="2"/>
      <c r="D606" s="2"/>
      <c r="E606" s="2"/>
      <c r="F606" s="2"/>
      <c r="G606" s="2"/>
      <c r="H606" s="2"/>
      <c r="I606" s="40">
        <v>18000</v>
      </c>
      <c r="J606" s="39">
        <v>0.75294545499999999</v>
      </c>
      <c r="K606" s="28">
        <v>0.46375699999999997</v>
      </c>
      <c r="N606" s="28">
        <v>0.64873400000000003</v>
      </c>
      <c r="Q606" s="28">
        <v>0.41936800000000002</v>
      </c>
      <c r="T606" s="28">
        <v>0.40589500000000001</v>
      </c>
      <c r="W606" s="28">
        <v>0</v>
      </c>
      <c r="Z606" s="28">
        <v>0</v>
      </c>
      <c r="AC606" s="28">
        <v>0.60516400000000004</v>
      </c>
      <c r="AF606" s="28">
        <v>0.388017</v>
      </c>
      <c r="AI606" s="28">
        <v>0.35190100000000002</v>
      </c>
      <c r="AL606" s="28">
        <v>0.58879199999999998</v>
      </c>
      <c r="AO606" s="28">
        <v>0.33520499999999998</v>
      </c>
      <c r="AR606" s="28">
        <v>0.34166000000000002</v>
      </c>
      <c r="AU606" s="28">
        <v>0.36802800000000002</v>
      </c>
      <c r="AX606" s="28">
        <v>0</v>
      </c>
      <c r="BA606" s="28">
        <v>0</v>
      </c>
    </row>
    <row r="607" spans="1:53" s="28" customFormat="1" ht="21" x14ac:dyDescent="0.35">
      <c r="A607" s="1"/>
      <c r="B607" s="2"/>
      <c r="C607" s="2"/>
      <c r="D607" s="2"/>
      <c r="E607" s="2"/>
      <c r="F607" s="2"/>
      <c r="G607" s="2"/>
      <c r="H607" s="2"/>
      <c r="I607" s="40">
        <v>18030</v>
      </c>
      <c r="J607" s="39">
        <v>0.75103636399999996</v>
      </c>
      <c r="K607" s="28">
        <v>0.463225</v>
      </c>
      <c r="N607" s="28">
        <v>0.64734199999999997</v>
      </c>
      <c r="Q607" s="28">
        <v>0.41790699999999997</v>
      </c>
      <c r="T607" s="28">
        <v>0.40446199999999999</v>
      </c>
      <c r="W607" s="28">
        <v>0</v>
      </c>
      <c r="Z607" s="28">
        <v>0</v>
      </c>
      <c r="AC607" s="28">
        <v>0.60291600000000001</v>
      </c>
      <c r="AF607" s="28">
        <v>0.38572800000000002</v>
      </c>
      <c r="AI607" s="28">
        <v>0.349659</v>
      </c>
      <c r="AL607" s="28">
        <v>0.58518800000000004</v>
      </c>
      <c r="AO607" s="28">
        <v>0.33157500000000001</v>
      </c>
      <c r="AR607" s="28">
        <v>0.338061</v>
      </c>
      <c r="AU607" s="28">
        <v>0.36315999999999998</v>
      </c>
      <c r="AX607" s="28">
        <v>0</v>
      </c>
      <c r="BA607" s="28">
        <v>0</v>
      </c>
    </row>
    <row r="608" spans="1:53" s="28" customFormat="1" ht="21" x14ac:dyDescent="0.35">
      <c r="A608" s="1"/>
      <c r="B608" s="2"/>
      <c r="C608" s="2"/>
      <c r="D608" s="2"/>
      <c r="E608" s="2"/>
      <c r="F608" s="2"/>
      <c r="G608" s="2"/>
      <c r="H608" s="2"/>
      <c r="I608" s="40">
        <v>18060</v>
      </c>
      <c r="J608" s="39">
        <v>0.747472727</v>
      </c>
      <c r="K608" s="28">
        <v>0.46267399999999997</v>
      </c>
      <c r="N608" s="28">
        <v>0.64590199999999998</v>
      </c>
      <c r="Q608" s="28">
        <v>0.41641800000000001</v>
      </c>
      <c r="T608" s="28">
        <v>0.40298600000000001</v>
      </c>
      <c r="W608" s="28">
        <v>0</v>
      </c>
      <c r="Z608" s="28">
        <v>0</v>
      </c>
      <c r="AC608" s="28">
        <v>0.60060899999999995</v>
      </c>
      <c r="AF608" s="28">
        <v>0.38342900000000002</v>
      </c>
      <c r="AI608" s="28">
        <v>0.34734700000000002</v>
      </c>
      <c r="AL608" s="28">
        <v>0.58154300000000003</v>
      </c>
      <c r="AO608" s="28">
        <v>0.32778600000000002</v>
      </c>
      <c r="AR608" s="28">
        <v>0.33436199999999999</v>
      </c>
      <c r="AU608" s="28">
        <v>0.35825000000000001</v>
      </c>
      <c r="AX608" s="28">
        <v>0</v>
      </c>
      <c r="BA608" s="28">
        <v>0</v>
      </c>
    </row>
    <row r="609" spans="1:53" s="28" customFormat="1" ht="21" x14ac:dyDescent="0.35">
      <c r="A609" s="1"/>
      <c r="B609" s="2"/>
      <c r="C609" s="2"/>
      <c r="D609" s="2"/>
      <c r="E609" s="2"/>
      <c r="F609" s="2"/>
      <c r="G609" s="2"/>
      <c r="H609" s="2"/>
      <c r="I609" s="40">
        <v>18090</v>
      </c>
      <c r="J609" s="39">
        <v>0.74518181800000005</v>
      </c>
      <c r="K609" s="28">
        <v>0.46212700000000001</v>
      </c>
      <c r="N609" s="28">
        <v>0.64444900000000005</v>
      </c>
      <c r="Q609" s="28">
        <v>0.41489999999999999</v>
      </c>
      <c r="T609" s="28">
        <v>0.40150599999999997</v>
      </c>
      <c r="W609" s="28">
        <v>0</v>
      </c>
      <c r="Z609" s="28">
        <v>0</v>
      </c>
      <c r="AC609" s="28">
        <v>0.59828999999999999</v>
      </c>
      <c r="AF609" s="28">
        <v>0.38107099999999999</v>
      </c>
      <c r="AI609" s="28">
        <v>0.34500399999999998</v>
      </c>
      <c r="AL609" s="28">
        <v>0.57782100000000003</v>
      </c>
      <c r="AO609" s="28">
        <v>0.32399899999999998</v>
      </c>
      <c r="AR609" s="28">
        <v>0.33057399999999998</v>
      </c>
      <c r="AU609" s="28">
        <v>0.35330800000000001</v>
      </c>
      <c r="AX609" s="28">
        <v>0</v>
      </c>
      <c r="BA609" s="28">
        <v>0</v>
      </c>
    </row>
    <row r="610" spans="1:53" s="28" customFormat="1" ht="21" x14ac:dyDescent="0.35">
      <c r="A610" s="1"/>
      <c r="B610" s="2"/>
      <c r="C610" s="2"/>
      <c r="D610" s="2"/>
      <c r="E610" s="2"/>
      <c r="F610" s="2"/>
      <c r="G610" s="2"/>
      <c r="H610" s="2"/>
      <c r="I610" s="40">
        <v>18120</v>
      </c>
      <c r="J610" s="39">
        <v>0.74354545500000002</v>
      </c>
      <c r="K610" s="28">
        <v>0.46160899999999999</v>
      </c>
      <c r="N610" s="28">
        <v>0.64303200000000005</v>
      </c>
      <c r="Q610" s="28">
        <v>0.41339100000000001</v>
      </c>
      <c r="T610" s="28">
        <v>0.40002300000000002</v>
      </c>
      <c r="W610" s="28">
        <v>0</v>
      </c>
      <c r="Z610" s="28">
        <v>0</v>
      </c>
      <c r="AC610" s="28">
        <v>0.59593200000000002</v>
      </c>
      <c r="AF610" s="28">
        <v>0.37869700000000001</v>
      </c>
      <c r="AI610" s="28">
        <v>0.34265800000000002</v>
      </c>
      <c r="AL610" s="28">
        <v>0.57412300000000005</v>
      </c>
      <c r="AO610" s="28">
        <v>0.32016499999999998</v>
      </c>
      <c r="AR610" s="28">
        <v>0.326739</v>
      </c>
      <c r="AU610" s="28">
        <v>0.34836499999999998</v>
      </c>
      <c r="AX610" s="28">
        <v>0</v>
      </c>
      <c r="BA610" s="28">
        <v>0</v>
      </c>
    </row>
    <row r="611" spans="1:53" s="28" customFormat="1" ht="21" x14ac:dyDescent="0.35">
      <c r="A611" s="1"/>
      <c r="B611" s="2"/>
      <c r="C611" s="2"/>
      <c r="D611" s="2"/>
      <c r="E611" s="2"/>
      <c r="F611" s="2"/>
      <c r="G611" s="2"/>
      <c r="H611" s="2"/>
      <c r="I611" s="40">
        <v>18150</v>
      </c>
      <c r="J611" s="39">
        <v>0.74127878800000002</v>
      </c>
      <c r="K611" s="28">
        <v>0.46107399999999998</v>
      </c>
      <c r="N611" s="28">
        <v>0.64156299999999999</v>
      </c>
      <c r="Q611" s="28">
        <v>0.41187699999999999</v>
      </c>
      <c r="T611" s="28">
        <v>0.39852300000000002</v>
      </c>
      <c r="W611" s="28">
        <v>0</v>
      </c>
      <c r="Z611" s="28">
        <v>0</v>
      </c>
      <c r="AC611" s="28">
        <v>0.59358</v>
      </c>
      <c r="AF611" s="28">
        <v>0.37627699999999997</v>
      </c>
      <c r="AI611" s="28">
        <v>0.34026499999999998</v>
      </c>
      <c r="AL611" s="28">
        <v>0.57026399999999999</v>
      </c>
      <c r="AO611" s="28">
        <v>0.31620100000000001</v>
      </c>
      <c r="AR611" s="28">
        <v>0.32291500000000001</v>
      </c>
      <c r="AU611" s="28">
        <v>0.34342600000000001</v>
      </c>
      <c r="AX611" s="28">
        <v>0</v>
      </c>
      <c r="BA611" s="28">
        <v>0</v>
      </c>
    </row>
    <row r="612" spans="1:53" s="28" customFormat="1" ht="21" x14ac:dyDescent="0.35">
      <c r="A612" s="1"/>
      <c r="B612" s="2"/>
      <c r="C612" s="2"/>
      <c r="D612" s="2"/>
      <c r="E612" s="2"/>
      <c r="F612" s="2"/>
      <c r="G612" s="2"/>
      <c r="H612" s="2"/>
      <c r="I612" s="40">
        <v>18180</v>
      </c>
      <c r="J612" s="39">
        <v>0.73934545500000004</v>
      </c>
      <c r="K612" s="28">
        <v>0.460503</v>
      </c>
      <c r="N612" s="28">
        <v>0.64009700000000003</v>
      </c>
      <c r="Q612" s="28">
        <v>0.41032800000000003</v>
      </c>
      <c r="T612" s="28">
        <v>0.39702100000000001</v>
      </c>
      <c r="W612" s="28">
        <v>0</v>
      </c>
      <c r="Z612" s="28">
        <v>0</v>
      </c>
      <c r="AC612" s="28">
        <v>0.59118800000000005</v>
      </c>
      <c r="AF612" s="28">
        <v>0.373834</v>
      </c>
      <c r="AI612" s="28">
        <v>0.33785399999999999</v>
      </c>
      <c r="AL612" s="28">
        <v>0.566388</v>
      </c>
      <c r="AO612" s="28">
        <v>0.31215999999999999</v>
      </c>
      <c r="AR612" s="28">
        <v>0.31897700000000001</v>
      </c>
      <c r="AU612" s="28">
        <v>0.33846399999999999</v>
      </c>
      <c r="AX612" s="28">
        <v>0</v>
      </c>
      <c r="BA612" s="28">
        <v>0</v>
      </c>
    </row>
    <row r="613" spans="1:53" s="28" customFormat="1" ht="21" x14ac:dyDescent="0.35">
      <c r="A613" s="1"/>
      <c r="B613" s="2"/>
      <c r="C613" s="2"/>
      <c r="D613" s="2"/>
      <c r="E613" s="2"/>
      <c r="F613" s="2"/>
      <c r="G613" s="2"/>
      <c r="H613" s="2"/>
      <c r="I613" s="40">
        <v>18210</v>
      </c>
      <c r="J613" s="39">
        <v>0.73649697000000003</v>
      </c>
      <c r="K613" s="28">
        <v>0.45994400000000002</v>
      </c>
      <c r="N613" s="28">
        <v>0.63865000000000005</v>
      </c>
      <c r="Q613" s="28">
        <v>0.408802</v>
      </c>
      <c r="T613" s="28">
        <v>0.39552599999999999</v>
      </c>
      <c r="W613" s="28">
        <v>0</v>
      </c>
      <c r="Z613" s="28">
        <v>0</v>
      </c>
      <c r="AC613" s="28">
        <v>0.58882100000000004</v>
      </c>
      <c r="AF613" s="28">
        <v>0.37140000000000001</v>
      </c>
      <c r="AI613" s="28">
        <v>0.33541599999999999</v>
      </c>
      <c r="AL613" s="28">
        <v>0.56244499999999997</v>
      </c>
      <c r="AO613" s="28">
        <v>0.30809300000000001</v>
      </c>
      <c r="AR613" s="28">
        <v>0.31496200000000002</v>
      </c>
      <c r="AU613" s="28">
        <v>0.33352900000000002</v>
      </c>
      <c r="AX613" s="28">
        <v>0</v>
      </c>
      <c r="BA613" s="28">
        <v>0</v>
      </c>
    </row>
    <row r="614" spans="1:53" s="28" customFormat="1" ht="21" x14ac:dyDescent="0.35">
      <c r="A614" s="1"/>
      <c r="B614" s="2"/>
      <c r="C614" s="2"/>
      <c r="D614" s="2"/>
      <c r="E614" s="2"/>
      <c r="F614" s="2"/>
      <c r="G614" s="2"/>
      <c r="H614" s="2"/>
      <c r="I614" s="40">
        <v>18240</v>
      </c>
      <c r="J614" s="39">
        <v>0.73371515200000004</v>
      </c>
      <c r="K614" s="28">
        <v>0.45939400000000002</v>
      </c>
      <c r="N614" s="28">
        <v>0.63719599999999998</v>
      </c>
      <c r="Q614" s="28">
        <v>0.40721600000000002</v>
      </c>
      <c r="T614" s="28">
        <v>0.39402300000000001</v>
      </c>
      <c r="W614" s="28">
        <v>0</v>
      </c>
      <c r="Z614" s="28">
        <v>0</v>
      </c>
      <c r="AC614" s="28">
        <v>0.58634900000000001</v>
      </c>
      <c r="AF614" s="28">
        <v>0.36895</v>
      </c>
      <c r="AI614" s="28">
        <v>0.33294800000000002</v>
      </c>
      <c r="AL614" s="28">
        <v>0.55845599999999995</v>
      </c>
      <c r="AO614" s="28">
        <v>0.30394700000000002</v>
      </c>
      <c r="AR614" s="28">
        <v>0.31098199999999998</v>
      </c>
      <c r="AU614" s="28">
        <v>0.32858599999999999</v>
      </c>
      <c r="AX614" s="28">
        <v>0</v>
      </c>
      <c r="BA614" s="28">
        <v>0</v>
      </c>
    </row>
    <row r="615" spans="1:53" s="28" customFormat="1" ht="21" x14ac:dyDescent="0.35">
      <c r="A615" s="1"/>
      <c r="B615" s="2"/>
      <c r="C615" s="2"/>
      <c r="D615" s="2"/>
      <c r="E615" s="2"/>
      <c r="F615" s="2"/>
      <c r="G615" s="2"/>
      <c r="H615" s="2"/>
      <c r="I615" s="40">
        <v>18270</v>
      </c>
      <c r="J615" s="39">
        <v>0.73187272699999995</v>
      </c>
      <c r="K615" s="28">
        <v>0.45878200000000002</v>
      </c>
      <c r="N615" s="28">
        <v>0.63571999999999995</v>
      </c>
      <c r="Q615" s="28">
        <v>0.40564299999999998</v>
      </c>
      <c r="T615" s="28">
        <v>0.39248699999999997</v>
      </c>
      <c r="W615" s="28">
        <v>0</v>
      </c>
      <c r="Z615" s="28">
        <v>0</v>
      </c>
      <c r="AC615" s="28">
        <v>0.58384800000000003</v>
      </c>
      <c r="AF615" s="28">
        <v>0.36646000000000001</v>
      </c>
      <c r="AI615" s="28">
        <v>0.33047399999999999</v>
      </c>
      <c r="AL615" s="28">
        <v>0.55442000000000002</v>
      </c>
      <c r="AO615" s="28">
        <v>0.29980400000000001</v>
      </c>
      <c r="AR615" s="28">
        <v>0.30687399999999998</v>
      </c>
      <c r="AU615" s="28">
        <v>0.32366899999999998</v>
      </c>
      <c r="AX615" s="28">
        <v>0</v>
      </c>
      <c r="BA615" s="28">
        <v>0</v>
      </c>
    </row>
    <row r="616" spans="1:53" s="28" customFormat="1" ht="21" x14ac:dyDescent="0.35">
      <c r="A616" s="1"/>
      <c r="B616" s="2"/>
      <c r="C616" s="2"/>
      <c r="D616" s="2"/>
      <c r="E616" s="2"/>
      <c r="F616" s="2"/>
      <c r="G616" s="2"/>
      <c r="H616" s="2"/>
      <c r="I616" s="40">
        <v>18300</v>
      </c>
      <c r="J616" s="39">
        <v>0.7298</v>
      </c>
      <c r="K616" s="28">
        <v>0.45819900000000002</v>
      </c>
      <c r="N616" s="28">
        <v>0.63419899999999996</v>
      </c>
      <c r="Q616" s="28">
        <v>0.40401599999999999</v>
      </c>
      <c r="T616" s="28">
        <v>0.39094000000000001</v>
      </c>
      <c r="W616" s="28">
        <v>0</v>
      </c>
      <c r="Z616" s="28">
        <v>0</v>
      </c>
      <c r="AC616" s="28">
        <v>0.58138999999999996</v>
      </c>
      <c r="AF616" s="28">
        <v>0.36393599999999998</v>
      </c>
      <c r="AI616" s="28">
        <v>0.32798899999999998</v>
      </c>
      <c r="AL616" s="28">
        <v>0.55032099999999995</v>
      </c>
      <c r="AO616" s="28">
        <v>0.295686</v>
      </c>
      <c r="AR616" s="28">
        <v>0.30275800000000003</v>
      </c>
      <c r="AU616" s="28">
        <v>0.31875500000000001</v>
      </c>
      <c r="AX616" s="28">
        <v>0</v>
      </c>
      <c r="BA616" s="28">
        <v>0</v>
      </c>
    </row>
    <row r="617" spans="1:53" s="28" customFormat="1" ht="21" x14ac:dyDescent="0.35">
      <c r="A617" s="1"/>
      <c r="B617" s="2"/>
      <c r="C617" s="2"/>
      <c r="D617" s="2"/>
      <c r="E617" s="2"/>
      <c r="F617" s="2"/>
      <c r="G617" s="2"/>
      <c r="H617" s="2"/>
      <c r="I617" s="40">
        <v>18330</v>
      </c>
      <c r="J617" s="39">
        <v>0.72750303000000005</v>
      </c>
      <c r="K617" s="28">
        <v>0.45758199999999999</v>
      </c>
      <c r="N617" s="28">
        <v>0.63265000000000005</v>
      </c>
      <c r="Q617" s="28">
        <v>0.402397</v>
      </c>
      <c r="T617" s="28">
        <v>0.38940799999999998</v>
      </c>
      <c r="W617" s="28">
        <v>0</v>
      </c>
      <c r="Z617" s="28">
        <v>0</v>
      </c>
      <c r="AC617" s="28">
        <v>0.57884899999999995</v>
      </c>
      <c r="AF617" s="28">
        <v>0.36142299999999999</v>
      </c>
      <c r="AI617" s="28">
        <v>0.32545200000000002</v>
      </c>
      <c r="AL617" s="28">
        <v>0.54622599999999999</v>
      </c>
      <c r="AO617" s="28">
        <v>0.291408</v>
      </c>
      <c r="AR617" s="28">
        <v>0.29861900000000002</v>
      </c>
      <c r="AU617" s="28">
        <v>0.31388899999999997</v>
      </c>
      <c r="AX617" s="28">
        <v>0</v>
      </c>
      <c r="BA617" s="28">
        <v>0</v>
      </c>
    </row>
    <row r="618" spans="1:53" s="28" customFormat="1" ht="21" x14ac:dyDescent="0.35">
      <c r="A618" s="1"/>
      <c r="B618" s="2"/>
      <c r="C618" s="2"/>
      <c r="D618" s="2"/>
      <c r="E618" s="2"/>
      <c r="F618" s="2"/>
      <c r="G618" s="2"/>
      <c r="H618" s="2"/>
      <c r="I618" s="40">
        <v>18360</v>
      </c>
      <c r="J618" s="39">
        <v>0.72533939400000003</v>
      </c>
      <c r="K618" s="28">
        <v>0.45696300000000001</v>
      </c>
      <c r="N618" s="28">
        <v>0.63111300000000004</v>
      </c>
      <c r="Q618" s="28">
        <v>0.40077600000000002</v>
      </c>
      <c r="T618" s="28">
        <v>0.38784000000000002</v>
      </c>
      <c r="W618" s="28">
        <v>0</v>
      </c>
      <c r="Z618" s="28">
        <v>0</v>
      </c>
      <c r="AC618" s="28">
        <v>0.57623000000000002</v>
      </c>
      <c r="AF618" s="28">
        <v>0.358871</v>
      </c>
      <c r="AI618" s="28">
        <v>0.32292500000000002</v>
      </c>
      <c r="AL618" s="28">
        <v>0.54209099999999999</v>
      </c>
      <c r="AO618" s="28">
        <v>0.28715000000000002</v>
      </c>
      <c r="AR618" s="28">
        <v>0.294429</v>
      </c>
      <c r="AU618" s="28">
        <v>0.30904799999999999</v>
      </c>
      <c r="AX618" s="28">
        <v>0</v>
      </c>
      <c r="BA618" s="28">
        <v>0</v>
      </c>
    </row>
    <row r="619" spans="1:53" s="28" customFormat="1" ht="21" x14ac:dyDescent="0.35">
      <c r="A619" s="1"/>
      <c r="B619" s="2"/>
      <c r="C619" s="2"/>
      <c r="D619" s="2"/>
      <c r="E619" s="2"/>
      <c r="F619" s="2"/>
      <c r="G619" s="2"/>
      <c r="H619" s="2"/>
      <c r="I619" s="40">
        <v>18390</v>
      </c>
      <c r="J619" s="39">
        <v>0.72265454500000004</v>
      </c>
      <c r="K619" s="28">
        <v>0.45630199999999999</v>
      </c>
      <c r="N619" s="28">
        <v>0.62957700000000005</v>
      </c>
      <c r="Q619" s="28">
        <v>0.39910000000000001</v>
      </c>
      <c r="T619" s="28">
        <v>0.386264</v>
      </c>
      <c r="W619" s="28">
        <v>0</v>
      </c>
      <c r="Z619" s="28">
        <v>0</v>
      </c>
      <c r="AC619" s="28">
        <v>0.57364899999999996</v>
      </c>
      <c r="AF619" s="28">
        <v>0.35632000000000003</v>
      </c>
      <c r="AI619" s="28">
        <v>0.320355</v>
      </c>
      <c r="AL619" s="28">
        <v>0.53794299999999995</v>
      </c>
      <c r="AO619" s="28">
        <v>0.28282499999999999</v>
      </c>
      <c r="AR619" s="28">
        <v>0.29020400000000002</v>
      </c>
      <c r="AU619" s="28">
        <v>0.30417699999999998</v>
      </c>
      <c r="AX619" s="28">
        <v>3.7658E-4</v>
      </c>
      <c r="BA619" s="28">
        <v>0</v>
      </c>
    </row>
    <row r="620" spans="1:53" s="28" customFormat="1" ht="21" x14ac:dyDescent="0.35">
      <c r="A620" s="1"/>
      <c r="B620" s="2"/>
      <c r="C620" s="2"/>
      <c r="D620" s="2"/>
      <c r="E620" s="2"/>
      <c r="F620" s="2"/>
      <c r="G620" s="2"/>
      <c r="H620" s="2"/>
      <c r="I620" s="40">
        <v>18420</v>
      </c>
      <c r="J620" s="39">
        <v>0.72021818199999998</v>
      </c>
      <c r="K620" s="28">
        <v>0.45563599999999999</v>
      </c>
      <c r="N620" s="28">
        <v>0.62791799999999998</v>
      </c>
      <c r="Q620" s="28">
        <v>0.39737899999999998</v>
      </c>
      <c r="T620" s="28">
        <v>0.384654</v>
      </c>
      <c r="W620" s="28">
        <v>0</v>
      </c>
      <c r="Z620" s="28">
        <v>0</v>
      </c>
      <c r="AC620" s="28">
        <v>0.57104200000000005</v>
      </c>
      <c r="AF620" s="28">
        <v>0.35368899999999998</v>
      </c>
      <c r="AI620" s="28">
        <v>0.31776199999999999</v>
      </c>
      <c r="AL620" s="28">
        <v>0.53373999999999999</v>
      </c>
      <c r="AO620" s="28">
        <v>0.27848600000000001</v>
      </c>
      <c r="AR620" s="28">
        <v>0.28589399999999998</v>
      </c>
      <c r="AU620" s="28">
        <v>0.299315</v>
      </c>
      <c r="AX620" s="28">
        <v>7.7579000000000005E-4</v>
      </c>
      <c r="BA620" s="28">
        <v>0</v>
      </c>
    </row>
    <row r="621" spans="1:53" s="28" customFormat="1" ht="21" x14ac:dyDescent="0.35">
      <c r="A621" s="1"/>
      <c r="B621" s="2"/>
      <c r="C621" s="2"/>
      <c r="D621" s="2"/>
      <c r="E621" s="2"/>
      <c r="F621" s="2"/>
      <c r="G621" s="2"/>
      <c r="H621" s="2"/>
      <c r="I621" s="40">
        <v>18450</v>
      </c>
      <c r="J621" s="39">
        <v>0.71883030299999995</v>
      </c>
      <c r="K621" s="28">
        <v>0.45498300000000003</v>
      </c>
      <c r="N621" s="28">
        <v>0.62626800000000005</v>
      </c>
      <c r="Q621" s="28">
        <v>0.39562599999999998</v>
      </c>
      <c r="T621" s="28">
        <v>0.38299100000000003</v>
      </c>
      <c r="W621" s="28">
        <v>0</v>
      </c>
      <c r="Z621" s="28">
        <v>0</v>
      </c>
      <c r="AC621" s="28">
        <v>0.56835899999999995</v>
      </c>
      <c r="AF621" s="28">
        <v>0.35102899999999998</v>
      </c>
      <c r="AI621" s="28">
        <v>0.31511800000000001</v>
      </c>
      <c r="AL621" s="28">
        <v>0.52952100000000002</v>
      </c>
      <c r="AO621" s="28">
        <v>0.27413100000000001</v>
      </c>
      <c r="AR621" s="28">
        <v>0.28149999999999997</v>
      </c>
      <c r="AU621" s="28">
        <v>0.29445900000000003</v>
      </c>
      <c r="AX621" s="28">
        <v>1.1555000000000001E-3</v>
      </c>
      <c r="BA621" s="28">
        <v>0</v>
      </c>
    </row>
    <row r="622" spans="1:53" s="28" customFormat="1" ht="21" x14ac:dyDescent="0.35">
      <c r="A622" s="1"/>
      <c r="B622" s="2"/>
      <c r="C622" s="2"/>
      <c r="D622" s="2"/>
      <c r="E622" s="2"/>
      <c r="F622" s="2"/>
      <c r="G622" s="2"/>
      <c r="H622" s="2"/>
      <c r="I622" s="40">
        <v>18480</v>
      </c>
      <c r="J622" s="39">
        <v>0.71593939399999995</v>
      </c>
      <c r="K622" s="28">
        <v>0.45434400000000003</v>
      </c>
      <c r="N622" s="28">
        <v>0.62456400000000001</v>
      </c>
      <c r="Q622" s="28">
        <v>0.39384200000000003</v>
      </c>
      <c r="T622" s="28">
        <v>0.38130199999999997</v>
      </c>
      <c r="W622" s="28">
        <v>0</v>
      </c>
      <c r="Z622" s="28">
        <v>0</v>
      </c>
      <c r="AC622" s="28">
        <v>0.56565799999999999</v>
      </c>
      <c r="AF622" s="28">
        <v>0.34829599999999999</v>
      </c>
      <c r="AI622" s="28">
        <v>0.31243700000000002</v>
      </c>
      <c r="AL622" s="28">
        <v>0.52521200000000001</v>
      </c>
      <c r="AO622" s="28">
        <v>0.26983800000000002</v>
      </c>
      <c r="AR622" s="28">
        <v>0.27713100000000002</v>
      </c>
      <c r="AU622" s="28">
        <v>0.28958499999999998</v>
      </c>
      <c r="AX622" s="28">
        <v>1.54265E-3</v>
      </c>
      <c r="BA622" s="28">
        <v>0</v>
      </c>
    </row>
    <row r="623" spans="1:53" s="28" customFormat="1" ht="21" x14ac:dyDescent="0.35">
      <c r="A623" s="1"/>
      <c r="B623" s="2"/>
      <c r="C623" s="2"/>
      <c r="D623" s="2"/>
      <c r="E623" s="2"/>
      <c r="F623" s="2"/>
      <c r="G623" s="2"/>
      <c r="H623" s="2"/>
      <c r="I623" s="40">
        <v>18510</v>
      </c>
      <c r="J623" s="39">
        <v>0.71436969699999997</v>
      </c>
      <c r="K623" s="28">
        <v>0.45365699999999998</v>
      </c>
      <c r="N623" s="28">
        <v>0.62279200000000001</v>
      </c>
      <c r="Q623" s="28">
        <v>0.39196999999999999</v>
      </c>
      <c r="T623" s="28">
        <v>0.379548</v>
      </c>
      <c r="W623" s="28">
        <v>0</v>
      </c>
      <c r="Z623" s="28">
        <v>0</v>
      </c>
      <c r="AC623" s="28">
        <v>0.56288700000000003</v>
      </c>
      <c r="AF623" s="28">
        <v>0.34548200000000001</v>
      </c>
      <c r="AI623" s="28">
        <v>0.30968200000000001</v>
      </c>
      <c r="AL623" s="28">
        <v>0.520895</v>
      </c>
      <c r="AO623" s="28">
        <v>0.26544899999999999</v>
      </c>
      <c r="AR623" s="28">
        <v>0.27264100000000002</v>
      </c>
      <c r="AU623" s="28">
        <v>0.28470299999999998</v>
      </c>
      <c r="AX623" s="28">
        <v>1.9212000000000001E-3</v>
      </c>
      <c r="BA623" s="28">
        <v>0</v>
      </c>
    </row>
    <row r="624" spans="1:53" s="28" customFormat="1" ht="21" x14ac:dyDescent="0.35">
      <c r="A624" s="1"/>
      <c r="B624" s="2"/>
      <c r="C624" s="2"/>
      <c r="D624" s="2"/>
      <c r="E624" s="2"/>
      <c r="F624" s="2"/>
      <c r="G624" s="2"/>
      <c r="H624" s="2"/>
      <c r="I624" s="40">
        <v>18540</v>
      </c>
      <c r="J624" s="39">
        <v>0.71033333300000001</v>
      </c>
      <c r="K624" s="28">
        <v>0.45295299999999999</v>
      </c>
      <c r="N624" s="28">
        <v>0.621</v>
      </c>
      <c r="Q624" s="28">
        <v>0.390098</v>
      </c>
      <c r="T624" s="28">
        <v>0.377749</v>
      </c>
      <c r="W624" s="28">
        <v>0</v>
      </c>
      <c r="Z624" s="28">
        <v>0</v>
      </c>
      <c r="AC624" s="28">
        <v>0.56008000000000002</v>
      </c>
      <c r="AF624" s="28">
        <v>0.34265099999999998</v>
      </c>
      <c r="AI624" s="28">
        <v>0.30690600000000001</v>
      </c>
      <c r="AL624" s="28">
        <v>0.51651400000000003</v>
      </c>
      <c r="AO624" s="28">
        <v>0.26104699999999997</v>
      </c>
      <c r="AR624" s="28">
        <v>0.268044</v>
      </c>
      <c r="AU624" s="28">
        <v>0.27978999999999998</v>
      </c>
      <c r="AX624" s="28">
        <v>2.3145800000000001E-3</v>
      </c>
      <c r="BA624" s="28">
        <v>0</v>
      </c>
    </row>
    <row r="625" spans="1:53" s="28" customFormat="1" ht="21" x14ac:dyDescent="0.35">
      <c r="A625" s="1"/>
      <c r="B625" s="2"/>
      <c r="C625" s="2"/>
      <c r="D625" s="2"/>
      <c r="E625" s="2"/>
      <c r="F625" s="2"/>
      <c r="G625" s="2"/>
      <c r="H625" s="2"/>
      <c r="I625" s="40">
        <v>18570</v>
      </c>
      <c r="J625" s="39">
        <v>0.70856969700000005</v>
      </c>
      <c r="K625" s="28">
        <v>0.45232600000000001</v>
      </c>
      <c r="N625" s="28">
        <v>0.61921499999999996</v>
      </c>
      <c r="Q625" s="28">
        <v>0.38819399999999998</v>
      </c>
      <c r="T625" s="28">
        <v>0.37594</v>
      </c>
      <c r="W625" s="28">
        <v>0</v>
      </c>
      <c r="Z625" s="28">
        <v>0</v>
      </c>
      <c r="AC625" s="28">
        <v>0.55724899999999999</v>
      </c>
      <c r="AF625" s="28">
        <v>0.339783</v>
      </c>
      <c r="AI625" s="28">
        <v>0.30407800000000001</v>
      </c>
      <c r="AL625" s="28">
        <v>0.51209300000000002</v>
      </c>
      <c r="AO625" s="28">
        <v>0.25661</v>
      </c>
      <c r="AR625" s="28">
        <v>0.263519</v>
      </c>
      <c r="AU625" s="28">
        <v>0.27488200000000002</v>
      </c>
      <c r="AX625" s="28">
        <v>2.6888300000000001E-3</v>
      </c>
      <c r="BA625" s="28">
        <v>0</v>
      </c>
    </row>
    <row r="626" spans="1:53" s="28" customFormat="1" ht="21" x14ac:dyDescent="0.35">
      <c r="A626" s="1"/>
      <c r="B626" s="2"/>
      <c r="C626" s="2"/>
      <c r="D626" s="2"/>
      <c r="E626" s="2"/>
      <c r="F626" s="2"/>
      <c r="G626" s="2"/>
      <c r="H626" s="2"/>
      <c r="I626" s="40">
        <v>18600</v>
      </c>
      <c r="J626" s="39">
        <v>0.706121212</v>
      </c>
      <c r="K626" s="28">
        <v>0.45162099999999999</v>
      </c>
      <c r="N626" s="28">
        <v>0.61734800000000001</v>
      </c>
      <c r="Q626" s="28">
        <v>0.38627099999999998</v>
      </c>
      <c r="T626" s="28">
        <v>0.374081</v>
      </c>
      <c r="W626" s="28">
        <v>0</v>
      </c>
      <c r="Z626" s="28">
        <v>0</v>
      </c>
      <c r="AC626" s="28">
        <v>0.55433299999999996</v>
      </c>
      <c r="AF626" s="28">
        <v>0.33688800000000002</v>
      </c>
      <c r="AI626" s="28">
        <v>0.30123499999999998</v>
      </c>
      <c r="AL626" s="28">
        <v>0.507629</v>
      </c>
      <c r="AO626" s="28">
        <v>0.25213400000000002</v>
      </c>
      <c r="AR626" s="28">
        <v>0.25889000000000001</v>
      </c>
      <c r="AU626" s="28">
        <v>0.26999299999999998</v>
      </c>
      <c r="AX626" s="28">
        <v>3.0673200000000001E-3</v>
      </c>
      <c r="BA626" s="28">
        <v>0</v>
      </c>
    </row>
    <row r="627" spans="1:53" s="28" customFormat="1" ht="21" x14ac:dyDescent="0.35">
      <c r="A627" s="1"/>
      <c r="B627" s="2"/>
      <c r="C627" s="2"/>
      <c r="D627" s="2"/>
      <c r="E627" s="2"/>
      <c r="F627" s="2"/>
      <c r="G627" s="2"/>
      <c r="H627" s="2"/>
      <c r="I627" s="40">
        <v>18630</v>
      </c>
      <c r="J627" s="39">
        <v>0.70309697000000004</v>
      </c>
      <c r="K627" s="28">
        <v>0.45095400000000002</v>
      </c>
      <c r="N627" s="28">
        <v>0.61545399999999995</v>
      </c>
      <c r="Q627" s="28">
        <v>0.384268</v>
      </c>
      <c r="T627" s="28">
        <v>0.37216399999999999</v>
      </c>
      <c r="W627" s="28">
        <v>0</v>
      </c>
      <c r="Z627" s="28">
        <v>0</v>
      </c>
      <c r="AC627" s="28">
        <v>0.55144199999999999</v>
      </c>
      <c r="AF627" s="28">
        <v>0.33394200000000002</v>
      </c>
      <c r="AI627" s="28">
        <v>0.29835800000000001</v>
      </c>
      <c r="AL627" s="28">
        <v>0.503166</v>
      </c>
      <c r="AO627" s="28">
        <v>0.24770700000000001</v>
      </c>
      <c r="AR627" s="28">
        <v>0.25418000000000002</v>
      </c>
      <c r="AU627" s="28">
        <v>0.26505699999999999</v>
      </c>
      <c r="AX627" s="28">
        <v>3.4819999999999999E-3</v>
      </c>
      <c r="BA627" s="28">
        <v>0</v>
      </c>
    </row>
    <row r="628" spans="1:53" s="28" customFormat="1" ht="21" x14ac:dyDescent="0.35">
      <c r="A628" s="1"/>
      <c r="B628" s="2"/>
      <c r="C628" s="2"/>
      <c r="D628" s="2"/>
      <c r="E628" s="2"/>
      <c r="F628" s="2"/>
      <c r="G628" s="2"/>
      <c r="H628" s="2"/>
      <c r="I628" s="40">
        <v>18660</v>
      </c>
      <c r="J628" s="39">
        <v>0.70154545499999998</v>
      </c>
      <c r="K628" s="28">
        <v>0.45028499999999999</v>
      </c>
      <c r="N628" s="28">
        <v>0.61352499999999999</v>
      </c>
      <c r="Q628" s="28">
        <v>0.38222200000000001</v>
      </c>
      <c r="T628" s="28">
        <v>0.37024400000000002</v>
      </c>
      <c r="W628" s="28">
        <v>0</v>
      </c>
      <c r="Z628" s="28">
        <v>0</v>
      </c>
      <c r="AC628" s="28">
        <v>0.54858300000000004</v>
      </c>
      <c r="AF628" s="28">
        <v>0.33094299999999999</v>
      </c>
      <c r="AI628" s="28">
        <v>0.29546899999999998</v>
      </c>
      <c r="AL628" s="28">
        <v>0.49870700000000001</v>
      </c>
      <c r="AO628" s="28">
        <v>0.24324399999999999</v>
      </c>
      <c r="AR628" s="28">
        <v>0.249533</v>
      </c>
      <c r="AU628" s="28">
        <v>0.26010699999999998</v>
      </c>
      <c r="AX628" s="28">
        <v>3.8636999999999999E-3</v>
      </c>
      <c r="BA628" s="28">
        <v>0</v>
      </c>
    </row>
    <row r="629" spans="1:53" s="28" customFormat="1" ht="21" x14ac:dyDescent="0.35">
      <c r="A629" s="1"/>
      <c r="B629" s="2"/>
      <c r="C629" s="2"/>
      <c r="D629" s="2"/>
      <c r="E629" s="2"/>
      <c r="F629" s="2"/>
      <c r="G629" s="2"/>
      <c r="H629" s="2"/>
      <c r="I629" s="40">
        <v>18690</v>
      </c>
      <c r="J629" s="39">
        <v>0.697866667</v>
      </c>
      <c r="K629" s="28">
        <v>0.44960899999999998</v>
      </c>
      <c r="N629" s="28">
        <v>0.61157600000000001</v>
      </c>
      <c r="Q629" s="28">
        <v>0.38016</v>
      </c>
      <c r="T629" s="28">
        <v>0.368284</v>
      </c>
      <c r="W629" s="28">
        <v>0</v>
      </c>
      <c r="Z629" s="28">
        <v>0</v>
      </c>
      <c r="AC629" s="28">
        <v>0.54559899999999995</v>
      </c>
      <c r="AF629" s="28">
        <v>0.32793800000000001</v>
      </c>
      <c r="AI629" s="28">
        <v>0.29255700000000001</v>
      </c>
      <c r="AL629" s="28">
        <v>0.49415500000000001</v>
      </c>
      <c r="AO629" s="28">
        <v>0.238848</v>
      </c>
      <c r="AR629" s="28">
        <v>0.244806</v>
      </c>
      <c r="AU629" s="28">
        <v>0.25517299999999998</v>
      </c>
      <c r="AX629" s="28">
        <v>3.9036800000000001E-3</v>
      </c>
      <c r="BA629" s="28">
        <v>0</v>
      </c>
    </row>
    <row r="630" spans="1:53" s="28" customFormat="1" ht="21" x14ac:dyDescent="0.35">
      <c r="A630" s="1"/>
      <c r="B630" s="2"/>
      <c r="C630" s="2"/>
      <c r="D630" s="2"/>
      <c r="E630" s="2"/>
      <c r="F630" s="2"/>
      <c r="G630" s="2"/>
      <c r="H630" s="2"/>
      <c r="I630" s="40">
        <v>18720</v>
      </c>
      <c r="J630" s="39">
        <v>0.695715152</v>
      </c>
      <c r="K630" s="28">
        <v>0.44892500000000002</v>
      </c>
      <c r="N630" s="28">
        <v>0.60968599999999995</v>
      </c>
      <c r="Q630" s="28">
        <v>0.37812800000000002</v>
      </c>
      <c r="T630" s="28">
        <v>0.36633300000000002</v>
      </c>
      <c r="W630" s="28">
        <v>0</v>
      </c>
      <c r="Z630" s="28">
        <v>0</v>
      </c>
      <c r="AC630" s="28">
        <v>0.54266700000000001</v>
      </c>
      <c r="AF630" s="28">
        <v>0.32494800000000001</v>
      </c>
      <c r="AI630" s="28">
        <v>0.28964699999999999</v>
      </c>
      <c r="AL630" s="28">
        <v>0.48959999999999998</v>
      </c>
      <c r="AO630" s="28">
        <v>0.234406</v>
      </c>
      <c r="AR630" s="28">
        <v>0.24010100000000001</v>
      </c>
      <c r="AU630" s="28">
        <v>0.25023200000000001</v>
      </c>
      <c r="AX630" s="28">
        <v>3.8736899999999999E-3</v>
      </c>
      <c r="BA630" s="28">
        <v>0</v>
      </c>
    </row>
    <row r="631" spans="1:53" s="28" customFormat="1" ht="21" x14ac:dyDescent="0.35">
      <c r="A631" s="1"/>
      <c r="B631" s="2"/>
      <c r="C631" s="2"/>
      <c r="D631" s="2"/>
      <c r="E631" s="2"/>
      <c r="F631" s="2"/>
      <c r="G631" s="2"/>
      <c r="H631" s="2"/>
      <c r="I631" s="40">
        <v>18750</v>
      </c>
      <c r="J631" s="39">
        <v>0.69350303000000002</v>
      </c>
      <c r="K631" s="28">
        <v>0.44820399999999999</v>
      </c>
      <c r="N631" s="28">
        <v>0.60774799999999995</v>
      </c>
      <c r="Q631" s="28">
        <v>0.37603900000000001</v>
      </c>
      <c r="T631" s="28">
        <v>0.36435499999999998</v>
      </c>
      <c r="W631" s="28">
        <v>0</v>
      </c>
      <c r="Z631" s="28">
        <v>0</v>
      </c>
      <c r="AC631" s="28">
        <v>0.53966099999999995</v>
      </c>
      <c r="AF631" s="28">
        <v>0.32192799999999999</v>
      </c>
      <c r="AI631" s="28">
        <v>0.28670400000000001</v>
      </c>
      <c r="AL631" s="28">
        <v>0.48499500000000001</v>
      </c>
      <c r="AO631" s="28">
        <v>0.23002800000000001</v>
      </c>
      <c r="AR631" s="28">
        <v>0.23538600000000001</v>
      </c>
      <c r="AU631" s="28">
        <v>0.245259</v>
      </c>
      <c r="AX631" s="28">
        <v>3.8878099999999998E-3</v>
      </c>
      <c r="BA631" s="28">
        <v>0</v>
      </c>
    </row>
    <row r="632" spans="1:53" s="28" customFormat="1" ht="21" x14ac:dyDescent="0.35">
      <c r="A632" s="1"/>
      <c r="B632" s="2"/>
      <c r="C632" s="2"/>
      <c r="D632" s="2"/>
      <c r="E632" s="2"/>
      <c r="F632" s="2"/>
      <c r="G632" s="2"/>
      <c r="H632" s="2"/>
      <c r="I632" s="40">
        <v>18780</v>
      </c>
      <c r="J632" s="39">
        <v>0.69099393899999995</v>
      </c>
      <c r="K632" s="28">
        <v>0.44745600000000002</v>
      </c>
      <c r="N632" s="28">
        <v>0.60582000000000003</v>
      </c>
      <c r="Q632" s="28">
        <v>0.37394899999999998</v>
      </c>
      <c r="T632" s="28">
        <v>0.36237000000000003</v>
      </c>
      <c r="W632" s="28">
        <v>0</v>
      </c>
      <c r="Z632" s="28">
        <v>0</v>
      </c>
      <c r="AC632" s="28">
        <v>0.53666999999999998</v>
      </c>
      <c r="AF632" s="28">
        <v>0.31893500000000002</v>
      </c>
      <c r="AI632" s="28">
        <v>0.28374899999999997</v>
      </c>
      <c r="AL632" s="28">
        <v>0.48042699999999999</v>
      </c>
      <c r="AO632" s="28">
        <v>0.225609</v>
      </c>
      <c r="AR632" s="28">
        <v>0.23061400000000001</v>
      </c>
      <c r="AU632" s="28">
        <v>0.24030799999999999</v>
      </c>
      <c r="AX632" s="28">
        <v>3.89143E-3</v>
      </c>
      <c r="BA632" s="28">
        <v>0</v>
      </c>
    </row>
    <row r="633" spans="1:53" s="28" customFormat="1" ht="21" x14ac:dyDescent="0.35">
      <c r="A633" s="1"/>
      <c r="B633" s="2"/>
      <c r="C633" s="2"/>
      <c r="D633" s="2"/>
      <c r="E633" s="2"/>
      <c r="F633" s="2"/>
      <c r="G633" s="2"/>
      <c r="H633" s="2"/>
      <c r="I633" s="40">
        <v>18810</v>
      </c>
      <c r="J633" s="39">
        <v>0.68898181800000002</v>
      </c>
      <c r="K633" s="28">
        <v>0.44675900000000002</v>
      </c>
      <c r="N633" s="28">
        <v>0.60390100000000002</v>
      </c>
      <c r="Q633" s="28">
        <v>0.371892</v>
      </c>
      <c r="T633" s="28">
        <v>0.36038399999999998</v>
      </c>
      <c r="W633" s="28">
        <v>0</v>
      </c>
      <c r="Z633" s="28">
        <v>0</v>
      </c>
      <c r="AC633" s="28">
        <v>0.53364900000000004</v>
      </c>
      <c r="AF633" s="28">
        <v>0.31593900000000003</v>
      </c>
      <c r="AI633" s="28">
        <v>0.28083900000000001</v>
      </c>
      <c r="AL633" s="28">
        <v>0.47582999999999998</v>
      </c>
      <c r="AO633" s="28">
        <v>0.221188</v>
      </c>
      <c r="AR633" s="28">
        <v>0.22583700000000001</v>
      </c>
      <c r="AU633" s="28">
        <v>0.235379</v>
      </c>
      <c r="AX633" s="28">
        <v>3.92494E-3</v>
      </c>
      <c r="BA633" s="28">
        <v>0</v>
      </c>
    </row>
    <row r="634" spans="1:53" s="28" customFormat="1" ht="21" x14ac:dyDescent="0.35">
      <c r="A634" s="1"/>
      <c r="B634" s="2"/>
      <c r="C634" s="2"/>
      <c r="D634" s="2"/>
      <c r="E634" s="2"/>
      <c r="F634" s="2"/>
      <c r="G634" s="2"/>
      <c r="H634" s="2"/>
      <c r="I634" s="40">
        <v>18840</v>
      </c>
      <c r="J634" s="39">
        <v>0.68688484800000005</v>
      </c>
      <c r="K634" s="28">
        <v>0.44611000000000001</v>
      </c>
      <c r="N634" s="28">
        <v>0.60200500000000001</v>
      </c>
      <c r="Q634" s="28">
        <v>0.36982100000000001</v>
      </c>
      <c r="T634" s="28">
        <v>0.35841699999999999</v>
      </c>
      <c r="W634" s="28">
        <v>0</v>
      </c>
      <c r="Z634" s="28">
        <v>0</v>
      </c>
      <c r="AC634" s="28">
        <v>0.53069</v>
      </c>
      <c r="AF634" s="28">
        <v>0.31292999999999999</v>
      </c>
      <c r="AI634" s="28">
        <v>0.27793400000000001</v>
      </c>
      <c r="AL634" s="28">
        <v>0.47124300000000002</v>
      </c>
      <c r="AO634" s="28">
        <v>0.21684300000000001</v>
      </c>
      <c r="AR634" s="28">
        <v>0.221138</v>
      </c>
      <c r="AU634" s="28">
        <v>0.23050000000000001</v>
      </c>
      <c r="AX634" s="28">
        <v>3.8857800000000001E-3</v>
      </c>
      <c r="BA634" s="28">
        <v>0</v>
      </c>
    </row>
    <row r="635" spans="1:53" s="28" customFormat="1" ht="21" x14ac:dyDescent="0.35">
      <c r="A635" s="1"/>
      <c r="B635" s="2"/>
      <c r="C635" s="2"/>
      <c r="D635" s="2"/>
      <c r="E635" s="2"/>
      <c r="F635" s="2"/>
      <c r="G635" s="2"/>
      <c r="H635" s="2"/>
      <c r="I635" s="40">
        <v>18870</v>
      </c>
      <c r="J635" s="39">
        <v>0.68412727299999998</v>
      </c>
      <c r="K635" s="28">
        <v>0.44541500000000001</v>
      </c>
      <c r="N635" s="28">
        <v>0.60011800000000004</v>
      </c>
      <c r="Q635" s="28">
        <v>0.36775000000000002</v>
      </c>
      <c r="T635" s="28">
        <v>0.356435</v>
      </c>
      <c r="W635" s="28">
        <v>0</v>
      </c>
      <c r="Z635" s="28">
        <v>0</v>
      </c>
      <c r="AC635" s="28">
        <v>0.52775899999999998</v>
      </c>
      <c r="AF635" s="28">
        <v>0.30994100000000002</v>
      </c>
      <c r="AI635" s="28">
        <v>0.275086</v>
      </c>
      <c r="AL635" s="28">
        <v>0.46666600000000003</v>
      </c>
      <c r="AO635" s="28">
        <v>0.21247099999999999</v>
      </c>
      <c r="AR635" s="28">
        <v>0.216387</v>
      </c>
      <c r="AU635" s="28">
        <v>0.22558700000000001</v>
      </c>
      <c r="AX635" s="28">
        <v>3.8853400000000001E-3</v>
      </c>
      <c r="BA635" s="28">
        <v>0</v>
      </c>
    </row>
    <row r="636" spans="1:53" s="28" customFormat="1" ht="21" x14ac:dyDescent="0.35">
      <c r="A636" s="1"/>
      <c r="B636" s="2"/>
      <c r="C636" s="2"/>
      <c r="D636" s="2"/>
      <c r="E636" s="2"/>
      <c r="F636" s="2"/>
      <c r="G636" s="2"/>
      <c r="H636" s="2"/>
      <c r="I636" s="40">
        <v>18900</v>
      </c>
      <c r="J636" s="39">
        <v>0.68309090900000002</v>
      </c>
      <c r="K636" s="28">
        <v>0.44473400000000002</v>
      </c>
      <c r="N636" s="28">
        <v>0.59822799999999998</v>
      </c>
      <c r="Q636" s="28">
        <v>0.36565199999999998</v>
      </c>
      <c r="T636" s="28">
        <v>0.35445500000000002</v>
      </c>
      <c r="W636" s="28">
        <v>0</v>
      </c>
      <c r="Z636" s="28">
        <v>0</v>
      </c>
      <c r="AC636" s="28">
        <v>0.52478999999999998</v>
      </c>
      <c r="AF636" s="28">
        <v>0.30698799999999998</v>
      </c>
      <c r="AI636" s="28">
        <v>0.27222800000000003</v>
      </c>
      <c r="AL636" s="28">
        <v>0.46210499999999999</v>
      </c>
      <c r="AO636" s="28">
        <v>0.20813599999999999</v>
      </c>
      <c r="AR636" s="28">
        <v>0.21165100000000001</v>
      </c>
      <c r="AU636" s="28">
        <v>0.22067999999999999</v>
      </c>
      <c r="AX636" s="28">
        <v>3.8714499999999998E-3</v>
      </c>
      <c r="BA636" s="28">
        <v>0</v>
      </c>
    </row>
    <row r="637" spans="1:53" s="28" customFormat="1" ht="21" x14ac:dyDescent="0.35">
      <c r="A637" s="1"/>
      <c r="B637" s="2"/>
      <c r="C637" s="2"/>
      <c r="D637" s="2"/>
      <c r="E637" s="2"/>
      <c r="F637" s="2"/>
      <c r="G637" s="2"/>
      <c r="H637" s="2"/>
      <c r="I637" s="40">
        <v>18930</v>
      </c>
      <c r="J637" s="39">
        <v>0.68069696999999996</v>
      </c>
      <c r="K637" s="28">
        <v>0.44400600000000001</v>
      </c>
      <c r="N637" s="28">
        <v>0.59636500000000003</v>
      </c>
      <c r="Q637" s="28">
        <v>0.36357</v>
      </c>
      <c r="T637" s="28">
        <v>0.352491</v>
      </c>
      <c r="W637" s="28">
        <v>0</v>
      </c>
      <c r="Z637" s="28">
        <v>0</v>
      </c>
      <c r="AC637" s="28">
        <v>0.52183000000000002</v>
      </c>
      <c r="AF637" s="28">
        <v>0.30401</v>
      </c>
      <c r="AI637" s="28">
        <v>0.26935199999999998</v>
      </c>
      <c r="AL637" s="28">
        <v>0.45754400000000001</v>
      </c>
      <c r="AO637" s="28">
        <v>0.20380200000000001</v>
      </c>
      <c r="AR637" s="28">
        <v>0.20694699999999999</v>
      </c>
      <c r="AU637" s="28">
        <v>0.21579699999999999</v>
      </c>
      <c r="AX637" s="28">
        <v>3.8097399999999998E-3</v>
      </c>
      <c r="BA637" s="28">
        <v>0</v>
      </c>
    </row>
    <row r="638" spans="1:53" s="28" customFormat="1" ht="21" x14ac:dyDescent="0.35">
      <c r="A638" s="1"/>
      <c r="B638" s="2"/>
      <c r="C638" s="2"/>
      <c r="D638" s="2"/>
      <c r="E638" s="2"/>
      <c r="F638" s="2"/>
      <c r="G638" s="2"/>
      <c r="H638" s="2"/>
      <c r="I638" s="40">
        <v>18960</v>
      </c>
      <c r="J638" s="39">
        <v>0.67847878800000005</v>
      </c>
      <c r="K638" s="28">
        <v>0.443247</v>
      </c>
      <c r="N638" s="28">
        <v>0.59442799999999996</v>
      </c>
      <c r="Q638" s="28">
        <v>0.361516</v>
      </c>
      <c r="T638" s="28">
        <v>0.35051300000000002</v>
      </c>
      <c r="W638" s="28">
        <v>0</v>
      </c>
      <c r="Z638" s="28">
        <v>0</v>
      </c>
      <c r="AC638" s="28">
        <v>0.51883999999999997</v>
      </c>
      <c r="AF638" s="28">
        <v>0.30107099999999998</v>
      </c>
      <c r="AI638" s="28">
        <v>0.266509</v>
      </c>
      <c r="AL638" s="28">
        <v>0.45289299999999999</v>
      </c>
      <c r="AO638" s="28">
        <v>0.19944700000000001</v>
      </c>
      <c r="AR638" s="28">
        <v>0.20216400000000001</v>
      </c>
      <c r="AU638" s="28">
        <v>0.210927</v>
      </c>
      <c r="AX638" s="28">
        <v>3.7739100000000001E-3</v>
      </c>
      <c r="BA638" s="28">
        <v>0</v>
      </c>
    </row>
    <row r="639" spans="1:53" s="28" customFormat="1" ht="21" x14ac:dyDescent="0.35">
      <c r="A639" s="1"/>
      <c r="B639" s="2"/>
      <c r="C639" s="2"/>
      <c r="D639" s="2"/>
      <c r="E639" s="2"/>
      <c r="F639" s="2"/>
      <c r="G639" s="2"/>
      <c r="H639" s="2"/>
      <c r="I639" s="40">
        <v>18990</v>
      </c>
      <c r="J639" s="39">
        <v>0.67541212100000003</v>
      </c>
      <c r="K639" s="28">
        <v>0.44251099999999999</v>
      </c>
      <c r="N639" s="28">
        <v>0.59246699999999997</v>
      </c>
      <c r="Q639" s="28">
        <v>0.35941600000000001</v>
      </c>
      <c r="T639" s="28">
        <v>0.348497</v>
      </c>
      <c r="W639" s="28">
        <v>0</v>
      </c>
      <c r="Z639" s="28">
        <v>0</v>
      </c>
      <c r="AC639" s="28">
        <v>0.51587799999999995</v>
      </c>
      <c r="AF639" s="28">
        <v>0.29809200000000002</v>
      </c>
      <c r="AI639" s="28">
        <v>0.26365899999999998</v>
      </c>
      <c r="AL639" s="28">
        <v>0.44827600000000001</v>
      </c>
      <c r="AO639" s="28">
        <v>0.19506899999999999</v>
      </c>
      <c r="AR639" s="28">
        <v>0.19745099999999999</v>
      </c>
      <c r="AU639" s="28">
        <v>0.206063</v>
      </c>
      <c r="AX639" s="28">
        <v>3.7174899999999999E-3</v>
      </c>
      <c r="BA639" s="28">
        <v>0</v>
      </c>
    </row>
    <row r="640" spans="1:53" s="28" customFormat="1" ht="21" x14ac:dyDescent="0.35">
      <c r="A640" s="1"/>
      <c r="B640" s="2"/>
      <c r="C640" s="2"/>
      <c r="D640" s="2"/>
      <c r="E640" s="2"/>
      <c r="F640" s="2"/>
      <c r="G640" s="2"/>
      <c r="H640" s="2"/>
      <c r="I640" s="40">
        <v>19020</v>
      </c>
      <c r="J640" s="39">
        <v>0.6734</v>
      </c>
      <c r="K640" s="28">
        <v>0.441747</v>
      </c>
      <c r="N640" s="28">
        <v>0.59046699999999996</v>
      </c>
      <c r="Q640" s="28">
        <v>0.35725400000000002</v>
      </c>
      <c r="T640" s="28">
        <v>0.34643299999999999</v>
      </c>
      <c r="W640" s="28">
        <v>0</v>
      </c>
      <c r="Z640" s="28">
        <v>0</v>
      </c>
      <c r="AC640" s="28">
        <v>0.51278299999999999</v>
      </c>
      <c r="AF640" s="28">
        <v>0.295097</v>
      </c>
      <c r="AI640" s="28">
        <v>0.26075999999999999</v>
      </c>
      <c r="AL640" s="28">
        <v>0.44362299999999999</v>
      </c>
      <c r="AO640" s="28">
        <v>0.19068299999999999</v>
      </c>
      <c r="AR640" s="28">
        <v>0.192721</v>
      </c>
      <c r="AU640" s="28">
        <v>0.201242</v>
      </c>
      <c r="AX640" s="28">
        <v>3.7155299999999999E-3</v>
      </c>
      <c r="BA640" s="28">
        <v>0</v>
      </c>
    </row>
    <row r="641" spans="1:53" s="28" customFormat="1" ht="21" x14ac:dyDescent="0.35">
      <c r="A641" s="1"/>
      <c r="B641" s="2"/>
      <c r="C641" s="2"/>
      <c r="D641" s="2"/>
      <c r="E641" s="2"/>
      <c r="F641" s="2"/>
      <c r="G641" s="2"/>
      <c r="H641" s="2"/>
      <c r="I641" s="40">
        <v>19050</v>
      </c>
      <c r="J641" s="39">
        <v>0.67007878799999998</v>
      </c>
      <c r="K641" s="28">
        <v>0.440996</v>
      </c>
      <c r="N641" s="28">
        <v>0.58847499999999997</v>
      </c>
      <c r="Q641" s="28">
        <v>0.35509000000000002</v>
      </c>
      <c r="T641" s="28">
        <v>0.344364</v>
      </c>
      <c r="W641" s="28">
        <v>0</v>
      </c>
      <c r="Z641" s="28">
        <v>0</v>
      </c>
      <c r="AC641" s="28">
        <v>0.50980899999999996</v>
      </c>
      <c r="AF641" s="28">
        <v>0.292153</v>
      </c>
      <c r="AI641" s="28">
        <v>0.25790999999999997</v>
      </c>
      <c r="AL641" s="28">
        <v>0.43902600000000003</v>
      </c>
      <c r="AO641" s="28">
        <v>0.18635099999999999</v>
      </c>
      <c r="AR641" s="28">
        <v>0.18796599999999999</v>
      </c>
      <c r="AU641" s="28">
        <v>0.19645000000000001</v>
      </c>
      <c r="AX641" s="28">
        <v>3.6816800000000001E-3</v>
      </c>
      <c r="BA641" s="28">
        <v>0</v>
      </c>
    </row>
    <row r="642" spans="1:53" s="28" customFormat="1" ht="21" x14ac:dyDescent="0.35">
      <c r="A642" s="1"/>
      <c r="B642" s="2"/>
      <c r="C642" s="2"/>
      <c r="D642" s="2"/>
      <c r="E642" s="2"/>
      <c r="F642" s="2"/>
      <c r="G642" s="2"/>
      <c r="H642" s="2"/>
      <c r="I642" s="40">
        <v>19080</v>
      </c>
      <c r="J642" s="39">
        <v>0.66754545499999995</v>
      </c>
      <c r="K642" s="28">
        <v>0.44022699999999998</v>
      </c>
      <c r="N642" s="28">
        <v>0.58642000000000005</v>
      </c>
      <c r="Q642" s="28">
        <v>0.35288900000000001</v>
      </c>
      <c r="T642" s="28">
        <v>0.34225699999999998</v>
      </c>
      <c r="W642" s="28">
        <v>0</v>
      </c>
      <c r="Z642" s="28">
        <v>0</v>
      </c>
      <c r="AC642" s="28">
        <v>0.50678599999999996</v>
      </c>
      <c r="AF642" s="28">
        <v>0.28917500000000002</v>
      </c>
      <c r="AI642" s="28">
        <v>0.25505899999999998</v>
      </c>
      <c r="AL642" s="28">
        <v>0.43437999999999999</v>
      </c>
      <c r="AO642" s="28">
        <v>0.18192800000000001</v>
      </c>
      <c r="AR642" s="28">
        <v>0.18318999999999999</v>
      </c>
      <c r="AU642" s="28">
        <v>0.19169</v>
      </c>
      <c r="AX642" s="28">
        <v>3.6218600000000002E-3</v>
      </c>
      <c r="BA642" s="28">
        <v>0</v>
      </c>
    </row>
    <row r="643" spans="1:53" s="28" customFormat="1" ht="21" x14ac:dyDescent="0.35">
      <c r="A643" s="1"/>
      <c r="B643" s="2"/>
      <c r="C643" s="2"/>
      <c r="D643" s="2"/>
      <c r="E643" s="2"/>
      <c r="F643" s="2"/>
      <c r="G643" s="2"/>
      <c r="H643" s="2"/>
      <c r="I643" s="40">
        <v>19110</v>
      </c>
      <c r="J643" s="39">
        <v>0.66527878799999995</v>
      </c>
      <c r="K643" s="28">
        <v>0.43940899999999999</v>
      </c>
      <c r="N643" s="28">
        <v>0.58432799999999996</v>
      </c>
      <c r="Q643" s="28">
        <v>0.35066399999999998</v>
      </c>
      <c r="T643" s="28">
        <v>0.34011799999999998</v>
      </c>
      <c r="W643" s="28">
        <v>0</v>
      </c>
      <c r="Z643" s="28">
        <v>0</v>
      </c>
      <c r="AC643" s="28">
        <v>0.50379799999999997</v>
      </c>
      <c r="AF643" s="28">
        <v>0.28617599999999999</v>
      </c>
      <c r="AI643" s="28">
        <v>0.25218099999999999</v>
      </c>
      <c r="AL643" s="28">
        <v>0.42974400000000001</v>
      </c>
      <c r="AO643" s="28">
        <v>0.17764199999999999</v>
      </c>
      <c r="AR643" s="28">
        <v>0.17851300000000001</v>
      </c>
      <c r="AU643" s="28">
        <v>0.18692700000000001</v>
      </c>
      <c r="AX643" s="28">
        <v>3.54959E-3</v>
      </c>
      <c r="BA643" s="28">
        <v>0</v>
      </c>
    </row>
    <row r="644" spans="1:53" s="28" customFormat="1" ht="21" x14ac:dyDescent="0.35">
      <c r="A644" s="1"/>
      <c r="B644" s="2"/>
      <c r="C644" s="2"/>
      <c r="D644" s="2"/>
      <c r="E644" s="2"/>
      <c r="F644" s="2"/>
      <c r="G644" s="2"/>
      <c r="H644" s="2"/>
      <c r="I644" s="40">
        <v>19140</v>
      </c>
      <c r="J644" s="39">
        <v>0.66228484799999998</v>
      </c>
      <c r="K644" s="28">
        <v>0.43848100000000001</v>
      </c>
      <c r="N644" s="28">
        <v>0.58213099999999995</v>
      </c>
      <c r="Q644" s="28">
        <v>0.34837299999999999</v>
      </c>
      <c r="T644" s="28">
        <v>0.337951</v>
      </c>
      <c r="W644" s="28">
        <v>0</v>
      </c>
      <c r="Z644" s="28">
        <v>0</v>
      </c>
      <c r="AC644" s="28">
        <v>0.50070599999999998</v>
      </c>
      <c r="AF644" s="28">
        <v>0.28315299999999999</v>
      </c>
      <c r="AI644" s="28">
        <v>0.249276</v>
      </c>
      <c r="AL644" s="28">
        <v>0.42503200000000002</v>
      </c>
      <c r="AO644" s="28">
        <v>0.17321</v>
      </c>
      <c r="AR644" s="28">
        <v>0.17374999999999999</v>
      </c>
      <c r="AU644" s="28">
        <v>0.18218300000000001</v>
      </c>
      <c r="AX644" s="28">
        <v>3.5519200000000001E-3</v>
      </c>
      <c r="BA644" s="28">
        <v>0</v>
      </c>
    </row>
    <row r="645" spans="1:53" s="28" customFormat="1" ht="21" x14ac:dyDescent="0.35">
      <c r="A645" s="1"/>
      <c r="B645" s="2"/>
      <c r="C645" s="2"/>
      <c r="D645" s="2"/>
      <c r="E645" s="2"/>
      <c r="F645" s="2"/>
      <c r="G645" s="2"/>
      <c r="H645" s="2"/>
      <c r="I645" s="40">
        <v>19170</v>
      </c>
      <c r="J645" s="39">
        <v>0.65996969699999997</v>
      </c>
      <c r="K645" s="28">
        <v>0.437612</v>
      </c>
      <c r="N645" s="28">
        <v>0.57992900000000003</v>
      </c>
      <c r="Q645" s="28">
        <v>0.34605200000000003</v>
      </c>
      <c r="T645" s="28">
        <v>0.33574500000000002</v>
      </c>
      <c r="W645" s="28">
        <v>0</v>
      </c>
      <c r="Z645" s="28">
        <v>0</v>
      </c>
      <c r="AC645" s="28">
        <v>0.49760799999999999</v>
      </c>
      <c r="AF645" s="28">
        <v>0.28010699999999999</v>
      </c>
      <c r="AI645" s="28">
        <v>0.246306</v>
      </c>
      <c r="AL645" s="28">
        <v>0.42028199999999999</v>
      </c>
      <c r="AO645" s="28">
        <v>0.168766</v>
      </c>
      <c r="AR645" s="28">
        <v>0.168993</v>
      </c>
      <c r="AU645" s="28">
        <v>0.17747399999999999</v>
      </c>
      <c r="AX645" s="28">
        <v>3.52016E-3</v>
      </c>
      <c r="BA645" s="28">
        <v>0</v>
      </c>
    </row>
    <row r="646" spans="1:53" s="28" customFormat="1" ht="21" x14ac:dyDescent="0.35">
      <c r="A646" s="1"/>
      <c r="B646" s="2"/>
      <c r="C646" s="2"/>
      <c r="D646" s="2"/>
      <c r="E646" s="2"/>
      <c r="F646" s="2"/>
      <c r="G646" s="2"/>
      <c r="H646" s="2"/>
      <c r="I646" s="40">
        <v>19200</v>
      </c>
      <c r="J646" s="39">
        <v>0.65695757600000004</v>
      </c>
      <c r="K646" s="28">
        <v>0.43669799999999998</v>
      </c>
      <c r="N646" s="28">
        <v>0.57763900000000001</v>
      </c>
      <c r="Q646" s="28">
        <v>0.343663</v>
      </c>
      <c r="T646" s="28">
        <v>0.33348</v>
      </c>
      <c r="W646" s="28">
        <v>0</v>
      </c>
      <c r="Z646" s="28">
        <v>8.6010999999999998E-4</v>
      </c>
      <c r="AC646" s="28">
        <v>0.49450100000000002</v>
      </c>
      <c r="AF646" s="28">
        <v>0.27699499999999999</v>
      </c>
      <c r="AI646" s="28">
        <v>0.24330299999999999</v>
      </c>
      <c r="AL646" s="28">
        <v>0.41546</v>
      </c>
      <c r="AO646" s="28">
        <v>0.16424</v>
      </c>
      <c r="AR646" s="28">
        <v>0.16418199999999999</v>
      </c>
      <c r="AU646" s="28">
        <v>0.17278499999999999</v>
      </c>
      <c r="AX646" s="28">
        <v>3.5020400000000001E-3</v>
      </c>
      <c r="BA646" s="28">
        <v>0</v>
      </c>
    </row>
    <row r="647" spans="1:53" s="28" customFormat="1" ht="21" x14ac:dyDescent="0.35">
      <c r="A647" s="1"/>
      <c r="B647" s="2"/>
      <c r="C647" s="2"/>
      <c r="D647" s="2"/>
      <c r="E647" s="2"/>
      <c r="F647" s="2"/>
      <c r="G647" s="2"/>
      <c r="H647" s="2"/>
      <c r="I647" s="40">
        <v>19230</v>
      </c>
      <c r="J647" s="39">
        <v>0.65487272699999999</v>
      </c>
      <c r="K647" s="28">
        <v>0.435832</v>
      </c>
      <c r="N647" s="28">
        <v>0.57530800000000004</v>
      </c>
      <c r="Q647" s="28">
        <v>0.341252</v>
      </c>
      <c r="T647" s="28">
        <v>0.33113799999999999</v>
      </c>
      <c r="W647" s="28">
        <v>0</v>
      </c>
      <c r="Z647" s="28">
        <v>1.72263E-3</v>
      </c>
      <c r="AC647" s="28">
        <v>0.491342</v>
      </c>
      <c r="AF647" s="28">
        <v>0.27387600000000001</v>
      </c>
      <c r="AI647" s="28">
        <v>0.24032200000000001</v>
      </c>
      <c r="AL647" s="28">
        <v>0.41060200000000002</v>
      </c>
      <c r="AO647" s="28">
        <v>0.159749</v>
      </c>
      <c r="AR647" s="28">
        <v>0.15937799999999999</v>
      </c>
      <c r="AU647" s="28">
        <v>0.16812199999999999</v>
      </c>
      <c r="AX647" s="28">
        <v>3.5217600000000001E-3</v>
      </c>
      <c r="BA647" s="28">
        <v>0</v>
      </c>
    </row>
    <row r="648" spans="1:53" s="28" customFormat="1" ht="21" x14ac:dyDescent="0.35">
      <c r="A648" s="1"/>
      <c r="B648" s="2"/>
      <c r="C648" s="2"/>
      <c r="D648" s="2"/>
      <c r="E648" s="2"/>
      <c r="F648" s="2"/>
      <c r="G648" s="2"/>
      <c r="H648" s="2"/>
      <c r="I648" s="40">
        <v>19260</v>
      </c>
      <c r="J648" s="39">
        <v>0.652721212</v>
      </c>
      <c r="K648" s="28">
        <v>0.43492999999999998</v>
      </c>
      <c r="N648" s="28">
        <v>0.57298199999999999</v>
      </c>
      <c r="Q648" s="28">
        <v>0.33880300000000002</v>
      </c>
      <c r="T648" s="28">
        <v>0.32877099999999998</v>
      </c>
      <c r="W648" s="28">
        <v>8.8573999999999999E-4</v>
      </c>
      <c r="Z648" s="28">
        <v>2.6388800000000001E-3</v>
      </c>
      <c r="AC648" s="28">
        <v>0.48817700000000003</v>
      </c>
      <c r="AF648" s="28">
        <v>0.27073599999999998</v>
      </c>
      <c r="AI648" s="28">
        <v>0.23725199999999999</v>
      </c>
      <c r="AL648" s="28">
        <v>0.40576200000000001</v>
      </c>
      <c r="AO648" s="28">
        <v>0.15525700000000001</v>
      </c>
      <c r="AR648" s="28">
        <v>0.15457499999999999</v>
      </c>
      <c r="AU648" s="28">
        <v>0.16348299999999999</v>
      </c>
      <c r="AX648" s="28">
        <v>3.5318200000000002E-3</v>
      </c>
      <c r="BA648" s="28">
        <v>0</v>
      </c>
    </row>
    <row r="649" spans="1:53" s="28" customFormat="1" ht="21" x14ac:dyDescent="0.35">
      <c r="A649" s="1"/>
      <c r="B649" s="2"/>
      <c r="C649" s="2"/>
      <c r="D649" s="2"/>
      <c r="E649" s="2"/>
      <c r="F649" s="2"/>
      <c r="G649" s="2"/>
      <c r="H649" s="2"/>
      <c r="I649" s="40">
        <v>19290</v>
      </c>
      <c r="J649" s="39">
        <v>0.64858787900000003</v>
      </c>
      <c r="K649" s="28">
        <v>0.434004</v>
      </c>
      <c r="N649" s="28">
        <v>0.570658</v>
      </c>
      <c r="Q649" s="28">
        <v>0.33634799999999998</v>
      </c>
      <c r="T649" s="28">
        <v>0.32640999999999998</v>
      </c>
      <c r="W649" s="28">
        <v>1.7789100000000001E-3</v>
      </c>
      <c r="Z649" s="28">
        <v>3.5471399999999998E-3</v>
      </c>
      <c r="AC649" s="28">
        <v>0.48502200000000001</v>
      </c>
      <c r="AF649" s="28">
        <v>0.26760299999999998</v>
      </c>
      <c r="AI649" s="28">
        <v>0.23419000000000001</v>
      </c>
      <c r="AL649" s="28">
        <v>0.40085999999999999</v>
      </c>
      <c r="AO649" s="28">
        <v>0.15071599999999999</v>
      </c>
      <c r="AR649" s="28">
        <v>0.149782</v>
      </c>
      <c r="AU649" s="28">
        <v>0.15887200000000001</v>
      </c>
      <c r="AX649" s="28">
        <v>3.4913000000000001E-3</v>
      </c>
      <c r="BA649" s="28">
        <v>0</v>
      </c>
    </row>
    <row r="650" spans="1:53" s="28" customFormat="1" ht="21" x14ac:dyDescent="0.35">
      <c r="A650" s="1"/>
      <c r="B650" s="2"/>
      <c r="C650" s="2"/>
      <c r="D650" s="2"/>
      <c r="E650" s="2"/>
      <c r="F650" s="2"/>
      <c r="G650" s="2"/>
      <c r="H650" s="2"/>
      <c r="I650" s="40">
        <v>19320</v>
      </c>
      <c r="J650" s="39">
        <v>0.64713939399999998</v>
      </c>
      <c r="K650" s="28">
        <v>0.43305900000000003</v>
      </c>
      <c r="N650" s="28">
        <v>0.56827300000000003</v>
      </c>
      <c r="Q650" s="28">
        <v>0.33390999999999998</v>
      </c>
      <c r="T650" s="28">
        <v>0.32401999999999997</v>
      </c>
      <c r="W650" s="28">
        <v>2.69324E-3</v>
      </c>
      <c r="Z650" s="28">
        <v>4.4622999999999998E-3</v>
      </c>
      <c r="AC650" s="28">
        <v>0.48184700000000003</v>
      </c>
      <c r="AF650" s="28">
        <v>0.26446700000000001</v>
      </c>
      <c r="AI650" s="28">
        <v>0.231125</v>
      </c>
      <c r="AL650" s="28">
        <v>0.395982</v>
      </c>
      <c r="AO650" s="28">
        <v>0.14619799999999999</v>
      </c>
      <c r="AR650" s="28">
        <v>0.14494499999999999</v>
      </c>
      <c r="AU650" s="28">
        <v>0.15427099999999999</v>
      </c>
      <c r="AX650" s="28">
        <v>3.4890799999999999E-3</v>
      </c>
      <c r="BA650" s="28">
        <v>0</v>
      </c>
    </row>
    <row r="651" spans="1:53" s="28" customFormat="1" ht="21" x14ac:dyDescent="0.35">
      <c r="A651" s="1"/>
      <c r="B651" s="2"/>
      <c r="C651" s="2"/>
      <c r="D651" s="2"/>
      <c r="E651" s="2"/>
      <c r="F651" s="2"/>
      <c r="G651" s="2"/>
      <c r="H651" s="2"/>
      <c r="I651" s="40">
        <v>19350</v>
      </c>
      <c r="J651" s="39">
        <v>0.64469697000000004</v>
      </c>
      <c r="K651" s="28">
        <v>0.432116</v>
      </c>
      <c r="N651" s="28">
        <v>0.56589400000000001</v>
      </c>
      <c r="Q651" s="28">
        <v>0.33144200000000001</v>
      </c>
      <c r="T651" s="28">
        <v>0.321577</v>
      </c>
      <c r="W651" s="28">
        <v>3.6273799999999999E-3</v>
      </c>
      <c r="Z651" s="28">
        <v>5.3440900000000001E-3</v>
      </c>
      <c r="AC651" s="28">
        <v>0.47860999999999998</v>
      </c>
      <c r="AF651" s="28">
        <v>0.26125900000000002</v>
      </c>
      <c r="AI651" s="28">
        <v>0.22803899999999999</v>
      </c>
      <c r="AL651" s="28">
        <v>0.39105800000000002</v>
      </c>
      <c r="AO651" s="28">
        <v>0.14155799999999999</v>
      </c>
      <c r="AR651" s="28">
        <v>0.14011999999999999</v>
      </c>
      <c r="AU651" s="28">
        <v>0.14971799999999999</v>
      </c>
      <c r="AX651" s="28">
        <v>3.4823499999999999E-3</v>
      </c>
      <c r="BA651" s="28">
        <v>0</v>
      </c>
    </row>
    <row r="652" spans="1:53" s="28" customFormat="1" ht="21" x14ac:dyDescent="0.35">
      <c r="A652" s="1"/>
      <c r="B652" s="2"/>
      <c r="C652" s="2"/>
      <c r="D652" s="2"/>
      <c r="E652" s="2"/>
      <c r="F652" s="2"/>
      <c r="G652" s="2"/>
      <c r="H652" s="2"/>
      <c r="I652" s="40">
        <v>19380</v>
      </c>
      <c r="J652" s="39">
        <v>0.64198787899999998</v>
      </c>
      <c r="K652" s="28">
        <v>0.431201</v>
      </c>
      <c r="N652" s="28">
        <v>0.56354199999999999</v>
      </c>
      <c r="Q652" s="28">
        <v>0.32894299999999999</v>
      </c>
      <c r="T652" s="28">
        <v>0.319158</v>
      </c>
      <c r="W652" s="28">
        <v>4.5663199999999996E-3</v>
      </c>
      <c r="Z652" s="28">
        <v>6.2066300000000003E-3</v>
      </c>
      <c r="AC652" s="28">
        <v>0.47542499999999999</v>
      </c>
      <c r="AF652" s="28">
        <v>0.25808500000000001</v>
      </c>
      <c r="AI652" s="28">
        <v>0.224936</v>
      </c>
      <c r="AL652" s="28">
        <v>0.38612800000000003</v>
      </c>
      <c r="AO652" s="28">
        <v>0.13703599999999999</v>
      </c>
      <c r="AR652" s="28">
        <v>0.13528200000000001</v>
      </c>
      <c r="AU652" s="28">
        <v>0.145202</v>
      </c>
      <c r="AX652" s="28">
        <v>3.5078800000000001E-3</v>
      </c>
      <c r="BA652" s="28">
        <v>9.1646000000000002E-4</v>
      </c>
    </row>
    <row r="653" spans="1:53" s="28" customFormat="1" ht="21" x14ac:dyDescent="0.35">
      <c r="A653" s="1"/>
      <c r="B653" s="2"/>
      <c r="C653" s="2"/>
      <c r="D653" s="2"/>
      <c r="E653" s="2"/>
      <c r="F653" s="2"/>
      <c r="G653" s="2"/>
      <c r="H653" s="2"/>
      <c r="I653" s="40">
        <v>19410</v>
      </c>
      <c r="J653" s="39">
        <v>0.63955151499999996</v>
      </c>
      <c r="K653" s="28">
        <v>0.43021500000000001</v>
      </c>
      <c r="N653" s="28">
        <v>0.56106</v>
      </c>
      <c r="Q653" s="28">
        <v>0.32639000000000001</v>
      </c>
      <c r="T653" s="28">
        <v>0.31667299999999998</v>
      </c>
      <c r="W653" s="28">
        <v>5.5173899999999996E-3</v>
      </c>
      <c r="Z653" s="28">
        <v>7.0652199999999997E-3</v>
      </c>
      <c r="AC653" s="28">
        <v>0.47217300000000001</v>
      </c>
      <c r="AF653" s="28">
        <v>0.25487300000000002</v>
      </c>
      <c r="AI653" s="28">
        <v>0.221799</v>
      </c>
      <c r="AL653" s="28">
        <v>0.381137</v>
      </c>
      <c r="AO653" s="28">
        <v>0.132273</v>
      </c>
      <c r="AR653" s="28">
        <v>0.13040099999999999</v>
      </c>
      <c r="AU653" s="28">
        <v>0.14069799999999999</v>
      </c>
      <c r="AX653" s="28">
        <v>3.5286699999999998E-3</v>
      </c>
      <c r="BA653" s="28">
        <v>1.8196E-3</v>
      </c>
    </row>
    <row r="654" spans="1:53" s="28" customFormat="1" ht="21" x14ac:dyDescent="0.35">
      <c r="A654" s="1"/>
      <c r="B654" s="2"/>
      <c r="C654" s="2"/>
      <c r="D654" s="2"/>
      <c r="E654" s="2"/>
      <c r="F654" s="2"/>
      <c r="G654" s="2"/>
      <c r="H654" s="2"/>
      <c r="I654" s="40">
        <v>19440</v>
      </c>
      <c r="J654" s="39">
        <v>0.637521212</v>
      </c>
      <c r="K654" s="28">
        <v>0.429226</v>
      </c>
      <c r="N654" s="28">
        <v>0.55859000000000003</v>
      </c>
      <c r="Q654" s="28">
        <v>0.32379999999999998</v>
      </c>
      <c r="T654" s="28">
        <v>0.31414399999999998</v>
      </c>
      <c r="W654" s="28">
        <v>6.4509900000000002E-3</v>
      </c>
      <c r="Z654" s="28">
        <v>7.9146000000000008E-3</v>
      </c>
      <c r="AC654" s="28">
        <v>0.46895999999999999</v>
      </c>
      <c r="AF654" s="28">
        <v>0.25164500000000001</v>
      </c>
      <c r="AI654" s="28">
        <v>0.21865100000000001</v>
      </c>
      <c r="AL654" s="28">
        <v>0.376141</v>
      </c>
      <c r="AO654" s="28">
        <v>0.12759499999999999</v>
      </c>
      <c r="AR654" s="28">
        <v>0.125558</v>
      </c>
      <c r="AU654" s="28">
        <v>0.13619100000000001</v>
      </c>
      <c r="AX654" s="28">
        <v>3.52017E-3</v>
      </c>
      <c r="BA654" s="28">
        <v>2.7326799999999999E-3</v>
      </c>
    </row>
    <row r="655" spans="1:53" s="28" customFormat="1" ht="21" x14ac:dyDescent="0.35">
      <c r="A655" s="1"/>
      <c r="B655" s="2"/>
      <c r="C655" s="2"/>
      <c r="D655" s="2"/>
      <c r="E655" s="2"/>
      <c r="F655" s="2"/>
      <c r="G655" s="2"/>
      <c r="H655" s="2"/>
      <c r="I655" s="40">
        <v>19470</v>
      </c>
      <c r="J655" s="39">
        <v>0.63437575800000001</v>
      </c>
      <c r="K655" s="28">
        <v>0.42815399999999998</v>
      </c>
      <c r="N655" s="28">
        <v>0.55608999999999997</v>
      </c>
      <c r="Q655" s="28">
        <v>0.32119999999999999</v>
      </c>
      <c r="T655" s="28">
        <v>0.31160900000000002</v>
      </c>
      <c r="W655" s="28">
        <v>7.3984000000000003E-3</v>
      </c>
      <c r="Z655" s="28">
        <v>8.7797599999999993E-3</v>
      </c>
      <c r="AC655" s="28">
        <v>0.46570299999999998</v>
      </c>
      <c r="AF655" s="28">
        <v>0.24840300000000001</v>
      </c>
      <c r="AI655" s="28">
        <v>0.21548999999999999</v>
      </c>
      <c r="AL655" s="28">
        <v>0.37116100000000002</v>
      </c>
      <c r="AO655" s="28">
        <v>0.12289600000000001</v>
      </c>
      <c r="AR655" s="28">
        <v>0.1207121</v>
      </c>
      <c r="AU655" s="28">
        <v>0.13172400000000001</v>
      </c>
      <c r="AX655" s="28">
        <v>3.5111600000000001E-3</v>
      </c>
      <c r="BA655" s="28">
        <v>3.6498899999999998E-3</v>
      </c>
    </row>
    <row r="656" spans="1:53" s="28" customFormat="1" ht="21" x14ac:dyDescent="0.35">
      <c r="A656" s="1"/>
      <c r="B656" s="2"/>
      <c r="C656" s="2"/>
      <c r="D656" s="2"/>
      <c r="E656" s="2"/>
      <c r="F656" s="2"/>
      <c r="G656" s="2"/>
      <c r="H656" s="2"/>
      <c r="I656" s="40">
        <v>19500</v>
      </c>
      <c r="J656" s="39">
        <v>0.63090303000000003</v>
      </c>
      <c r="K656" s="28">
        <v>0.42707000000000001</v>
      </c>
      <c r="N656" s="28">
        <v>0.55355799999999999</v>
      </c>
      <c r="Q656" s="28">
        <v>0.318573</v>
      </c>
      <c r="T656" s="28">
        <v>0.30903399999999998</v>
      </c>
      <c r="W656" s="28">
        <v>8.3464799999999999E-3</v>
      </c>
      <c r="Z656" s="28">
        <v>8.7979500000000006E-3</v>
      </c>
      <c r="AC656" s="28">
        <v>0.46238699999999999</v>
      </c>
      <c r="AF656" s="28">
        <v>0.24512900000000001</v>
      </c>
      <c r="AI656" s="28">
        <v>0.21228</v>
      </c>
      <c r="AL656" s="28">
        <v>0.36619299999999999</v>
      </c>
      <c r="AO656" s="28">
        <v>0.11818380000000001</v>
      </c>
      <c r="AR656" s="28">
        <v>0.1159173</v>
      </c>
      <c r="AU656" s="28">
        <v>0.12728999999999999</v>
      </c>
      <c r="AX656" s="28">
        <v>3.5446599999999998E-3</v>
      </c>
      <c r="BA656" s="28">
        <v>4.5736199999999996E-3</v>
      </c>
    </row>
    <row r="657" spans="1:53" s="28" customFormat="1" ht="21" x14ac:dyDescent="0.35">
      <c r="A657" s="1"/>
      <c r="B657" s="2"/>
      <c r="C657" s="2"/>
      <c r="D657" s="2"/>
      <c r="E657" s="2"/>
      <c r="F657" s="2"/>
      <c r="G657" s="2"/>
      <c r="H657" s="2"/>
      <c r="I657" s="40">
        <v>19530</v>
      </c>
      <c r="J657" s="39">
        <v>0.62805454500000002</v>
      </c>
      <c r="K657" s="28">
        <v>0.42604900000000001</v>
      </c>
      <c r="N657" s="28">
        <v>0.55109900000000001</v>
      </c>
      <c r="Q657" s="28">
        <v>0.31598599999999999</v>
      </c>
      <c r="T657" s="28">
        <v>0.30648799999999998</v>
      </c>
      <c r="W657" s="28">
        <v>9.3162000000000002E-3</v>
      </c>
      <c r="Z657" s="28">
        <v>8.8498199999999996E-3</v>
      </c>
      <c r="AC657" s="28">
        <v>0.45909899999999998</v>
      </c>
      <c r="AF657" s="28">
        <v>0.241865</v>
      </c>
      <c r="AI657" s="28">
        <v>0.20905099999999999</v>
      </c>
      <c r="AL657" s="28">
        <v>0.36121700000000001</v>
      </c>
      <c r="AO657" s="28">
        <v>0.1134421</v>
      </c>
      <c r="AR657" s="28">
        <v>0.1110609</v>
      </c>
      <c r="AU657" s="28">
        <v>0.12285600000000001</v>
      </c>
      <c r="AX657" s="28">
        <v>3.5251900000000001E-3</v>
      </c>
      <c r="BA657" s="28">
        <v>5.4822200000000003E-3</v>
      </c>
    </row>
    <row r="658" spans="1:53" s="28" customFormat="1" ht="21" x14ac:dyDescent="0.35">
      <c r="A658" s="1"/>
      <c r="B658" s="2"/>
      <c r="C658" s="2"/>
      <c r="D658" s="2"/>
      <c r="E658" s="2"/>
      <c r="F658" s="2"/>
      <c r="G658" s="2"/>
      <c r="H658" s="2"/>
      <c r="I658" s="40">
        <v>19560</v>
      </c>
      <c r="J658" s="39">
        <v>0.62580000000000002</v>
      </c>
      <c r="K658" s="28">
        <v>0.42502299999999998</v>
      </c>
      <c r="N658" s="28">
        <v>0.54860900000000001</v>
      </c>
      <c r="Q658" s="28">
        <v>0.31336000000000003</v>
      </c>
      <c r="T658" s="28">
        <v>0.303952</v>
      </c>
      <c r="W658" s="28">
        <v>9.3901699999999998E-3</v>
      </c>
      <c r="Z658" s="28">
        <v>8.79278E-3</v>
      </c>
      <c r="AC658" s="28">
        <v>0.455841</v>
      </c>
      <c r="AF658" s="28">
        <v>0.238562</v>
      </c>
      <c r="AI658" s="28">
        <v>0.20582500000000001</v>
      </c>
      <c r="AL658" s="28">
        <v>0.35628399999999999</v>
      </c>
      <c r="AO658" s="28">
        <v>0.1087308</v>
      </c>
      <c r="AR658" s="28">
        <v>0.10628170000000001</v>
      </c>
      <c r="AU658" s="28">
        <v>0.11847770000000001</v>
      </c>
      <c r="AX658" s="28">
        <v>3.5101300000000002E-3</v>
      </c>
      <c r="BA658" s="28">
        <v>6.3960800000000002E-3</v>
      </c>
    </row>
    <row r="659" spans="1:53" s="28" customFormat="1" ht="21" x14ac:dyDescent="0.35">
      <c r="A659" s="1"/>
      <c r="B659" s="2"/>
      <c r="C659" s="2"/>
      <c r="D659" s="2"/>
      <c r="E659" s="2"/>
      <c r="F659" s="2"/>
      <c r="G659" s="2"/>
      <c r="H659" s="2"/>
      <c r="I659" s="40">
        <v>19590</v>
      </c>
      <c r="J659" s="39">
        <v>0.62339999999999995</v>
      </c>
      <c r="K659" s="28">
        <v>0.423983</v>
      </c>
      <c r="N659" s="28">
        <v>0.54609399999999997</v>
      </c>
      <c r="Q659" s="28">
        <v>0.31074400000000002</v>
      </c>
      <c r="T659" s="28">
        <v>0.30137599999999998</v>
      </c>
      <c r="W659" s="28">
        <v>9.4411200000000008E-3</v>
      </c>
      <c r="Z659" s="28">
        <v>8.7695299999999993E-3</v>
      </c>
      <c r="AC659" s="28">
        <v>0.45255099999999998</v>
      </c>
      <c r="AF659" s="28">
        <v>0.23524900000000001</v>
      </c>
      <c r="AI659" s="28">
        <v>0.20261100000000001</v>
      </c>
      <c r="AL659" s="28">
        <v>0.351358</v>
      </c>
      <c r="AO659" s="28">
        <v>0.10398540000000001</v>
      </c>
      <c r="AR659" s="28">
        <v>0.1014838</v>
      </c>
      <c r="AU659" s="28">
        <v>0.1141368</v>
      </c>
      <c r="AX659" s="28">
        <v>3.54544E-3</v>
      </c>
      <c r="BA659" s="28">
        <v>7.2888700000000002E-3</v>
      </c>
    </row>
    <row r="660" spans="1:53" s="28" customFormat="1" ht="21" x14ac:dyDescent="0.35">
      <c r="A660" s="1"/>
      <c r="B660" s="2"/>
      <c r="C660" s="2"/>
      <c r="D660" s="2"/>
      <c r="E660" s="2"/>
      <c r="F660" s="2"/>
      <c r="G660" s="2"/>
      <c r="H660" s="2"/>
      <c r="I660" s="40">
        <v>19620</v>
      </c>
      <c r="J660" s="39">
        <v>0.62060000000000004</v>
      </c>
      <c r="K660" s="28">
        <v>0.42294900000000002</v>
      </c>
      <c r="N660" s="28">
        <v>0.54359400000000002</v>
      </c>
      <c r="Q660" s="28">
        <v>0.30809999999999998</v>
      </c>
      <c r="T660" s="28">
        <v>0.298792</v>
      </c>
      <c r="W660" s="28">
        <v>9.4634599999999999E-3</v>
      </c>
      <c r="Z660" s="28">
        <v>8.7897500000000007E-3</v>
      </c>
      <c r="AC660" s="28">
        <v>0.449291</v>
      </c>
      <c r="AF660" s="28">
        <v>0.23193800000000001</v>
      </c>
      <c r="AI660" s="28">
        <v>0.199353</v>
      </c>
      <c r="AL660" s="28">
        <v>0.34642899999999999</v>
      </c>
      <c r="AO660" s="28">
        <v>9.9278900000000003E-2</v>
      </c>
      <c r="AR660" s="28">
        <v>9.6716899999999995E-2</v>
      </c>
      <c r="AU660" s="28">
        <v>0.109843</v>
      </c>
      <c r="AX660" s="28">
        <v>3.53506E-3</v>
      </c>
      <c r="BA660" s="28">
        <v>8.2098999999999991E-3</v>
      </c>
    </row>
    <row r="661" spans="1:53" s="28" customFormat="1" ht="21" x14ac:dyDescent="0.35">
      <c r="A661" s="1"/>
      <c r="B661" s="2"/>
      <c r="C661" s="2"/>
      <c r="D661" s="2"/>
      <c r="E661" s="2"/>
      <c r="F661" s="2"/>
      <c r="G661" s="2"/>
      <c r="H661" s="2"/>
      <c r="I661" s="40">
        <v>19650</v>
      </c>
      <c r="J661" s="39">
        <v>0.61815151499999998</v>
      </c>
      <c r="K661" s="28">
        <v>0.42188700000000001</v>
      </c>
      <c r="N661" s="28">
        <v>0.54108100000000003</v>
      </c>
      <c r="Q661" s="28">
        <v>0.30546400000000001</v>
      </c>
      <c r="T661" s="28">
        <v>0.29625200000000002</v>
      </c>
      <c r="W661" s="28">
        <v>9.5050499999999993E-3</v>
      </c>
      <c r="Z661" s="28">
        <v>8.8225700000000001E-3</v>
      </c>
      <c r="AC661" s="28">
        <v>0.445996</v>
      </c>
      <c r="AF661" s="28">
        <v>0.22859599999999999</v>
      </c>
      <c r="AI661" s="28">
        <v>0.19609499999999999</v>
      </c>
      <c r="AL661" s="28">
        <v>0.341528</v>
      </c>
      <c r="AO661" s="28">
        <v>9.4519800000000001E-2</v>
      </c>
      <c r="AR661" s="28">
        <v>9.2013800000000007E-2</v>
      </c>
      <c r="AU661" s="28">
        <v>0.10555539999999999</v>
      </c>
      <c r="AX661" s="28">
        <v>3.5318699999999999E-3</v>
      </c>
      <c r="BA661" s="28">
        <v>9.1564000000000003E-3</v>
      </c>
    </row>
    <row r="662" spans="1:53" s="28" customFormat="1" ht="21" x14ac:dyDescent="0.35">
      <c r="A662" s="1"/>
      <c r="B662" s="2"/>
      <c r="C662" s="2"/>
      <c r="D662" s="2"/>
      <c r="E662" s="2"/>
      <c r="F662" s="2"/>
      <c r="G662" s="2"/>
      <c r="H662" s="2"/>
      <c r="I662" s="40">
        <v>19680</v>
      </c>
      <c r="J662" s="39">
        <v>0.61590303000000002</v>
      </c>
      <c r="K662" s="28">
        <v>0.42079299999999997</v>
      </c>
      <c r="N662" s="28">
        <v>0.53846700000000003</v>
      </c>
      <c r="Q662" s="28">
        <v>0.30281000000000002</v>
      </c>
      <c r="T662" s="28">
        <v>0.29364000000000001</v>
      </c>
      <c r="W662" s="28">
        <v>9.5271399999999999E-3</v>
      </c>
      <c r="Z662" s="28">
        <v>8.8245400000000005E-3</v>
      </c>
      <c r="AC662" s="28">
        <v>0.44265700000000002</v>
      </c>
      <c r="AF662" s="28">
        <v>0.22522200000000001</v>
      </c>
      <c r="AI662" s="28">
        <v>0.19281400000000001</v>
      </c>
      <c r="AL662" s="28">
        <v>0.33664899999999998</v>
      </c>
      <c r="AO662" s="28">
        <v>8.9747999999999994E-2</v>
      </c>
      <c r="AR662" s="28">
        <v>8.7336300000000006E-2</v>
      </c>
      <c r="AU662" s="28">
        <v>0.1012656</v>
      </c>
      <c r="AX662" s="28">
        <v>3.5308499999999999E-3</v>
      </c>
      <c r="BA662" s="28">
        <v>9.1316799999999997E-3</v>
      </c>
    </row>
    <row r="663" spans="1:53" s="28" customFormat="1" ht="21" x14ac:dyDescent="0.35">
      <c r="A663" s="1"/>
      <c r="B663" s="2"/>
      <c r="C663" s="2"/>
      <c r="D663" s="2"/>
      <c r="E663" s="2"/>
      <c r="F663" s="2"/>
      <c r="G663" s="2"/>
      <c r="H663" s="2"/>
      <c r="I663" s="40">
        <v>19710</v>
      </c>
      <c r="J663" s="39">
        <v>0.61305454500000001</v>
      </c>
      <c r="K663" s="28">
        <v>0.41969299999999998</v>
      </c>
      <c r="N663" s="28">
        <v>0.53591200000000005</v>
      </c>
      <c r="Q663" s="28">
        <v>0.30011700000000002</v>
      </c>
      <c r="T663" s="28">
        <v>0.29104000000000002</v>
      </c>
      <c r="W663" s="28">
        <v>9.5405000000000004E-3</v>
      </c>
      <c r="Z663" s="28">
        <v>8.8869399999999994E-3</v>
      </c>
      <c r="AC663" s="28">
        <v>0.43930399999999997</v>
      </c>
      <c r="AF663" s="28">
        <v>0.22184300000000001</v>
      </c>
      <c r="AI663" s="28">
        <v>0.18951499999999999</v>
      </c>
      <c r="AL663" s="28">
        <v>0.33180100000000001</v>
      </c>
      <c r="AO663" s="28">
        <v>8.5054699999999997E-2</v>
      </c>
      <c r="AR663" s="28">
        <v>8.2601300000000002E-2</v>
      </c>
      <c r="AU663" s="28">
        <v>9.6972900000000001E-2</v>
      </c>
      <c r="AX663" s="28">
        <v>3.5155E-3</v>
      </c>
      <c r="BA663" s="28">
        <v>9.1654600000000003E-3</v>
      </c>
    </row>
    <row r="664" spans="1:53" s="28" customFormat="1" ht="21" x14ac:dyDescent="0.35">
      <c r="A664" s="1"/>
      <c r="B664" s="2"/>
      <c r="C664" s="2"/>
      <c r="D664" s="2"/>
      <c r="E664" s="2"/>
      <c r="F664" s="2"/>
      <c r="G664" s="2"/>
      <c r="H664" s="2"/>
      <c r="I664" s="40">
        <v>19740</v>
      </c>
      <c r="J664" s="39">
        <v>0.61065454500000005</v>
      </c>
      <c r="K664" s="28">
        <v>0.41860700000000001</v>
      </c>
      <c r="N664" s="28">
        <v>0.53331300000000004</v>
      </c>
      <c r="Q664" s="28">
        <v>0.29745199999999999</v>
      </c>
      <c r="T664" s="28">
        <v>0.28842299999999998</v>
      </c>
      <c r="W664" s="28">
        <v>9.5667800000000004E-3</v>
      </c>
      <c r="Z664" s="28">
        <v>8.9823899999999998E-3</v>
      </c>
      <c r="AC664" s="28">
        <v>0.43595699999999998</v>
      </c>
      <c r="AF664" s="28">
        <v>0.218443</v>
      </c>
      <c r="AI664" s="28">
        <v>0.18621399999999999</v>
      </c>
      <c r="AL664" s="28">
        <v>0.32704</v>
      </c>
      <c r="AO664" s="28">
        <v>8.0321900000000002E-2</v>
      </c>
      <c r="AR664" s="28">
        <v>7.7942600000000001E-2</v>
      </c>
      <c r="AU664" s="28">
        <v>9.2730400000000004E-2</v>
      </c>
      <c r="AX664" s="28">
        <v>3.5161200000000002E-3</v>
      </c>
      <c r="BA664" s="28">
        <v>9.1664299999999997E-3</v>
      </c>
    </row>
    <row r="665" spans="1:53" s="28" customFormat="1" ht="21" x14ac:dyDescent="0.35">
      <c r="A665" s="1"/>
      <c r="B665" s="2"/>
      <c r="C665" s="2"/>
      <c r="D665" s="2"/>
      <c r="E665" s="2"/>
      <c r="F665" s="2"/>
      <c r="G665" s="2"/>
      <c r="H665" s="2"/>
      <c r="I665" s="40">
        <v>19770</v>
      </c>
      <c r="J665" s="39">
        <v>0.60710909099999999</v>
      </c>
      <c r="K665" s="28">
        <v>0.41754599999999997</v>
      </c>
      <c r="N665" s="28">
        <v>0.53068199999999999</v>
      </c>
      <c r="Q665" s="28">
        <v>0.29478500000000002</v>
      </c>
      <c r="T665" s="28">
        <v>0.28578100000000001</v>
      </c>
      <c r="W665" s="28">
        <v>9.60629E-3</v>
      </c>
      <c r="Z665" s="28">
        <v>9.0296100000000004E-3</v>
      </c>
      <c r="AC665" s="28">
        <v>0.43255500000000002</v>
      </c>
      <c r="AF665" s="28">
        <v>0.21501100000000001</v>
      </c>
      <c r="AI665" s="28">
        <v>0.182868</v>
      </c>
      <c r="AL665" s="28">
        <v>0.32230700000000001</v>
      </c>
      <c r="AO665" s="28">
        <v>7.5673199999999996E-2</v>
      </c>
      <c r="AR665" s="28">
        <v>7.3297699999999993E-2</v>
      </c>
      <c r="AU665" s="28">
        <v>8.8517499999999999E-2</v>
      </c>
      <c r="AX665" s="28">
        <v>3.5266400000000002E-3</v>
      </c>
      <c r="BA665" s="28">
        <v>9.1716000000000002E-3</v>
      </c>
    </row>
    <row r="666" spans="1:53" s="28" customFormat="1" ht="21" x14ac:dyDescent="0.35">
      <c r="A666" s="1"/>
      <c r="B666" s="2"/>
      <c r="C666" s="2"/>
      <c r="D666" s="2"/>
      <c r="E666" s="2"/>
      <c r="F666" s="2"/>
      <c r="G666" s="2"/>
      <c r="H666" s="2"/>
      <c r="I666" s="40">
        <v>19800</v>
      </c>
      <c r="J666" s="39">
        <v>0.60403636400000005</v>
      </c>
      <c r="K666" s="28">
        <v>0.41650300000000001</v>
      </c>
      <c r="N666" s="28">
        <v>0.52811900000000001</v>
      </c>
      <c r="Q666" s="28">
        <v>0.29214000000000001</v>
      </c>
      <c r="T666" s="28">
        <v>0.28314600000000001</v>
      </c>
      <c r="W666" s="28">
        <v>9.6273799999999996E-3</v>
      </c>
      <c r="Z666" s="28">
        <v>9.0557799999999994E-3</v>
      </c>
      <c r="AC666" s="28">
        <v>0.42922300000000002</v>
      </c>
      <c r="AF666" s="28">
        <v>0.21157599999999999</v>
      </c>
      <c r="AI666" s="28">
        <v>0.17957100000000001</v>
      </c>
      <c r="AL666" s="28">
        <v>0.31761699999999998</v>
      </c>
      <c r="AO666" s="28">
        <v>7.10586E-2</v>
      </c>
      <c r="AR666" s="28">
        <v>6.8676100000000004E-2</v>
      </c>
      <c r="AU666" s="28">
        <v>8.4318900000000002E-2</v>
      </c>
      <c r="AX666" s="28">
        <v>3.5190299999999998E-3</v>
      </c>
      <c r="BA666" s="28">
        <v>9.1850600000000001E-3</v>
      </c>
    </row>
    <row r="667" spans="1:53" s="28" customFormat="1" ht="21" x14ac:dyDescent="0.35">
      <c r="A667" s="1"/>
      <c r="B667" s="2"/>
      <c r="C667" s="2"/>
      <c r="D667" s="2"/>
      <c r="E667" s="2"/>
      <c r="F667" s="2"/>
      <c r="G667" s="2"/>
      <c r="H667" s="2"/>
      <c r="I667" s="40">
        <v>19830</v>
      </c>
      <c r="J667" s="39">
        <v>0.60090303</v>
      </c>
      <c r="K667" s="28">
        <v>0.41532599999999997</v>
      </c>
      <c r="N667" s="28">
        <v>0.52543399999999996</v>
      </c>
      <c r="Q667" s="28">
        <v>0.28940300000000002</v>
      </c>
      <c r="T667" s="28">
        <v>0.28046700000000002</v>
      </c>
      <c r="W667" s="28">
        <v>9.6809600000000006E-3</v>
      </c>
      <c r="Z667" s="28">
        <v>9.0684600000000004E-3</v>
      </c>
      <c r="AC667" s="28">
        <v>0.425875</v>
      </c>
      <c r="AF667" s="28">
        <v>0.20810100000000001</v>
      </c>
      <c r="AI667" s="28">
        <v>0.17622199999999999</v>
      </c>
      <c r="AL667" s="28">
        <v>0.31293900000000002</v>
      </c>
      <c r="AO667" s="28">
        <v>6.6391400000000003E-2</v>
      </c>
      <c r="AR667" s="28">
        <v>6.4122799999999994E-2</v>
      </c>
      <c r="AU667" s="28">
        <v>8.0151399999999998E-2</v>
      </c>
      <c r="AX667" s="28">
        <v>3.5439600000000001E-3</v>
      </c>
      <c r="BA667" s="28">
        <v>9.1879800000000001E-3</v>
      </c>
    </row>
    <row r="668" spans="1:53" s="28" customFormat="1" ht="21" x14ac:dyDescent="0.35">
      <c r="A668" s="1"/>
      <c r="B668" s="2"/>
      <c r="C668" s="2"/>
      <c r="D668" s="2"/>
      <c r="E668" s="2"/>
      <c r="F668" s="2"/>
      <c r="G668" s="2"/>
      <c r="H668" s="2"/>
      <c r="I668" s="40">
        <v>19860</v>
      </c>
      <c r="J668" s="39">
        <v>0.59796363600000002</v>
      </c>
      <c r="K668" s="28">
        <v>0.41417500000000002</v>
      </c>
      <c r="N668" s="28">
        <v>0.52278100000000005</v>
      </c>
      <c r="Q668" s="28">
        <v>0.28668700000000003</v>
      </c>
      <c r="T668" s="28">
        <v>0.27776600000000001</v>
      </c>
      <c r="W668" s="28">
        <v>9.7263499999999999E-3</v>
      </c>
      <c r="Z668" s="28">
        <v>9.1459499999999999E-3</v>
      </c>
      <c r="AC668" s="28">
        <v>0.42246899999999998</v>
      </c>
      <c r="AF668" s="28">
        <v>0.204625</v>
      </c>
      <c r="AI668" s="28">
        <v>0.17286000000000001</v>
      </c>
      <c r="AL668" s="28">
        <v>0.30827700000000002</v>
      </c>
      <c r="AO668" s="28">
        <v>6.1704099999999998E-2</v>
      </c>
      <c r="AR668" s="28">
        <v>5.96432E-2</v>
      </c>
      <c r="AU668" s="28">
        <v>7.5989699999999993E-2</v>
      </c>
      <c r="AX668" s="28">
        <v>3.58508E-3</v>
      </c>
      <c r="BA668" s="28">
        <v>9.2352600000000003E-3</v>
      </c>
    </row>
    <row r="669" spans="1:53" s="28" customFormat="1" ht="21" x14ac:dyDescent="0.35">
      <c r="A669" s="1"/>
      <c r="B669" s="2"/>
      <c r="C669" s="2"/>
      <c r="D669" s="2"/>
      <c r="E669" s="2"/>
      <c r="F669" s="2"/>
      <c r="G669" s="2"/>
      <c r="H669" s="2"/>
      <c r="I669" s="40">
        <v>19890</v>
      </c>
      <c r="J669" s="39">
        <v>0.59532727299999999</v>
      </c>
      <c r="K669" s="28">
        <v>0.41300999999999999</v>
      </c>
      <c r="N669" s="28">
        <v>0.52008399999999999</v>
      </c>
      <c r="Q669" s="28">
        <v>0.28392800000000001</v>
      </c>
      <c r="T669" s="28">
        <v>0.27500999999999998</v>
      </c>
      <c r="W669" s="28">
        <v>9.7733100000000003E-3</v>
      </c>
      <c r="Z669" s="28">
        <v>9.1938599999999999E-3</v>
      </c>
      <c r="AC669" s="28">
        <v>0.41901500000000003</v>
      </c>
      <c r="AF669" s="28">
        <v>0.20111399999999999</v>
      </c>
      <c r="AI669" s="28">
        <v>0.16945299999999999</v>
      </c>
      <c r="AL669" s="28">
        <v>0.30367499999999997</v>
      </c>
      <c r="AO669" s="28">
        <v>5.7070200000000001E-2</v>
      </c>
      <c r="AR669" s="28">
        <v>5.5172300000000001E-2</v>
      </c>
      <c r="AU669" s="28">
        <v>7.18221E-2</v>
      </c>
      <c r="AX669" s="28">
        <v>3.5772500000000001E-3</v>
      </c>
      <c r="BA669" s="28">
        <v>9.2607000000000002E-3</v>
      </c>
    </row>
    <row r="670" spans="1:53" s="28" customFormat="1" ht="21" x14ac:dyDescent="0.35">
      <c r="A670" s="1"/>
      <c r="B670" s="2"/>
      <c r="C670" s="2"/>
      <c r="D670" s="2"/>
      <c r="E670" s="2"/>
      <c r="F670" s="2"/>
      <c r="G670" s="2"/>
      <c r="H670" s="2"/>
      <c r="I670" s="40">
        <v>19920</v>
      </c>
      <c r="J670" s="39">
        <v>0.59134545500000002</v>
      </c>
      <c r="K670" s="28">
        <v>0.411777</v>
      </c>
      <c r="N670" s="28">
        <v>0.51737100000000003</v>
      </c>
      <c r="Q670" s="28">
        <v>0.281142</v>
      </c>
      <c r="T670" s="28">
        <v>0.27226800000000001</v>
      </c>
      <c r="W670" s="28">
        <v>9.8243199999999992E-3</v>
      </c>
      <c r="Z670" s="28">
        <v>9.1467500000000004E-3</v>
      </c>
      <c r="AC670" s="28">
        <v>0.415574</v>
      </c>
      <c r="AF670" s="28">
        <v>0.197519</v>
      </c>
      <c r="AI670" s="28">
        <v>0.16603000000000001</v>
      </c>
      <c r="AL670" s="28">
        <v>0.29914000000000002</v>
      </c>
      <c r="AO670" s="28">
        <v>5.2476500000000002E-2</v>
      </c>
      <c r="AR670" s="28">
        <v>5.0816199999999999E-2</v>
      </c>
      <c r="AU670" s="28">
        <v>6.7699999999999996E-2</v>
      </c>
      <c r="AX670" s="28">
        <v>3.5860599999999999E-3</v>
      </c>
      <c r="BA670" s="28">
        <v>9.2875300000000004E-3</v>
      </c>
    </row>
    <row r="671" spans="1:53" s="28" customFormat="1" ht="21" x14ac:dyDescent="0.35">
      <c r="A671" s="1"/>
      <c r="B671" s="2"/>
      <c r="C671" s="2"/>
      <c r="D671" s="2"/>
      <c r="E671" s="2"/>
      <c r="F671" s="2"/>
      <c r="G671" s="2"/>
      <c r="H671" s="2"/>
      <c r="I671" s="40">
        <v>19950</v>
      </c>
      <c r="J671" s="39">
        <v>0.58903636400000003</v>
      </c>
      <c r="K671" s="28">
        <v>0.41047899999999998</v>
      </c>
      <c r="N671" s="28">
        <v>0.51458199999999998</v>
      </c>
      <c r="Q671" s="28">
        <v>0.27831499999999998</v>
      </c>
      <c r="T671" s="28">
        <v>0.26948299999999997</v>
      </c>
      <c r="W671" s="28">
        <v>9.8206300000000003E-3</v>
      </c>
      <c r="Z671" s="28">
        <v>9.1176399999999998E-3</v>
      </c>
      <c r="AC671" s="28">
        <v>0.41209099999999999</v>
      </c>
      <c r="AF671" s="28">
        <v>0.193935</v>
      </c>
      <c r="AI671" s="28">
        <v>0.16255</v>
      </c>
      <c r="AL671" s="28">
        <v>0.29463099999999998</v>
      </c>
      <c r="AO671" s="28">
        <v>4.78892E-2</v>
      </c>
      <c r="AR671" s="28">
        <v>4.6381199999999997E-2</v>
      </c>
      <c r="AU671" s="28">
        <v>6.3627600000000006E-2</v>
      </c>
      <c r="AX671" s="28">
        <v>3.6056E-3</v>
      </c>
      <c r="BA671" s="28">
        <v>9.2598300000000001E-3</v>
      </c>
    </row>
    <row r="672" spans="1:53" s="28" customFormat="1" ht="21" x14ac:dyDescent="0.35">
      <c r="A672" s="1"/>
      <c r="B672" s="2"/>
      <c r="C672" s="2"/>
      <c r="D672" s="2"/>
      <c r="E672" s="2"/>
      <c r="F672" s="2"/>
      <c r="G672" s="2"/>
      <c r="H672" s="2"/>
      <c r="I672" s="40">
        <v>19980</v>
      </c>
      <c r="J672" s="39">
        <v>0.58603030300000003</v>
      </c>
      <c r="K672" s="28">
        <v>0.40916799999999998</v>
      </c>
      <c r="N672" s="28">
        <v>0.51185099999999994</v>
      </c>
      <c r="Q672" s="28">
        <v>0.27552599999999999</v>
      </c>
      <c r="T672" s="28">
        <v>0.26666400000000001</v>
      </c>
      <c r="W672" s="28">
        <v>9.8445200000000007E-3</v>
      </c>
      <c r="Z672" s="28">
        <v>9.1725999999999995E-3</v>
      </c>
      <c r="AC672" s="28">
        <v>0.40855799999999998</v>
      </c>
      <c r="AF672" s="28">
        <v>0.19031600000000001</v>
      </c>
      <c r="AI672" s="28">
        <v>0.15903300000000001</v>
      </c>
      <c r="AL672" s="28">
        <v>0.29014800000000002</v>
      </c>
      <c r="AO672" s="28">
        <v>4.3309399999999998E-2</v>
      </c>
      <c r="AR672" s="28">
        <v>4.2020700000000001E-2</v>
      </c>
      <c r="AU672" s="28">
        <v>5.9590400000000002E-2</v>
      </c>
      <c r="AX672" s="28">
        <v>3.6020399999999999E-3</v>
      </c>
      <c r="BA672" s="28">
        <v>9.2903599999999992E-3</v>
      </c>
    </row>
    <row r="673" spans="1:53" s="28" customFormat="1" ht="21" x14ac:dyDescent="0.35">
      <c r="A673" s="1"/>
      <c r="B673" s="2"/>
      <c r="C673" s="2"/>
      <c r="D673" s="2"/>
      <c r="E673" s="2"/>
      <c r="F673" s="2"/>
      <c r="G673" s="2"/>
      <c r="H673" s="2"/>
      <c r="I673" s="40">
        <v>20010</v>
      </c>
      <c r="J673" s="39">
        <v>0.58252121199999995</v>
      </c>
      <c r="K673" s="28">
        <v>0.40783799999999998</v>
      </c>
      <c r="N673" s="28">
        <v>0.50906300000000004</v>
      </c>
      <c r="Q673" s="28">
        <v>0.27271299999999998</v>
      </c>
      <c r="T673" s="28">
        <v>0.26384800000000003</v>
      </c>
      <c r="W673" s="28">
        <v>9.8817899999999997E-3</v>
      </c>
      <c r="Z673" s="28">
        <v>9.1625500000000002E-3</v>
      </c>
      <c r="AC673" s="28">
        <v>0.404974</v>
      </c>
      <c r="AF673" s="28">
        <v>0.18665000000000001</v>
      </c>
      <c r="AI673" s="28">
        <v>0.155498</v>
      </c>
      <c r="AL673" s="28">
        <v>0.28570200000000001</v>
      </c>
      <c r="AO673" s="28">
        <v>3.8750800000000002E-2</v>
      </c>
      <c r="AR673" s="28">
        <v>3.77008E-2</v>
      </c>
      <c r="AU673" s="28">
        <v>5.5604099999999997E-2</v>
      </c>
      <c r="AX673" s="28">
        <v>3.5988999999999999E-3</v>
      </c>
      <c r="BA673" s="28">
        <v>9.2796300000000005E-3</v>
      </c>
    </row>
    <row r="674" spans="1:53" s="28" customFormat="1" ht="21" x14ac:dyDescent="0.35">
      <c r="A674" s="1"/>
      <c r="B674" s="2"/>
      <c r="C674" s="2"/>
      <c r="D674" s="2"/>
      <c r="E674" s="2"/>
      <c r="F674" s="2"/>
      <c r="G674" s="2"/>
      <c r="H674" s="2"/>
      <c r="I674" s="40">
        <v>20040</v>
      </c>
      <c r="J674" s="39">
        <v>0.57950909100000003</v>
      </c>
      <c r="K674" s="28">
        <v>0.40652199999999999</v>
      </c>
      <c r="N674" s="28">
        <v>0.50627599999999995</v>
      </c>
      <c r="Q674" s="28">
        <v>0.26988099999999998</v>
      </c>
      <c r="T674" s="28">
        <v>0.260988</v>
      </c>
      <c r="W674" s="28">
        <v>9.91649E-3</v>
      </c>
      <c r="Z674" s="28">
        <v>9.1489099999999997E-3</v>
      </c>
      <c r="AC674" s="28">
        <v>0.40141900000000003</v>
      </c>
      <c r="AF674" s="28">
        <v>0.182953</v>
      </c>
      <c r="AI674" s="28">
        <v>0.15190699999999999</v>
      </c>
      <c r="AL674" s="28">
        <v>0.28126600000000002</v>
      </c>
      <c r="AO674" s="28">
        <v>3.4227E-2</v>
      </c>
      <c r="AR674" s="28">
        <v>3.33817E-2</v>
      </c>
      <c r="AU674" s="28">
        <v>5.1660200000000003E-2</v>
      </c>
      <c r="AX674" s="28">
        <v>3.60407E-3</v>
      </c>
      <c r="BA674" s="28">
        <v>9.3137500000000008E-3</v>
      </c>
    </row>
    <row r="675" spans="1:53" s="28" customFormat="1" ht="21" x14ac:dyDescent="0.35">
      <c r="A675" s="1"/>
      <c r="B675" s="2"/>
      <c r="C675" s="2"/>
      <c r="D675" s="2"/>
      <c r="E675" s="2"/>
      <c r="F675" s="2"/>
      <c r="G675" s="2"/>
      <c r="H675" s="2"/>
      <c r="I675" s="40">
        <v>20070</v>
      </c>
      <c r="J675" s="39">
        <v>0.57667272700000005</v>
      </c>
      <c r="K675" s="28">
        <v>0.40521200000000002</v>
      </c>
      <c r="N675" s="28">
        <v>0.503556</v>
      </c>
      <c r="Q675" s="28">
        <v>0.26709300000000002</v>
      </c>
      <c r="T675" s="28">
        <v>0.25824799999999998</v>
      </c>
      <c r="W675" s="28">
        <v>9.9439699999999999E-3</v>
      </c>
      <c r="Z675" s="28">
        <v>9.2682300000000006E-3</v>
      </c>
      <c r="AC675" s="28">
        <v>0.39801399999999998</v>
      </c>
      <c r="AF675" s="28">
        <v>0.17938799999999999</v>
      </c>
      <c r="AI675" s="28">
        <v>0.14843899999999999</v>
      </c>
      <c r="AL675" s="28">
        <v>0.277003</v>
      </c>
      <c r="AO675" s="28">
        <v>2.9796699999999999E-2</v>
      </c>
      <c r="AR675" s="28">
        <v>2.9340000000000001E-2</v>
      </c>
      <c r="AU675" s="28">
        <v>4.7915600000000003E-2</v>
      </c>
      <c r="AX675" s="28">
        <v>3.7546300000000001E-3</v>
      </c>
      <c r="BA675" s="28">
        <v>9.4519700000000005E-3</v>
      </c>
    </row>
    <row r="676" spans="1:53" s="28" customFormat="1" ht="21" x14ac:dyDescent="0.35">
      <c r="A676" s="1"/>
      <c r="B676" s="2"/>
      <c r="C676" s="2"/>
      <c r="D676" s="2"/>
      <c r="E676" s="2"/>
      <c r="F676" s="2"/>
      <c r="G676" s="2"/>
      <c r="H676" s="2"/>
      <c r="I676" s="40">
        <v>20100</v>
      </c>
      <c r="J676" s="39">
        <v>0.573230303</v>
      </c>
      <c r="K676" s="28">
        <v>0.40407399999999999</v>
      </c>
      <c r="N676" s="28">
        <v>0.501139</v>
      </c>
      <c r="Q676" s="28">
        <v>0.26447100000000001</v>
      </c>
      <c r="T676" s="28">
        <v>0.25561400000000001</v>
      </c>
      <c r="W676" s="28">
        <v>1.0087E-2</v>
      </c>
      <c r="Z676" s="28">
        <v>9.4377599999999999E-3</v>
      </c>
      <c r="AC676" s="28">
        <v>0.39462999999999998</v>
      </c>
      <c r="AF676" s="28">
        <v>0.17588000000000001</v>
      </c>
      <c r="AI676" s="28">
        <v>0.145033</v>
      </c>
      <c r="AL676" s="28">
        <v>0.27295000000000003</v>
      </c>
      <c r="AO676" s="28">
        <v>2.5514760000000001E-2</v>
      </c>
      <c r="AR676" s="28">
        <v>2.5391299999999999E-2</v>
      </c>
      <c r="AU676" s="28">
        <v>4.4325700000000003E-2</v>
      </c>
      <c r="AX676" s="28">
        <v>4.0216499999999999E-3</v>
      </c>
      <c r="BA676" s="28">
        <v>9.7169800000000001E-3</v>
      </c>
    </row>
    <row r="677" spans="1:53" s="28" customFormat="1" ht="21" x14ac:dyDescent="0.35">
      <c r="A677" s="1"/>
      <c r="B677" s="2"/>
      <c r="C677" s="2"/>
      <c r="D677" s="2"/>
      <c r="E677" s="2"/>
      <c r="F677" s="2"/>
      <c r="G677" s="2"/>
      <c r="H677" s="2"/>
      <c r="I677" s="40">
        <v>20130</v>
      </c>
      <c r="J677" s="39">
        <v>0.56967878800000005</v>
      </c>
      <c r="K677" s="28">
        <v>0.40350999999999998</v>
      </c>
      <c r="N677" s="28">
        <v>0.49977899999999997</v>
      </c>
      <c r="Q677" s="28">
        <v>0.26243899999999998</v>
      </c>
      <c r="T677" s="28">
        <v>0.25372899999999998</v>
      </c>
      <c r="W677" s="28">
        <v>1.0193799999999999E-2</v>
      </c>
      <c r="Z677" s="28">
        <v>9.6438900000000004E-3</v>
      </c>
      <c r="AC677" s="28">
        <v>0.391314</v>
      </c>
      <c r="AF677" s="28">
        <v>0.172434</v>
      </c>
      <c r="AI677" s="28">
        <v>0.14168</v>
      </c>
      <c r="AL677" s="28">
        <v>0.268988</v>
      </c>
      <c r="AO677" s="28">
        <v>2.1410950000000002E-2</v>
      </c>
      <c r="AR677" s="28">
        <v>2.1549949999999998E-2</v>
      </c>
      <c r="AU677" s="28">
        <v>4.0860199999999999E-2</v>
      </c>
      <c r="AX677" s="28">
        <v>4.3380399999999996E-3</v>
      </c>
      <c r="BA677" s="28">
        <v>1.003866E-2</v>
      </c>
    </row>
    <row r="678" spans="1:53" s="28" customFormat="1" ht="21" x14ac:dyDescent="0.35">
      <c r="A678" s="1"/>
      <c r="B678" s="2"/>
      <c r="C678" s="2"/>
      <c r="D678" s="2"/>
      <c r="E678" s="2"/>
      <c r="F678" s="2"/>
      <c r="G678" s="2"/>
      <c r="H678" s="2"/>
      <c r="I678" s="41">
        <v>20160</v>
      </c>
      <c r="J678" s="39">
        <v>0.56747878799999996</v>
      </c>
      <c r="K678" s="28">
        <v>0.403696</v>
      </c>
      <c r="N678" s="28">
        <v>0.50009800000000004</v>
      </c>
      <c r="Q678" s="28">
        <v>0.26163900000000001</v>
      </c>
      <c r="T678" s="28">
        <v>0.25323299999999999</v>
      </c>
      <c r="W678" s="28">
        <v>1.02822E-2</v>
      </c>
      <c r="Z678" s="28">
        <v>9.8722900000000006E-3</v>
      </c>
      <c r="AC678" s="28">
        <v>0.38881399999999999</v>
      </c>
      <c r="AF678" s="28">
        <v>0.169348</v>
      </c>
      <c r="AI678" s="28">
        <v>0.13868800000000001</v>
      </c>
      <c r="AL678" s="28">
        <v>0.265235</v>
      </c>
      <c r="AO678" s="28">
        <v>1.736774E-2</v>
      </c>
      <c r="AR678" s="28">
        <v>1.7713619999999999E-2</v>
      </c>
      <c r="AU678" s="28">
        <v>3.7461700000000001E-2</v>
      </c>
      <c r="AX678" s="28">
        <v>4.6791100000000002E-3</v>
      </c>
      <c r="BA678" s="28">
        <v>1.036692E-2</v>
      </c>
    </row>
    <row r="679" spans="1:53" s="28" customFormat="1" ht="21" x14ac:dyDescent="0.35">
      <c r="A679" s="1"/>
      <c r="B679" s="2"/>
      <c r="C679" s="2"/>
      <c r="D679" s="2"/>
      <c r="E679" s="2"/>
      <c r="F679" s="2"/>
      <c r="G679" s="2"/>
      <c r="H679" s="2"/>
      <c r="I679" s="40">
        <v>20190</v>
      </c>
      <c r="J679" s="39">
        <v>0.56852727300000006</v>
      </c>
      <c r="K679" s="28">
        <v>0.404779</v>
      </c>
      <c r="N679" s="28">
        <v>0.50255300000000003</v>
      </c>
      <c r="Q679" s="28">
        <v>0.26264500000000002</v>
      </c>
      <c r="T679" s="28">
        <v>0.25479099999999999</v>
      </c>
      <c r="W679" s="28">
        <v>1.042382E-2</v>
      </c>
      <c r="Z679" s="28">
        <v>1.0043969999999999E-2</v>
      </c>
      <c r="AC679" s="28">
        <v>0.388187</v>
      </c>
      <c r="AF679" s="28">
        <v>0.167547</v>
      </c>
      <c r="AI679" s="28">
        <v>0.13692699999999999</v>
      </c>
      <c r="AL679" s="28">
        <v>0.26214300000000001</v>
      </c>
      <c r="AO679" s="28">
        <v>1.374704E-2</v>
      </c>
      <c r="AR679" s="28">
        <v>1.4253790000000001E-2</v>
      </c>
      <c r="AU679" s="28">
        <v>3.41418E-2</v>
      </c>
      <c r="AX679" s="28">
        <v>5.0779199999999997E-3</v>
      </c>
      <c r="BA679" s="28">
        <v>1.075709E-2</v>
      </c>
    </row>
    <row r="680" spans="1:53" s="28" customFormat="1" ht="21" x14ac:dyDescent="0.35">
      <c r="A680" s="1"/>
      <c r="B680" s="2"/>
      <c r="C680" s="2"/>
      <c r="D680" s="2"/>
      <c r="E680" s="2"/>
      <c r="F680" s="2"/>
      <c r="G680" s="2"/>
      <c r="H680" s="2"/>
      <c r="I680" s="40">
        <v>20220</v>
      </c>
      <c r="J680" s="39">
        <v>0.58610909099999997</v>
      </c>
      <c r="K680" s="28">
        <v>0.40681299999999998</v>
      </c>
      <c r="N680" s="28">
        <v>0.507359</v>
      </c>
      <c r="Q680" s="28">
        <v>0.26575500000000002</v>
      </c>
      <c r="T680" s="28">
        <v>0.25870500000000002</v>
      </c>
      <c r="W680" s="28">
        <v>1.0565639999999999E-2</v>
      </c>
      <c r="Z680" s="28">
        <v>1.0278600000000001E-2</v>
      </c>
      <c r="AC680" s="28">
        <v>0.39045000000000002</v>
      </c>
      <c r="AF680" s="28">
        <v>0.16814399999999999</v>
      </c>
      <c r="AI680" s="28">
        <v>0.13745199999999999</v>
      </c>
      <c r="AL680" s="28">
        <v>0.26089499999999999</v>
      </c>
      <c r="AO680" s="28">
        <v>1.1131200000000001E-2</v>
      </c>
      <c r="AR680" s="28">
        <v>1.185871E-2</v>
      </c>
      <c r="AU680" s="28">
        <v>3.0916699999999998E-2</v>
      </c>
      <c r="AX680" s="28">
        <v>5.4687599999999996E-3</v>
      </c>
      <c r="BA680" s="28">
        <v>1.1144930000000001E-2</v>
      </c>
    </row>
    <row r="681" spans="1:53" s="28" customFormat="1" ht="21" x14ac:dyDescent="0.35">
      <c r="A681" s="1"/>
      <c r="B681" s="2"/>
      <c r="C681" s="2"/>
      <c r="D681" s="2"/>
      <c r="E681" s="2"/>
      <c r="F681" s="2"/>
      <c r="G681" s="2"/>
      <c r="H681" s="2"/>
      <c r="I681" s="40">
        <v>20250</v>
      </c>
      <c r="J681" s="39">
        <v>0.61828484800000005</v>
      </c>
      <c r="K681" s="28">
        <v>0.40975299999999998</v>
      </c>
      <c r="N681" s="28">
        <v>0.51438200000000001</v>
      </c>
      <c r="Q681" s="28">
        <v>0.27094699999999999</v>
      </c>
      <c r="T681" s="28">
        <v>0.26492399999999999</v>
      </c>
      <c r="W681" s="28">
        <v>1.0615599999999999E-2</v>
      </c>
      <c r="Z681" s="28">
        <v>1.031204E-2</v>
      </c>
      <c r="AC681" s="28">
        <v>0.39590500000000001</v>
      </c>
      <c r="AF681" s="28">
        <v>0.17153399999999999</v>
      </c>
      <c r="AI681" s="28">
        <v>0.14068800000000001</v>
      </c>
      <c r="AL681" s="28">
        <v>0.26210499999999998</v>
      </c>
      <c r="AO681" s="28">
        <v>1.04169E-2</v>
      </c>
      <c r="AR681" s="28">
        <v>1.140971E-2</v>
      </c>
      <c r="AU681" s="28">
        <v>2.7873599999999998E-2</v>
      </c>
      <c r="AX681" s="28">
        <v>5.4173499999999996E-3</v>
      </c>
      <c r="BA681" s="28">
        <v>1.111934E-2</v>
      </c>
    </row>
    <row r="682" spans="1:53" s="28" customFormat="1" ht="21" x14ac:dyDescent="0.35">
      <c r="A682" s="1"/>
      <c r="B682" s="2"/>
      <c r="C682" s="2"/>
      <c r="D682" s="2"/>
      <c r="E682" s="2"/>
      <c r="F682" s="2"/>
      <c r="G682" s="2"/>
      <c r="H682" s="2"/>
      <c r="I682" s="40">
        <v>20280</v>
      </c>
      <c r="J682" s="39">
        <v>0.65557575800000001</v>
      </c>
      <c r="K682" s="28">
        <v>0.41309400000000002</v>
      </c>
      <c r="N682" s="28">
        <v>0.52247299999999997</v>
      </c>
      <c r="Q682" s="28">
        <v>0.27770299999999998</v>
      </c>
      <c r="T682" s="28">
        <v>0.27273500000000001</v>
      </c>
      <c r="W682" s="28">
        <v>1.061345E-2</v>
      </c>
      <c r="Z682" s="28">
        <v>1.0303909999999999E-2</v>
      </c>
      <c r="AC682" s="28">
        <v>0.40398699999999999</v>
      </c>
      <c r="AF682" s="28">
        <v>0.17783599999999999</v>
      </c>
      <c r="AI682" s="28">
        <v>0.146839</v>
      </c>
      <c r="AL682" s="28">
        <v>0.26608399999999999</v>
      </c>
      <c r="AO682" s="28">
        <v>1.22802E-2</v>
      </c>
      <c r="AR682" s="28">
        <v>1.3795109999999999E-2</v>
      </c>
      <c r="AU682" s="28">
        <v>2.7302199999999999E-2</v>
      </c>
      <c r="AX682" s="28">
        <v>5.3896500000000002E-3</v>
      </c>
      <c r="BA682" s="28">
        <v>1.107672E-2</v>
      </c>
    </row>
    <row r="683" spans="1:53" s="28" customFormat="1" ht="21" x14ac:dyDescent="0.35">
      <c r="A683" s="1"/>
      <c r="B683" s="2"/>
      <c r="C683" s="2"/>
      <c r="D683" s="2"/>
      <c r="E683" s="2"/>
      <c r="F683" s="2"/>
      <c r="G683" s="2"/>
      <c r="H683" s="2"/>
      <c r="I683" s="40">
        <v>20310</v>
      </c>
      <c r="J683" s="39">
        <v>0.69592121200000001</v>
      </c>
      <c r="K683" s="28">
        <v>0.41654200000000002</v>
      </c>
      <c r="N683" s="28">
        <v>0.53093999999999997</v>
      </c>
      <c r="Q683" s="28">
        <v>0.28527999999999998</v>
      </c>
      <c r="T683" s="28">
        <v>0.28115499999999999</v>
      </c>
      <c r="W683" s="28">
        <v>1.056465E-2</v>
      </c>
      <c r="Z683" s="28">
        <v>1.0298109999999999E-2</v>
      </c>
      <c r="AC683" s="28">
        <v>0.41330800000000001</v>
      </c>
      <c r="AF683" s="28">
        <v>0.18585599999999999</v>
      </c>
      <c r="AI683" s="28">
        <v>0.154754</v>
      </c>
      <c r="AL683" s="28">
        <v>0.27182499999999998</v>
      </c>
      <c r="AO683" s="28">
        <v>1.62145E-2</v>
      </c>
      <c r="AR683" s="28">
        <v>1.8539110000000001E-2</v>
      </c>
      <c r="AU683" s="28">
        <v>2.97352E-2</v>
      </c>
      <c r="AX683" s="28">
        <v>5.3864999999999998E-3</v>
      </c>
      <c r="BA683" s="28">
        <v>1.106094E-2</v>
      </c>
    </row>
    <row r="684" spans="1:53" s="28" customFormat="1" ht="21" x14ac:dyDescent="0.35">
      <c r="A684" s="1"/>
      <c r="B684" s="2"/>
      <c r="C684" s="2"/>
      <c r="D684" s="2"/>
      <c r="E684" s="2"/>
      <c r="F684" s="2"/>
      <c r="G684" s="2"/>
      <c r="H684" s="2"/>
      <c r="I684" s="40">
        <v>20340</v>
      </c>
      <c r="J684" s="39">
        <v>0.73603636400000005</v>
      </c>
      <c r="K684" s="28">
        <v>0.42000700000000002</v>
      </c>
      <c r="N684" s="28">
        <v>0.53956300000000001</v>
      </c>
      <c r="Q684" s="28">
        <v>0.293298</v>
      </c>
      <c r="T684" s="28">
        <v>0.289906</v>
      </c>
      <c r="W684" s="28">
        <v>1.055234E-2</v>
      </c>
      <c r="Z684" s="28">
        <v>1.030418E-2</v>
      </c>
      <c r="AC684" s="28">
        <v>0.42323</v>
      </c>
      <c r="AF684" s="28">
        <v>0.194914</v>
      </c>
      <c r="AI684" s="28">
        <v>0.16376099999999999</v>
      </c>
      <c r="AL684" s="28">
        <v>0.27884100000000001</v>
      </c>
      <c r="AO684" s="28">
        <v>2.17399E-2</v>
      </c>
      <c r="AR684" s="28">
        <v>2.4931310000000002E-2</v>
      </c>
      <c r="AU684" s="28">
        <v>3.4428E-2</v>
      </c>
      <c r="AX684" s="28">
        <v>5.3552699999999996E-3</v>
      </c>
      <c r="BA684" s="28">
        <v>1.1003880000000001E-2</v>
      </c>
    </row>
    <row r="685" spans="1:53" s="28" customFormat="1" ht="21" x14ac:dyDescent="0.35">
      <c r="A685" s="1"/>
      <c r="B685" s="2"/>
      <c r="C685" s="2"/>
      <c r="D685" s="2"/>
      <c r="E685" s="2"/>
      <c r="F685" s="2"/>
      <c r="G685" s="2"/>
      <c r="H685" s="2"/>
      <c r="I685" s="40">
        <v>20370</v>
      </c>
      <c r="J685" s="39">
        <v>0.75907272699999995</v>
      </c>
      <c r="K685" s="28">
        <v>0.42340800000000001</v>
      </c>
      <c r="N685" s="28">
        <v>0.54815800000000003</v>
      </c>
      <c r="Q685" s="28">
        <v>0.30143999999999999</v>
      </c>
      <c r="T685" s="28">
        <v>0.298676</v>
      </c>
      <c r="W685" s="28">
        <v>1.050156E-2</v>
      </c>
      <c r="Z685" s="28">
        <v>1.017085E-2</v>
      </c>
      <c r="AC685" s="28">
        <v>0.43339299999999997</v>
      </c>
      <c r="AF685" s="28">
        <v>0.20450499999999999</v>
      </c>
      <c r="AI685" s="28">
        <v>0.17333000000000001</v>
      </c>
      <c r="AL685" s="28">
        <v>0.28672500000000001</v>
      </c>
      <c r="AO685" s="28">
        <v>2.8344500000000002E-2</v>
      </c>
      <c r="AR685" s="28">
        <v>3.2365409999999997E-2</v>
      </c>
      <c r="AU685" s="28">
        <v>4.0598099999999998E-2</v>
      </c>
      <c r="AX685" s="28">
        <v>5.1671800000000004E-3</v>
      </c>
      <c r="BA685" s="28">
        <v>1.084005E-2</v>
      </c>
    </row>
    <row r="686" spans="1:53" s="28" customFormat="1" ht="21" x14ac:dyDescent="0.35">
      <c r="A686" s="1"/>
      <c r="B686" s="2"/>
      <c r="C686" s="2"/>
      <c r="D686" s="2"/>
      <c r="E686" s="2"/>
      <c r="F686" s="2"/>
      <c r="G686" s="2"/>
      <c r="H686" s="2"/>
      <c r="I686" s="40">
        <v>20400</v>
      </c>
      <c r="J686" s="39">
        <v>0.76533333299999995</v>
      </c>
      <c r="K686" s="28">
        <v>0.42663000000000001</v>
      </c>
      <c r="N686" s="28">
        <v>0.55644099999999996</v>
      </c>
      <c r="Q686" s="28">
        <v>0.309637</v>
      </c>
      <c r="T686" s="28">
        <v>0.30747400000000003</v>
      </c>
      <c r="W686" s="28">
        <v>1.034645E-2</v>
      </c>
      <c r="Z686" s="28">
        <v>1.001785E-2</v>
      </c>
      <c r="AC686" s="28">
        <v>0.44383099999999998</v>
      </c>
      <c r="AF686" s="28">
        <v>0.21455399999999999</v>
      </c>
      <c r="AI686" s="28">
        <v>0.18332200000000001</v>
      </c>
      <c r="AL686" s="28">
        <v>0.29528500000000002</v>
      </c>
      <c r="AO686" s="28">
        <v>3.5914740000000001E-2</v>
      </c>
      <c r="AR686" s="28">
        <v>4.0794610000000002E-2</v>
      </c>
      <c r="AU686" s="28">
        <v>4.7963600000000002E-2</v>
      </c>
      <c r="AX686" s="28">
        <v>4.83776E-3</v>
      </c>
      <c r="BA686" s="28">
        <v>1.055361E-2</v>
      </c>
    </row>
    <row r="687" spans="1:53" s="28" customFormat="1" ht="21" x14ac:dyDescent="0.35">
      <c r="A687" s="1"/>
      <c r="B687" s="2"/>
      <c r="C687" s="2"/>
      <c r="D687" s="2"/>
      <c r="E687" s="2"/>
      <c r="F687" s="2"/>
      <c r="G687" s="2"/>
      <c r="H687" s="2"/>
      <c r="I687" s="40">
        <v>20430</v>
      </c>
      <c r="J687" s="39">
        <v>0.76627272700000004</v>
      </c>
      <c r="K687" s="28">
        <v>0.42931900000000001</v>
      </c>
      <c r="N687" s="28">
        <v>0.56372</v>
      </c>
      <c r="Q687" s="28">
        <v>0.31734699999999999</v>
      </c>
      <c r="T687" s="28">
        <v>0.31556200000000001</v>
      </c>
      <c r="W687" s="28">
        <v>1.0163999999999999E-2</v>
      </c>
      <c r="Z687" s="28">
        <v>9.7390199999999993E-3</v>
      </c>
      <c r="AC687" s="28">
        <v>0.45440199999999997</v>
      </c>
      <c r="AF687" s="28">
        <v>0.224885</v>
      </c>
      <c r="AI687" s="28">
        <v>0.19363</v>
      </c>
      <c r="AL687" s="28">
        <v>0.30456899999999998</v>
      </c>
      <c r="AO687" s="28">
        <v>4.4319850000000001E-2</v>
      </c>
      <c r="AR687" s="28">
        <v>5.0047059999999997E-2</v>
      </c>
      <c r="AU687" s="28">
        <v>5.6330600000000002E-2</v>
      </c>
      <c r="AX687" s="28">
        <v>4.4607900000000001E-3</v>
      </c>
      <c r="BA687" s="28">
        <v>1.0222719999999999E-2</v>
      </c>
    </row>
    <row r="688" spans="1:53" s="28" customFormat="1" ht="21" x14ac:dyDescent="0.35">
      <c r="A688" s="1"/>
      <c r="B688" s="2"/>
      <c r="C688" s="2"/>
      <c r="D688" s="2"/>
      <c r="E688" s="2"/>
      <c r="F688" s="2"/>
      <c r="G688" s="2"/>
      <c r="H688" s="2"/>
      <c r="I688" s="40">
        <v>20460</v>
      </c>
      <c r="J688" s="39">
        <v>0.76545454499999999</v>
      </c>
      <c r="K688" s="28">
        <v>0.43121900000000002</v>
      </c>
      <c r="N688" s="28">
        <v>0.56936799999999999</v>
      </c>
      <c r="Q688" s="28">
        <v>0.32397799999999999</v>
      </c>
      <c r="T688" s="28">
        <v>0.32230399999999998</v>
      </c>
      <c r="W688" s="28">
        <v>1.000704E-2</v>
      </c>
      <c r="Z688" s="28">
        <v>9.4652599999999996E-3</v>
      </c>
      <c r="AC688" s="28">
        <v>0.46438800000000002</v>
      </c>
      <c r="AF688" s="28">
        <v>0.23519699999999999</v>
      </c>
      <c r="AI688" s="28">
        <v>0.20388500000000001</v>
      </c>
      <c r="AL688" s="28">
        <v>0.31438199999999999</v>
      </c>
      <c r="AO688" s="28">
        <v>5.3444560000000002E-2</v>
      </c>
      <c r="AR688" s="28">
        <v>6.0134189999999997E-2</v>
      </c>
      <c r="AU688" s="28">
        <v>6.5526100000000004E-2</v>
      </c>
      <c r="AX688" s="28">
        <v>4.0497299999999996E-3</v>
      </c>
      <c r="BA688" s="28">
        <v>9.7890300000000006E-3</v>
      </c>
    </row>
    <row r="689" spans="1:53" s="28" customFormat="1" ht="21" x14ac:dyDescent="0.35">
      <c r="A689" s="1"/>
      <c r="B689" s="2"/>
      <c r="C689" s="2"/>
      <c r="D689" s="2"/>
      <c r="E689" s="2"/>
      <c r="F689" s="2"/>
      <c r="G689" s="2"/>
      <c r="H689" s="2"/>
      <c r="I689" s="40">
        <v>20490</v>
      </c>
      <c r="J689" s="39">
        <v>0.76227878800000004</v>
      </c>
      <c r="K689" s="28">
        <v>0.432251</v>
      </c>
      <c r="N689" s="28">
        <v>0.57308999999999999</v>
      </c>
      <c r="Q689" s="28">
        <v>0.32900200000000002</v>
      </c>
      <c r="T689" s="28">
        <v>0.32716600000000001</v>
      </c>
      <c r="W689" s="28">
        <v>9.8190099999999995E-3</v>
      </c>
      <c r="Z689" s="28">
        <v>9.2184599999999995E-3</v>
      </c>
      <c r="AC689" s="28">
        <v>0.47270200000000001</v>
      </c>
      <c r="AF689" s="28">
        <v>0.24449000000000001</v>
      </c>
      <c r="AI689" s="28">
        <v>0.213195</v>
      </c>
      <c r="AL689" s="28">
        <v>0.32413599999999998</v>
      </c>
      <c r="AO689" s="28">
        <v>6.2958860000000005E-2</v>
      </c>
      <c r="AR689" s="28">
        <v>7.0636820000000003E-2</v>
      </c>
      <c r="AU689" s="28">
        <v>7.5525499999999995E-2</v>
      </c>
      <c r="AX689" s="28">
        <v>3.61984E-3</v>
      </c>
      <c r="BA689" s="28">
        <v>9.3725500000000003E-3</v>
      </c>
    </row>
    <row r="690" spans="1:53" s="28" customFormat="1" ht="21" x14ac:dyDescent="0.35">
      <c r="A690" s="1"/>
      <c r="B690" s="2"/>
      <c r="C690" s="2"/>
      <c r="D690" s="2"/>
      <c r="E690" s="2"/>
      <c r="F690" s="2"/>
      <c r="G690" s="2"/>
      <c r="H690" s="2"/>
      <c r="I690" s="40">
        <v>20520</v>
      </c>
      <c r="J690" s="39">
        <v>0.75863030300000001</v>
      </c>
      <c r="K690" s="28">
        <v>0.43241800000000002</v>
      </c>
      <c r="N690" s="28">
        <v>0.57434200000000002</v>
      </c>
      <c r="Q690" s="28">
        <v>0.33196100000000001</v>
      </c>
      <c r="T690" s="28">
        <v>0.32969100000000001</v>
      </c>
      <c r="W690" s="28">
        <v>9.6468200000000004E-3</v>
      </c>
      <c r="Z690" s="28">
        <v>9.0007200000000002E-3</v>
      </c>
      <c r="AC690" s="28">
        <v>0.47834300000000002</v>
      </c>
      <c r="AF690" s="28">
        <v>0.251691</v>
      </c>
      <c r="AI690" s="28">
        <v>0.22048499999999999</v>
      </c>
      <c r="AL690" s="28">
        <v>0.332679</v>
      </c>
      <c r="AO690" s="28">
        <v>7.2114600000000001E-2</v>
      </c>
      <c r="AR690" s="28">
        <v>8.0647899999999995E-2</v>
      </c>
      <c r="AU690" s="28">
        <v>8.6169499999999996E-2</v>
      </c>
      <c r="AX690" s="28">
        <v>3.1778900000000001E-3</v>
      </c>
      <c r="BA690" s="28">
        <v>8.9357700000000009E-3</v>
      </c>
    </row>
    <row r="691" spans="1:53" s="28" customFormat="1" ht="21" x14ac:dyDescent="0.35">
      <c r="A691" s="1"/>
      <c r="B691" s="2"/>
      <c r="C691" s="2"/>
      <c r="D691" s="2"/>
      <c r="E691" s="2"/>
      <c r="F691" s="2"/>
      <c r="G691" s="2"/>
      <c r="H691" s="2"/>
      <c r="I691" s="40">
        <v>20550</v>
      </c>
      <c r="J691" s="39">
        <v>0.75387878799999997</v>
      </c>
      <c r="K691" s="28">
        <v>0.43176300000000001</v>
      </c>
      <c r="N691" s="28">
        <v>0.57346299999999995</v>
      </c>
      <c r="Q691" s="28">
        <v>0.33299499999999999</v>
      </c>
      <c r="T691" s="28">
        <v>0.32998100000000002</v>
      </c>
      <c r="W691" s="28">
        <v>9.5943899999999995E-3</v>
      </c>
      <c r="Z691" s="28">
        <v>8.9581999999999995E-3</v>
      </c>
      <c r="AC691" s="28">
        <v>0.48094500000000001</v>
      </c>
      <c r="AF691" s="28">
        <v>0.25634000000000001</v>
      </c>
      <c r="AI691" s="28">
        <v>0.22527800000000001</v>
      </c>
      <c r="AL691" s="28">
        <v>0.33932800000000002</v>
      </c>
      <c r="AO691" s="28">
        <v>8.0137299999999995E-2</v>
      </c>
      <c r="AR691" s="28">
        <v>8.9439000000000005E-2</v>
      </c>
      <c r="AU691" s="28">
        <v>9.7304600000000005E-2</v>
      </c>
      <c r="AX691" s="28">
        <v>3.1651100000000001E-3</v>
      </c>
      <c r="BA691" s="28">
        <v>8.9444599999999996E-3</v>
      </c>
    </row>
    <row r="692" spans="1:53" s="28" customFormat="1" ht="21" x14ac:dyDescent="0.35">
      <c r="A692" s="1"/>
      <c r="B692" s="2"/>
      <c r="C692" s="2"/>
      <c r="D692" s="2"/>
      <c r="E692" s="2"/>
      <c r="F692" s="2"/>
      <c r="G692" s="2"/>
      <c r="H692" s="2"/>
      <c r="I692" s="40">
        <v>20580</v>
      </c>
      <c r="J692" s="39">
        <v>0.75038787900000004</v>
      </c>
      <c r="K692" s="28">
        <v>0.430757</v>
      </c>
      <c r="N692" s="28">
        <v>0.57157800000000003</v>
      </c>
      <c r="Q692" s="28">
        <v>0.33251599999999998</v>
      </c>
      <c r="T692" s="28">
        <v>0.32879599999999998</v>
      </c>
      <c r="W692" s="28">
        <v>9.5373799999999998E-3</v>
      </c>
      <c r="Z692" s="28">
        <v>8.93124E-3</v>
      </c>
      <c r="AC692" s="28">
        <v>0.48111399999999999</v>
      </c>
      <c r="AF692" s="28">
        <v>0.258295</v>
      </c>
      <c r="AI692" s="28">
        <v>0.22737599999999999</v>
      </c>
      <c r="AL692" s="28">
        <v>0.343777</v>
      </c>
      <c r="AO692" s="28">
        <v>8.6140599999999998E-2</v>
      </c>
      <c r="AR692" s="28">
        <v>9.6032599999999996E-2</v>
      </c>
      <c r="AU692" s="28">
        <v>0.10666399999999999</v>
      </c>
      <c r="AX692" s="28">
        <v>3.1692600000000001E-3</v>
      </c>
      <c r="BA692" s="28">
        <v>8.9692699999999997E-3</v>
      </c>
    </row>
    <row r="693" spans="1:53" s="28" customFormat="1" ht="21" x14ac:dyDescent="0.35">
      <c r="A693" s="1"/>
      <c r="B693" s="2"/>
      <c r="C693" s="2"/>
      <c r="D693" s="2"/>
      <c r="E693" s="2"/>
      <c r="F693" s="2"/>
      <c r="G693" s="2"/>
      <c r="H693" s="2"/>
      <c r="I693" s="40">
        <v>20610</v>
      </c>
      <c r="J693" s="39">
        <v>0.74489696999999999</v>
      </c>
      <c r="K693" s="28">
        <v>0.42967899999999998</v>
      </c>
      <c r="N693" s="28">
        <v>0.56935199999999997</v>
      </c>
      <c r="Q693" s="28">
        <v>0.33133299999999999</v>
      </c>
      <c r="T693" s="28">
        <v>0.32703700000000002</v>
      </c>
      <c r="W693" s="28">
        <v>9.4801099999999999E-3</v>
      </c>
      <c r="Z693" s="28">
        <v>8.9081300000000002E-3</v>
      </c>
      <c r="AC693" s="28">
        <v>0.480215</v>
      </c>
      <c r="AF693" s="28">
        <v>0.25873299999999999</v>
      </c>
      <c r="AI693" s="28">
        <v>0.227881</v>
      </c>
      <c r="AL693" s="28">
        <v>0.346993</v>
      </c>
      <c r="AO693" s="28">
        <v>9.0772199999999997E-2</v>
      </c>
      <c r="AR693" s="28">
        <v>0.10082149999999999</v>
      </c>
      <c r="AU693" s="28">
        <v>0.113675</v>
      </c>
      <c r="AX693" s="28">
        <v>3.1530899999999999E-3</v>
      </c>
      <c r="BA693" s="28">
        <v>8.9605199999999996E-3</v>
      </c>
    </row>
    <row r="694" spans="1:53" s="28" customFormat="1" ht="21" x14ac:dyDescent="0.35">
      <c r="A694" s="1"/>
      <c r="B694" s="2"/>
      <c r="C694" s="2"/>
      <c r="D694" s="2"/>
      <c r="E694" s="2"/>
      <c r="F694" s="2"/>
      <c r="G694" s="2"/>
      <c r="H694" s="2"/>
      <c r="I694" s="40">
        <v>20640</v>
      </c>
      <c r="J694" s="39">
        <v>0.73950909099999995</v>
      </c>
      <c r="K694" s="28">
        <v>0.42863299999999999</v>
      </c>
      <c r="N694" s="28">
        <v>0.56706199999999995</v>
      </c>
      <c r="Q694" s="28">
        <v>0.32979900000000001</v>
      </c>
      <c r="T694" s="28">
        <v>0.325021</v>
      </c>
      <c r="W694" s="28">
        <v>9.4360999999999993E-3</v>
      </c>
      <c r="Z694" s="28">
        <v>8.8281899999999996E-3</v>
      </c>
      <c r="AC694" s="28">
        <v>0.47879300000000002</v>
      </c>
      <c r="AF694" s="28">
        <v>0.25832699999999997</v>
      </c>
      <c r="AI694" s="28">
        <v>0.22747200000000001</v>
      </c>
      <c r="AL694" s="28">
        <v>0.349439</v>
      </c>
      <c r="AO694" s="28">
        <v>9.4325400000000004E-2</v>
      </c>
      <c r="AR694" s="28">
        <v>0.1044441</v>
      </c>
      <c r="AU694" s="28">
        <v>0.1190716</v>
      </c>
      <c r="AX694" s="28">
        <v>3.1474699999999999E-3</v>
      </c>
      <c r="BA694" s="28">
        <v>8.9510800000000001E-3</v>
      </c>
    </row>
    <row r="695" spans="1:53" s="28" customFormat="1" ht="21" x14ac:dyDescent="0.35">
      <c r="A695" s="1"/>
      <c r="B695" s="2"/>
      <c r="C695" s="2"/>
      <c r="D695" s="2"/>
      <c r="E695" s="2"/>
      <c r="F695" s="2"/>
      <c r="G695" s="2"/>
      <c r="H695" s="2"/>
      <c r="I695" s="40">
        <v>20670</v>
      </c>
      <c r="J695" s="39">
        <v>0.73473939399999999</v>
      </c>
      <c r="K695" s="28">
        <v>0.42768699999999998</v>
      </c>
      <c r="N695" s="28">
        <v>0.56492200000000004</v>
      </c>
      <c r="Q695" s="28">
        <v>0.32822899999999999</v>
      </c>
      <c r="T695" s="28">
        <v>0.32305299999999998</v>
      </c>
      <c r="W695" s="28">
        <v>9.5170800000000007E-3</v>
      </c>
      <c r="Z695" s="28">
        <v>8.9288400000000004E-3</v>
      </c>
      <c r="AC695" s="28">
        <v>0.47737200000000002</v>
      </c>
      <c r="AF695" s="28">
        <v>0.25759500000000002</v>
      </c>
      <c r="AI695" s="28">
        <v>0.226741</v>
      </c>
      <c r="AL695" s="28">
        <v>0.35153099999999998</v>
      </c>
      <c r="AO695" s="28">
        <v>9.7417799999999999E-2</v>
      </c>
      <c r="AR695" s="28">
        <v>0.10751049999999999</v>
      </c>
      <c r="AU695" s="28">
        <v>0.12370200000000001</v>
      </c>
      <c r="AX695" s="28">
        <v>3.3934999999999998E-3</v>
      </c>
      <c r="BA695" s="28">
        <v>9.1730100000000005E-3</v>
      </c>
    </row>
    <row r="696" spans="1:53" s="28" customFormat="1" ht="21" x14ac:dyDescent="0.35">
      <c r="A696" s="1"/>
      <c r="B696" s="2"/>
      <c r="C696" s="2"/>
      <c r="D696" s="2"/>
      <c r="E696" s="2"/>
      <c r="F696" s="2"/>
      <c r="G696" s="2"/>
      <c r="H696" s="2"/>
      <c r="I696" s="40">
        <v>20700</v>
      </c>
      <c r="J696" s="39">
        <v>0.72903636400000005</v>
      </c>
      <c r="K696" s="28">
        <v>0.427089</v>
      </c>
      <c r="N696" s="28">
        <v>0.56343900000000002</v>
      </c>
      <c r="Q696" s="28">
        <v>0.32688099999999998</v>
      </c>
      <c r="T696" s="28">
        <v>0.32140800000000003</v>
      </c>
      <c r="W696" s="28">
        <v>9.6069899999999993E-3</v>
      </c>
      <c r="Z696" s="28">
        <v>9.0132400000000005E-3</v>
      </c>
      <c r="AC696" s="28">
        <v>0.47590700000000002</v>
      </c>
      <c r="AF696" s="28">
        <v>0.25657099999999999</v>
      </c>
      <c r="AI696" s="28">
        <v>0.22575799999999999</v>
      </c>
      <c r="AL696" s="28">
        <v>0.353381</v>
      </c>
      <c r="AO696" s="28">
        <v>9.9995299999999995E-2</v>
      </c>
      <c r="AR696" s="28">
        <v>0.1100734</v>
      </c>
      <c r="AU696" s="28">
        <v>0.12770799999999999</v>
      </c>
      <c r="AX696" s="28">
        <v>3.7410299999999998E-3</v>
      </c>
      <c r="BA696" s="28">
        <v>9.45965E-3</v>
      </c>
    </row>
    <row r="697" spans="1:53" s="28" customFormat="1" ht="21" x14ac:dyDescent="0.35">
      <c r="A697" s="1"/>
      <c r="B697" s="2"/>
      <c r="C697" s="2"/>
      <c r="D697" s="2"/>
      <c r="E697" s="2"/>
      <c r="F697" s="2"/>
      <c r="G697" s="2"/>
      <c r="H697" s="2"/>
      <c r="I697" s="40">
        <v>20730</v>
      </c>
      <c r="J697" s="39">
        <v>0.72352121199999997</v>
      </c>
      <c r="K697" s="28">
        <v>0.42727799999999999</v>
      </c>
      <c r="N697" s="28">
        <v>0.56360900000000003</v>
      </c>
      <c r="Q697" s="28">
        <v>0.32669599999999999</v>
      </c>
      <c r="T697" s="28">
        <v>0.32111699999999999</v>
      </c>
      <c r="W697" s="28">
        <v>9.7699399999999995E-3</v>
      </c>
      <c r="Z697" s="28">
        <v>9.2361700000000001E-3</v>
      </c>
      <c r="AC697" s="28">
        <v>0.47525099999999998</v>
      </c>
      <c r="AF697" s="28">
        <v>0.25595299999999999</v>
      </c>
      <c r="AI697" s="28">
        <v>0.225163</v>
      </c>
      <c r="AL697" s="28">
        <v>0.355327</v>
      </c>
      <c r="AO697" s="28">
        <v>0.1024009</v>
      </c>
      <c r="AR697" s="28">
        <v>0.112428</v>
      </c>
      <c r="AU697" s="28">
        <v>0.13134999999999999</v>
      </c>
      <c r="AX697" s="28">
        <v>4.1393000000000003E-3</v>
      </c>
      <c r="BA697" s="28">
        <v>9.8363400000000007E-3</v>
      </c>
    </row>
    <row r="698" spans="1:53" s="28" customFormat="1" ht="21" x14ac:dyDescent="0.35">
      <c r="A698" s="1"/>
      <c r="B698" s="2"/>
      <c r="C698" s="2"/>
      <c r="D698" s="2"/>
      <c r="E698" s="2"/>
      <c r="F698" s="2"/>
      <c r="G698" s="2"/>
      <c r="H698" s="2"/>
      <c r="I698" s="40">
        <v>20760</v>
      </c>
      <c r="J698" s="39">
        <v>0.71958787899999999</v>
      </c>
      <c r="K698" s="28">
        <v>0.42850899999999997</v>
      </c>
      <c r="N698" s="28">
        <v>0.56593300000000002</v>
      </c>
      <c r="Q698" s="28">
        <v>0.328127</v>
      </c>
      <c r="T698" s="28">
        <v>0.32278299999999999</v>
      </c>
      <c r="W698" s="28">
        <v>9.9485000000000007E-3</v>
      </c>
      <c r="Z698" s="28">
        <v>9.46753E-3</v>
      </c>
      <c r="AC698" s="28">
        <v>0.47653600000000002</v>
      </c>
      <c r="AF698" s="28">
        <v>0.25665199999999999</v>
      </c>
      <c r="AI698" s="28">
        <v>0.22587599999999999</v>
      </c>
      <c r="AL698" s="28">
        <v>0.35813800000000001</v>
      </c>
      <c r="AO698" s="28">
        <v>0.105181</v>
      </c>
      <c r="AR698" s="28">
        <v>0.115104</v>
      </c>
      <c r="AU698" s="28">
        <v>0.134964</v>
      </c>
      <c r="AX698" s="28">
        <v>4.5578800000000003E-3</v>
      </c>
      <c r="BA698" s="28">
        <v>1.0266829999999999E-2</v>
      </c>
    </row>
    <row r="699" spans="1:53" s="28" customFormat="1" ht="21" x14ac:dyDescent="0.35">
      <c r="A699" s="1"/>
      <c r="B699" s="2"/>
      <c r="C699" s="2"/>
      <c r="D699" s="2"/>
      <c r="E699" s="2"/>
      <c r="F699" s="2"/>
      <c r="G699" s="2"/>
      <c r="H699" s="2"/>
      <c r="I699" s="40">
        <v>20790</v>
      </c>
      <c r="J699" s="39">
        <v>0.72521818199999999</v>
      </c>
      <c r="K699" s="28">
        <v>0.43071599999999999</v>
      </c>
      <c r="N699" s="28">
        <v>0.57043200000000005</v>
      </c>
      <c r="Q699" s="28">
        <v>0.33146999999999999</v>
      </c>
      <c r="T699" s="28">
        <v>0.32663999999999999</v>
      </c>
      <c r="W699" s="28">
        <v>1.0133730000000001E-2</v>
      </c>
      <c r="Z699" s="28">
        <v>9.71903E-3</v>
      </c>
      <c r="AC699" s="28">
        <v>0.48020499999999999</v>
      </c>
      <c r="AF699" s="28">
        <v>0.25924700000000001</v>
      </c>
      <c r="AI699" s="28">
        <v>0.22839000000000001</v>
      </c>
      <c r="AL699" s="28">
        <v>0.36281400000000003</v>
      </c>
      <c r="AO699" s="28">
        <v>0.1090227</v>
      </c>
      <c r="AR699" s="28">
        <v>0.11908000000000001</v>
      </c>
      <c r="AU699" s="28">
        <v>0.13922000000000001</v>
      </c>
      <c r="AX699" s="28">
        <v>4.9900600000000002E-3</v>
      </c>
      <c r="BA699" s="28">
        <v>1.065471E-2</v>
      </c>
    </row>
    <row r="700" spans="1:53" s="28" customFormat="1" ht="21" x14ac:dyDescent="0.35">
      <c r="A700" s="1"/>
      <c r="B700" s="2"/>
      <c r="C700" s="2"/>
      <c r="D700" s="2"/>
      <c r="E700" s="2"/>
      <c r="F700" s="2"/>
      <c r="G700" s="2"/>
      <c r="H700" s="2"/>
      <c r="I700" s="40">
        <v>20820</v>
      </c>
      <c r="J700" s="39">
        <v>0.75294545499999999</v>
      </c>
      <c r="K700" s="28">
        <v>0.433944</v>
      </c>
      <c r="N700" s="28">
        <v>0.57752400000000004</v>
      </c>
      <c r="Q700" s="28">
        <v>0.33711000000000002</v>
      </c>
      <c r="T700" s="28">
        <v>0.33299400000000001</v>
      </c>
      <c r="W700" s="28">
        <v>1.028842E-2</v>
      </c>
      <c r="Z700" s="28">
        <v>9.9425699999999995E-3</v>
      </c>
      <c r="AC700" s="28">
        <v>0.48661199999999999</v>
      </c>
      <c r="AF700" s="28">
        <v>0.26432600000000001</v>
      </c>
      <c r="AI700" s="28">
        <v>0.23338700000000001</v>
      </c>
      <c r="AL700" s="28">
        <v>0.37006299999999998</v>
      </c>
      <c r="AO700" s="28">
        <v>0.114803</v>
      </c>
      <c r="AR700" s="28">
        <v>0.12529399999999999</v>
      </c>
      <c r="AU700" s="28">
        <v>0.14519000000000001</v>
      </c>
      <c r="AX700" s="28">
        <v>5.42648E-3</v>
      </c>
      <c r="BA700" s="28">
        <v>1.106239E-2</v>
      </c>
    </row>
    <row r="701" spans="1:53" s="28" customFormat="1" ht="21" x14ac:dyDescent="0.35">
      <c r="A701" s="1"/>
      <c r="B701" s="2"/>
      <c r="C701" s="2"/>
      <c r="D701" s="2"/>
      <c r="E701" s="2"/>
      <c r="F701" s="2"/>
      <c r="G701" s="2"/>
      <c r="H701" s="2"/>
      <c r="I701" s="40">
        <v>20850</v>
      </c>
      <c r="J701" s="39">
        <v>0.79372121200000001</v>
      </c>
      <c r="K701" s="28">
        <v>0.438114</v>
      </c>
      <c r="N701" s="28">
        <v>0.58679599999999998</v>
      </c>
      <c r="Q701" s="28">
        <v>0.344889</v>
      </c>
      <c r="T701" s="28">
        <v>0.34167199999999998</v>
      </c>
      <c r="W701" s="28">
        <v>1.026757E-2</v>
      </c>
      <c r="Z701" s="28">
        <v>9.9639399999999993E-3</v>
      </c>
      <c r="AC701" s="28">
        <v>0.49559799999999998</v>
      </c>
      <c r="AF701" s="28">
        <v>0.27183000000000002</v>
      </c>
      <c r="AI701" s="28">
        <v>0.24087800000000001</v>
      </c>
      <c r="AL701" s="28">
        <v>0.380214</v>
      </c>
      <c r="AO701" s="28">
        <v>0.122838</v>
      </c>
      <c r="AR701" s="28">
        <v>0.13425899999999999</v>
      </c>
      <c r="AU701" s="28">
        <v>0.15331500000000001</v>
      </c>
      <c r="AX701" s="28">
        <v>5.4361699999999997E-3</v>
      </c>
      <c r="BA701" s="28">
        <v>1.105654E-2</v>
      </c>
    </row>
    <row r="702" spans="1:53" s="28" customFormat="1" ht="21" x14ac:dyDescent="0.35">
      <c r="A702" s="1"/>
      <c r="B702" s="2"/>
      <c r="C702" s="2"/>
      <c r="D702" s="2"/>
      <c r="E702" s="2"/>
      <c r="F702" s="2"/>
      <c r="G702" s="2"/>
      <c r="H702" s="2"/>
      <c r="I702" s="40">
        <v>20880</v>
      </c>
      <c r="J702" s="39">
        <v>0.84009697000000005</v>
      </c>
      <c r="K702" s="28">
        <v>0.44269199999999997</v>
      </c>
      <c r="N702" s="28">
        <v>0.59722399999999998</v>
      </c>
      <c r="Q702" s="28">
        <v>0.35439999999999999</v>
      </c>
      <c r="T702" s="28">
        <v>0.35204999999999997</v>
      </c>
      <c r="W702" s="28">
        <v>1.029775E-2</v>
      </c>
      <c r="Z702" s="28">
        <v>9.9606299999999998E-3</v>
      </c>
      <c r="AC702" s="28">
        <v>0.50666299999999997</v>
      </c>
      <c r="AF702" s="28">
        <v>0.28186099999999997</v>
      </c>
      <c r="AI702" s="28">
        <v>0.25104399999999999</v>
      </c>
      <c r="AL702" s="28">
        <v>0.39303900000000003</v>
      </c>
      <c r="AO702" s="28">
        <v>0.13375799999999999</v>
      </c>
      <c r="AR702" s="28">
        <v>0.14668500000000001</v>
      </c>
      <c r="AU702" s="28">
        <v>0.164378</v>
      </c>
      <c r="AX702" s="28">
        <v>5.4214399999999996E-3</v>
      </c>
      <c r="BA702" s="28">
        <v>1.1039780000000001E-2</v>
      </c>
    </row>
    <row r="703" spans="1:53" s="28" customFormat="1" ht="21" x14ac:dyDescent="0.35">
      <c r="A703" s="1"/>
      <c r="B703" s="2"/>
      <c r="C703" s="2"/>
      <c r="D703" s="2"/>
      <c r="E703" s="2"/>
      <c r="F703" s="2"/>
      <c r="G703" s="2"/>
      <c r="H703" s="2"/>
      <c r="I703" s="40">
        <v>20910</v>
      </c>
      <c r="J703" s="39">
        <v>0.89303636399999997</v>
      </c>
      <c r="K703" s="28">
        <v>0.44752599999999998</v>
      </c>
      <c r="N703" s="28">
        <v>0.60833700000000002</v>
      </c>
      <c r="Q703" s="28">
        <v>0.36507299999999998</v>
      </c>
      <c r="T703" s="28">
        <v>0.36339100000000002</v>
      </c>
      <c r="W703" s="28">
        <v>1.0373500000000001E-2</v>
      </c>
      <c r="Z703" s="28">
        <v>1.000291E-2</v>
      </c>
      <c r="AC703" s="28">
        <v>0.51890199999999997</v>
      </c>
      <c r="AF703" s="28">
        <v>0.29351300000000002</v>
      </c>
      <c r="AI703" s="28">
        <v>0.262959</v>
      </c>
      <c r="AL703" s="28">
        <v>0.407582</v>
      </c>
      <c r="AO703" s="28">
        <v>0.14666599999999999</v>
      </c>
      <c r="AR703" s="28">
        <v>0.16159100000000001</v>
      </c>
      <c r="AU703" s="28">
        <v>0.177597</v>
      </c>
      <c r="AX703" s="28">
        <v>5.4404400000000004E-3</v>
      </c>
      <c r="BA703" s="28">
        <v>1.1237520000000001E-2</v>
      </c>
    </row>
    <row r="704" spans="1:53" s="28" customFormat="1" ht="21" x14ac:dyDescent="0.35">
      <c r="A704" s="1"/>
      <c r="B704" s="2"/>
      <c r="C704" s="2"/>
      <c r="D704" s="2"/>
      <c r="E704" s="2"/>
      <c r="F704" s="2"/>
      <c r="G704" s="2"/>
      <c r="H704" s="2"/>
      <c r="I704" s="40">
        <v>20940</v>
      </c>
      <c r="J704" s="39">
        <v>0.95101212099999999</v>
      </c>
      <c r="K704" s="28">
        <v>0.45245400000000002</v>
      </c>
      <c r="N704" s="28">
        <v>0.61996399999999996</v>
      </c>
      <c r="Q704" s="28">
        <v>0.37655699999999998</v>
      </c>
      <c r="T704" s="28">
        <v>0.37543799999999999</v>
      </c>
      <c r="W704" s="28">
        <v>1.038451E-2</v>
      </c>
      <c r="Z704" s="28">
        <v>1.1893590000000001E-2</v>
      </c>
      <c r="AC704" s="28">
        <v>0.53198400000000001</v>
      </c>
      <c r="AF704" s="28">
        <v>0.30635699999999999</v>
      </c>
      <c r="AI704" s="28">
        <v>0.27612700000000001</v>
      </c>
      <c r="AL704" s="28">
        <v>0.42341699999999999</v>
      </c>
      <c r="AO704" s="28">
        <v>0.16109799999999999</v>
      </c>
      <c r="AR704" s="28">
        <v>0.178343</v>
      </c>
      <c r="AU704" s="28">
        <v>0.19234799999999999</v>
      </c>
      <c r="AX704" s="28">
        <v>5.4568699999999999E-3</v>
      </c>
      <c r="BA704" s="28">
        <v>1.430885E-2</v>
      </c>
    </row>
    <row r="705" spans="1:53" s="28" customFormat="1" ht="21" x14ac:dyDescent="0.35">
      <c r="A705" s="1"/>
      <c r="B705" s="2"/>
      <c r="C705" s="2"/>
      <c r="D705" s="2"/>
      <c r="E705" s="2"/>
      <c r="F705" s="2"/>
      <c r="G705" s="2"/>
      <c r="H705" s="2"/>
      <c r="I705" s="40">
        <v>20970</v>
      </c>
      <c r="J705" s="39">
        <v>0.99073333299999999</v>
      </c>
      <c r="K705" s="28">
        <v>0.45752199999999998</v>
      </c>
      <c r="N705" s="28">
        <v>0.63188800000000001</v>
      </c>
      <c r="Q705" s="28">
        <v>0.38870399999999999</v>
      </c>
      <c r="T705" s="28">
        <v>0.38794200000000001</v>
      </c>
      <c r="W705" s="28">
        <v>1.035371E-2</v>
      </c>
      <c r="Z705" s="28">
        <v>1.578237E-2</v>
      </c>
      <c r="AC705" s="28">
        <v>0.54563200000000001</v>
      </c>
      <c r="AF705" s="28">
        <v>0.319998</v>
      </c>
      <c r="AI705" s="28">
        <v>0.29015400000000002</v>
      </c>
      <c r="AL705" s="28">
        <v>0.440222</v>
      </c>
      <c r="AO705" s="28">
        <v>0.176648</v>
      </c>
      <c r="AR705" s="28">
        <v>0.19625899999999999</v>
      </c>
      <c r="AU705" s="28">
        <v>0.20811199999999999</v>
      </c>
      <c r="AX705" s="28">
        <v>5.6366999999999997E-3</v>
      </c>
      <c r="BA705" s="28">
        <v>1.975555E-2</v>
      </c>
    </row>
    <row r="706" spans="1:53" s="28" customFormat="1" ht="21" x14ac:dyDescent="0.35">
      <c r="A706" s="1"/>
      <c r="B706" s="2"/>
      <c r="C706" s="2"/>
      <c r="D706" s="2"/>
      <c r="E706" s="2"/>
      <c r="F706" s="2"/>
      <c r="G706" s="2"/>
      <c r="H706" s="2"/>
      <c r="I706" s="40">
        <v>21000</v>
      </c>
      <c r="J706" s="39">
        <v>1.007684848</v>
      </c>
      <c r="K706" s="28">
        <v>0.46247300000000002</v>
      </c>
      <c r="N706" s="28">
        <v>0.64373499999999995</v>
      </c>
      <c r="Q706" s="28">
        <v>0.401167</v>
      </c>
      <c r="T706" s="28">
        <v>0.40060400000000002</v>
      </c>
      <c r="W706" s="28">
        <v>1.0311910000000001E-2</v>
      </c>
      <c r="Z706" s="28">
        <v>2.143407E-2</v>
      </c>
      <c r="AC706" s="28">
        <v>0.55993499999999996</v>
      </c>
      <c r="AF706" s="28">
        <v>0.33448</v>
      </c>
      <c r="AI706" s="28">
        <v>0.30508000000000002</v>
      </c>
      <c r="AL706" s="28">
        <v>0.45800000000000002</v>
      </c>
      <c r="AO706" s="28">
        <v>0.193409</v>
      </c>
      <c r="AR706" s="28">
        <v>0.21521199999999999</v>
      </c>
      <c r="AU706" s="28">
        <v>0.22500600000000001</v>
      </c>
      <c r="AX706" s="28">
        <v>7.6480999999999997E-3</v>
      </c>
      <c r="BA706" s="28">
        <v>2.7410250000000001E-2</v>
      </c>
    </row>
    <row r="707" spans="1:53" s="28" customFormat="1" ht="21" x14ac:dyDescent="0.35">
      <c r="A707" s="1"/>
      <c r="B707" s="2"/>
      <c r="C707" s="2"/>
      <c r="D707" s="2"/>
      <c r="E707" s="2"/>
      <c r="F707" s="2"/>
      <c r="G707" s="2"/>
      <c r="H707" s="2"/>
      <c r="I707" s="40">
        <v>21030</v>
      </c>
      <c r="J707" s="39">
        <v>1.0137393939999999</v>
      </c>
      <c r="K707" s="28">
        <v>0.46684700000000001</v>
      </c>
      <c r="N707" s="28">
        <v>0.65443700000000005</v>
      </c>
      <c r="Q707" s="28">
        <v>0.41307300000000002</v>
      </c>
      <c r="T707" s="28">
        <v>0.41244999999999998</v>
      </c>
      <c r="W707" s="28">
        <v>1.035291E-2</v>
      </c>
      <c r="Z707" s="28">
        <v>2.825327E-2</v>
      </c>
      <c r="AC707" s="28">
        <v>0.57407699999999995</v>
      </c>
      <c r="AF707" s="28">
        <v>0.34915600000000002</v>
      </c>
      <c r="AI707" s="28">
        <v>0.32031700000000002</v>
      </c>
      <c r="AL707" s="28">
        <v>0.47639300000000001</v>
      </c>
      <c r="AO707" s="28">
        <v>0.21103</v>
      </c>
      <c r="AR707" s="28">
        <v>0.234844</v>
      </c>
      <c r="AU707" s="28">
        <v>0.24299299999999999</v>
      </c>
      <c r="AX707" s="28">
        <v>1.1319559999999999E-2</v>
      </c>
      <c r="BA707" s="28">
        <v>3.6886250000000002E-2</v>
      </c>
    </row>
    <row r="708" spans="1:53" s="28" customFormat="1" ht="21" x14ac:dyDescent="0.35">
      <c r="A708" s="1"/>
      <c r="B708" s="2"/>
      <c r="C708" s="2"/>
      <c r="D708" s="2"/>
      <c r="E708" s="2"/>
      <c r="F708" s="2"/>
      <c r="G708" s="2"/>
      <c r="H708" s="2"/>
      <c r="I708" s="40">
        <v>21060</v>
      </c>
      <c r="J708" s="39">
        <v>1.0136363639999999</v>
      </c>
      <c r="K708" s="28">
        <v>0.47047499999999998</v>
      </c>
      <c r="N708" s="28">
        <v>0.66346000000000005</v>
      </c>
      <c r="Q708" s="28">
        <v>0.42387799999999998</v>
      </c>
      <c r="T708" s="28">
        <v>0.42284500000000003</v>
      </c>
      <c r="W708" s="28">
        <v>1.109681E-2</v>
      </c>
      <c r="Z708" s="28">
        <v>3.5916169999999997E-2</v>
      </c>
      <c r="AC708" s="28">
        <v>0.58692500000000003</v>
      </c>
      <c r="AF708" s="28">
        <v>0.36305999999999999</v>
      </c>
      <c r="AI708" s="28">
        <v>0.334843</v>
      </c>
      <c r="AL708" s="28">
        <v>0.49460100000000001</v>
      </c>
      <c r="AO708" s="28">
        <v>0.22923099999999999</v>
      </c>
      <c r="AR708" s="28">
        <v>0.25454900000000003</v>
      </c>
      <c r="AU708" s="28">
        <v>0.26191999999999999</v>
      </c>
      <c r="AX708" s="28">
        <v>1.6548480000000001E-2</v>
      </c>
      <c r="BA708" s="28">
        <v>4.788705E-2</v>
      </c>
    </row>
    <row r="709" spans="1:53" s="28" customFormat="1" ht="21" x14ac:dyDescent="0.35">
      <c r="A709" s="1"/>
      <c r="B709" s="2"/>
      <c r="C709" s="2"/>
      <c r="D709" s="2"/>
      <c r="E709" s="2"/>
      <c r="F709" s="2"/>
      <c r="G709" s="2"/>
      <c r="H709" s="2"/>
      <c r="I709" s="40">
        <v>21090</v>
      </c>
      <c r="J709" s="39">
        <v>1.008369697</v>
      </c>
      <c r="K709" s="28">
        <v>0.47331200000000001</v>
      </c>
      <c r="N709" s="28">
        <v>0.670651</v>
      </c>
      <c r="Q709" s="28">
        <v>0.43324800000000002</v>
      </c>
      <c r="T709" s="28">
        <v>0.43146200000000001</v>
      </c>
      <c r="W709" s="28">
        <v>1.2363209999999999E-2</v>
      </c>
      <c r="Z709" s="28">
        <v>4.4213469999999998E-2</v>
      </c>
      <c r="AC709" s="28">
        <v>0.59803899999999999</v>
      </c>
      <c r="AF709" s="28">
        <v>0.37564700000000001</v>
      </c>
      <c r="AI709" s="28">
        <v>0.34810400000000002</v>
      </c>
      <c r="AL709" s="28">
        <v>0.51170000000000004</v>
      </c>
      <c r="AO709" s="28">
        <v>0.24707299999999999</v>
      </c>
      <c r="AR709" s="28">
        <v>0.27345199999999997</v>
      </c>
      <c r="AU709" s="28">
        <v>0.28108</v>
      </c>
      <c r="AX709" s="28">
        <v>2.319798E-2</v>
      </c>
      <c r="BA709" s="28">
        <v>6.013425E-2</v>
      </c>
    </row>
    <row r="710" spans="1:53" s="28" customFormat="1" ht="21" x14ac:dyDescent="0.35">
      <c r="A710" s="1"/>
      <c r="B710" s="2"/>
      <c r="C710" s="2"/>
      <c r="D710" s="2"/>
      <c r="E710" s="2"/>
      <c r="F710" s="2"/>
      <c r="G710" s="2"/>
      <c r="H710" s="2"/>
      <c r="I710" s="40">
        <v>21120</v>
      </c>
      <c r="J710" s="39">
        <v>1.002787879</v>
      </c>
      <c r="K710" s="28">
        <v>0.47528700000000002</v>
      </c>
      <c r="N710" s="28">
        <v>0.67585600000000001</v>
      </c>
      <c r="Q710" s="28">
        <v>0.44083600000000001</v>
      </c>
      <c r="T710" s="28">
        <v>0.43802000000000002</v>
      </c>
      <c r="W710" s="28">
        <v>1.3670109999999999E-2</v>
      </c>
      <c r="Z710" s="28">
        <v>5.284867E-2</v>
      </c>
      <c r="AC710" s="28">
        <v>0.60688299999999995</v>
      </c>
      <c r="AF710" s="28">
        <v>0.386208</v>
      </c>
      <c r="AI710" s="28">
        <v>0.35938700000000001</v>
      </c>
      <c r="AL710" s="28">
        <v>0.52685099999999996</v>
      </c>
      <c r="AO710" s="28">
        <v>0.26377200000000001</v>
      </c>
      <c r="AR710" s="28">
        <v>0.290605</v>
      </c>
      <c r="AU710" s="28">
        <v>0.29945500000000003</v>
      </c>
      <c r="AX710" s="28">
        <v>3.0916900000000001E-2</v>
      </c>
      <c r="BA710" s="28">
        <v>7.3251650000000001E-2</v>
      </c>
    </row>
    <row r="711" spans="1:53" s="28" customFormat="1" ht="21" x14ac:dyDescent="0.35">
      <c r="A711" s="1"/>
      <c r="B711" s="2"/>
      <c r="C711" s="2"/>
      <c r="D711" s="2"/>
      <c r="E711" s="2"/>
      <c r="F711" s="2"/>
      <c r="G711" s="2"/>
      <c r="H711" s="2"/>
      <c r="I711" s="40">
        <v>21150</v>
      </c>
      <c r="J711" s="39">
        <v>0.99633939400000004</v>
      </c>
      <c r="K711" s="28">
        <v>0.47659099999999999</v>
      </c>
      <c r="N711" s="28">
        <v>0.67941799999999997</v>
      </c>
      <c r="Q711" s="28">
        <v>0.44676900000000003</v>
      </c>
      <c r="T711" s="28">
        <v>0.44273699999999999</v>
      </c>
      <c r="W711" s="28">
        <v>1.5621990000000001E-2</v>
      </c>
      <c r="Z711" s="28">
        <v>6.204088E-2</v>
      </c>
      <c r="AC711" s="28">
        <v>0.61381200000000002</v>
      </c>
      <c r="AF711" s="28">
        <v>0.394874</v>
      </c>
      <c r="AI711" s="28">
        <v>0.36871999999999999</v>
      </c>
      <c r="AL711" s="28">
        <v>0.53985099999999997</v>
      </c>
      <c r="AO711" s="28">
        <v>0.27886899999999998</v>
      </c>
      <c r="AR711" s="28">
        <v>0.305502</v>
      </c>
      <c r="AU711" s="28">
        <v>0.31664300000000001</v>
      </c>
      <c r="AX711" s="28">
        <v>4.01216E-2</v>
      </c>
      <c r="BA711" s="28">
        <v>8.7779599999999999E-2</v>
      </c>
    </row>
    <row r="712" spans="1:53" s="28" customFormat="1" ht="21" x14ac:dyDescent="0.35">
      <c r="A712" s="1"/>
      <c r="B712" s="2"/>
      <c r="C712" s="2"/>
      <c r="D712" s="2"/>
      <c r="E712" s="2"/>
      <c r="F712" s="2"/>
      <c r="G712" s="2"/>
      <c r="H712" s="2"/>
      <c r="I712" s="40">
        <v>21180</v>
      </c>
      <c r="J712" s="39">
        <v>0.98794545499999997</v>
      </c>
      <c r="K712" s="28">
        <v>0.477464</v>
      </c>
      <c r="N712" s="28">
        <v>0.68207300000000004</v>
      </c>
      <c r="Q712" s="28">
        <v>0.45130999999999999</v>
      </c>
      <c r="T712" s="28">
        <v>0.44602599999999998</v>
      </c>
      <c r="W712" s="28">
        <v>1.7271350000000001E-2</v>
      </c>
      <c r="Z712" s="28">
        <v>7.1369810000000006E-2</v>
      </c>
      <c r="AC712" s="28">
        <v>0.61906600000000001</v>
      </c>
      <c r="AF712" s="28">
        <v>0.40144600000000003</v>
      </c>
      <c r="AI712" s="28">
        <v>0.37583100000000003</v>
      </c>
      <c r="AL712" s="28">
        <v>0.55069100000000004</v>
      </c>
      <c r="AO712" s="28">
        <v>0.29178199999999999</v>
      </c>
      <c r="AR712" s="28">
        <v>0.31723699999999999</v>
      </c>
      <c r="AU712" s="28">
        <v>0.33162599999999998</v>
      </c>
      <c r="AX712" s="28">
        <v>4.9622180000000002E-2</v>
      </c>
      <c r="BA712" s="28">
        <v>0.1028029</v>
      </c>
    </row>
    <row r="713" spans="1:53" s="28" customFormat="1" ht="21" x14ac:dyDescent="0.35">
      <c r="A713" s="1"/>
      <c r="B713" s="2"/>
      <c r="C713" s="2"/>
      <c r="D713" s="2"/>
      <c r="E713" s="2"/>
      <c r="F713" s="2"/>
      <c r="G713" s="2"/>
      <c r="H713" s="2"/>
      <c r="I713" s="40">
        <v>21210</v>
      </c>
      <c r="J713" s="39">
        <v>0.97996363600000003</v>
      </c>
      <c r="K713" s="28">
        <v>0.478296</v>
      </c>
      <c r="N713" s="28">
        <v>0.68453900000000001</v>
      </c>
      <c r="Q713" s="28">
        <v>0.45511499999999999</v>
      </c>
      <c r="T713" s="28">
        <v>0.44878899999999999</v>
      </c>
      <c r="W713" s="28">
        <v>1.902657E-2</v>
      </c>
      <c r="Z713" s="28">
        <v>8.07335E-2</v>
      </c>
      <c r="AC713" s="28">
        <v>0.62363900000000005</v>
      </c>
      <c r="AF713" s="28">
        <v>0.406831</v>
      </c>
      <c r="AI713" s="28">
        <v>0.38153700000000002</v>
      </c>
      <c r="AL713" s="28">
        <v>0.56040000000000001</v>
      </c>
      <c r="AO713" s="28">
        <v>0.30320599999999998</v>
      </c>
      <c r="AR713" s="28">
        <v>0.327046</v>
      </c>
      <c r="AU713" s="28">
        <v>0.34531299999999998</v>
      </c>
      <c r="AX713" s="28">
        <v>5.956641E-2</v>
      </c>
      <c r="BA713" s="28">
        <v>0.11820849999999999</v>
      </c>
    </row>
    <row r="714" spans="1:53" s="28" customFormat="1" ht="21" x14ac:dyDescent="0.35">
      <c r="A714" s="1"/>
      <c r="B714" s="2"/>
      <c r="C714" s="2"/>
      <c r="D714" s="2"/>
      <c r="E714" s="2"/>
      <c r="F714" s="2"/>
      <c r="G714" s="2"/>
      <c r="H714" s="2"/>
      <c r="I714" s="40">
        <v>21240</v>
      </c>
      <c r="J714" s="39">
        <v>0.97310909099999998</v>
      </c>
      <c r="K714" s="28">
        <v>0.47931600000000002</v>
      </c>
      <c r="N714" s="28">
        <v>0.68702200000000002</v>
      </c>
      <c r="Q714" s="28">
        <v>0.45854899999999998</v>
      </c>
      <c r="T714" s="28">
        <v>0.45134000000000002</v>
      </c>
      <c r="W714" s="28">
        <v>2.06474E-2</v>
      </c>
      <c r="Z714" s="28">
        <v>8.8343500000000005E-2</v>
      </c>
      <c r="AC714" s="28">
        <v>0.62797999999999998</v>
      </c>
      <c r="AF714" s="28">
        <v>0.41156700000000002</v>
      </c>
      <c r="AI714" s="28">
        <v>0.38649299999999998</v>
      </c>
      <c r="AL714" s="28">
        <v>0.56945699999999999</v>
      </c>
      <c r="AO714" s="28">
        <v>0.31371199999999999</v>
      </c>
      <c r="AR714" s="28">
        <v>0.335532</v>
      </c>
      <c r="AU714" s="28">
        <v>0.358238</v>
      </c>
      <c r="AX714" s="28">
        <v>6.9835990000000001E-2</v>
      </c>
      <c r="BA714" s="28">
        <v>0.13123950000000001</v>
      </c>
    </row>
    <row r="715" spans="1:53" s="28" customFormat="1" ht="21" x14ac:dyDescent="0.35">
      <c r="A715" s="1"/>
      <c r="B715" s="2"/>
      <c r="C715" s="2"/>
      <c r="D715" s="2"/>
      <c r="E715" s="2"/>
      <c r="F715" s="2"/>
      <c r="G715" s="2"/>
      <c r="H715" s="2"/>
      <c r="I715" s="40">
        <v>21270</v>
      </c>
      <c r="J715" s="39">
        <v>0.96560606100000002</v>
      </c>
      <c r="K715" s="28">
        <v>0.48025299999999999</v>
      </c>
      <c r="N715" s="28">
        <v>0.68940000000000001</v>
      </c>
      <c r="Q715" s="28">
        <v>0.46160099999999998</v>
      </c>
      <c r="T715" s="28">
        <v>0.45363599999999998</v>
      </c>
      <c r="W715" s="28">
        <v>2.2544399999999999E-2</v>
      </c>
      <c r="Z715" s="28">
        <v>9.3956700000000004E-2</v>
      </c>
      <c r="AC715" s="28">
        <v>0.63196300000000005</v>
      </c>
      <c r="AF715" s="28">
        <v>0.41569899999999999</v>
      </c>
      <c r="AI715" s="28">
        <v>0.39073099999999999</v>
      </c>
      <c r="AL715" s="28">
        <v>0.577874</v>
      </c>
      <c r="AO715" s="28">
        <v>0.32336199999999998</v>
      </c>
      <c r="AR715" s="28">
        <v>0.34299499999999999</v>
      </c>
      <c r="AU715" s="28">
        <v>0.37053999999999998</v>
      </c>
      <c r="AX715" s="28">
        <v>8.0352099999999996E-2</v>
      </c>
      <c r="BA715" s="28">
        <v>0.14219909999999999</v>
      </c>
    </row>
    <row r="716" spans="1:53" s="28" customFormat="1" ht="21" x14ac:dyDescent="0.35">
      <c r="A716" s="1"/>
      <c r="B716" s="2"/>
      <c r="C716" s="2"/>
      <c r="D716" s="2"/>
      <c r="E716" s="2"/>
      <c r="F716" s="2"/>
      <c r="G716" s="2"/>
      <c r="H716" s="2"/>
      <c r="I716" s="40">
        <v>21300</v>
      </c>
      <c r="J716" s="39">
        <v>0.95878787899999995</v>
      </c>
      <c r="K716" s="28">
        <v>0.48116799999999998</v>
      </c>
      <c r="N716" s="28">
        <v>0.69160500000000003</v>
      </c>
      <c r="Q716" s="28">
        <v>0.464314</v>
      </c>
      <c r="T716" s="28">
        <v>0.45571</v>
      </c>
      <c r="W716" s="28">
        <v>2.42741E-2</v>
      </c>
      <c r="Z716" s="28">
        <v>9.7808599999999996E-2</v>
      </c>
      <c r="AC716" s="28">
        <v>0.63556299999999999</v>
      </c>
      <c r="AF716" s="28">
        <v>0.41935600000000001</v>
      </c>
      <c r="AI716" s="28">
        <v>0.39430999999999999</v>
      </c>
      <c r="AL716" s="28">
        <v>0.58569099999999996</v>
      </c>
      <c r="AO716" s="28">
        <v>0.33221000000000001</v>
      </c>
      <c r="AR716" s="28">
        <v>0.34975699999999998</v>
      </c>
      <c r="AU716" s="28">
        <v>0.38221500000000003</v>
      </c>
      <c r="AX716" s="28">
        <v>8.9127200000000004E-2</v>
      </c>
      <c r="BA716" s="28">
        <v>0.15112500000000001</v>
      </c>
    </row>
    <row r="717" spans="1:53" s="28" customFormat="1" ht="21" x14ac:dyDescent="0.35">
      <c r="A717" s="1"/>
      <c r="B717" s="2"/>
      <c r="C717" s="2"/>
      <c r="D717" s="2"/>
      <c r="E717" s="2"/>
      <c r="F717" s="2"/>
      <c r="G717" s="2"/>
      <c r="H717" s="2"/>
      <c r="I717" s="40">
        <v>21330</v>
      </c>
      <c r="J717" s="39">
        <v>0.95310909099999996</v>
      </c>
      <c r="K717" s="28">
        <v>0.48199799999999998</v>
      </c>
      <c r="N717" s="28">
        <v>0.69358399999999998</v>
      </c>
      <c r="Q717" s="28">
        <v>0.46670499999999998</v>
      </c>
      <c r="T717" s="28">
        <v>0.45757500000000001</v>
      </c>
      <c r="W717" s="28">
        <v>2.5641199999999999E-2</v>
      </c>
      <c r="Z717" s="28">
        <v>0.1002941</v>
      </c>
      <c r="AC717" s="28">
        <v>0.63877600000000001</v>
      </c>
      <c r="AF717" s="28">
        <v>0.42258899999999999</v>
      </c>
      <c r="AI717" s="28">
        <v>0.39732200000000001</v>
      </c>
      <c r="AL717" s="28">
        <v>0.59284899999999996</v>
      </c>
      <c r="AO717" s="28">
        <v>0.340283</v>
      </c>
      <c r="AR717" s="28">
        <v>0.35589900000000002</v>
      </c>
      <c r="AU717" s="28">
        <v>0.39321600000000001</v>
      </c>
      <c r="AX717" s="28">
        <v>9.6241900000000005E-2</v>
      </c>
      <c r="BA717" s="28">
        <v>0.15833900000000001</v>
      </c>
    </row>
    <row r="718" spans="1:53" s="28" customFormat="1" ht="21" x14ac:dyDescent="0.35">
      <c r="A718" s="1"/>
      <c r="B718" s="2"/>
      <c r="C718" s="2"/>
      <c r="D718" s="2"/>
      <c r="E718" s="2"/>
      <c r="F718" s="2"/>
      <c r="G718" s="2"/>
      <c r="H718" s="2"/>
      <c r="I718" s="40">
        <v>21360</v>
      </c>
      <c r="J718" s="39">
        <v>0.94683636400000004</v>
      </c>
      <c r="K718" s="28">
        <v>0.482678</v>
      </c>
      <c r="N718" s="28">
        <v>0.69536399999999998</v>
      </c>
      <c r="Q718" s="28">
        <v>0.468748</v>
      </c>
      <c r="T718" s="28">
        <v>0.459202</v>
      </c>
      <c r="W718" s="28">
        <v>2.6043899999999998E-2</v>
      </c>
      <c r="Z718" s="28">
        <v>0.1016165</v>
      </c>
      <c r="AC718" s="28">
        <v>0.64158400000000004</v>
      </c>
      <c r="AF718" s="28">
        <v>0.42542000000000002</v>
      </c>
      <c r="AI718" s="28">
        <v>0.39982800000000002</v>
      </c>
      <c r="AL718" s="28">
        <v>0.59947899999999998</v>
      </c>
      <c r="AO718" s="28">
        <v>0.34747600000000001</v>
      </c>
      <c r="AR718" s="28">
        <v>0.361595</v>
      </c>
      <c r="AU718" s="28">
        <v>0.40344600000000003</v>
      </c>
      <c r="AX718" s="28">
        <v>0.1017474</v>
      </c>
      <c r="BA718" s="28">
        <v>0.164102</v>
      </c>
    </row>
    <row r="719" spans="1:53" s="28" customFormat="1" ht="21" x14ac:dyDescent="0.35">
      <c r="A719" s="1"/>
      <c r="B719" s="2"/>
      <c r="C719" s="2"/>
      <c r="D719" s="2"/>
      <c r="E719" s="2"/>
      <c r="F719" s="2"/>
      <c r="G719" s="2"/>
      <c r="H719" s="2"/>
      <c r="I719" s="40">
        <v>21390</v>
      </c>
      <c r="J719" s="39">
        <v>0.93975757599999998</v>
      </c>
      <c r="K719" s="28">
        <v>0.48326799999999998</v>
      </c>
      <c r="N719" s="28">
        <v>0.69693899999999998</v>
      </c>
      <c r="Q719" s="28">
        <v>0.47049400000000002</v>
      </c>
      <c r="T719" s="28">
        <v>0.46061600000000003</v>
      </c>
      <c r="W719" s="28">
        <v>2.5715100000000001E-2</v>
      </c>
      <c r="Z719" s="28">
        <v>0.1022052</v>
      </c>
      <c r="AC719" s="28">
        <v>0.644096</v>
      </c>
      <c r="AF719" s="28">
        <v>0.42789500000000003</v>
      </c>
      <c r="AI719" s="28">
        <v>0.40198299999999998</v>
      </c>
      <c r="AL719" s="28">
        <v>0.60561299999999996</v>
      </c>
      <c r="AO719" s="28">
        <v>0.35405700000000001</v>
      </c>
      <c r="AR719" s="28">
        <v>0.366786</v>
      </c>
      <c r="AU719" s="28">
        <v>0.41292600000000002</v>
      </c>
      <c r="AX719" s="28">
        <v>0.10576869999999999</v>
      </c>
      <c r="BA719" s="28">
        <v>0.16869400000000001</v>
      </c>
    </row>
    <row r="720" spans="1:53" s="28" customFormat="1" ht="21" x14ac:dyDescent="0.35">
      <c r="A720" s="1"/>
      <c r="B720" s="2"/>
      <c r="C720" s="2"/>
      <c r="D720" s="2"/>
      <c r="E720" s="2"/>
      <c r="F720" s="2"/>
      <c r="G720" s="2"/>
      <c r="H720" s="2"/>
      <c r="I720" s="40">
        <v>21420</v>
      </c>
      <c r="J720" s="39">
        <v>0.93352727300000005</v>
      </c>
      <c r="K720" s="28">
        <v>0.483796</v>
      </c>
      <c r="N720" s="28">
        <v>0.69828999999999997</v>
      </c>
      <c r="Q720" s="28">
        <v>0.47197</v>
      </c>
      <c r="T720" s="28">
        <v>0.461866</v>
      </c>
      <c r="W720" s="28">
        <v>2.5220800000000002E-2</v>
      </c>
      <c r="Z720" s="28">
        <v>0.10221420000000001</v>
      </c>
      <c r="AC720" s="28">
        <v>0.64636800000000005</v>
      </c>
      <c r="AF720" s="28">
        <v>0.43012099999999998</v>
      </c>
      <c r="AI720" s="28">
        <v>0.40379599999999999</v>
      </c>
      <c r="AL720" s="28">
        <v>0.61120799999999997</v>
      </c>
      <c r="AO720" s="28">
        <v>0.35991299999999998</v>
      </c>
      <c r="AR720" s="28">
        <v>0.37157499999999999</v>
      </c>
      <c r="AU720" s="28">
        <v>0.421624</v>
      </c>
      <c r="AX720" s="28">
        <v>0.10878500000000001</v>
      </c>
      <c r="BA720" s="28">
        <v>0.17250699999999999</v>
      </c>
    </row>
    <row r="721" spans="1:53" s="28" customFormat="1" ht="21" x14ac:dyDescent="0.35">
      <c r="A721" s="1"/>
      <c r="B721" s="2"/>
      <c r="C721" s="2"/>
      <c r="D721" s="2"/>
      <c r="E721" s="2"/>
      <c r="F721" s="2"/>
      <c r="G721" s="2"/>
      <c r="H721" s="2"/>
      <c r="I721" s="40">
        <v>21450</v>
      </c>
      <c r="J721" s="39">
        <v>0.92629697</v>
      </c>
      <c r="K721" s="28">
        <v>0.484176</v>
      </c>
      <c r="N721" s="28">
        <v>0.69942300000000002</v>
      </c>
      <c r="Q721" s="28">
        <v>0.47317300000000001</v>
      </c>
      <c r="T721" s="28">
        <v>0.46287600000000001</v>
      </c>
      <c r="W721" s="28">
        <v>2.4052199999999999E-2</v>
      </c>
      <c r="Z721" s="28">
        <v>0.1017993</v>
      </c>
      <c r="AC721" s="28">
        <v>0.64830699999999997</v>
      </c>
      <c r="AF721" s="28">
        <v>0.432058</v>
      </c>
      <c r="AI721" s="28">
        <v>0.40526499999999999</v>
      </c>
      <c r="AL721" s="28">
        <v>0.61630300000000005</v>
      </c>
      <c r="AO721" s="28">
        <v>0.36515399999999998</v>
      </c>
      <c r="AR721" s="28">
        <v>0.376054</v>
      </c>
      <c r="AU721" s="28">
        <v>0.42953799999999998</v>
      </c>
      <c r="AX721" s="28">
        <v>0.1108152</v>
      </c>
      <c r="BA721" s="28">
        <v>0.17538500000000001</v>
      </c>
    </row>
    <row r="722" spans="1:53" s="28" customFormat="1" ht="21" x14ac:dyDescent="0.35">
      <c r="A722" s="1"/>
      <c r="B722" s="2"/>
      <c r="C722" s="2"/>
      <c r="D722" s="2"/>
      <c r="E722" s="2"/>
      <c r="F722" s="2"/>
      <c r="G722" s="2"/>
      <c r="H722" s="2"/>
      <c r="I722" s="40">
        <v>21480</v>
      </c>
      <c r="J722" s="39">
        <v>0.92159999999999997</v>
      </c>
      <c r="K722" s="28">
        <v>0.48465000000000003</v>
      </c>
      <c r="N722" s="28">
        <v>0.70094900000000004</v>
      </c>
      <c r="Q722" s="28">
        <v>0.47437800000000002</v>
      </c>
      <c r="T722" s="28">
        <v>0.46389799999999998</v>
      </c>
      <c r="W722" s="28">
        <v>2.2989200000000001E-2</v>
      </c>
      <c r="Z722" s="28">
        <v>0.10101690000000001</v>
      </c>
      <c r="AC722" s="28">
        <v>0.65010599999999996</v>
      </c>
      <c r="AF722" s="28">
        <v>0.43382500000000002</v>
      </c>
      <c r="AI722" s="28">
        <v>0.40649000000000002</v>
      </c>
      <c r="AL722" s="28">
        <v>0.62109499999999995</v>
      </c>
      <c r="AO722" s="28">
        <v>0.369896</v>
      </c>
      <c r="AR722" s="28">
        <v>0.38015599999999999</v>
      </c>
      <c r="AU722" s="28">
        <v>0.43682100000000001</v>
      </c>
      <c r="AX722" s="28">
        <v>0.11244899999999999</v>
      </c>
      <c r="BA722" s="28">
        <v>0.17773800000000001</v>
      </c>
    </row>
    <row r="723" spans="1:53" s="28" customFormat="1" ht="21" x14ac:dyDescent="0.35">
      <c r="A723" s="1"/>
      <c r="B723" s="2"/>
      <c r="C723" s="2"/>
      <c r="D723" s="2"/>
      <c r="E723" s="2"/>
      <c r="F723" s="2"/>
      <c r="G723" s="2"/>
      <c r="H723" s="2"/>
      <c r="I723" s="40">
        <v>21510</v>
      </c>
      <c r="J723" s="39">
        <v>0.91500000000000004</v>
      </c>
      <c r="K723" s="28">
        <v>0.48504599999999998</v>
      </c>
      <c r="N723" s="28">
        <v>0.70184100000000005</v>
      </c>
      <c r="Q723" s="28">
        <v>0.47521200000000002</v>
      </c>
      <c r="T723" s="28">
        <v>0.46462900000000001</v>
      </c>
      <c r="W723" s="28">
        <v>2.1546200000000001E-2</v>
      </c>
      <c r="Z723" s="28">
        <v>9.9854999999999999E-2</v>
      </c>
      <c r="AC723" s="28">
        <v>0.651725</v>
      </c>
      <c r="AF723" s="28">
        <v>0.43540400000000001</v>
      </c>
      <c r="AI723" s="28">
        <v>0.40756500000000001</v>
      </c>
      <c r="AL723" s="28">
        <v>0.62548700000000002</v>
      </c>
      <c r="AO723" s="28">
        <v>0.37415999999999999</v>
      </c>
      <c r="AR723" s="28">
        <v>0.38395099999999999</v>
      </c>
      <c r="AU723" s="28">
        <v>0.44333699999999998</v>
      </c>
      <c r="AX723" s="28">
        <v>0.11346199999999999</v>
      </c>
      <c r="BA723" s="28">
        <v>0.179426</v>
      </c>
    </row>
    <row r="724" spans="1:53" s="28" customFormat="1" ht="21" x14ac:dyDescent="0.35">
      <c r="A724" s="1"/>
      <c r="B724" s="2"/>
      <c r="C724" s="2"/>
      <c r="D724" s="2"/>
      <c r="E724" s="2"/>
      <c r="F724" s="2"/>
      <c r="G724" s="2"/>
      <c r="H724" s="2"/>
      <c r="I724" s="40">
        <v>21540</v>
      </c>
      <c r="J724" s="39">
        <v>0.90964848499999995</v>
      </c>
      <c r="K724" s="28">
        <v>0.48524400000000001</v>
      </c>
      <c r="N724" s="28">
        <v>0.70243599999999995</v>
      </c>
      <c r="Q724" s="28">
        <v>0.47582200000000002</v>
      </c>
      <c r="T724" s="28">
        <v>0.465144</v>
      </c>
      <c r="W724" s="28">
        <v>2.0004299999999999E-2</v>
      </c>
      <c r="Z724" s="28">
        <v>9.8336000000000007E-2</v>
      </c>
      <c r="AC724" s="28">
        <v>0.65301799999999999</v>
      </c>
      <c r="AF724" s="28">
        <v>0.43669999999999998</v>
      </c>
      <c r="AI724" s="28">
        <v>0.40838099999999999</v>
      </c>
      <c r="AL724" s="28">
        <v>0.62941400000000003</v>
      </c>
      <c r="AO724" s="28">
        <v>0.37797700000000001</v>
      </c>
      <c r="AR724" s="28">
        <v>0.387403</v>
      </c>
      <c r="AU724" s="28">
        <v>0.449102</v>
      </c>
      <c r="AX724" s="28">
        <v>0.114078</v>
      </c>
      <c r="BA724" s="28">
        <v>0.18058099999999999</v>
      </c>
    </row>
    <row r="725" spans="1:53" s="28" customFormat="1" ht="21" x14ac:dyDescent="0.35">
      <c r="A725" s="1"/>
      <c r="B725" s="2"/>
      <c r="C725" s="2"/>
      <c r="D725" s="2"/>
      <c r="E725" s="2"/>
      <c r="F725" s="2"/>
      <c r="G725" s="2"/>
      <c r="H725" s="2"/>
      <c r="I725" s="40">
        <v>21570</v>
      </c>
      <c r="J725" s="39">
        <v>0.90474545500000003</v>
      </c>
      <c r="K725" s="28">
        <v>0.485456</v>
      </c>
      <c r="N725" s="28">
        <v>0.70285399999999998</v>
      </c>
      <c r="Q725" s="28">
        <v>0.47622700000000001</v>
      </c>
      <c r="T725" s="28">
        <v>0.46550900000000001</v>
      </c>
      <c r="W725" s="28">
        <v>1.777196E-2</v>
      </c>
      <c r="Z725" s="28">
        <v>9.6381400000000006E-2</v>
      </c>
      <c r="AC725" s="28">
        <v>0.65414700000000003</v>
      </c>
      <c r="AF725" s="28">
        <v>0.43785299999999999</v>
      </c>
      <c r="AI725" s="28">
        <v>0.40903699999999998</v>
      </c>
      <c r="AL725" s="28">
        <v>0.63300199999999995</v>
      </c>
      <c r="AO725" s="28">
        <v>0.38150200000000001</v>
      </c>
      <c r="AR725" s="28">
        <v>0.39064100000000002</v>
      </c>
      <c r="AU725" s="28">
        <v>0.45423400000000003</v>
      </c>
      <c r="AX725" s="28">
        <v>0.113745</v>
      </c>
      <c r="BA725" s="28">
        <v>0.18099799999999999</v>
      </c>
    </row>
    <row r="726" spans="1:53" s="28" customFormat="1" ht="21" x14ac:dyDescent="0.35">
      <c r="A726" s="1"/>
      <c r="B726" s="2"/>
      <c r="C726" s="2"/>
      <c r="D726" s="2"/>
      <c r="E726" s="2"/>
      <c r="F726" s="2"/>
      <c r="G726" s="2"/>
      <c r="H726" s="2"/>
      <c r="I726" s="40">
        <v>21600</v>
      </c>
      <c r="J726" s="39">
        <v>0.89861818199999999</v>
      </c>
      <c r="K726" s="28">
        <v>0.485599</v>
      </c>
      <c r="N726" s="28">
        <v>0.70324699999999996</v>
      </c>
      <c r="Q726" s="28">
        <v>0.47654400000000002</v>
      </c>
      <c r="T726" s="28">
        <v>0.46576299999999998</v>
      </c>
      <c r="W726" s="28">
        <v>1.5451970000000001E-2</v>
      </c>
      <c r="Z726" s="28">
        <v>9.4210500000000003E-2</v>
      </c>
      <c r="AC726" s="28">
        <v>0.65512599999999999</v>
      </c>
      <c r="AF726" s="28">
        <v>0.43886599999999998</v>
      </c>
      <c r="AI726" s="28">
        <v>0.40958699999999998</v>
      </c>
      <c r="AL726" s="28">
        <v>0.63631599999999999</v>
      </c>
      <c r="AO726" s="28">
        <v>0.384658</v>
      </c>
      <c r="AR726" s="28">
        <v>0.39359899999999998</v>
      </c>
      <c r="AU726" s="28">
        <v>0.45879999999999999</v>
      </c>
      <c r="AX726" s="28">
        <v>0.11317199999999999</v>
      </c>
      <c r="BA726" s="28">
        <v>0.181121</v>
      </c>
    </row>
    <row r="727" spans="1:53" s="28" customFormat="1" ht="21" x14ac:dyDescent="0.35">
      <c r="A727" s="1"/>
      <c r="B727" s="2"/>
      <c r="C727" s="2"/>
      <c r="D727" s="2"/>
      <c r="E727" s="2"/>
      <c r="F727" s="2"/>
      <c r="G727" s="2"/>
      <c r="H727" s="2"/>
      <c r="I727" s="40">
        <v>21630</v>
      </c>
      <c r="J727" s="39">
        <v>0.89449090899999995</v>
      </c>
      <c r="K727" s="28">
        <v>0.48556100000000002</v>
      </c>
      <c r="N727" s="28">
        <v>0.70340999999999998</v>
      </c>
      <c r="Q727" s="28">
        <v>0.476655</v>
      </c>
      <c r="T727" s="28">
        <v>0.46584300000000001</v>
      </c>
      <c r="W727" s="28">
        <v>1.2975479999999999E-2</v>
      </c>
      <c r="Z727" s="28">
        <v>9.1856999999999994E-2</v>
      </c>
      <c r="AC727" s="28">
        <v>0.65594200000000003</v>
      </c>
      <c r="AF727" s="28">
        <v>0.43969799999999998</v>
      </c>
      <c r="AI727" s="28">
        <v>0.40993299999999999</v>
      </c>
      <c r="AL727" s="28">
        <v>0.63936199999999999</v>
      </c>
      <c r="AO727" s="28">
        <v>0.38753599999999999</v>
      </c>
      <c r="AR727" s="28">
        <v>0.39627899999999999</v>
      </c>
      <c r="AU727" s="28">
        <v>0.46272200000000002</v>
      </c>
      <c r="AX727" s="28">
        <v>0.112106</v>
      </c>
      <c r="BA727" s="28">
        <v>0.18079899999999999</v>
      </c>
    </row>
    <row r="728" spans="1:53" s="28" customFormat="1" ht="21" x14ac:dyDescent="0.35">
      <c r="A728" s="1"/>
      <c r="B728" s="2"/>
      <c r="C728" s="2"/>
      <c r="D728" s="2"/>
      <c r="E728" s="2"/>
      <c r="F728" s="2"/>
      <c r="G728" s="2"/>
      <c r="H728" s="2"/>
      <c r="I728" s="40">
        <v>21660</v>
      </c>
      <c r="J728" s="39">
        <v>0.88832121200000003</v>
      </c>
      <c r="K728" s="28">
        <v>0.48557499999999998</v>
      </c>
      <c r="N728" s="28">
        <v>0.70353399999999999</v>
      </c>
      <c r="Q728" s="28">
        <v>0.47670600000000002</v>
      </c>
      <c r="T728" s="28">
        <v>0.46585399999999999</v>
      </c>
      <c r="W728" s="28">
        <v>1.0713779999999999E-2</v>
      </c>
      <c r="Z728" s="28">
        <v>8.9616799999999996E-2</v>
      </c>
      <c r="AC728" s="28">
        <v>0.65671400000000002</v>
      </c>
      <c r="AF728" s="28">
        <v>0.44042500000000001</v>
      </c>
      <c r="AI728" s="28">
        <v>0.410223</v>
      </c>
      <c r="AL728" s="28">
        <v>0.64217900000000006</v>
      </c>
      <c r="AO728" s="28">
        <v>0.39021499999999998</v>
      </c>
      <c r="AR728" s="28">
        <v>0.39874399999999999</v>
      </c>
      <c r="AU728" s="28">
        <v>0.46616600000000002</v>
      </c>
      <c r="AX728" s="28">
        <v>0.111001</v>
      </c>
      <c r="BA728" s="28">
        <v>0.18030199999999999</v>
      </c>
    </row>
    <row r="729" spans="1:53" s="28" customFormat="1" ht="21" x14ac:dyDescent="0.35">
      <c r="A729" s="1"/>
      <c r="B729" s="2"/>
      <c r="C729" s="2"/>
      <c r="D729" s="2"/>
      <c r="E729" s="2"/>
      <c r="F729" s="2"/>
      <c r="G729" s="2"/>
      <c r="H729" s="2"/>
      <c r="I729" s="40">
        <v>21690</v>
      </c>
      <c r="J729" s="39">
        <v>0.88420606099999999</v>
      </c>
      <c r="K729" s="28">
        <v>0.48565700000000001</v>
      </c>
      <c r="N729" s="28">
        <v>0.70362999999999998</v>
      </c>
      <c r="Q729" s="28">
        <v>0.47669699999999998</v>
      </c>
      <c r="T729" s="28">
        <v>0.46579999999999999</v>
      </c>
      <c r="W729" s="28">
        <v>8.6462799999999992E-3</v>
      </c>
      <c r="Z729" s="28">
        <v>8.7485900000000005E-2</v>
      </c>
      <c r="AC729" s="28">
        <v>0.65737699999999999</v>
      </c>
      <c r="AF729" s="28">
        <v>0.44110199999999999</v>
      </c>
      <c r="AI729" s="28">
        <v>0.410416</v>
      </c>
      <c r="AL729" s="28">
        <v>0.64476900000000004</v>
      </c>
      <c r="AO729" s="28">
        <v>0.39264500000000002</v>
      </c>
      <c r="AR729" s="28">
        <v>0.40107399999999999</v>
      </c>
      <c r="AU729" s="28">
        <v>0.46920800000000001</v>
      </c>
      <c r="AX729" s="28">
        <v>0.109959</v>
      </c>
      <c r="BA729" s="28">
        <v>0.17971999999999999</v>
      </c>
    </row>
    <row r="730" spans="1:53" s="28" customFormat="1" ht="21" x14ac:dyDescent="0.35">
      <c r="A730" s="1"/>
      <c r="B730" s="2"/>
      <c r="C730" s="2"/>
      <c r="D730" s="2"/>
      <c r="E730" s="2"/>
      <c r="F730" s="2"/>
      <c r="G730" s="2"/>
      <c r="H730" s="2"/>
      <c r="I730" s="40">
        <v>21720</v>
      </c>
      <c r="J730" s="39">
        <v>0.880630303</v>
      </c>
      <c r="K730" s="28">
        <v>0.48565900000000001</v>
      </c>
      <c r="N730" s="28">
        <v>0.70367900000000005</v>
      </c>
      <c r="Q730" s="28">
        <v>0.47659699999999999</v>
      </c>
      <c r="T730" s="28">
        <v>0.46565200000000001</v>
      </c>
      <c r="W730" s="28">
        <v>6.7216799999999998E-3</v>
      </c>
      <c r="Z730" s="28">
        <v>8.5504300000000005E-2</v>
      </c>
      <c r="AC730" s="28">
        <v>0.65794399999999997</v>
      </c>
      <c r="AF730" s="28">
        <v>0.44169000000000003</v>
      </c>
      <c r="AI730" s="28">
        <v>0.41051300000000002</v>
      </c>
      <c r="AL730" s="28">
        <v>0.64716799999999997</v>
      </c>
      <c r="AO730" s="28">
        <v>0.39490799999999998</v>
      </c>
      <c r="AR730" s="28">
        <v>0.403198</v>
      </c>
      <c r="AU730" s="28">
        <v>0.47185199999999999</v>
      </c>
      <c r="AX730" s="28">
        <v>0.108905</v>
      </c>
      <c r="BA730" s="28">
        <v>0.17891499999999999</v>
      </c>
    </row>
    <row r="731" spans="1:53" s="28" customFormat="1" ht="21" x14ac:dyDescent="0.35">
      <c r="A731" s="1"/>
      <c r="B731" s="2"/>
      <c r="C731" s="2"/>
      <c r="D731" s="2"/>
      <c r="E731" s="2"/>
      <c r="F731" s="2"/>
      <c r="G731" s="2"/>
      <c r="H731" s="2"/>
      <c r="I731" s="40">
        <v>21750</v>
      </c>
      <c r="J731" s="39">
        <v>0.87556969699999998</v>
      </c>
      <c r="K731" s="28">
        <v>0.48564299999999999</v>
      </c>
      <c r="N731" s="28">
        <v>0.70363200000000004</v>
      </c>
      <c r="Q731" s="28">
        <v>0.47642800000000002</v>
      </c>
      <c r="T731" s="28">
        <v>0.46543099999999998</v>
      </c>
      <c r="W731" s="28">
        <v>4.9896799999999998E-3</v>
      </c>
      <c r="Z731" s="28">
        <v>8.36398E-2</v>
      </c>
      <c r="AC731" s="28">
        <v>0.65838099999999999</v>
      </c>
      <c r="AF731" s="28">
        <v>0.44214100000000001</v>
      </c>
      <c r="AI731" s="28">
        <v>0.41053499999999998</v>
      </c>
      <c r="AL731" s="28">
        <v>0.64935500000000002</v>
      </c>
      <c r="AO731" s="28">
        <v>0.396982</v>
      </c>
      <c r="AR731" s="28">
        <v>0.40507599999999999</v>
      </c>
      <c r="AU731" s="28">
        <v>0.47408499999999998</v>
      </c>
      <c r="AX731" s="28">
        <v>0.108041</v>
      </c>
      <c r="BA731" s="28">
        <v>0.177979</v>
      </c>
    </row>
    <row r="732" spans="1:53" s="28" customFormat="1" ht="21" x14ac:dyDescent="0.35">
      <c r="A732" s="1"/>
      <c r="B732" s="2"/>
      <c r="C732" s="2"/>
      <c r="D732" s="2"/>
      <c r="E732" s="2"/>
      <c r="F732" s="2"/>
      <c r="G732" s="2"/>
      <c r="H732" s="2"/>
      <c r="I732" s="40">
        <v>21780</v>
      </c>
      <c r="J732" s="39">
        <v>0.87287878799999996</v>
      </c>
      <c r="K732" s="28">
        <v>0.48564000000000002</v>
      </c>
      <c r="N732" s="28">
        <v>0.70311199999999996</v>
      </c>
      <c r="Q732" s="28">
        <v>0.47609099999999999</v>
      </c>
      <c r="T732" s="28">
        <v>0.46510099999999999</v>
      </c>
      <c r="W732" s="28">
        <v>3.4473799999999999E-3</v>
      </c>
      <c r="Z732" s="28">
        <v>8.20129E-2</v>
      </c>
      <c r="AC732" s="28">
        <v>0.65876299999999999</v>
      </c>
      <c r="AF732" s="28">
        <v>0.44249899999999998</v>
      </c>
      <c r="AI732" s="28">
        <v>0.41047499999999998</v>
      </c>
      <c r="AL732" s="28">
        <v>0.65134599999999998</v>
      </c>
      <c r="AO732" s="28">
        <v>0.398816</v>
      </c>
      <c r="AR732" s="28">
        <v>0.40694599999999997</v>
      </c>
      <c r="AU732" s="28">
        <v>0.47598800000000002</v>
      </c>
      <c r="AX732" s="28">
        <v>0.10725700000000001</v>
      </c>
      <c r="BA732" s="28">
        <v>0.176977</v>
      </c>
    </row>
    <row r="733" spans="1:53" s="28" customFormat="1" ht="21" x14ac:dyDescent="0.35">
      <c r="A733" s="1"/>
      <c r="B733" s="2"/>
      <c r="C733" s="2"/>
      <c r="D733" s="2"/>
      <c r="E733" s="2"/>
      <c r="F733" s="2"/>
      <c r="G733" s="2"/>
      <c r="H733" s="2"/>
      <c r="I733" s="40">
        <v>21810</v>
      </c>
      <c r="J733" s="39">
        <v>0.86829696999999995</v>
      </c>
      <c r="K733" s="28">
        <v>0.485626</v>
      </c>
      <c r="N733" s="28">
        <v>0.70296199999999998</v>
      </c>
      <c r="Q733" s="28">
        <v>0.47583999999999999</v>
      </c>
      <c r="T733" s="28">
        <v>0.46477800000000002</v>
      </c>
      <c r="W733" s="28">
        <v>2.1637800000000001E-3</v>
      </c>
      <c r="Z733" s="28">
        <v>8.0766699999999997E-2</v>
      </c>
      <c r="AC733" s="28">
        <v>0.65904300000000005</v>
      </c>
      <c r="AF733" s="28">
        <v>0.44281300000000001</v>
      </c>
      <c r="AI733" s="28">
        <v>0.41039399999999998</v>
      </c>
      <c r="AL733" s="28">
        <v>0.65314000000000005</v>
      </c>
      <c r="AO733" s="28">
        <v>0.40052599999999999</v>
      </c>
      <c r="AR733" s="28">
        <v>0.40846700000000002</v>
      </c>
      <c r="AU733" s="28">
        <v>0.47759699999999999</v>
      </c>
      <c r="AX733" s="28">
        <v>0.10679900000000001</v>
      </c>
      <c r="BA733" s="28">
        <v>0.17601900000000001</v>
      </c>
    </row>
    <row r="734" spans="1:53" s="28" customFormat="1" ht="21" x14ac:dyDescent="0.35">
      <c r="A734" s="1"/>
      <c r="B734" s="2"/>
      <c r="C734" s="2"/>
      <c r="D734" s="2"/>
      <c r="E734" s="2"/>
      <c r="F734" s="2"/>
      <c r="G734" s="2"/>
      <c r="H734" s="2"/>
      <c r="I734" s="40">
        <v>21840</v>
      </c>
      <c r="J734" s="39">
        <v>0.86535757599999996</v>
      </c>
      <c r="K734" s="28">
        <v>0.48558400000000002</v>
      </c>
      <c r="N734" s="28">
        <v>0.70274700000000001</v>
      </c>
      <c r="Q734" s="28">
        <v>0.47552899999999998</v>
      </c>
      <c r="T734" s="28">
        <v>0.46440399999999998</v>
      </c>
      <c r="W734" s="28">
        <v>1.13558E-3</v>
      </c>
      <c r="Z734" s="28">
        <v>7.9766900000000002E-2</v>
      </c>
      <c r="AC734" s="28">
        <v>0.65925699999999998</v>
      </c>
      <c r="AF734" s="28">
        <v>0.443019</v>
      </c>
      <c r="AI734" s="28">
        <v>0.41021299999999999</v>
      </c>
      <c r="AL734" s="28">
        <v>0.65475700000000003</v>
      </c>
      <c r="AO734" s="28">
        <v>0.40205000000000002</v>
      </c>
      <c r="AR734" s="28">
        <v>0.40987600000000002</v>
      </c>
      <c r="AU734" s="28">
        <v>0.478879</v>
      </c>
      <c r="AX734" s="28">
        <v>0.10646600000000001</v>
      </c>
      <c r="BA734" s="28">
        <v>0.174979</v>
      </c>
    </row>
    <row r="735" spans="1:53" s="28" customFormat="1" ht="21" x14ac:dyDescent="0.35">
      <c r="A735" s="1"/>
      <c r="B735" s="2"/>
      <c r="C735" s="2"/>
      <c r="D735" s="2"/>
      <c r="E735" s="2"/>
      <c r="F735" s="2"/>
      <c r="G735" s="2"/>
      <c r="H735" s="2"/>
      <c r="I735" s="40">
        <v>21870</v>
      </c>
      <c r="J735" s="39">
        <v>0.86049090900000003</v>
      </c>
      <c r="K735" s="28">
        <v>0.48541499999999999</v>
      </c>
      <c r="N735" s="28">
        <v>0.70245999999999997</v>
      </c>
      <c r="Q735" s="28">
        <v>0.47515400000000002</v>
      </c>
      <c r="T735" s="28">
        <v>0.46398800000000001</v>
      </c>
      <c r="W735" s="28">
        <v>4.5711999999999999E-4</v>
      </c>
      <c r="Z735" s="28">
        <v>7.8981300000000004E-2</v>
      </c>
      <c r="AC735" s="28">
        <v>0.65942699999999999</v>
      </c>
      <c r="AF735" s="28">
        <v>0.44317499999999999</v>
      </c>
      <c r="AI735" s="28">
        <v>0.40999200000000002</v>
      </c>
      <c r="AL735" s="28">
        <v>0.65615000000000001</v>
      </c>
      <c r="AO735" s="28">
        <v>0.40336300000000003</v>
      </c>
      <c r="AR735" s="28">
        <v>0.41105000000000003</v>
      </c>
      <c r="AU735" s="28">
        <v>0.47991099999999998</v>
      </c>
      <c r="AX735" s="28">
        <v>0.10635600000000001</v>
      </c>
      <c r="BA735" s="28">
        <v>0.173953</v>
      </c>
    </row>
    <row r="736" spans="1:53" s="28" customFormat="1" ht="21" x14ac:dyDescent="0.35">
      <c r="A736" s="1"/>
      <c r="B736" s="2"/>
      <c r="C736" s="2"/>
      <c r="D736" s="2"/>
      <c r="E736" s="2"/>
      <c r="F736" s="2"/>
      <c r="G736" s="2"/>
      <c r="H736" s="2"/>
      <c r="I736" s="40">
        <v>21900</v>
      </c>
      <c r="J736" s="39">
        <v>0.85708484799999995</v>
      </c>
      <c r="K736" s="28">
        <v>0.48519899999999999</v>
      </c>
      <c r="N736" s="28">
        <v>0.70197299999999996</v>
      </c>
      <c r="Q736" s="28">
        <v>0.47462100000000002</v>
      </c>
      <c r="T736" s="28">
        <v>0.46338800000000002</v>
      </c>
      <c r="W736" s="28">
        <v>4.2209999999999997E-5</v>
      </c>
      <c r="Z736" s="28">
        <v>7.8287099999999998E-2</v>
      </c>
      <c r="AC736" s="28">
        <v>0.65936600000000001</v>
      </c>
      <c r="AF736" s="28">
        <v>0.44311699999999998</v>
      </c>
      <c r="AI736" s="28">
        <v>0.40960600000000003</v>
      </c>
      <c r="AL736" s="28">
        <v>0.65729300000000002</v>
      </c>
      <c r="AO736" s="28">
        <v>0.40453</v>
      </c>
      <c r="AR736" s="28">
        <v>0.411999</v>
      </c>
      <c r="AU736" s="28">
        <v>0.480522</v>
      </c>
      <c r="AX736" s="28">
        <v>0.10611</v>
      </c>
      <c r="BA736" s="28">
        <v>0.17269599999999999</v>
      </c>
    </row>
    <row r="737" spans="1:53" s="28" customFormat="1" ht="21" x14ac:dyDescent="0.35">
      <c r="A737" s="1"/>
      <c r="B737" s="2"/>
      <c r="C737" s="2"/>
      <c r="D737" s="2"/>
      <c r="E737" s="2"/>
      <c r="F737" s="2"/>
      <c r="G737" s="2"/>
      <c r="H737" s="2"/>
      <c r="I737" s="40">
        <v>21930</v>
      </c>
      <c r="J737" s="39">
        <v>0.85319999999999996</v>
      </c>
      <c r="K737" s="28">
        <v>0.48504599999999998</v>
      </c>
      <c r="N737" s="28">
        <v>0.70156499999999999</v>
      </c>
      <c r="Q737" s="28">
        <v>0.47413300000000003</v>
      </c>
      <c r="T737" s="28">
        <v>0.46281800000000001</v>
      </c>
      <c r="W737" s="28">
        <v>0</v>
      </c>
      <c r="Z737" s="28">
        <v>7.7785400000000005E-2</v>
      </c>
      <c r="AC737" s="28">
        <v>0.65934800000000005</v>
      </c>
      <c r="AF737" s="28">
        <v>0.44312600000000002</v>
      </c>
      <c r="AI737" s="28">
        <v>0.40930899999999998</v>
      </c>
      <c r="AL737" s="28">
        <v>0.65832999999999997</v>
      </c>
      <c r="AO737" s="28">
        <v>0.40553499999999998</v>
      </c>
      <c r="AR737" s="28">
        <v>0.41292499999999999</v>
      </c>
      <c r="AU737" s="28">
        <v>0.481014</v>
      </c>
      <c r="AX737" s="28">
        <v>0.106168</v>
      </c>
      <c r="BA737" s="28">
        <v>0.17149700000000001</v>
      </c>
    </row>
    <row r="738" spans="1:53" s="28" customFormat="1" ht="21" x14ac:dyDescent="0.35">
      <c r="A738" s="1"/>
      <c r="B738" s="2"/>
      <c r="C738" s="2"/>
      <c r="D738" s="2"/>
      <c r="E738" s="2"/>
      <c r="F738" s="2"/>
      <c r="G738" s="2"/>
      <c r="H738" s="2"/>
      <c r="I738" s="40">
        <v>21960</v>
      </c>
      <c r="J738" s="39">
        <v>0.84813333300000004</v>
      </c>
      <c r="K738" s="28">
        <v>0.48477799999999999</v>
      </c>
      <c r="N738" s="28">
        <v>0.701071</v>
      </c>
      <c r="Q738" s="28">
        <v>0.47355999999999998</v>
      </c>
      <c r="T738" s="28">
        <v>0.46218700000000001</v>
      </c>
      <c r="W738" s="28">
        <v>0</v>
      </c>
      <c r="Z738" s="28">
        <v>7.7250200000000005E-2</v>
      </c>
      <c r="AC738" s="28">
        <v>0.65920800000000002</v>
      </c>
      <c r="AF738" s="28">
        <v>0.44303100000000001</v>
      </c>
      <c r="AI738" s="28">
        <v>0.40884999999999999</v>
      </c>
      <c r="AL738" s="28">
        <v>0.65917999999999999</v>
      </c>
      <c r="AO738" s="28">
        <v>0.40643699999999999</v>
      </c>
      <c r="AR738" s="28">
        <v>0.41361799999999999</v>
      </c>
      <c r="AU738" s="28">
        <v>0.48125200000000001</v>
      </c>
      <c r="AX738" s="28">
        <v>0.106049</v>
      </c>
      <c r="BA738" s="28">
        <v>0.17007800000000001</v>
      </c>
    </row>
    <row r="739" spans="1:53" s="28" customFormat="1" ht="21" x14ac:dyDescent="0.35">
      <c r="A739" s="1"/>
      <c r="B739" s="2"/>
      <c r="C739" s="2"/>
      <c r="D739" s="2"/>
      <c r="E739" s="2"/>
      <c r="F739" s="2"/>
      <c r="G739" s="2"/>
      <c r="H739" s="2"/>
      <c r="I739" s="40">
        <v>21990</v>
      </c>
      <c r="J739" s="39">
        <v>0.844175758</v>
      </c>
      <c r="K739" s="28">
        <v>0.48443700000000001</v>
      </c>
      <c r="N739" s="28">
        <v>0.70046399999999998</v>
      </c>
      <c r="Q739" s="28">
        <v>0.47287099999999999</v>
      </c>
      <c r="T739" s="28">
        <v>0.46147100000000002</v>
      </c>
      <c r="W739" s="28">
        <v>0</v>
      </c>
      <c r="Z739" s="28">
        <v>7.6476000000000002E-2</v>
      </c>
      <c r="AC739" s="28">
        <v>0.65887300000000004</v>
      </c>
      <c r="AF739" s="28">
        <v>0.44273600000000002</v>
      </c>
      <c r="AI739" s="28">
        <v>0.40826200000000001</v>
      </c>
      <c r="AL739" s="28">
        <v>0.65978999999999999</v>
      </c>
      <c r="AO739" s="28">
        <v>0.40707199999999999</v>
      </c>
      <c r="AR739" s="28">
        <v>0.41411300000000001</v>
      </c>
      <c r="AU739" s="28">
        <v>0.48121900000000001</v>
      </c>
      <c r="AX739" s="28">
        <v>0.105605</v>
      </c>
      <c r="BA739" s="28">
        <v>0.16835800000000001</v>
      </c>
    </row>
    <row r="740" spans="1:53" s="28" customFormat="1" ht="21" x14ac:dyDescent="0.35">
      <c r="A740" s="1"/>
      <c r="B740" s="2"/>
      <c r="C740" s="2"/>
      <c r="D740" s="2"/>
      <c r="E740" s="2"/>
      <c r="F740" s="2"/>
      <c r="G740" s="2"/>
      <c r="H740" s="2"/>
      <c r="I740" s="40">
        <v>22020</v>
      </c>
      <c r="J740" s="39">
        <v>0.84118181800000003</v>
      </c>
      <c r="K740" s="28">
        <v>0.48409000000000002</v>
      </c>
      <c r="N740" s="28">
        <v>0.69979499999999994</v>
      </c>
      <c r="Q740" s="28">
        <v>0.47217100000000001</v>
      </c>
      <c r="T740" s="28">
        <v>0.46071400000000001</v>
      </c>
      <c r="W740" s="28">
        <v>0</v>
      </c>
      <c r="Z740" s="28">
        <v>7.5533299999999998E-2</v>
      </c>
      <c r="AC740" s="28">
        <v>0.65846400000000005</v>
      </c>
      <c r="AF740" s="28">
        <v>0.44233899999999998</v>
      </c>
      <c r="AI740" s="28">
        <v>0.40762199999999998</v>
      </c>
      <c r="AL740" s="28">
        <v>0.66022400000000003</v>
      </c>
      <c r="AO740" s="28">
        <v>0.40745900000000002</v>
      </c>
      <c r="AR740" s="28">
        <v>0.41453400000000001</v>
      </c>
      <c r="AU740" s="28">
        <v>0.48091200000000001</v>
      </c>
      <c r="AX740" s="28">
        <v>0.10469580000000001</v>
      </c>
      <c r="BA740" s="28">
        <v>0.16638</v>
      </c>
    </row>
    <row r="741" spans="1:53" s="28" customFormat="1" ht="21" x14ac:dyDescent="0.35">
      <c r="A741" s="1"/>
      <c r="B741" s="2"/>
      <c r="C741" s="2"/>
      <c r="D741" s="2"/>
      <c r="E741" s="2"/>
      <c r="F741" s="2"/>
      <c r="G741" s="2"/>
      <c r="H741" s="2"/>
      <c r="I741" s="40">
        <v>22050</v>
      </c>
      <c r="J741" s="39">
        <v>0.83697575800000001</v>
      </c>
      <c r="K741" s="28">
        <v>0.48373300000000002</v>
      </c>
      <c r="N741" s="28">
        <v>0.69906000000000001</v>
      </c>
      <c r="Q741" s="28">
        <v>0.47141499999999997</v>
      </c>
      <c r="T741" s="28">
        <v>0.45988899999999999</v>
      </c>
      <c r="W741" s="28">
        <v>0</v>
      </c>
      <c r="Z741" s="28">
        <v>7.4416899999999994E-2</v>
      </c>
      <c r="AC741" s="28">
        <v>0.658026</v>
      </c>
      <c r="AF741" s="28">
        <v>0.44190099999999999</v>
      </c>
      <c r="AI741" s="28">
        <v>0.406912</v>
      </c>
      <c r="AL741" s="28">
        <v>0.66049100000000005</v>
      </c>
      <c r="AO741" s="28">
        <v>0.40777200000000002</v>
      </c>
      <c r="AR741" s="28">
        <v>0.41467199999999999</v>
      </c>
      <c r="AU741" s="28">
        <v>0.48039100000000001</v>
      </c>
      <c r="AX741" s="28">
        <v>0.1033133</v>
      </c>
      <c r="BA741" s="28">
        <v>0.16417300000000001</v>
      </c>
    </row>
    <row r="742" spans="1:53" s="28" customFormat="1" ht="21" x14ac:dyDescent="0.35">
      <c r="A742" s="1"/>
      <c r="B742" s="2"/>
      <c r="C742" s="2"/>
      <c r="D742" s="2"/>
      <c r="E742" s="2"/>
      <c r="F742" s="2"/>
      <c r="G742" s="2"/>
      <c r="H742" s="2"/>
      <c r="I742" s="40">
        <v>22080</v>
      </c>
      <c r="J742" s="39">
        <v>0.83365454500000002</v>
      </c>
      <c r="K742" s="28">
        <v>0.48326999999999998</v>
      </c>
      <c r="N742" s="28">
        <v>0.69825099999999996</v>
      </c>
      <c r="Q742" s="28">
        <v>0.47055200000000003</v>
      </c>
      <c r="T742" s="28">
        <v>0.45896599999999999</v>
      </c>
      <c r="W742" s="28">
        <v>0</v>
      </c>
      <c r="Z742" s="28">
        <v>7.3159399999999999E-2</v>
      </c>
      <c r="AC742" s="28">
        <v>0.65747100000000003</v>
      </c>
      <c r="AF742" s="28">
        <v>0.44130999999999998</v>
      </c>
      <c r="AI742" s="28">
        <v>0.406142</v>
      </c>
      <c r="AL742" s="28">
        <v>0.66055799999999998</v>
      </c>
      <c r="AO742" s="28">
        <v>0.40787099999999998</v>
      </c>
      <c r="AR742" s="28">
        <v>0.414545</v>
      </c>
      <c r="AU742" s="28">
        <v>0.47961500000000001</v>
      </c>
      <c r="AX742" s="28">
        <v>0.1015006</v>
      </c>
      <c r="BA742" s="28">
        <v>0.16168199999999999</v>
      </c>
    </row>
    <row r="743" spans="1:53" s="28" customFormat="1" ht="21" x14ac:dyDescent="0.35">
      <c r="A743" s="1"/>
      <c r="B743" s="2"/>
      <c r="C743" s="2"/>
      <c r="D743" s="2"/>
      <c r="E743" s="2"/>
      <c r="F743" s="2"/>
      <c r="G743" s="2"/>
      <c r="H743" s="2"/>
      <c r="I743" s="40">
        <v>22110</v>
      </c>
      <c r="J743" s="39">
        <v>0.82969090899999998</v>
      </c>
      <c r="K743" s="28">
        <v>0.48278300000000002</v>
      </c>
      <c r="N743" s="28">
        <v>0.69739200000000001</v>
      </c>
      <c r="Q743" s="28">
        <v>0.46964699999999998</v>
      </c>
      <c r="T743" s="28">
        <v>0.45802500000000002</v>
      </c>
      <c r="W743" s="28">
        <v>0</v>
      </c>
      <c r="Z743" s="28">
        <v>7.1406200000000003E-2</v>
      </c>
      <c r="AC743" s="28">
        <v>0.65678800000000004</v>
      </c>
      <c r="AF743" s="28">
        <v>0.44061</v>
      </c>
      <c r="AI743" s="28">
        <v>0.40526200000000001</v>
      </c>
      <c r="AL743" s="28">
        <v>0.66042800000000002</v>
      </c>
      <c r="AO743" s="28">
        <v>0.40772000000000003</v>
      </c>
      <c r="AR743" s="28">
        <v>0.41435499999999997</v>
      </c>
      <c r="AU743" s="28">
        <v>0.47859499999999999</v>
      </c>
      <c r="AX743" s="28">
        <v>9.8902299999999999E-2</v>
      </c>
      <c r="BA743" s="28">
        <v>0.15873000000000001</v>
      </c>
    </row>
    <row r="744" spans="1:53" s="28" customFormat="1" ht="21" x14ac:dyDescent="0.35">
      <c r="A744" s="1"/>
      <c r="B744" s="2"/>
      <c r="C744" s="2"/>
      <c r="D744" s="2"/>
      <c r="E744" s="2"/>
      <c r="F744" s="2"/>
      <c r="G744" s="2"/>
      <c r="H744" s="2"/>
      <c r="I744" s="40">
        <v>22140</v>
      </c>
      <c r="J744" s="39">
        <v>0.82665454500000002</v>
      </c>
      <c r="K744" s="28">
        <v>0.48227399999999998</v>
      </c>
      <c r="N744" s="28">
        <v>0.696438</v>
      </c>
      <c r="Q744" s="28">
        <v>0.46865600000000002</v>
      </c>
      <c r="T744" s="28">
        <v>0.45695400000000003</v>
      </c>
      <c r="W744" s="28">
        <v>0</v>
      </c>
      <c r="Z744" s="28">
        <v>6.92691E-2</v>
      </c>
      <c r="AC744" s="28">
        <v>0.65599399999999997</v>
      </c>
      <c r="AF744" s="28">
        <v>0.43983299999999997</v>
      </c>
      <c r="AI744" s="28">
        <v>0.40427299999999999</v>
      </c>
      <c r="AL744" s="28">
        <v>0.66012499999999996</v>
      </c>
      <c r="AO744" s="28">
        <v>0.40738000000000002</v>
      </c>
      <c r="AR744" s="28">
        <v>0.41389500000000001</v>
      </c>
      <c r="AU744" s="28">
        <v>0.47741299999999998</v>
      </c>
      <c r="AX744" s="28">
        <v>9.5558199999999996E-2</v>
      </c>
      <c r="BA744" s="28">
        <v>0.15540100000000001</v>
      </c>
    </row>
    <row r="745" spans="1:53" s="28" customFormat="1" ht="21" x14ac:dyDescent="0.35">
      <c r="A745" s="1"/>
      <c r="B745" s="2"/>
      <c r="C745" s="2"/>
      <c r="D745" s="2"/>
      <c r="E745" s="2"/>
      <c r="F745" s="2"/>
      <c r="G745" s="2"/>
      <c r="H745" s="2"/>
      <c r="I745" s="40">
        <v>22170</v>
      </c>
      <c r="J745" s="39">
        <v>0.82319393900000004</v>
      </c>
      <c r="K745" s="28">
        <v>0.481817</v>
      </c>
      <c r="N745" s="28">
        <v>0.69549399999999995</v>
      </c>
      <c r="Q745" s="28">
        <v>0.46765800000000002</v>
      </c>
      <c r="T745" s="28">
        <v>0.45587</v>
      </c>
      <c r="W745" s="28">
        <v>0</v>
      </c>
      <c r="Z745" s="28">
        <v>6.7072900000000005E-2</v>
      </c>
      <c r="AC745" s="28">
        <v>0.65512400000000004</v>
      </c>
      <c r="AF745" s="28">
        <v>0.43900499999999998</v>
      </c>
      <c r="AI745" s="28">
        <v>0.403248</v>
      </c>
      <c r="AL745" s="28">
        <v>0.65970899999999999</v>
      </c>
      <c r="AO745" s="28">
        <v>0.40689900000000001</v>
      </c>
      <c r="AR745" s="28">
        <v>0.413327</v>
      </c>
      <c r="AU745" s="28">
        <v>0.47600500000000001</v>
      </c>
      <c r="AX745" s="28">
        <v>9.1828300000000002E-2</v>
      </c>
      <c r="BA745" s="28">
        <v>0.151893</v>
      </c>
    </row>
    <row r="746" spans="1:53" s="28" customFormat="1" ht="21" x14ac:dyDescent="0.35">
      <c r="A746" s="1"/>
      <c r="B746" s="2"/>
      <c r="C746" s="2"/>
      <c r="D746" s="2"/>
      <c r="E746" s="2"/>
      <c r="F746" s="2"/>
      <c r="G746" s="2"/>
      <c r="H746" s="2"/>
      <c r="I746" s="40">
        <v>22200</v>
      </c>
      <c r="J746" s="39">
        <v>0.81958787899999996</v>
      </c>
      <c r="K746" s="28">
        <v>0.48136899999999999</v>
      </c>
      <c r="N746" s="28">
        <v>0.694523</v>
      </c>
      <c r="Q746" s="28">
        <v>0.46667900000000001</v>
      </c>
      <c r="T746" s="28">
        <v>0.45485999999999999</v>
      </c>
      <c r="W746" s="28">
        <v>0</v>
      </c>
      <c r="Z746" s="28">
        <v>6.4781099999999994E-2</v>
      </c>
      <c r="AC746" s="28">
        <v>0.65425100000000003</v>
      </c>
      <c r="AF746" s="28">
        <v>0.43812499999999999</v>
      </c>
      <c r="AI746" s="28">
        <v>0.40218999999999999</v>
      </c>
      <c r="AL746" s="28">
        <v>0.65919000000000005</v>
      </c>
      <c r="AO746" s="28">
        <v>0.40630300000000003</v>
      </c>
      <c r="AR746" s="28">
        <v>0.41266799999999998</v>
      </c>
      <c r="AU746" s="28">
        <v>0.47455700000000001</v>
      </c>
      <c r="AX746" s="28">
        <v>8.7802099999999994E-2</v>
      </c>
      <c r="BA746" s="28">
        <v>0.14824899999999999</v>
      </c>
    </row>
    <row r="747" spans="1:53" s="28" customFormat="1" ht="21" x14ac:dyDescent="0.35">
      <c r="A747" s="1"/>
      <c r="B747" s="2"/>
      <c r="C747" s="2"/>
      <c r="D747" s="2"/>
      <c r="E747" s="2"/>
      <c r="F747" s="2"/>
      <c r="G747" s="2"/>
      <c r="H747" s="2"/>
      <c r="I747" s="40">
        <v>22230</v>
      </c>
      <c r="J747" s="39">
        <v>0.81659393899999999</v>
      </c>
      <c r="K747" s="28">
        <v>0.48094399999999998</v>
      </c>
      <c r="N747" s="28">
        <v>0.69360100000000002</v>
      </c>
      <c r="Q747" s="28">
        <v>0.465673</v>
      </c>
      <c r="T747" s="28">
        <v>0.45383200000000001</v>
      </c>
      <c r="W747" s="28">
        <v>0</v>
      </c>
      <c r="Z747" s="28">
        <v>6.2436600000000002E-2</v>
      </c>
      <c r="AC747" s="28">
        <v>0.65326700000000004</v>
      </c>
      <c r="AF747" s="28">
        <v>0.43712099999999998</v>
      </c>
      <c r="AI747" s="28">
        <v>0.40103</v>
      </c>
      <c r="AL747" s="28">
        <v>0.65847699999999998</v>
      </c>
      <c r="AO747" s="28">
        <v>0.40559099999999998</v>
      </c>
      <c r="AR747" s="28">
        <v>0.41182099999999999</v>
      </c>
      <c r="AU747" s="28">
        <v>0.47288799999999998</v>
      </c>
      <c r="AX747" s="28">
        <v>8.3480899999999997E-2</v>
      </c>
      <c r="BA747" s="28">
        <v>0.144369</v>
      </c>
    </row>
    <row r="748" spans="1:53" s="28" customFormat="1" ht="21" x14ac:dyDescent="0.35">
      <c r="A748" s="1"/>
      <c r="B748" s="2"/>
      <c r="C748" s="2"/>
      <c r="D748" s="2"/>
      <c r="E748" s="2"/>
      <c r="F748" s="2"/>
      <c r="G748" s="2"/>
      <c r="H748" s="2"/>
      <c r="I748" s="40">
        <v>22260</v>
      </c>
      <c r="J748" s="39">
        <v>0.81400606099999995</v>
      </c>
      <c r="K748" s="28">
        <v>0.48049799999999998</v>
      </c>
      <c r="N748" s="28">
        <v>0.69256600000000001</v>
      </c>
      <c r="Q748" s="28">
        <v>0.46459499999999998</v>
      </c>
      <c r="T748" s="28">
        <v>0.45274900000000001</v>
      </c>
      <c r="W748" s="28">
        <v>0</v>
      </c>
      <c r="Z748" s="28">
        <v>6.0045500000000002E-2</v>
      </c>
      <c r="AC748" s="28">
        <v>0.65218200000000004</v>
      </c>
      <c r="AF748" s="28">
        <v>0.43603799999999998</v>
      </c>
      <c r="AI748" s="28">
        <v>0.399837</v>
      </c>
      <c r="AL748" s="28">
        <v>0.65751499999999996</v>
      </c>
      <c r="AO748" s="28">
        <v>0.404636</v>
      </c>
      <c r="AR748" s="28">
        <v>0.41084599999999999</v>
      </c>
      <c r="AU748" s="28">
        <v>0.47104800000000002</v>
      </c>
      <c r="AX748" s="28">
        <v>7.8908900000000004E-2</v>
      </c>
      <c r="BA748" s="28">
        <v>0.14035900000000001</v>
      </c>
    </row>
    <row r="749" spans="1:53" s="28" customFormat="1" ht="21" x14ac:dyDescent="0.35">
      <c r="A749" s="1"/>
      <c r="B749" s="2"/>
      <c r="C749" s="2"/>
      <c r="D749" s="2"/>
      <c r="E749" s="2"/>
      <c r="F749" s="2"/>
      <c r="G749" s="2"/>
      <c r="H749" s="2"/>
      <c r="I749" s="40">
        <v>22290</v>
      </c>
      <c r="J749" s="39">
        <v>0.81089697000000005</v>
      </c>
      <c r="K749" s="28">
        <v>0.480014</v>
      </c>
      <c r="N749" s="28">
        <v>0.69147599999999998</v>
      </c>
      <c r="Q749" s="28">
        <v>0.46352399999999999</v>
      </c>
      <c r="T749" s="28">
        <v>0.45158100000000001</v>
      </c>
      <c r="W749" s="28">
        <v>0</v>
      </c>
      <c r="Z749" s="28">
        <v>5.7453400000000002E-2</v>
      </c>
      <c r="AC749" s="28">
        <v>0.65105000000000002</v>
      </c>
      <c r="AF749" s="28">
        <v>0.43491000000000002</v>
      </c>
      <c r="AI749" s="28">
        <v>0.39859699999999998</v>
      </c>
      <c r="AL749" s="28">
        <v>0.65648499999999999</v>
      </c>
      <c r="AO749" s="28">
        <v>0.40351799999999999</v>
      </c>
      <c r="AR749" s="28">
        <v>0.40975099999999998</v>
      </c>
      <c r="AU749" s="28">
        <v>0.46900199999999997</v>
      </c>
      <c r="AX749" s="28">
        <v>7.3869000000000004E-2</v>
      </c>
      <c r="BA749" s="28">
        <v>0.13608400000000001</v>
      </c>
    </row>
    <row r="750" spans="1:53" s="28" customFormat="1" ht="21" x14ac:dyDescent="0.35">
      <c r="A750" s="1"/>
      <c r="B750" s="2"/>
      <c r="C750" s="2"/>
      <c r="D750" s="2"/>
      <c r="E750" s="2"/>
      <c r="F750" s="2"/>
      <c r="G750" s="2"/>
      <c r="H750" s="2"/>
      <c r="I750" s="40">
        <v>22320</v>
      </c>
      <c r="J750" s="39">
        <v>0.80823636399999998</v>
      </c>
      <c r="K750" s="28">
        <v>0.479545</v>
      </c>
      <c r="N750" s="28">
        <v>0.69044099999999997</v>
      </c>
      <c r="Q750" s="28">
        <v>0.46242299999999997</v>
      </c>
      <c r="T750" s="28">
        <v>0.45038099999999998</v>
      </c>
      <c r="W750" s="28">
        <v>0</v>
      </c>
      <c r="Z750" s="28">
        <v>5.4984499999999999E-2</v>
      </c>
      <c r="AC750" s="28">
        <v>0.64988699999999999</v>
      </c>
      <c r="AF750" s="28">
        <v>0.43375900000000001</v>
      </c>
      <c r="AI750" s="28">
        <v>0.39730399999999999</v>
      </c>
      <c r="AL750" s="28">
        <v>0.65536300000000003</v>
      </c>
      <c r="AO750" s="28">
        <v>0.40238699999999999</v>
      </c>
      <c r="AR750" s="28">
        <v>0.40837600000000002</v>
      </c>
      <c r="AU750" s="28">
        <v>0.46683599999999997</v>
      </c>
      <c r="AX750" s="28">
        <v>6.8837499999999996E-2</v>
      </c>
      <c r="BA750" s="28">
        <v>0.13176299999999999</v>
      </c>
    </row>
    <row r="751" spans="1:53" s="28" customFormat="1" ht="21" x14ac:dyDescent="0.35">
      <c r="A751" s="1"/>
      <c r="B751" s="2"/>
      <c r="C751" s="2"/>
      <c r="D751" s="2"/>
      <c r="E751" s="2"/>
      <c r="F751" s="2"/>
      <c r="G751" s="2"/>
      <c r="H751" s="2"/>
      <c r="I751" s="40">
        <v>22350</v>
      </c>
      <c r="J751" s="39">
        <v>0.80545454500000002</v>
      </c>
      <c r="K751" s="28">
        <v>0.47905300000000001</v>
      </c>
      <c r="N751" s="28">
        <v>0.68934200000000001</v>
      </c>
      <c r="Q751" s="28">
        <v>0.461281</v>
      </c>
      <c r="T751" s="28">
        <v>0.44920100000000002</v>
      </c>
      <c r="W751" s="28">
        <v>0</v>
      </c>
      <c r="Z751" s="28">
        <v>5.2457400000000001E-2</v>
      </c>
      <c r="AC751" s="28">
        <v>0.64866900000000005</v>
      </c>
      <c r="AF751" s="28">
        <v>0.43251899999999999</v>
      </c>
      <c r="AI751" s="28">
        <v>0.39597599999999999</v>
      </c>
      <c r="AL751" s="28">
        <v>0.65411699999999995</v>
      </c>
      <c r="AO751" s="28">
        <v>0.40101599999999998</v>
      </c>
      <c r="AR751" s="28">
        <v>0.40701599999999999</v>
      </c>
      <c r="AU751" s="28">
        <v>0.46459099999999998</v>
      </c>
      <c r="AX751" s="28">
        <v>6.3602300000000001E-2</v>
      </c>
      <c r="BA751" s="28">
        <v>0.12706999999999999</v>
      </c>
    </row>
    <row r="752" spans="1:53" s="28" customFormat="1" ht="21" x14ac:dyDescent="0.35">
      <c r="A752" s="1"/>
      <c r="B752" s="2"/>
      <c r="C752" s="2"/>
      <c r="D752" s="2"/>
      <c r="E752" s="2"/>
      <c r="F752" s="2"/>
      <c r="G752" s="2"/>
      <c r="H752" s="2"/>
      <c r="I752" s="40">
        <v>22380</v>
      </c>
      <c r="J752" s="39">
        <v>0.80136969700000005</v>
      </c>
      <c r="K752" s="28">
        <v>0.478547</v>
      </c>
      <c r="N752" s="28">
        <v>0.68822700000000003</v>
      </c>
      <c r="Q752" s="28">
        <v>0.46012399999999998</v>
      </c>
      <c r="T752" s="28">
        <v>0.448015</v>
      </c>
      <c r="W752" s="28">
        <v>0</v>
      </c>
      <c r="Z752" s="28">
        <v>4.9976600000000003E-2</v>
      </c>
      <c r="AC752" s="28">
        <v>0.64733700000000005</v>
      </c>
      <c r="AF752" s="28">
        <v>0.43125400000000003</v>
      </c>
      <c r="AI752" s="28">
        <v>0.394561</v>
      </c>
      <c r="AL752" s="28">
        <v>0.65267600000000003</v>
      </c>
      <c r="AO752" s="28">
        <v>0.39951900000000001</v>
      </c>
      <c r="AR752" s="28">
        <v>0.40548699999999999</v>
      </c>
      <c r="AU752" s="28">
        <v>0.46221800000000002</v>
      </c>
      <c r="AX752" s="28">
        <v>5.8364100000000002E-2</v>
      </c>
      <c r="BA752" s="28">
        <v>0.12236</v>
      </c>
    </row>
    <row r="753" spans="1:53" s="28" customFormat="1" ht="21" x14ac:dyDescent="0.35">
      <c r="A753" s="1"/>
      <c r="B753" s="2"/>
      <c r="C753" s="2"/>
      <c r="D753" s="2"/>
      <c r="E753" s="2"/>
      <c r="F753" s="2"/>
      <c r="G753" s="2"/>
      <c r="H753" s="2"/>
      <c r="I753" s="40">
        <v>22410</v>
      </c>
      <c r="J753" s="39">
        <v>0.79957575800000003</v>
      </c>
      <c r="K753" s="28">
        <v>0.47808600000000001</v>
      </c>
      <c r="N753" s="28">
        <v>0.68713299999999999</v>
      </c>
      <c r="Q753" s="28">
        <v>0.45894200000000002</v>
      </c>
      <c r="T753" s="28">
        <v>0.446743</v>
      </c>
      <c r="W753" s="28">
        <v>0</v>
      </c>
      <c r="Z753" s="28">
        <v>4.7537700000000002E-2</v>
      </c>
      <c r="AC753" s="28">
        <v>0.64600100000000005</v>
      </c>
      <c r="AF753" s="28">
        <v>0.429925</v>
      </c>
      <c r="AI753" s="28">
        <v>0.39309699999999997</v>
      </c>
      <c r="AL753" s="28">
        <v>0.65120699999999998</v>
      </c>
      <c r="AO753" s="28">
        <v>0.39807199999999998</v>
      </c>
      <c r="AR753" s="28">
        <v>0.403916</v>
      </c>
      <c r="AU753" s="28">
        <v>0.45966600000000002</v>
      </c>
      <c r="AX753" s="28">
        <v>5.2893200000000001E-2</v>
      </c>
      <c r="BA753" s="28">
        <v>0.1175514</v>
      </c>
    </row>
    <row r="754" spans="1:53" s="28" customFormat="1" ht="21" x14ac:dyDescent="0.35">
      <c r="A754" s="1"/>
      <c r="B754" s="2"/>
      <c r="C754" s="2"/>
      <c r="D754" s="2"/>
      <c r="E754" s="2"/>
      <c r="F754" s="2"/>
      <c r="G754" s="2"/>
      <c r="H754" s="2"/>
      <c r="I754" s="40">
        <v>22440</v>
      </c>
      <c r="J754" s="39">
        <v>0.79684848500000005</v>
      </c>
      <c r="K754" s="28">
        <v>0.47761399999999998</v>
      </c>
      <c r="N754" s="28">
        <v>0.68603199999999998</v>
      </c>
      <c r="Q754" s="28">
        <v>0.45777899999999999</v>
      </c>
      <c r="T754" s="28">
        <v>0.44558399999999998</v>
      </c>
      <c r="W754" s="28">
        <v>0</v>
      </c>
      <c r="Z754" s="28">
        <v>4.52954E-2</v>
      </c>
      <c r="AC754" s="28">
        <v>0.64464399999999999</v>
      </c>
      <c r="AF754" s="28">
        <v>0.42856</v>
      </c>
      <c r="AI754" s="28">
        <v>0.39165899999999998</v>
      </c>
      <c r="AL754" s="28">
        <v>0.649621</v>
      </c>
      <c r="AO754" s="28">
        <v>0.396478</v>
      </c>
      <c r="AR754" s="28">
        <v>0.40230900000000003</v>
      </c>
      <c r="AU754" s="28">
        <v>0.45705699999999999</v>
      </c>
      <c r="AX754" s="28">
        <v>4.7591700000000001E-2</v>
      </c>
      <c r="BA754" s="28">
        <v>0.11277570000000001</v>
      </c>
    </row>
    <row r="755" spans="1:53" s="28" customFormat="1" ht="21" x14ac:dyDescent="0.35">
      <c r="A755" s="1"/>
      <c r="B755" s="2"/>
      <c r="C755" s="2"/>
      <c r="D755" s="2"/>
      <c r="E755" s="2"/>
      <c r="F755" s="2"/>
      <c r="G755" s="2"/>
      <c r="H755" s="2"/>
      <c r="I755" s="40">
        <v>22470</v>
      </c>
      <c r="J755" s="39">
        <v>0.79379393899999995</v>
      </c>
      <c r="K755" s="28">
        <v>0.47713899999999998</v>
      </c>
      <c r="N755" s="28">
        <v>0.68498999999999999</v>
      </c>
      <c r="Q755" s="28">
        <v>0.45671499999999998</v>
      </c>
      <c r="T755" s="28">
        <v>0.44445299999999999</v>
      </c>
      <c r="W755" s="28">
        <v>0</v>
      </c>
      <c r="Z755" s="28">
        <v>4.3187200000000002E-2</v>
      </c>
      <c r="AC755" s="28">
        <v>0.64332999999999996</v>
      </c>
      <c r="AF755" s="28">
        <v>0.42719600000000002</v>
      </c>
      <c r="AI755" s="28">
        <v>0.39022800000000002</v>
      </c>
      <c r="AL755" s="28">
        <v>0.64795999999999998</v>
      </c>
      <c r="AO755" s="28">
        <v>0.39479399999999998</v>
      </c>
      <c r="AR755" s="28">
        <v>0.40063500000000002</v>
      </c>
      <c r="AU755" s="28">
        <v>0.45443099999999997</v>
      </c>
      <c r="AX755" s="28">
        <v>4.2348499999999997E-2</v>
      </c>
      <c r="BA755" s="28">
        <v>0.10805480000000001</v>
      </c>
    </row>
    <row r="756" spans="1:53" s="28" customFormat="1" ht="21" x14ac:dyDescent="0.35">
      <c r="A756" s="1"/>
      <c r="B756" s="2"/>
      <c r="C756" s="2"/>
      <c r="D756" s="2"/>
      <c r="E756" s="2"/>
      <c r="F756" s="2"/>
      <c r="G756" s="2"/>
      <c r="H756" s="2"/>
      <c r="I756" s="40">
        <v>22500</v>
      </c>
      <c r="J756" s="39">
        <v>0.79147272700000004</v>
      </c>
      <c r="K756" s="28">
        <v>0.47667900000000002</v>
      </c>
      <c r="N756" s="28">
        <v>0.68390399999999996</v>
      </c>
      <c r="Q756" s="28">
        <v>0.45555000000000001</v>
      </c>
      <c r="T756" s="28">
        <v>0.44322800000000001</v>
      </c>
      <c r="W756" s="28">
        <v>0</v>
      </c>
      <c r="Z756" s="28">
        <v>4.0990100000000002E-2</v>
      </c>
      <c r="AC756" s="28">
        <v>0.64192099999999996</v>
      </c>
      <c r="AF756" s="28">
        <v>0.425757</v>
      </c>
      <c r="AI756" s="28">
        <v>0.38869799999999999</v>
      </c>
      <c r="AL756" s="28">
        <v>0.64617199999999997</v>
      </c>
      <c r="AO756" s="28">
        <v>0.39299299999999998</v>
      </c>
      <c r="AR756" s="28">
        <v>0.39881299999999997</v>
      </c>
      <c r="AU756" s="28">
        <v>0.45162400000000003</v>
      </c>
      <c r="AX756" s="28">
        <v>3.6981199999999999E-2</v>
      </c>
      <c r="BA756" s="28">
        <v>0.1031538</v>
      </c>
    </row>
    <row r="757" spans="1:53" s="28" customFormat="1" ht="21" x14ac:dyDescent="0.35">
      <c r="A757" s="1"/>
      <c r="B757" s="2"/>
      <c r="C757" s="2"/>
      <c r="D757" s="2"/>
      <c r="E757" s="2"/>
      <c r="F757" s="2"/>
      <c r="G757" s="2"/>
      <c r="H757" s="2"/>
      <c r="I757" s="40">
        <v>22530</v>
      </c>
      <c r="J757" s="39">
        <v>0.788618182</v>
      </c>
      <c r="K757" s="28">
        <v>0.47622199999999998</v>
      </c>
      <c r="N757" s="28">
        <v>0.68273399999999995</v>
      </c>
      <c r="Q757" s="28">
        <v>0.45438200000000001</v>
      </c>
      <c r="T757" s="28">
        <v>0.44197500000000001</v>
      </c>
      <c r="W757" s="28">
        <v>0</v>
      </c>
      <c r="Z757" s="28">
        <v>3.8904399999999999E-2</v>
      </c>
      <c r="AC757" s="28">
        <v>0.64045600000000003</v>
      </c>
      <c r="AF757" s="28">
        <v>0.42427900000000002</v>
      </c>
      <c r="AI757" s="28">
        <v>0.38713599999999998</v>
      </c>
      <c r="AL757" s="28">
        <v>0.64433499999999999</v>
      </c>
      <c r="AO757" s="28">
        <v>0.39108599999999999</v>
      </c>
      <c r="AR757" s="28">
        <v>0.39691799999999999</v>
      </c>
      <c r="AU757" s="28">
        <v>0.44869700000000001</v>
      </c>
      <c r="AX757" s="28">
        <v>3.1690620000000003E-2</v>
      </c>
      <c r="BA757" s="28">
        <v>9.8252800000000001E-2</v>
      </c>
    </row>
    <row r="758" spans="1:53" s="28" customFormat="1" ht="21" x14ac:dyDescent="0.35">
      <c r="A758" s="1"/>
      <c r="B758" s="2"/>
      <c r="C758" s="2"/>
      <c r="D758" s="2"/>
      <c r="E758" s="2"/>
      <c r="F758" s="2"/>
      <c r="G758" s="2"/>
      <c r="H758" s="2"/>
      <c r="I758" s="40">
        <v>22560</v>
      </c>
      <c r="J758" s="39">
        <v>0.78717575799999995</v>
      </c>
      <c r="K758" s="28">
        <v>0.47586299999999998</v>
      </c>
      <c r="N758" s="28">
        <v>0.68171300000000001</v>
      </c>
      <c r="Q758" s="28">
        <v>0.45328099999999999</v>
      </c>
      <c r="T758" s="28">
        <v>0.44080200000000003</v>
      </c>
      <c r="W758" s="28">
        <v>0</v>
      </c>
      <c r="Z758" s="28">
        <v>3.6986499999999999E-2</v>
      </c>
      <c r="AC758" s="28">
        <v>0.63906099999999999</v>
      </c>
      <c r="AF758" s="28">
        <v>0.42277100000000001</v>
      </c>
      <c r="AI758" s="28">
        <v>0.38558100000000001</v>
      </c>
      <c r="AL758" s="28">
        <v>0.64253300000000002</v>
      </c>
      <c r="AO758" s="28">
        <v>0.38916200000000001</v>
      </c>
      <c r="AR758" s="28">
        <v>0.39501399999999998</v>
      </c>
      <c r="AU758" s="28">
        <v>0.44571899999999998</v>
      </c>
      <c r="AX758" s="28">
        <v>2.6469010000000001E-2</v>
      </c>
      <c r="BA758" s="28">
        <v>9.3310900000000002E-2</v>
      </c>
    </row>
    <row r="759" spans="1:53" s="28" customFormat="1" ht="21" x14ac:dyDescent="0.35">
      <c r="A759" s="1"/>
      <c r="B759" s="2"/>
      <c r="C759" s="2"/>
      <c r="D759" s="2"/>
      <c r="E759" s="2"/>
      <c r="F759" s="2"/>
      <c r="G759" s="2"/>
      <c r="H759" s="2"/>
      <c r="I759" s="40">
        <v>22590</v>
      </c>
      <c r="J759" s="39">
        <v>0.783824242</v>
      </c>
      <c r="K759" s="28">
        <v>0.47545199999999999</v>
      </c>
      <c r="N759" s="28">
        <v>0.68065299999999995</v>
      </c>
      <c r="Q759" s="28">
        <v>0.452123</v>
      </c>
      <c r="T759" s="28">
        <v>0.43956899999999999</v>
      </c>
      <c r="W759" s="28">
        <v>0</v>
      </c>
      <c r="Z759" s="28">
        <v>3.5433399999999997E-2</v>
      </c>
      <c r="AC759" s="28">
        <v>0.637517</v>
      </c>
      <c r="AF759" s="28">
        <v>0.42121900000000001</v>
      </c>
      <c r="AI759" s="28">
        <v>0.38390600000000003</v>
      </c>
      <c r="AL759" s="28">
        <v>0.64059699999999997</v>
      </c>
      <c r="AO759" s="28">
        <v>0.38716</v>
      </c>
      <c r="AR759" s="28">
        <v>0.392928</v>
      </c>
      <c r="AU759" s="28">
        <v>0.44262499999999999</v>
      </c>
      <c r="AX759" s="28">
        <v>2.157591E-2</v>
      </c>
      <c r="BA759" s="28">
        <v>8.8491200000000006E-2</v>
      </c>
    </row>
    <row r="760" spans="1:53" s="28" customFormat="1" ht="21" x14ac:dyDescent="0.35">
      <c r="A760" s="1"/>
      <c r="B760" s="2"/>
      <c r="C760" s="2"/>
      <c r="D760" s="2"/>
      <c r="E760" s="2"/>
      <c r="F760" s="2"/>
      <c r="G760" s="2"/>
      <c r="H760" s="2"/>
      <c r="I760" s="40">
        <v>22620</v>
      </c>
      <c r="J760" s="39">
        <v>0.78201818199999995</v>
      </c>
      <c r="K760" s="28">
        <v>0.47506999999999999</v>
      </c>
      <c r="N760" s="28">
        <v>0.67949000000000004</v>
      </c>
      <c r="Q760" s="28">
        <v>0.45086700000000002</v>
      </c>
      <c r="T760" s="28">
        <v>0.43828</v>
      </c>
      <c r="W760" s="28">
        <v>0</v>
      </c>
      <c r="Z760" s="28">
        <v>3.3627299999999999E-2</v>
      </c>
      <c r="AC760" s="28">
        <v>0.63593500000000003</v>
      </c>
      <c r="AF760" s="28">
        <v>0.41955900000000002</v>
      </c>
      <c r="AI760" s="28">
        <v>0.38226199999999999</v>
      </c>
      <c r="AL760" s="28">
        <v>0.63852500000000001</v>
      </c>
      <c r="AO760" s="28">
        <v>0.38498100000000002</v>
      </c>
      <c r="AR760" s="28">
        <v>0.39076100000000002</v>
      </c>
      <c r="AU760" s="28">
        <v>0.43936500000000001</v>
      </c>
      <c r="AX760" s="28">
        <v>1.7086609999999999E-2</v>
      </c>
      <c r="BA760" s="28">
        <v>8.3445699999999998E-2</v>
      </c>
    </row>
    <row r="761" spans="1:53" s="28" customFormat="1" ht="21" x14ac:dyDescent="0.35">
      <c r="A761" s="1"/>
      <c r="B761" s="2"/>
      <c r="C761" s="2"/>
      <c r="D761" s="2"/>
      <c r="E761" s="2"/>
      <c r="F761" s="2"/>
      <c r="G761" s="2"/>
      <c r="H761" s="2"/>
      <c r="I761" s="40">
        <v>22650</v>
      </c>
      <c r="J761" s="39">
        <v>0.77993939400000001</v>
      </c>
      <c r="K761" s="28">
        <v>0.47448099999999999</v>
      </c>
      <c r="N761" s="28">
        <v>0.67813500000000004</v>
      </c>
      <c r="Q761" s="28">
        <v>0.44951200000000002</v>
      </c>
      <c r="T761" s="28">
        <v>0.436917</v>
      </c>
      <c r="W761" s="28">
        <v>0</v>
      </c>
      <c r="Z761" s="28">
        <v>3.1419200000000001E-2</v>
      </c>
      <c r="AC761" s="28">
        <v>0.63419599999999998</v>
      </c>
      <c r="AF761" s="28">
        <v>0.417825</v>
      </c>
      <c r="AI761" s="28">
        <v>0.38047700000000001</v>
      </c>
      <c r="AL761" s="28">
        <v>0.63617500000000005</v>
      </c>
      <c r="AO761" s="28">
        <v>0.382606</v>
      </c>
      <c r="AR761" s="28">
        <v>0.38842300000000002</v>
      </c>
      <c r="AU761" s="28">
        <v>0.43596299999999999</v>
      </c>
      <c r="AX761" s="28">
        <v>1.301831E-2</v>
      </c>
      <c r="BA761" s="28">
        <v>7.83137E-2</v>
      </c>
    </row>
    <row r="762" spans="1:53" s="28" customFormat="1" ht="21" x14ac:dyDescent="0.35">
      <c r="A762" s="1"/>
      <c r="B762" s="2"/>
      <c r="C762" s="2"/>
      <c r="D762" s="2"/>
      <c r="E762" s="2"/>
      <c r="F762" s="2"/>
      <c r="G762" s="2"/>
      <c r="H762" s="2"/>
      <c r="I762" s="40">
        <v>22680</v>
      </c>
      <c r="J762" s="39">
        <v>0.77671515199999996</v>
      </c>
      <c r="K762" s="28">
        <v>0.473995</v>
      </c>
      <c r="N762" s="28">
        <v>0.67688999999999999</v>
      </c>
      <c r="Q762" s="28">
        <v>0.44827699999999998</v>
      </c>
      <c r="T762" s="28">
        <v>0.43565599999999999</v>
      </c>
      <c r="W762" s="28">
        <v>0</v>
      </c>
      <c r="Z762" s="28">
        <v>2.9126699999999998E-2</v>
      </c>
      <c r="AC762" s="28">
        <v>0.63247600000000004</v>
      </c>
      <c r="AF762" s="28">
        <v>0.41602499999999998</v>
      </c>
      <c r="AI762" s="28">
        <v>0.378687</v>
      </c>
      <c r="AL762" s="28">
        <v>0.63387000000000004</v>
      </c>
      <c r="AO762" s="28">
        <v>0.38033</v>
      </c>
      <c r="AR762" s="28">
        <v>0.38622299999999998</v>
      </c>
      <c r="AU762" s="28">
        <v>0.43256600000000001</v>
      </c>
      <c r="AX762" s="28">
        <v>9.4052100000000007E-3</v>
      </c>
      <c r="BA762" s="28">
        <v>7.3076199999999994E-2</v>
      </c>
    </row>
    <row r="763" spans="1:53" s="28" customFormat="1" ht="21" x14ac:dyDescent="0.35">
      <c r="A763" s="1"/>
      <c r="B763" s="2"/>
      <c r="C763" s="2"/>
      <c r="D763" s="2"/>
      <c r="E763" s="2"/>
      <c r="F763" s="2"/>
      <c r="G763" s="2"/>
      <c r="H763" s="2"/>
      <c r="I763" s="40">
        <v>22710</v>
      </c>
      <c r="J763" s="39">
        <v>0.77359999999999995</v>
      </c>
      <c r="K763" s="28">
        <v>0.473578</v>
      </c>
      <c r="N763" s="28">
        <v>0.67557500000000004</v>
      </c>
      <c r="Q763" s="28">
        <v>0.44691900000000001</v>
      </c>
      <c r="T763" s="28">
        <v>0.43425599999999998</v>
      </c>
      <c r="W763" s="28">
        <v>0</v>
      </c>
      <c r="Z763" s="28">
        <v>2.6147719999999999E-2</v>
      </c>
      <c r="AC763" s="28">
        <v>0.63051000000000001</v>
      </c>
      <c r="AF763" s="28">
        <v>0.41406399999999999</v>
      </c>
      <c r="AI763" s="28">
        <v>0.376861</v>
      </c>
      <c r="AL763" s="28">
        <v>0.63148700000000002</v>
      </c>
      <c r="AO763" s="28">
        <v>0.37788100000000002</v>
      </c>
      <c r="AR763" s="28">
        <v>0.383799</v>
      </c>
      <c r="AU763" s="28">
        <v>0.42895699999999998</v>
      </c>
      <c r="AX763" s="28">
        <v>6.6334100000000002E-3</v>
      </c>
      <c r="BA763" s="28">
        <v>6.7359500000000003E-2</v>
      </c>
    </row>
    <row r="764" spans="1:53" s="28" customFormat="1" ht="21" x14ac:dyDescent="0.35">
      <c r="A764" s="1"/>
      <c r="B764" s="2"/>
      <c r="C764" s="2"/>
      <c r="D764" s="2"/>
      <c r="E764" s="2"/>
      <c r="F764" s="2"/>
      <c r="G764" s="2"/>
      <c r="H764" s="2"/>
      <c r="I764" s="40">
        <v>22740</v>
      </c>
      <c r="J764" s="39">
        <v>0.76969090900000003</v>
      </c>
      <c r="K764" s="28">
        <v>0.47302300000000003</v>
      </c>
      <c r="N764" s="28">
        <v>0.67405400000000004</v>
      </c>
      <c r="Q764" s="28">
        <v>0.445328</v>
      </c>
      <c r="T764" s="28">
        <v>0.432703</v>
      </c>
      <c r="W764" s="28">
        <v>0</v>
      </c>
      <c r="Z764" s="28">
        <v>2.268792E-2</v>
      </c>
      <c r="AC764" s="28">
        <v>0.62857499999999999</v>
      </c>
      <c r="AF764" s="28">
        <v>0.41206599999999999</v>
      </c>
      <c r="AI764" s="28">
        <v>0.37484499999999998</v>
      </c>
      <c r="AL764" s="28">
        <v>0.62883199999999995</v>
      </c>
      <c r="AO764" s="28">
        <v>0.37514599999999998</v>
      </c>
      <c r="AR764" s="28">
        <v>0.38107999999999997</v>
      </c>
      <c r="AU764" s="28">
        <v>0.42511399999999999</v>
      </c>
      <c r="AX764" s="28">
        <v>4.3930100000000001E-3</v>
      </c>
      <c r="BA764" s="28">
        <v>6.1037500000000001E-2</v>
      </c>
    </row>
    <row r="765" spans="1:53" s="28" customFormat="1" ht="21" x14ac:dyDescent="0.35">
      <c r="A765" s="1"/>
      <c r="B765" s="2"/>
      <c r="C765" s="2"/>
      <c r="D765" s="2"/>
      <c r="E765" s="2"/>
      <c r="F765" s="2"/>
      <c r="G765" s="2"/>
      <c r="H765" s="2"/>
      <c r="I765" s="40">
        <v>22770</v>
      </c>
      <c r="J765" s="39">
        <v>0.76780606100000004</v>
      </c>
      <c r="K765" s="28">
        <v>0.47234199999999998</v>
      </c>
      <c r="N765" s="28">
        <v>0.67224200000000001</v>
      </c>
      <c r="Q765" s="28">
        <v>0.44348599999999999</v>
      </c>
      <c r="T765" s="28">
        <v>0.43090699999999998</v>
      </c>
      <c r="W765" s="28">
        <v>0</v>
      </c>
      <c r="Z765" s="28">
        <v>1.9231519999999998E-2</v>
      </c>
      <c r="AC765" s="28">
        <v>0.62625799999999998</v>
      </c>
      <c r="AF765" s="28">
        <v>0.40980699999999998</v>
      </c>
      <c r="AI765" s="28">
        <v>0.37260300000000002</v>
      </c>
      <c r="AL765" s="28">
        <v>0.62590599999999996</v>
      </c>
      <c r="AO765" s="28">
        <v>0.37218200000000001</v>
      </c>
      <c r="AR765" s="28">
        <v>0.378079</v>
      </c>
      <c r="AU765" s="28">
        <v>0.42094599999999999</v>
      </c>
      <c r="AX765" s="28">
        <v>2.5611100000000001E-3</v>
      </c>
      <c r="BA765" s="28">
        <v>5.4175000000000001E-2</v>
      </c>
    </row>
    <row r="766" spans="1:53" s="28" customFormat="1" ht="21" x14ac:dyDescent="0.35">
      <c r="A766" s="1"/>
      <c r="B766" s="2"/>
      <c r="C766" s="2"/>
      <c r="D766" s="2"/>
      <c r="E766" s="2"/>
      <c r="F766" s="2"/>
      <c r="G766" s="2"/>
      <c r="H766" s="2"/>
      <c r="I766" s="40">
        <v>22800</v>
      </c>
      <c r="J766" s="39">
        <v>0.76387272699999997</v>
      </c>
      <c r="K766" s="28">
        <v>0.47165899999999999</v>
      </c>
      <c r="N766" s="28">
        <v>0.67048300000000005</v>
      </c>
      <c r="Q766" s="28">
        <v>0.44172</v>
      </c>
      <c r="T766" s="28">
        <v>0.42925099999999999</v>
      </c>
      <c r="W766" s="28">
        <v>0</v>
      </c>
      <c r="Z766" s="28">
        <v>1.607652E-2</v>
      </c>
      <c r="AC766" s="28">
        <v>0.62403399999999998</v>
      </c>
      <c r="AF766" s="28">
        <v>0.40759299999999998</v>
      </c>
      <c r="AI766" s="28">
        <v>0.37037100000000001</v>
      </c>
      <c r="AL766" s="28">
        <v>0.622888</v>
      </c>
      <c r="AO766" s="28">
        <v>0.36916500000000002</v>
      </c>
      <c r="AR766" s="28">
        <v>0.37507400000000002</v>
      </c>
      <c r="AU766" s="28">
        <v>0.41678999999999999</v>
      </c>
      <c r="AX766" s="28">
        <v>1.3296099999999999E-3</v>
      </c>
      <c r="BA766" s="28">
        <v>4.7075400000000003E-2</v>
      </c>
    </row>
    <row r="767" spans="1:53" s="28" customFormat="1" ht="21" x14ac:dyDescent="0.35">
      <c r="A767" s="1"/>
      <c r="B767" s="2"/>
      <c r="C767" s="2"/>
      <c r="D767" s="2"/>
      <c r="E767" s="2"/>
      <c r="F767" s="2"/>
      <c r="G767" s="2"/>
      <c r="H767" s="2"/>
      <c r="I767" s="40">
        <v>22830</v>
      </c>
      <c r="J767" s="39">
        <v>0.75895151500000002</v>
      </c>
      <c r="K767" s="28">
        <v>0.47097899999999998</v>
      </c>
      <c r="N767" s="28">
        <v>0.66877600000000004</v>
      </c>
      <c r="Q767" s="28">
        <v>0.43992999999999999</v>
      </c>
      <c r="T767" s="28">
        <v>0.42748599999999998</v>
      </c>
      <c r="W767" s="28">
        <v>0</v>
      </c>
      <c r="Z767" s="28">
        <v>1.2979920000000001E-2</v>
      </c>
      <c r="AC767" s="28">
        <v>0.62171299999999996</v>
      </c>
      <c r="AF767" s="28">
        <v>0.40524900000000003</v>
      </c>
      <c r="AI767" s="28">
        <v>0.36804700000000001</v>
      </c>
      <c r="AL767" s="28">
        <v>0.61975599999999997</v>
      </c>
      <c r="AO767" s="28">
        <v>0.366062</v>
      </c>
      <c r="AR767" s="28">
        <v>0.37192599999999998</v>
      </c>
      <c r="AU767" s="28">
        <v>0.41250199999999998</v>
      </c>
      <c r="AX767" s="28">
        <v>4.4738999999999998E-4</v>
      </c>
      <c r="BA767" s="28">
        <v>3.9711620000000003E-2</v>
      </c>
    </row>
    <row r="768" spans="1:53" s="28" customFormat="1" ht="21" x14ac:dyDescent="0.35">
      <c r="A768" s="1"/>
      <c r="B768" s="2"/>
      <c r="C768" s="2"/>
      <c r="D768" s="2"/>
      <c r="E768" s="2"/>
      <c r="F768" s="2"/>
      <c r="G768" s="2"/>
      <c r="H768" s="2"/>
      <c r="I768" s="40">
        <v>22860</v>
      </c>
      <c r="J768" s="39">
        <v>0.75786060600000005</v>
      </c>
      <c r="K768" s="28">
        <v>0.47020899999999999</v>
      </c>
      <c r="N768" s="28">
        <v>0.66692300000000004</v>
      </c>
      <c r="Q768" s="28">
        <v>0.438087</v>
      </c>
      <c r="T768" s="28">
        <v>0.425626</v>
      </c>
      <c r="W768" s="28">
        <v>0</v>
      </c>
      <c r="Z768" s="28">
        <v>9.9563199999999994E-3</v>
      </c>
      <c r="AC768" s="28">
        <v>0.61927900000000002</v>
      </c>
      <c r="AF768" s="28">
        <v>0.402895</v>
      </c>
      <c r="AI768" s="28">
        <v>0.365672</v>
      </c>
      <c r="AL768" s="28">
        <v>0.61647099999999999</v>
      </c>
      <c r="AO768" s="28">
        <v>0.36280899999999999</v>
      </c>
      <c r="AR768" s="28">
        <v>0.36864000000000002</v>
      </c>
      <c r="AU768" s="28">
        <v>0.40808899999999998</v>
      </c>
      <c r="AX768" s="28">
        <v>0</v>
      </c>
      <c r="BA768" s="28">
        <v>3.2529519999999999E-2</v>
      </c>
    </row>
    <row r="769" spans="1:53" s="28" customFormat="1" ht="21" x14ac:dyDescent="0.35">
      <c r="A769" s="1"/>
      <c r="B769" s="2"/>
      <c r="C769" s="2"/>
      <c r="D769" s="2"/>
      <c r="E769" s="2"/>
      <c r="F769" s="2"/>
      <c r="G769" s="2"/>
      <c r="H769" s="2"/>
      <c r="I769" s="40">
        <v>22890</v>
      </c>
      <c r="J769" s="39">
        <v>0.755787879</v>
      </c>
      <c r="K769" s="28">
        <v>0.469418</v>
      </c>
      <c r="N769" s="28">
        <v>0.664964</v>
      </c>
      <c r="Q769" s="28">
        <v>0.43615999999999999</v>
      </c>
      <c r="T769" s="28">
        <v>0.42380400000000001</v>
      </c>
      <c r="W769" s="28">
        <v>0</v>
      </c>
      <c r="Z769" s="28">
        <v>7.0113199999999997E-3</v>
      </c>
      <c r="AC769" s="28">
        <v>0.61688799999999999</v>
      </c>
      <c r="AF769" s="28">
        <v>0.400451</v>
      </c>
      <c r="AI769" s="28">
        <v>0.363286</v>
      </c>
      <c r="AL769" s="28">
        <v>0.61304400000000003</v>
      </c>
      <c r="AO769" s="28">
        <v>0.35946699999999998</v>
      </c>
      <c r="AR769" s="28">
        <v>0.365286</v>
      </c>
      <c r="AU769" s="28">
        <v>0.40355400000000002</v>
      </c>
      <c r="AX769" s="28">
        <v>0</v>
      </c>
      <c r="BA769" s="28">
        <v>2.5807219999999999E-2</v>
      </c>
    </row>
    <row r="770" spans="1:53" s="28" customFormat="1" ht="21" x14ac:dyDescent="0.35">
      <c r="A770" s="1"/>
      <c r="B770" s="2"/>
      <c r="C770" s="2"/>
      <c r="D770" s="2"/>
      <c r="E770" s="2"/>
      <c r="F770" s="2"/>
      <c r="G770" s="2"/>
      <c r="H770" s="2"/>
      <c r="I770" s="40">
        <v>22920</v>
      </c>
      <c r="J770" s="39">
        <v>0.75381212099999995</v>
      </c>
      <c r="K770" s="28">
        <v>0.46865000000000001</v>
      </c>
      <c r="N770" s="28">
        <v>0.66311100000000001</v>
      </c>
      <c r="Q770" s="28">
        <v>0.43433300000000002</v>
      </c>
      <c r="T770" s="28">
        <v>0.42205300000000001</v>
      </c>
      <c r="W770" s="28">
        <v>0</v>
      </c>
      <c r="Z770" s="28">
        <v>4.43772E-3</v>
      </c>
      <c r="AC770" s="28">
        <v>0.61440899999999998</v>
      </c>
      <c r="AF770" s="28">
        <v>0.39801799999999998</v>
      </c>
      <c r="AI770" s="28">
        <v>0.36080600000000002</v>
      </c>
      <c r="AL770" s="28">
        <v>0.60960800000000004</v>
      </c>
      <c r="AO770" s="28">
        <v>0.356049</v>
      </c>
      <c r="AR770" s="28">
        <v>0.36197299999999999</v>
      </c>
      <c r="AU770" s="28">
        <v>0.39901599999999998</v>
      </c>
      <c r="AX770" s="28">
        <v>0</v>
      </c>
      <c r="BA770" s="28">
        <v>1.971972E-2</v>
      </c>
    </row>
    <row r="771" spans="1:53" s="28" customFormat="1" ht="21" x14ac:dyDescent="0.35">
      <c r="A771" s="1"/>
      <c r="B771" s="2"/>
      <c r="C771" s="2"/>
      <c r="D771" s="2"/>
      <c r="E771" s="2"/>
      <c r="F771" s="2"/>
      <c r="G771" s="2"/>
      <c r="H771" s="2"/>
      <c r="I771" s="40">
        <v>22950</v>
      </c>
      <c r="J771" s="39">
        <v>0.75168484800000002</v>
      </c>
      <c r="K771" s="28">
        <v>0.46807900000000002</v>
      </c>
      <c r="N771" s="28">
        <v>0.66149400000000003</v>
      </c>
      <c r="Q771" s="28">
        <v>0.43253900000000001</v>
      </c>
      <c r="T771" s="28">
        <v>0.42035099999999997</v>
      </c>
      <c r="W771" s="28">
        <v>0</v>
      </c>
      <c r="Z771" s="28">
        <v>2.4787199999999998E-3</v>
      </c>
      <c r="AC771" s="28">
        <v>0.61204499999999995</v>
      </c>
      <c r="AF771" s="28">
        <v>0.39559100000000003</v>
      </c>
      <c r="AI771" s="28">
        <v>0.35840300000000003</v>
      </c>
      <c r="AL771" s="28">
        <v>0.60626999999999998</v>
      </c>
      <c r="AO771" s="28">
        <v>0.35272999999999999</v>
      </c>
      <c r="AR771" s="28">
        <v>0.358628</v>
      </c>
      <c r="AU771" s="28">
        <v>0.39444099999999999</v>
      </c>
      <c r="AX771" s="28">
        <v>0</v>
      </c>
      <c r="BA771" s="28">
        <v>1.4385719999999999E-2</v>
      </c>
    </row>
    <row r="772" spans="1:53" s="28" customFormat="1" ht="21" x14ac:dyDescent="0.35">
      <c r="A772" s="1"/>
      <c r="B772" s="2"/>
      <c r="C772" s="2"/>
      <c r="D772" s="2"/>
      <c r="E772" s="2"/>
      <c r="F772" s="2"/>
      <c r="G772" s="2"/>
      <c r="H772" s="2"/>
      <c r="I772" s="40">
        <v>22980</v>
      </c>
      <c r="J772" s="39">
        <v>0.74946666699999998</v>
      </c>
      <c r="K772" s="28">
        <v>0.46750700000000001</v>
      </c>
      <c r="N772" s="28">
        <v>0.65969500000000003</v>
      </c>
      <c r="Q772" s="28">
        <v>0.43063600000000002</v>
      </c>
      <c r="T772" s="28">
        <v>0.41850199999999999</v>
      </c>
      <c r="W772" s="28">
        <v>0</v>
      </c>
      <c r="Z772" s="28">
        <v>7.0881999999999998E-4</v>
      </c>
      <c r="AC772" s="28">
        <v>0.60961100000000001</v>
      </c>
      <c r="AF772" s="28">
        <v>0.39318900000000001</v>
      </c>
      <c r="AI772" s="28">
        <v>0.35594700000000001</v>
      </c>
      <c r="AL772" s="28">
        <v>0.60280900000000004</v>
      </c>
      <c r="AO772" s="28">
        <v>0.349138</v>
      </c>
      <c r="AR772" s="28">
        <v>0.35505100000000001</v>
      </c>
      <c r="AU772" s="28">
        <v>0.38969500000000001</v>
      </c>
      <c r="AX772" s="28">
        <v>0</v>
      </c>
      <c r="BA772" s="28">
        <v>9.5622199999999997E-3</v>
      </c>
    </row>
    <row r="773" spans="1:53" s="28" customFormat="1" ht="21" x14ac:dyDescent="0.35">
      <c r="A773" s="1"/>
      <c r="B773" s="2"/>
      <c r="C773" s="2"/>
      <c r="D773" s="2"/>
      <c r="E773" s="2"/>
      <c r="F773" s="2"/>
      <c r="G773" s="2"/>
      <c r="H773" s="2"/>
      <c r="I773" s="40">
        <v>23010</v>
      </c>
      <c r="J773" s="39">
        <v>0.74751515199999996</v>
      </c>
      <c r="K773" s="28">
        <v>0.46668799999999999</v>
      </c>
      <c r="N773" s="28">
        <v>0.65774299999999997</v>
      </c>
      <c r="Q773" s="28">
        <v>0.42873</v>
      </c>
      <c r="T773" s="28">
        <v>0.41670400000000002</v>
      </c>
      <c r="W773" s="28">
        <v>0</v>
      </c>
      <c r="Z773" s="28">
        <v>0</v>
      </c>
      <c r="AC773" s="28">
        <v>0.60722600000000004</v>
      </c>
      <c r="AF773" s="28">
        <v>0.39072800000000002</v>
      </c>
      <c r="AI773" s="28">
        <v>0.35339599999999999</v>
      </c>
      <c r="AL773" s="28">
        <v>0.599082</v>
      </c>
      <c r="AO773" s="28">
        <v>0.345391</v>
      </c>
      <c r="AR773" s="28">
        <v>0.35134599999999999</v>
      </c>
      <c r="AU773" s="28">
        <v>0.384938</v>
      </c>
      <c r="AX773" s="28">
        <v>0</v>
      </c>
      <c r="BA773" s="28">
        <v>5.8045199999999996E-3</v>
      </c>
    </row>
    <row r="774" spans="1:53" s="28" customFormat="1" ht="21" x14ac:dyDescent="0.35">
      <c r="A774" s="1"/>
      <c r="B774" s="2"/>
      <c r="C774" s="2"/>
      <c r="D774" s="2"/>
      <c r="E774" s="2"/>
      <c r="F774" s="2"/>
      <c r="G774" s="2"/>
      <c r="H774" s="2"/>
      <c r="I774" s="40">
        <v>23040</v>
      </c>
      <c r="J774" s="39">
        <v>0.74444242400000005</v>
      </c>
      <c r="K774" s="28">
        <v>0.46601199999999998</v>
      </c>
      <c r="N774" s="28">
        <v>0.65600000000000003</v>
      </c>
      <c r="Q774" s="28">
        <v>0.42695899999999998</v>
      </c>
      <c r="T774" s="28">
        <v>0.41493200000000002</v>
      </c>
      <c r="W774" s="28">
        <v>0</v>
      </c>
      <c r="Z774" s="28">
        <v>0</v>
      </c>
      <c r="AC774" s="28">
        <v>0.60471799999999998</v>
      </c>
      <c r="AF774" s="28">
        <v>0.38823099999999999</v>
      </c>
      <c r="AI774" s="28">
        <v>0.35089300000000001</v>
      </c>
      <c r="AL774" s="28">
        <v>0.59547799999999995</v>
      </c>
      <c r="AO774" s="28">
        <v>0.34184999999999999</v>
      </c>
      <c r="AR774" s="28">
        <v>0.347779</v>
      </c>
      <c r="AU774" s="28">
        <v>0.38019900000000001</v>
      </c>
      <c r="AX774" s="28">
        <v>0</v>
      </c>
      <c r="BA774" s="28">
        <v>3.1322199999999998E-3</v>
      </c>
    </row>
    <row r="775" spans="1:53" s="28" customFormat="1" ht="21" x14ac:dyDescent="0.35">
      <c r="A775" s="1"/>
      <c r="B775" s="2"/>
      <c r="C775" s="2"/>
      <c r="D775" s="2"/>
      <c r="E775" s="2"/>
      <c r="F775" s="2"/>
      <c r="G775" s="2"/>
      <c r="H775" s="2"/>
      <c r="I775" s="40">
        <v>23070</v>
      </c>
      <c r="J775" s="39">
        <v>0.742478788</v>
      </c>
      <c r="K775" s="28">
        <v>0.46550999999999998</v>
      </c>
      <c r="N775" s="28">
        <v>0.65448799999999996</v>
      </c>
      <c r="Q775" s="28">
        <v>0.42536299999999999</v>
      </c>
      <c r="T775" s="28">
        <v>0.41331600000000002</v>
      </c>
      <c r="W775" s="28">
        <v>0</v>
      </c>
      <c r="Z775" s="28">
        <v>0</v>
      </c>
      <c r="AC775" s="28">
        <v>0.60241699999999998</v>
      </c>
      <c r="AF775" s="28">
        <v>0.38584299999999999</v>
      </c>
      <c r="AI775" s="28">
        <v>0.34848699999999999</v>
      </c>
      <c r="AL775" s="28">
        <v>0.592032</v>
      </c>
      <c r="AO775" s="28">
        <v>0.338368</v>
      </c>
      <c r="AR775" s="28">
        <v>0.344304</v>
      </c>
      <c r="AU775" s="28">
        <v>0.37554900000000002</v>
      </c>
      <c r="AX775" s="28">
        <v>0</v>
      </c>
      <c r="BA775" s="28">
        <v>1.30762E-3</v>
      </c>
    </row>
    <row r="776" spans="1:53" s="28" customFormat="1" ht="21" x14ac:dyDescent="0.35">
      <c r="A776" s="1"/>
      <c r="B776" s="2"/>
      <c r="C776" s="2"/>
      <c r="D776" s="2"/>
      <c r="E776" s="2"/>
      <c r="F776" s="2"/>
      <c r="G776" s="2"/>
      <c r="H776" s="2"/>
      <c r="I776" s="40">
        <v>23100</v>
      </c>
      <c r="J776" s="39">
        <v>0.73956969699999997</v>
      </c>
      <c r="K776" s="28">
        <v>0.46496100000000001</v>
      </c>
      <c r="N776" s="28">
        <v>0.65298100000000003</v>
      </c>
      <c r="Q776" s="28">
        <v>0.423732</v>
      </c>
      <c r="T776" s="28">
        <v>0.411638</v>
      </c>
      <c r="W776" s="28">
        <v>0</v>
      </c>
      <c r="Z776" s="28">
        <v>0</v>
      </c>
      <c r="AC776" s="28">
        <v>0.60007100000000002</v>
      </c>
      <c r="AF776" s="28">
        <v>0.38345099999999999</v>
      </c>
      <c r="AI776" s="28">
        <v>0.34614200000000001</v>
      </c>
      <c r="AL776" s="28">
        <v>0.58849700000000005</v>
      </c>
      <c r="AO776" s="28">
        <v>0.33476899999999998</v>
      </c>
      <c r="AR776" s="28">
        <v>0.34076099999999998</v>
      </c>
      <c r="AU776" s="28">
        <v>0.37083100000000002</v>
      </c>
      <c r="AX776" s="28">
        <v>0</v>
      </c>
      <c r="BA776" s="28">
        <v>3.0321999999999999E-4</v>
      </c>
    </row>
    <row r="777" spans="1:53" s="28" customFormat="1" ht="21" x14ac:dyDescent="0.35">
      <c r="A777" s="1"/>
      <c r="B777" s="2"/>
      <c r="C777" s="2"/>
      <c r="D777" s="2"/>
      <c r="E777" s="2"/>
      <c r="F777" s="2"/>
      <c r="G777" s="2"/>
      <c r="H777" s="2"/>
      <c r="I777" s="40">
        <v>23130</v>
      </c>
      <c r="J777" s="39">
        <v>0.73759393900000003</v>
      </c>
      <c r="K777" s="28">
        <v>0.46440100000000001</v>
      </c>
      <c r="N777" s="28">
        <v>0.65135900000000002</v>
      </c>
      <c r="Q777" s="28">
        <v>0.42203299999999999</v>
      </c>
      <c r="T777" s="28">
        <v>0.409995</v>
      </c>
      <c r="W777" s="28">
        <v>0</v>
      </c>
      <c r="Z777" s="28">
        <v>0</v>
      </c>
      <c r="AC777" s="28">
        <v>0.59770199999999996</v>
      </c>
      <c r="AF777" s="28">
        <v>0.38103399999999998</v>
      </c>
      <c r="AI777" s="28">
        <v>0.34372000000000003</v>
      </c>
      <c r="AL777" s="28">
        <v>0.58487</v>
      </c>
      <c r="AO777" s="28">
        <v>0.33108500000000002</v>
      </c>
      <c r="AR777" s="28">
        <v>0.337146</v>
      </c>
      <c r="AU777" s="28">
        <v>0.36608400000000002</v>
      </c>
      <c r="AX777" s="28">
        <v>0</v>
      </c>
      <c r="BA777" s="28">
        <v>0</v>
      </c>
    </row>
    <row r="778" spans="1:53" s="28" customFormat="1" ht="21" x14ac:dyDescent="0.35">
      <c r="A778" s="1"/>
      <c r="B778" s="2"/>
      <c r="C778" s="2"/>
      <c r="D778" s="2"/>
      <c r="E778" s="2"/>
      <c r="F778" s="2"/>
      <c r="G778" s="2"/>
      <c r="H778" s="2"/>
      <c r="I778" s="40">
        <v>23160</v>
      </c>
      <c r="J778" s="39">
        <v>0.73683030299999996</v>
      </c>
      <c r="K778" s="28">
        <v>0.46394000000000002</v>
      </c>
      <c r="N778" s="28">
        <v>0.64982799999999996</v>
      </c>
      <c r="Q778" s="28">
        <v>0.42036400000000002</v>
      </c>
      <c r="T778" s="28">
        <v>0.408362</v>
      </c>
      <c r="W778" s="28">
        <v>0</v>
      </c>
      <c r="Z778" s="28">
        <v>0</v>
      </c>
      <c r="AC778" s="28">
        <v>0.59532499999999999</v>
      </c>
      <c r="AF778" s="28">
        <v>0.37864399999999998</v>
      </c>
      <c r="AI778" s="28">
        <v>0.34135100000000002</v>
      </c>
      <c r="AL778" s="28">
        <v>0.58132200000000001</v>
      </c>
      <c r="AO778" s="28">
        <v>0.32734099999999999</v>
      </c>
      <c r="AR778" s="28">
        <v>0.33349299999999998</v>
      </c>
      <c r="AU778" s="28">
        <v>0.361317</v>
      </c>
      <c r="AX778" s="28">
        <v>0</v>
      </c>
      <c r="BA778" s="28">
        <v>0</v>
      </c>
    </row>
    <row r="779" spans="1:53" s="28" customFormat="1" ht="21" x14ac:dyDescent="0.35">
      <c r="A779" s="1"/>
      <c r="B779" s="2"/>
      <c r="C779" s="2"/>
      <c r="D779" s="2"/>
      <c r="E779" s="2"/>
      <c r="F779" s="2"/>
      <c r="G779" s="2"/>
      <c r="H779" s="2"/>
      <c r="I779" s="40">
        <v>23190</v>
      </c>
      <c r="J779" s="39">
        <v>0.73444848500000004</v>
      </c>
      <c r="K779" s="28">
        <v>0.46351500000000001</v>
      </c>
      <c r="N779" s="28">
        <v>0.64846099999999995</v>
      </c>
      <c r="Q779" s="28">
        <v>0.41877799999999998</v>
      </c>
      <c r="T779" s="28">
        <v>0.406804</v>
      </c>
      <c r="W779" s="28">
        <v>0</v>
      </c>
      <c r="Z779" s="28">
        <v>0</v>
      </c>
      <c r="AC779" s="28">
        <v>0.59303600000000001</v>
      </c>
      <c r="AF779" s="28">
        <v>0.37632599999999999</v>
      </c>
      <c r="AI779" s="28">
        <v>0.339036</v>
      </c>
      <c r="AL779" s="28">
        <v>0.57779999999999998</v>
      </c>
      <c r="AO779" s="28">
        <v>0.323654</v>
      </c>
      <c r="AR779" s="28">
        <v>0.32986100000000002</v>
      </c>
      <c r="AU779" s="28">
        <v>0.356632</v>
      </c>
      <c r="AX779" s="28">
        <v>0</v>
      </c>
      <c r="BA779" s="28">
        <v>0</v>
      </c>
    </row>
    <row r="780" spans="1:53" s="28" customFormat="1" ht="21" x14ac:dyDescent="0.35">
      <c r="A780" s="1"/>
      <c r="B780" s="2"/>
      <c r="C780" s="2"/>
      <c r="D780" s="2"/>
      <c r="E780" s="2"/>
      <c r="F780" s="2"/>
      <c r="G780" s="2"/>
      <c r="H780" s="2"/>
      <c r="I780" s="40">
        <v>23220</v>
      </c>
      <c r="J780" s="39">
        <v>0.73245454499999996</v>
      </c>
      <c r="K780" s="28">
        <v>0.46305200000000002</v>
      </c>
      <c r="N780" s="28">
        <v>0.64698999999999995</v>
      </c>
      <c r="Q780" s="28">
        <v>0.41716900000000001</v>
      </c>
      <c r="T780" s="28">
        <v>0.40522200000000003</v>
      </c>
      <c r="W780" s="28">
        <v>0</v>
      </c>
      <c r="Z780" s="28">
        <v>0</v>
      </c>
      <c r="AC780" s="28">
        <v>0.59074400000000005</v>
      </c>
      <c r="AF780" s="28">
        <v>0.373969</v>
      </c>
      <c r="AI780" s="28">
        <v>0.33671299999999998</v>
      </c>
      <c r="AL780" s="28">
        <v>0.57419699999999996</v>
      </c>
      <c r="AO780" s="28">
        <v>0.31996200000000002</v>
      </c>
      <c r="AR780" s="28">
        <v>0.32625199999999999</v>
      </c>
      <c r="AU780" s="28">
        <v>0.35194500000000001</v>
      </c>
      <c r="AX780" s="28">
        <v>0</v>
      </c>
      <c r="BA780" s="28">
        <v>0</v>
      </c>
    </row>
    <row r="781" spans="1:53" s="28" customFormat="1" ht="21" x14ac:dyDescent="0.35">
      <c r="A781" s="1"/>
      <c r="B781" s="2"/>
      <c r="C781" s="2"/>
      <c r="D781" s="2"/>
      <c r="E781" s="2"/>
      <c r="F781" s="2"/>
      <c r="G781" s="2"/>
      <c r="H781" s="2"/>
      <c r="I781" s="40">
        <v>23250</v>
      </c>
      <c r="J781" s="39">
        <v>0.73013939400000005</v>
      </c>
      <c r="K781" s="28">
        <v>0.46253100000000003</v>
      </c>
      <c r="N781" s="28">
        <v>0.64544900000000005</v>
      </c>
      <c r="Q781" s="28">
        <v>0.41554999999999997</v>
      </c>
      <c r="T781" s="28">
        <v>0.40356700000000001</v>
      </c>
      <c r="W781" s="28">
        <v>0</v>
      </c>
      <c r="Z781" s="28">
        <v>0</v>
      </c>
      <c r="AC781" s="28">
        <v>0.58838000000000001</v>
      </c>
      <c r="AF781" s="28">
        <v>0.37158200000000002</v>
      </c>
      <c r="AI781" s="28">
        <v>0.33433600000000002</v>
      </c>
      <c r="AL781" s="28">
        <v>0.57050299999999998</v>
      </c>
      <c r="AO781" s="28">
        <v>0.31615500000000002</v>
      </c>
      <c r="AR781" s="28">
        <v>0.32248100000000002</v>
      </c>
      <c r="AU781" s="28">
        <v>0.34716999999999998</v>
      </c>
      <c r="AX781" s="28">
        <v>0</v>
      </c>
      <c r="BA781" s="28">
        <v>0</v>
      </c>
    </row>
    <row r="782" spans="1:53" s="28" customFormat="1" ht="21" x14ac:dyDescent="0.35">
      <c r="A782" s="1"/>
      <c r="B782" s="2"/>
      <c r="C782" s="2"/>
      <c r="D782" s="2"/>
      <c r="E782" s="2"/>
      <c r="F782" s="2"/>
      <c r="G782" s="2"/>
      <c r="H782" s="2"/>
      <c r="I782" s="40">
        <v>23280</v>
      </c>
      <c r="J782" s="39">
        <v>0.72858181799999999</v>
      </c>
      <c r="K782" s="28">
        <v>0.461864</v>
      </c>
      <c r="N782" s="28">
        <v>0.64432500000000004</v>
      </c>
      <c r="Q782" s="28">
        <v>0.41403000000000001</v>
      </c>
      <c r="T782" s="28">
        <v>0.401978</v>
      </c>
      <c r="W782" s="28">
        <v>0</v>
      </c>
      <c r="Z782" s="28">
        <v>0</v>
      </c>
      <c r="AC782" s="28">
        <v>0.58598700000000004</v>
      </c>
      <c r="AF782" s="28">
        <v>0.36913200000000002</v>
      </c>
      <c r="AI782" s="28">
        <v>0.33194299999999999</v>
      </c>
      <c r="AL782" s="28">
        <v>0.56674500000000005</v>
      </c>
      <c r="AO782" s="28">
        <v>0.31235499999999999</v>
      </c>
      <c r="AR782" s="28">
        <v>0.31867699999999999</v>
      </c>
      <c r="AU782" s="28">
        <v>0.34240100000000001</v>
      </c>
      <c r="AX782" s="28">
        <v>0</v>
      </c>
      <c r="BA782" s="28">
        <v>0</v>
      </c>
    </row>
    <row r="783" spans="1:53" s="28" customFormat="1" ht="21" x14ac:dyDescent="0.35">
      <c r="A783" s="1"/>
      <c r="B783" s="2"/>
      <c r="C783" s="2"/>
      <c r="D783" s="2"/>
      <c r="E783" s="2"/>
      <c r="F783" s="2"/>
      <c r="G783" s="2"/>
      <c r="H783" s="2"/>
      <c r="I783" s="40">
        <v>23310</v>
      </c>
      <c r="J783" s="39">
        <v>0.72587272700000005</v>
      </c>
      <c r="K783" s="28">
        <v>0.46133099999999999</v>
      </c>
      <c r="N783" s="28">
        <v>0.64296900000000001</v>
      </c>
      <c r="Q783" s="28">
        <v>0.41250399999999998</v>
      </c>
      <c r="T783" s="28">
        <v>0.400453</v>
      </c>
      <c r="W783" s="28">
        <v>0</v>
      </c>
      <c r="Z783" s="28">
        <v>0</v>
      </c>
      <c r="AC783" s="28">
        <v>0.58375900000000003</v>
      </c>
      <c r="AF783" s="28">
        <v>0.366873</v>
      </c>
      <c r="AI783" s="28">
        <v>0.32963799999999999</v>
      </c>
      <c r="AL783" s="28">
        <v>0.56308999999999998</v>
      </c>
      <c r="AO783" s="28">
        <v>0.30859999999999999</v>
      </c>
      <c r="AR783" s="28">
        <v>0.31498599999999999</v>
      </c>
      <c r="AU783" s="28">
        <v>0.33778799999999998</v>
      </c>
      <c r="AX783" s="28">
        <v>0</v>
      </c>
      <c r="BA783" s="28">
        <v>0</v>
      </c>
    </row>
    <row r="784" spans="1:53" s="28" customFormat="1" ht="21" x14ac:dyDescent="0.35">
      <c r="A784" s="1"/>
      <c r="B784" s="2"/>
      <c r="C784" s="2"/>
      <c r="D784" s="2"/>
      <c r="E784" s="2"/>
      <c r="F784" s="2"/>
      <c r="G784" s="2"/>
      <c r="H784" s="2"/>
      <c r="I784" s="40">
        <v>23340</v>
      </c>
      <c r="J784" s="39">
        <v>0.72415757599999997</v>
      </c>
      <c r="K784" s="28">
        <v>0.46074799999999999</v>
      </c>
      <c r="N784" s="28">
        <v>0.64155899999999999</v>
      </c>
      <c r="Q784" s="28">
        <v>0.41096500000000002</v>
      </c>
      <c r="T784" s="28">
        <v>0.39890399999999998</v>
      </c>
      <c r="W784" s="28">
        <v>0</v>
      </c>
      <c r="Z784" s="28">
        <v>0</v>
      </c>
      <c r="AC784" s="28">
        <v>0.58150000000000002</v>
      </c>
      <c r="AF784" s="28">
        <v>0.36457899999999999</v>
      </c>
      <c r="AI784" s="28">
        <v>0.32735599999999998</v>
      </c>
      <c r="AL784" s="28">
        <v>0.55943200000000004</v>
      </c>
      <c r="AO784" s="28">
        <v>0.30479600000000001</v>
      </c>
      <c r="AR784" s="28">
        <v>0.31119999999999998</v>
      </c>
      <c r="AU784" s="28">
        <v>0.33317000000000002</v>
      </c>
      <c r="AX784" s="28">
        <v>0</v>
      </c>
      <c r="BA784" s="28">
        <v>0</v>
      </c>
    </row>
    <row r="785" spans="1:53" s="28" customFormat="1" ht="21" x14ac:dyDescent="0.35">
      <c r="A785" s="1"/>
      <c r="B785" s="2"/>
      <c r="C785" s="2"/>
      <c r="D785" s="2"/>
      <c r="E785" s="2"/>
      <c r="F785" s="2"/>
      <c r="G785" s="2"/>
      <c r="H785" s="2"/>
      <c r="I785" s="40">
        <v>23370</v>
      </c>
      <c r="J785" s="39">
        <v>0.72229090900000004</v>
      </c>
      <c r="K785" s="28">
        <v>0.46012799999999998</v>
      </c>
      <c r="N785" s="28">
        <v>0.64007999999999998</v>
      </c>
      <c r="Q785" s="28">
        <v>0.40934199999999998</v>
      </c>
      <c r="T785" s="28">
        <v>0.39733499999999999</v>
      </c>
      <c r="W785" s="28">
        <v>0</v>
      </c>
      <c r="Z785" s="28">
        <v>0</v>
      </c>
      <c r="AC785" s="28">
        <v>0.57917099999999999</v>
      </c>
      <c r="AF785" s="28">
        <v>0.36224899999999999</v>
      </c>
      <c r="AI785" s="28">
        <v>0.32504899999999998</v>
      </c>
      <c r="AL785" s="28">
        <v>0.55568499999999998</v>
      </c>
      <c r="AO785" s="28">
        <v>0.30093599999999998</v>
      </c>
      <c r="AR785" s="28">
        <v>0.30740200000000001</v>
      </c>
      <c r="AU785" s="28">
        <v>0.32855899999999999</v>
      </c>
      <c r="AX785" s="28">
        <v>0</v>
      </c>
      <c r="BA785" s="28">
        <v>0</v>
      </c>
    </row>
    <row r="786" spans="1:53" s="28" customFormat="1" ht="21" x14ac:dyDescent="0.35">
      <c r="A786" s="1"/>
      <c r="B786" s="2"/>
      <c r="C786" s="2"/>
      <c r="D786" s="2"/>
      <c r="E786" s="2"/>
      <c r="F786" s="2"/>
      <c r="G786" s="2"/>
      <c r="H786" s="2"/>
      <c r="I786" s="40">
        <v>23400</v>
      </c>
      <c r="J786" s="39">
        <v>0.71913939400000004</v>
      </c>
      <c r="K786" s="28">
        <v>0.45949299999999998</v>
      </c>
      <c r="N786" s="28">
        <v>0.63850099999999999</v>
      </c>
      <c r="Q786" s="28">
        <v>0.40768300000000002</v>
      </c>
      <c r="T786" s="28">
        <v>0.39570100000000002</v>
      </c>
      <c r="W786" s="28">
        <v>0</v>
      </c>
      <c r="Z786" s="28">
        <v>0</v>
      </c>
      <c r="AC786" s="28">
        <v>0.576793</v>
      </c>
      <c r="AF786" s="28">
        <v>0.35982799999999998</v>
      </c>
      <c r="AI786" s="28">
        <v>0.32264900000000002</v>
      </c>
      <c r="AL786" s="28">
        <v>0.55189500000000002</v>
      </c>
      <c r="AO786" s="28">
        <v>0.29701100000000002</v>
      </c>
      <c r="AR786" s="28">
        <v>0.30351600000000001</v>
      </c>
      <c r="AU786" s="28">
        <v>0.32390400000000003</v>
      </c>
      <c r="AX786" s="28">
        <v>0</v>
      </c>
      <c r="BA786" s="28">
        <v>0</v>
      </c>
    </row>
    <row r="787" spans="1:53" s="28" customFormat="1" ht="21" x14ac:dyDescent="0.35">
      <c r="A787" s="1"/>
      <c r="B787" s="2"/>
      <c r="C787" s="2"/>
      <c r="D787" s="2"/>
      <c r="E787" s="2"/>
      <c r="F787" s="2"/>
      <c r="G787" s="2"/>
      <c r="H787" s="2"/>
      <c r="I787" s="40">
        <v>23430</v>
      </c>
      <c r="J787" s="39">
        <v>0.71661212100000005</v>
      </c>
      <c r="K787" s="28">
        <v>0.45893400000000001</v>
      </c>
      <c r="N787" s="28">
        <v>0.63699899999999998</v>
      </c>
      <c r="Q787" s="28">
        <v>0.40606799999999998</v>
      </c>
      <c r="T787" s="28">
        <v>0.39410600000000001</v>
      </c>
      <c r="W787" s="28">
        <v>0</v>
      </c>
      <c r="Z787" s="28">
        <v>0</v>
      </c>
      <c r="AC787" s="28">
        <v>0.57444600000000001</v>
      </c>
      <c r="AF787" s="28">
        <v>0.35746</v>
      </c>
      <c r="AI787" s="28">
        <v>0.32029600000000003</v>
      </c>
      <c r="AL787" s="28">
        <v>0.548149</v>
      </c>
      <c r="AO787" s="28">
        <v>0.293072</v>
      </c>
      <c r="AR787" s="28">
        <v>0.299674</v>
      </c>
      <c r="AU787" s="28">
        <v>0.31931500000000002</v>
      </c>
      <c r="AX787" s="28">
        <v>0</v>
      </c>
      <c r="BA787" s="28">
        <v>0</v>
      </c>
    </row>
    <row r="788" spans="1:53" s="28" customFormat="1" ht="21" x14ac:dyDescent="0.35">
      <c r="A788" s="1"/>
      <c r="B788" s="2"/>
      <c r="C788" s="2"/>
      <c r="D788" s="2"/>
      <c r="E788" s="2"/>
      <c r="F788" s="2"/>
      <c r="G788" s="2"/>
      <c r="H788" s="2"/>
      <c r="I788" s="40">
        <v>23460</v>
      </c>
      <c r="J788" s="39">
        <v>0.714012121</v>
      </c>
      <c r="K788" s="28">
        <v>0.45821600000000001</v>
      </c>
      <c r="N788" s="28">
        <v>0.63532999999999995</v>
      </c>
      <c r="Q788" s="28">
        <v>0.40433999999999998</v>
      </c>
      <c r="T788" s="28">
        <v>0.392424</v>
      </c>
      <c r="W788" s="28">
        <v>0</v>
      </c>
      <c r="Z788" s="28">
        <v>0</v>
      </c>
      <c r="AC788" s="28">
        <v>0.57200700000000004</v>
      </c>
      <c r="AF788" s="28">
        <v>0.35497699999999999</v>
      </c>
      <c r="AI788" s="28">
        <v>0.317857</v>
      </c>
      <c r="AL788" s="28">
        <v>0.54422999999999999</v>
      </c>
      <c r="AO788" s="28">
        <v>0.289105</v>
      </c>
      <c r="AR788" s="28">
        <v>0.295711</v>
      </c>
      <c r="AU788" s="28">
        <v>0.31469599999999998</v>
      </c>
      <c r="AX788" s="28">
        <v>0</v>
      </c>
      <c r="BA788" s="28">
        <v>0</v>
      </c>
    </row>
    <row r="789" spans="1:53" s="28" customFormat="1" ht="21" x14ac:dyDescent="0.35">
      <c r="A789" s="1"/>
      <c r="B789" s="2"/>
      <c r="C789" s="2"/>
      <c r="D789" s="2"/>
      <c r="E789" s="2"/>
      <c r="F789" s="2"/>
      <c r="G789" s="2"/>
      <c r="H789" s="2"/>
      <c r="I789" s="40">
        <v>23490</v>
      </c>
      <c r="J789" s="39">
        <v>0.71198181800000004</v>
      </c>
      <c r="K789" s="28">
        <v>0.45756200000000002</v>
      </c>
      <c r="N789" s="28">
        <v>0.63363899999999995</v>
      </c>
      <c r="Q789" s="28">
        <v>0.40260899999999999</v>
      </c>
      <c r="T789" s="28">
        <v>0.39070500000000002</v>
      </c>
      <c r="W789" s="28">
        <v>0</v>
      </c>
      <c r="Z789" s="28">
        <v>0</v>
      </c>
      <c r="AC789" s="28">
        <v>0.56951300000000005</v>
      </c>
      <c r="AF789" s="28">
        <v>0.35249399999999997</v>
      </c>
      <c r="AI789" s="28">
        <v>0.31538500000000003</v>
      </c>
      <c r="AL789" s="28">
        <v>0.54025299999999998</v>
      </c>
      <c r="AO789" s="28">
        <v>0.28506100000000001</v>
      </c>
      <c r="AR789" s="28">
        <v>0.291742</v>
      </c>
      <c r="AU789" s="28">
        <v>0.310081</v>
      </c>
      <c r="AX789" s="28">
        <v>0</v>
      </c>
      <c r="BA789" s="28">
        <v>0</v>
      </c>
    </row>
    <row r="790" spans="1:53" s="28" customFormat="1" ht="21" x14ac:dyDescent="0.35">
      <c r="A790" s="1"/>
      <c r="B790" s="2"/>
      <c r="C790" s="2"/>
      <c r="D790" s="2"/>
      <c r="E790" s="2"/>
      <c r="F790" s="2"/>
      <c r="G790" s="2"/>
      <c r="H790" s="2"/>
      <c r="I790" s="40">
        <v>23520</v>
      </c>
      <c r="J790" s="39">
        <v>0.71104242399999995</v>
      </c>
      <c r="K790" s="28">
        <v>0.45688400000000001</v>
      </c>
      <c r="N790" s="28">
        <v>0.63191200000000003</v>
      </c>
      <c r="Q790" s="28">
        <v>0.40082400000000001</v>
      </c>
      <c r="T790" s="28">
        <v>0.38894899999999999</v>
      </c>
      <c r="W790" s="28">
        <v>0</v>
      </c>
      <c r="Z790" s="28">
        <v>0</v>
      </c>
      <c r="AC790" s="28">
        <v>0.56699200000000005</v>
      </c>
      <c r="AF790" s="28">
        <v>0.349991</v>
      </c>
      <c r="AI790" s="28">
        <v>0.31290099999999998</v>
      </c>
      <c r="AL790" s="28">
        <v>0.53625199999999995</v>
      </c>
      <c r="AO790" s="28">
        <v>0.28097899999999998</v>
      </c>
      <c r="AR790" s="28">
        <v>0.28762300000000002</v>
      </c>
      <c r="AU790" s="28">
        <v>0.30545</v>
      </c>
      <c r="AX790" s="28">
        <v>0</v>
      </c>
      <c r="BA790" s="28">
        <v>0</v>
      </c>
    </row>
    <row r="791" spans="1:53" s="28" customFormat="1" ht="21" x14ac:dyDescent="0.35">
      <c r="A791" s="1"/>
      <c r="B791" s="2"/>
      <c r="C791" s="2"/>
      <c r="D791" s="2"/>
      <c r="E791" s="2"/>
      <c r="F791" s="2"/>
      <c r="G791" s="2"/>
      <c r="H791" s="2"/>
      <c r="I791" s="40">
        <v>23550</v>
      </c>
      <c r="J791" s="39">
        <v>0.70798181800000004</v>
      </c>
      <c r="K791" s="28">
        <v>0.45624599999999998</v>
      </c>
      <c r="N791" s="28">
        <v>0.630193</v>
      </c>
      <c r="Q791" s="28">
        <v>0.39905400000000002</v>
      </c>
      <c r="T791" s="28">
        <v>0.38719700000000001</v>
      </c>
      <c r="W791" s="28">
        <v>0</v>
      </c>
      <c r="Z791" s="28">
        <v>0</v>
      </c>
      <c r="AC791" s="28">
        <v>0.56445999999999996</v>
      </c>
      <c r="AF791" s="28">
        <v>0.34745700000000002</v>
      </c>
      <c r="AI791" s="28">
        <v>0.31039499999999998</v>
      </c>
      <c r="AL791" s="28">
        <v>0.532273</v>
      </c>
      <c r="AO791" s="28">
        <v>0.276951</v>
      </c>
      <c r="AR791" s="28">
        <v>0.283501</v>
      </c>
      <c r="AU791" s="28">
        <v>0.300846</v>
      </c>
      <c r="AX791" s="28">
        <v>3.4561999999999999E-4</v>
      </c>
      <c r="BA791" s="28">
        <v>0</v>
      </c>
    </row>
    <row r="792" spans="1:53" s="28" customFormat="1" ht="21" x14ac:dyDescent="0.35">
      <c r="A792" s="1"/>
      <c r="B792" s="2"/>
      <c r="C792" s="2"/>
      <c r="D792" s="2"/>
      <c r="E792" s="2"/>
      <c r="F792" s="2"/>
      <c r="G792" s="2"/>
      <c r="H792" s="2"/>
      <c r="I792" s="40">
        <v>23580</v>
      </c>
      <c r="J792" s="39">
        <v>0.70618181800000002</v>
      </c>
      <c r="K792" s="28">
        <v>0.45563900000000002</v>
      </c>
      <c r="N792" s="28">
        <v>0.62803600000000004</v>
      </c>
      <c r="Q792" s="28">
        <v>0.39710800000000002</v>
      </c>
      <c r="T792" s="28">
        <v>0.38536999999999999</v>
      </c>
      <c r="W792" s="28">
        <v>0</v>
      </c>
      <c r="Z792" s="28">
        <v>0</v>
      </c>
      <c r="AC792" s="28">
        <v>0.56190700000000005</v>
      </c>
      <c r="AF792" s="28">
        <v>0.34490199999999999</v>
      </c>
      <c r="AI792" s="28">
        <v>0.30790000000000001</v>
      </c>
      <c r="AL792" s="28">
        <v>0.52826700000000004</v>
      </c>
      <c r="AO792" s="28">
        <v>0.27282299999999998</v>
      </c>
      <c r="AR792" s="28">
        <v>0.27938800000000003</v>
      </c>
      <c r="AU792" s="28">
        <v>0.29625200000000002</v>
      </c>
      <c r="AX792" s="28">
        <v>7.1582999999999998E-4</v>
      </c>
      <c r="BA792" s="28">
        <v>0</v>
      </c>
    </row>
    <row r="793" spans="1:53" s="28" customFormat="1" ht="21" x14ac:dyDescent="0.35">
      <c r="A793" s="1"/>
      <c r="B793" s="2"/>
      <c r="C793" s="2"/>
      <c r="D793" s="2"/>
      <c r="E793" s="2"/>
      <c r="F793" s="2"/>
      <c r="G793" s="2"/>
      <c r="H793" s="2"/>
      <c r="I793" s="40">
        <v>23610</v>
      </c>
      <c r="J793" s="39">
        <v>0.70403636400000003</v>
      </c>
      <c r="K793" s="28">
        <v>0.45499200000000001</v>
      </c>
      <c r="N793" s="28">
        <v>0.62624999999999997</v>
      </c>
      <c r="Q793" s="28">
        <v>0.39523999999999998</v>
      </c>
      <c r="T793" s="28">
        <v>0.38355099999999998</v>
      </c>
      <c r="W793" s="28">
        <v>0</v>
      </c>
      <c r="Z793" s="28">
        <v>0</v>
      </c>
      <c r="AC793" s="28">
        <v>0.55925999999999998</v>
      </c>
      <c r="AF793" s="28">
        <v>0.34227999999999997</v>
      </c>
      <c r="AI793" s="28">
        <v>0.30538100000000001</v>
      </c>
      <c r="AL793" s="28">
        <v>0.52421300000000004</v>
      </c>
      <c r="AO793" s="28">
        <v>0.268646</v>
      </c>
      <c r="AR793" s="28">
        <v>0.27521499999999999</v>
      </c>
      <c r="AU793" s="28">
        <v>0.29163600000000001</v>
      </c>
      <c r="AX793" s="28">
        <v>1.06949E-3</v>
      </c>
      <c r="BA793" s="28">
        <v>0</v>
      </c>
    </row>
    <row r="794" spans="1:53" s="28" customFormat="1" ht="21" x14ac:dyDescent="0.35">
      <c r="A794" s="1"/>
      <c r="B794" s="2"/>
      <c r="C794" s="2"/>
      <c r="D794" s="2"/>
      <c r="E794" s="2"/>
      <c r="F794" s="2"/>
      <c r="G794" s="2"/>
      <c r="H794" s="2"/>
      <c r="I794" s="40">
        <v>23640</v>
      </c>
      <c r="J794" s="39">
        <v>0.701606061</v>
      </c>
      <c r="K794" s="28">
        <v>0.45439099999999999</v>
      </c>
      <c r="N794" s="28">
        <v>0.62446199999999996</v>
      </c>
      <c r="Q794" s="28">
        <v>0.39341700000000002</v>
      </c>
      <c r="T794" s="28">
        <v>0.38173299999999999</v>
      </c>
      <c r="W794" s="28">
        <v>0</v>
      </c>
      <c r="Z794" s="28">
        <v>0</v>
      </c>
      <c r="AC794" s="28">
        <v>0.55664400000000003</v>
      </c>
      <c r="AF794" s="28">
        <v>0.33965200000000001</v>
      </c>
      <c r="AI794" s="28">
        <v>0.302842</v>
      </c>
      <c r="AL794" s="28">
        <v>0.52014099999999996</v>
      </c>
      <c r="AO794" s="28">
        <v>0.26445200000000002</v>
      </c>
      <c r="AR794" s="28">
        <v>0.27100000000000002</v>
      </c>
      <c r="AU794" s="28">
        <v>0.28703000000000001</v>
      </c>
      <c r="AX794" s="28">
        <v>1.43556E-3</v>
      </c>
      <c r="BA794" s="28">
        <v>0</v>
      </c>
    </row>
    <row r="795" spans="1:53" s="28" customFormat="1" ht="21" x14ac:dyDescent="0.35">
      <c r="A795" s="1"/>
      <c r="B795" s="2"/>
      <c r="C795" s="2"/>
      <c r="D795" s="2"/>
      <c r="E795" s="2"/>
      <c r="F795" s="2"/>
      <c r="G795" s="2"/>
      <c r="H795" s="2"/>
      <c r="I795" s="40">
        <v>23670</v>
      </c>
      <c r="J795" s="39">
        <v>0.70012727299999999</v>
      </c>
      <c r="K795" s="28">
        <v>0.45378499999999999</v>
      </c>
      <c r="N795" s="28">
        <v>0.62265099999999995</v>
      </c>
      <c r="Q795" s="28">
        <v>0.39151999999999998</v>
      </c>
      <c r="T795" s="28">
        <v>0.37987599999999999</v>
      </c>
      <c r="W795" s="28">
        <v>0</v>
      </c>
      <c r="Z795" s="28">
        <v>0</v>
      </c>
      <c r="AC795" s="28">
        <v>0.55400899999999997</v>
      </c>
      <c r="AF795" s="28">
        <v>0.33699800000000002</v>
      </c>
      <c r="AI795" s="28">
        <v>0.30027900000000002</v>
      </c>
      <c r="AL795" s="28">
        <v>0.516011</v>
      </c>
      <c r="AO795" s="28">
        <v>0.26030500000000001</v>
      </c>
      <c r="AR795" s="28">
        <v>0.266733</v>
      </c>
      <c r="AU795" s="28">
        <v>0.282414</v>
      </c>
      <c r="AX795" s="28">
        <v>1.8028600000000001E-3</v>
      </c>
      <c r="BA795" s="28">
        <v>0</v>
      </c>
    </row>
    <row r="796" spans="1:53" s="28" customFormat="1" ht="21" x14ac:dyDescent="0.35">
      <c r="A796" s="1"/>
      <c r="B796" s="2"/>
      <c r="C796" s="2"/>
      <c r="D796" s="2"/>
      <c r="E796" s="2"/>
      <c r="F796" s="2"/>
      <c r="G796" s="2"/>
      <c r="H796" s="2"/>
      <c r="I796" s="40">
        <v>23700</v>
      </c>
      <c r="J796" s="39">
        <v>0.69736363599999995</v>
      </c>
      <c r="K796" s="28">
        <v>0.45317000000000002</v>
      </c>
      <c r="N796" s="28">
        <v>0.62085800000000002</v>
      </c>
      <c r="Q796" s="28">
        <v>0.389625</v>
      </c>
      <c r="T796" s="28">
        <v>0.37801899999999999</v>
      </c>
      <c r="W796" s="28">
        <v>0</v>
      </c>
      <c r="Z796" s="28">
        <v>0</v>
      </c>
      <c r="AC796" s="28">
        <v>0.55134899999999998</v>
      </c>
      <c r="AF796" s="28">
        <v>0.334374</v>
      </c>
      <c r="AI796" s="28">
        <v>0.29772599999999999</v>
      </c>
      <c r="AL796" s="28">
        <v>0.51186699999999996</v>
      </c>
      <c r="AO796" s="28">
        <v>0.25617299999999998</v>
      </c>
      <c r="AR796" s="28">
        <v>0.26245099999999999</v>
      </c>
      <c r="AU796" s="28">
        <v>0.27779999999999999</v>
      </c>
      <c r="AX796" s="28">
        <v>2.1747300000000002E-3</v>
      </c>
      <c r="BA796" s="28">
        <v>0</v>
      </c>
    </row>
    <row r="797" spans="1:53" s="28" customFormat="1" ht="21" x14ac:dyDescent="0.35">
      <c r="A797" s="1"/>
      <c r="B797" s="2"/>
      <c r="C797" s="2"/>
      <c r="D797" s="2"/>
      <c r="E797" s="2"/>
      <c r="F797" s="2"/>
      <c r="G797" s="2"/>
      <c r="H797" s="2"/>
      <c r="I797" s="40">
        <v>23730</v>
      </c>
      <c r="J797" s="39">
        <v>0.69503030300000002</v>
      </c>
      <c r="K797" s="28">
        <v>0.45246900000000001</v>
      </c>
      <c r="N797" s="28">
        <v>0.61899099999999996</v>
      </c>
      <c r="Q797" s="28">
        <v>0.387683</v>
      </c>
      <c r="T797" s="28">
        <v>0.37608900000000001</v>
      </c>
      <c r="W797" s="28">
        <v>0</v>
      </c>
      <c r="Z797" s="28">
        <v>0</v>
      </c>
      <c r="AC797" s="28">
        <v>0.54865200000000003</v>
      </c>
      <c r="AF797" s="28">
        <v>0.33167999999999997</v>
      </c>
      <c r="AI797" s="28">
        <v>0.29511700000000002</v>
      </c>
      <c r="AL797" s="28">
        <v>0.50772799999999996</v>
      </c>
      <c r="AO797" s="28">
        <v>0.25205</v>
      </c>
      <c r="AR797" s="28">
        <v>0.258183</v>
      </c>
      <c r="AU797" s="28">
        <v>0.273177</v>
      </c>
      <c r="AX797" s="28">
        <v>2.5154800000000001E-3</v>
      </c>
      <c r="BA797" s="28">
        <v>0</v>
      </c>
    </row>
    <row r="798" spans="1:53" s="28" customFormat="1" ht="21" x14ac:dyDescent="0.35">
      <c r="A798" s="1"/>
      <c r="B798" s="2"/>
      <c r="C798" s="2"/>
      <c r="D798" s="2"/>
      <c r="E798" s="2"/>
      <c r="F798" s="2"/>
      <c r="G798" s="2"/>
      <c r="H798" s="2"/>
      <c r="I798" s="40">
        <v>23760</v>
      </c>
      <c r="J798" s="39">
        <v>0.69361212100000003</v>
      </c>
      <c r="K798" s="28">
        <v>0.45184400000000002</v>
      </c>
      <c r="N798" s="28">
        <v>0.61718899999999999</v>
      </c>
      <c r="Q798" s="28">
        <v>0.385768</v>
      </c>
      <c r="T798" s="28">
        <v>0.374199</v>
      </c>
      <c r="W798" s="28">
        <v>0</v>
      </c>
      <c r="Z798" s="28">
        <v>0</v>
      </c>
      <c r="AC798" s="28">
        <v>0.54599600000000004</v>
      </c>
      <c r="AF798" s="28">
        <v>0.32899200000000001</v>
      </c>
      <c r="AI798" s="28">
        <v>0.29254400000000003</v>
      </c>
      <c r="AL798" s="28">
        <v>0.50356699999999999</v>
      </c>
      <c r="AO798" s="28">
        <v>0.247865</v>
      </c>
      <c r="AR798" s="28">
        <v>0.25389499999999998</v>
      </c>
      <c r="AU798" s="28">
        <v>0.268569</v>
      </c>
      <c r="AX798" s="28">
        <v>2.8593999999999998E-3</v>
      </c>
      <c r="BA798" s="28">
        <v>0</v>
      </c>
    </row>
    <row r="799" spans="1:53" s="28" customFormat="1" ht="21" x14ac:dyDescent="0.35">
      <c r="A799" s="1"/>
      <c r="B799" s="2"/>
      <c r="C799" s="2"/>
      <c r="D799" s="2"/>
      <c r="E799" s="2"/>
      <c r="F799" s="2"/>
      <c r="G799" s="2"/>
      <c r="H799" s="2"/>
      <c r="I799" s="40">
        <v>23790</v>
      </c>
      <c r="J799" s="39">
        <v>0.69127272699999998</v>
      </c>
      <c r="K799" s="28">
        <v>0.45116400000000001</v>
      </c>
      <c r="N799" s="28">
        <v>0.61538700000000002</v>
      </c>
      <c r="Q799" s="28">
        <v>0.38378899999999999</v>
      </c>
      <c r="T799" s="28">
        <v>0.37225900000000001</v>
      </c>
      <c r="W799" s="28">
        <v>0</v>
      </c>
      <c r="Z799" s="28">
        <v>0</v>
      </c>
      <c r="AC799" s="28">
        <v>0.54335299999999997</v>
      </c>
      <c r="AF799" s="28">
        <v>0.32630399999999998</v>
      </c>
      <c r="AI799" s="28">
        <v>0.29001199999999999</v>
      </c>
      <c r="AL799" s="28">
        <v>0.499417</v>
      </c>
      <c r="AO799" s="28">
        <v>0.243756</v>
      </c>
      <c r="AR799" s="28">
        <v>0.24956500000000001</v>
      </c>
      <c r="AU799" s="28">
        <v>0.26392300000000002</v>
      </c>
      <c r="AX799" s="28">
        <v>3.2449699999999998E-3</v>
      </c>
      <c r="BA799" s="28">
        <v>0</v>
      </c>
    </row>
    <row r="800" spans="1:53" s="28" customFormat="1" ht="21" x14ac:dyDescent="0.35">
      <c r="A800" s="1"/>
      <c r="B800" s="2"/>
      <c r="C800" s="2"/>
      <c r="D800" s="2"/>
      <c r="E800" s="2"/>
      <c r="F800" s="2"/>
      <c r="G800" s="2"/>
      <c r="H800" s="2"/>
      <c r="I800" s="40">
        <v>23820</v>
      </c>
      <c r="J800" s="39">
        <v>0.68906060599999996</v>
      </c>
      <c r="K800" s="28">
        <v>0.45047599999999999</v>
      </c>
      <c r="N800" s="28">
        <v>0.61351900000000004</v>
      </c>
      <c r="Q800" s="28">
        <v>0.38184200000000001</v>
      </c>
      <c r="T800" s="28">
        <v>0.37037500000000001</v>
      </c>
      <c r="W800" s="28">
        <v>0</v>
      </c>
      <c r="Z800" s="28">
        <v>0</v>
      </c>
      <c r="AC800" s="28">
        <v>0.540709</v>
      </c>
      <c r="AF800" s="28">
        <v>0.32356499999999999</v>
      </c>
      <c r="AI800" s="28">
        <v>0.28740700000000002</v>
      </c>
      <c r="AL800" s="28">
        <v>0.49522899999999997</v>
      </c>
      <c r="AO800" s="28">
        <v>0.23959800000000001</v>
      </c>
      <c r="AR800" s="28">
        <v>0.24520900000000001</v>
      </c>
      <c r="AU800" s="28">
        <v>0.259351</v>
      </c>
      <c r="AX800" s="28">
        <v>3.6154899999999998E-3</v>
      </c>
      <c r="BA800" s="28">
        <v>0</v>
      </c>
    </row>
    <row r="801" spans="1:53" s="28" customFormat="1" ht="21" x14ac:dyDescent="0.35">
      <c r="A801" s="1"/>
      <c r="B801" s="2"/>
      <c r="C801" s="2"/>
      <c r="D801" s="2"/>
      <c r="E801" s="2"/>
      <c r="F801" s="2"/>
      <c r="G801" s="2"/>
      <c r="H801" s="2"/>
      <c r="I801" s="40">
        <v>23850</v>
      </c>
      <c r="J801" s="39">
        <v>0.68748484799999998</v>
      </c>
      <c r="K801" s="28">
        <v>0.44981500000000002</v>
      </c>
      <c r="N801" s="28">
        <v>0.61158100000000004</v>
      </c>
      <c r="Q801" s="28">
        <v>0.37980999999999998</v>
      </c>
      <c r="T801" s="28">
        <v>0.36839300000000003</v>
      </c>
      <c r="W801" s="28">
        <v>0</v>
      </c>
      <c r="Z801" s="28">
        <v>0</v>
      </c>
      <c r="AC801" s="28">
        <v>0.53796299999999997</v>
      </c>
      <c r="AF801" s="28">
        <v>0.32079600000000003</v>
      </c>
      <c r="AI801" s="28">
        <v>0.28480499999999997</v>
      </c>
      <c r="AL801" s="28">
        <v>0.49100300000000002</v>
      </c>
      <c r="AO801" s="28">
        <v>0.23535700000000001</v>
      </c>
      <c r="AR801" s="28">
        <v>0.24088699999999999</v>
      </c>
      <c r="AU801" s="28">
        <v>0.25471300000000002</v>
      </c>
      <c r="AX801" s="28">
        <v>3.6364000000000001E-3</v>
      </c>
      <c r="BA801" s="28">
        <v>0</v>
      </c>
    </row>
    <row r="802" spans="1:53" s="28" customFormat="1" ht="21" x14ac:dyDescent="0.35">
      <c r="A802" s="1"/>
      <c r="B802" s="2"/>
      <c r="C802" s="2"/>
      <c r="D802" s="2"/>
      <c r="E802" s="2"/>
      <c r="F802" s="2"/>
      <c r="G802" s="2"/>
      <c r="H802" s="2"/>
      <c r="I802" s="40">
        <v>23880</v>
      </c>
      <c r="J802" s="39">
        <v>0.685448485</v>
      </c>
      <c r="K802" s="28">
        <v>0.44915899999999997</v>
      </c>
      <c r="N802" s="28">
        <v>0.60967199999999999</v>
      </c>
      <c r="Q802" s="28">
        <v>0.37779400000000002</v>
      </c>
      <c r="T802" s="28">
        <v>0.36637799999999998</v>
      </c>
      <c r="W802" s="28">
        <v>0</v>
      </c>
      <c r="Z802" s="28">
        <v>0</v>
      </c>
      <c r="AC802" s="28">
        <v>0.53523600000000005</v>
      </c>
      <c r="AF802" s="28">
        <v>0.31805699999999998</v>
      </c>
      <c r="AI802" s="28">
        <v>0.282196</v>
      </c>
      <c r="AL802" s="28">
        <v>0.48672199999999999</v>
      </c>
      <c r="AO802" s="28">
        <v>0.23122500000000001</v>
      </c>
      <c r="AR802" s="28">
        <v>0.23649000000000001</v>
      </c>
      <c r="AU802" s="28">
        <v>0.250027</v>
      </c>
      <c r="AX802" s="28">
        <v>3.6238300000000002E-3</v>
      </c>
      <c r="BA802" s="28">
        <v>0</v>
      </c>
    </row>
    <row r="803" spans="1:53" s="28" customFormat="1" ht="21" x14ac:dyDescent="0.35">
      <c r="A803" s="1"/>
      <c r="B803" s="2"/>
      <c r="C803" s="2"/>
      <c r="D803" s="2"/>
      <c r="E803" s="2"/>
      <c r="F803" s="2"/>
      <c r="G803" s="2"/>
      <c r="H803" s="2"/>
      <c r="I803" s="40">
        <v>23910</v>
      </c>
      <c r="J803" s="39">
        <v>0.68290909099999997</v>
      </c>
      <c r="K803" s="28">
        <v>0.44850699999999999</v>
      </c>
      <c r="N803" s="28">
        <v>0.60775599999999996</v>
      </c>
      <c r="Q803" s="28">
        <v>0.37573499999999999</v>
      </c>
      <c r="T803" s="28">
        <v>0.364367</v>
      </c>
      <c r="W803" s="28">
        <v>0</v>
      </c>
      <c r="Z803" s="28">
        <v>0</v>
      </c>
      <c r="AC803" s="28">
        <v>0.53254000000000001</v>
      </c>
      <c r="AF803" s="28">
        <v>0.31531799999999999</v>
      </c>
      <c r="AI803" s="28">
        <v>0.27957900000000002</v>
      </c>
      <c r="AL803" s="28">
        <v>0.48244599999999999</v>
      </c>
      <c r="AO803" s="28">
        <v>0.227129</v>
      </c>
      <c r="AR803" s="28">
        <v>0.232075</v>
      </c>
      <c r="AU803" s="28">
        <v>0.24535999999999999</v>
      </c>
      <c r="AX803" s="28">
        <v>3.6190200000000001E-3</v>
      </c>
      <c r="BA803" s="28">
        <v>0</v>
      </c>
    </row>
    <row r="804" spans="1:53" s="28" customFormat="1" ht="21" x14ac:dyDescent="0.35">
      <c r="A804" s="1"/>
      <c r="B804" s="2"/>
      <c r="C804" s="2"/>
      <c r="D804" s="2"/>
      <c r="E804" s="2"/>
      <c r="F804" s="2"/>
      <c r="G804" s="2"/>
      <c r="H804" s="2"/>
      <c r="I804" s="40">
        <v>23940</v>
      </c>
      <c r="J804" s="39">
        <v>0.68047878799999995</v>
      </c>
      <c r="K804" s="28">
        <v>0.447795</v>
      </c>
      <c r="N804" s="28">
        <v>0.60574600000000001</v>
      </c>
      <c r="Q804" s="28">
        <v>0.37363299999999999</v>
      </c>
      <c r="T804" s="28">
        <v>0.36233100000000001</v>
      </c>
      <c r="W804" s="28">
        <v>0</v>
      </c>
      <c r="Z804" s="28">
        <v>0</v>
      </c>
      <c r="AC804" s="28">
        <v>0.52980899999999997</v>
      </c>
      <c r="AF804" s="28">
        <v>0.312531</v>
      </c>
      <c r="AI804" s="28">
        <v>0.27694800000000003</v>
      </c>
      <c r="AL804" s="28">
        <v>0.47811799999999999</v>
      </c>
      <c r="AO804" s="28">
        <v>0.22293499999999999</v>
      </c>
      <c r="AR804" s="28">
        <v>0.22763</v>
      </c>
      <c r="AU804" s="28">
        <v>0.240675</v>
      </c>
      <c r="AX804" s="28">
        <v>3.6342000000000002E-3</v>
      </c>
      <c r="BA804" s="28">
        <v>0</v>
      </c>
    </row>
    <row r="805" spans="1:53" s="28" customFormat="1" ht="21" x14ac:dyDescent="0.35">
      <c r="A805" s="1"/>
      <c r="B805" s="2"/>
      <c r="C805" s="2"/>
      <c r="D805" s="2"/>
      <c r="E805" s="2"/>
      <c r="F805" s="2"/>
      <c r="G805" s="2"/>
      <c r="H805" s="2"/>
      <c r="I805" s="40">
        <v>23970</v>
      </c>
      <c r="J805" s="39">
        <v>0.67800606100000005</v>
      </c>
      <c r="K805" s="28">
        <v>0.44705400000000001</v>
      </c>
      <c r="N805" s="28">
        <v>0.60375000000000001</v>
      </c>
      <c r="Q805" s="28">
        <v>0.37155100000000002</v>
      </c>
      <c r="T805" s="28">
        <v>0.36029099999999997</v>
      </c>
      <c r="W805" s="28">
        <v>0</v>
      </c>
      <c r="Z805" s="28">
        <v>0</v>
      </c>
      <c r="AC805" s="28">
        <v>0.52705400000000002</v>
      </c>
      <c r="AF805" s="28">
        <v>0.309755</v>
      </c>
      <c r="AI805" s="28">
        <v>0.27430399999999999</v>
      </c>
      <c r="AL805" s="28">
        <v>0.47381299999999998</v>
      </c>
      <c r="AO805" s="28">
        <v>0.21878700000000001</v>
      </c>
      <c r="AR805" s="28">
        <v>0.22321099999999999</v>
      </c>
      <c r="AU805" s="28">
        <v>0.235981</v>
      </c>
      <c r="AX805" s="28">
        <v>3.6375999999999999E-3</v>
      </c>
      <c r="BA805" s="28">
        <v>0</v>
      </c>
    </row>
    <row r="806" spans="1:53" s="28" customFormat="1" ht="21" x14ac:dyDescent="0.35">
      <c r="A806" s="1"/>
      <c r="B806" s="2"/>
      <c r="C806" s="2"/>
      <c r="D806" s="2"/>
      <c r="E806" s="2"/>
      <c r="F806" s="2"/>
      <c r="G806" s="2"/>
      <c r="H806" s="2"/>
      <c r="I806" s="40">
        <v>24000</v>
      </c>
      <c r="J806" s="39">
        <v>0.67584242400000005</v>
      </c>
      <c r="K806" s="28">
        <v>0.44635599999999998</v>
      </c>
      <c r="N806" s="28">
        <v>0.60176600000000002</v>
      </c>
      <c r="Q806" s="28">
        <v>0.36947400000000002</v>
      </c>
      <c r="T806" s="28">
        <v>0.358236</v>
      </c>
      <c r="W806" s="28">
        <v>0</v>
      </c>
      <c r="Z806" s="28">
        <v>0</v>
      </c>
      <c r="AC806" s="28">
        <v>0.52434000000000003</v>
      </c>
      <c r="AF806" s="28">
        <v>0.30699500000000002</v>
      </c>
      <c r="AI806" s="28">
        <v>0.27167400000000003</v>
      </c>
      <c r="AL806" s="28">
        <v>0.46950700000000001</v>
      </c>
      <c r="AO806" s="28">
        <v>0.214642</v>
      </c>
      <c r="AR806" s="28">
        <v>0.21875900000000001</v>
      </c>
      <c r="AU806" s="28">
        <v>0.23131199999999999</v>
      </c>
      <c r="AX806" s="28">
        <v>3.6215900000000001E-3</v>
      </c>
      <c r="BA806" s="28">
        <v>0</v>
      </c>
    </row>
    <row r="807" spans="1:53" s="28" customFormat="1" ht="21" x14ac:dyDescent="0.35">
      <c r="A807" s="1"/>
      <c r="B807" s="2"/>
      <c r="C807" s="2"/>
      <c r="D807" s="2"/>
      <c r="E807" s="2"/>
      <c r="F807" s="2"/>
      <c r="G807" s="2"/>
      <c r="H807" s="2"/>
      <c r="I807" s="40">
        <v>24030</v>
      </c>
      <c r="J807" s="39">
        <v>0.67265454499999999</v>
      </c>
      <c r="K807" s="28">
        <v>0.44566</v>
      </c>
      <c r="N807" s="28">
        <v>0.59978399999999998</v>
      </c>
      <c r="Q807" s="28">
        <v>0.36735699999999999</v>
      </c>
      <c r="T807" s="28">
        <v>0.356209</v>
      </c>
      <c r="W807" s="28">
        <v>0</v>
      </c>
      <c r="Z807" s="28">
        <v>0</v>
      </c>
      <c r="AC807" s="28">
        <v>0.521644</v>
      </c>
      <c r="AF807" s="28">
        <v>0.30428100000000002</v>
      </c>
      <c r="AI807" s="28">
        <v>0.26908700000000002</v>
      </c>
      <c r="AL807" s="28">
        <v>0.46512300000000001</v>
      </c>
      <c r="AO807" s="28">
        <v>0.21046699999999999</v>
      </c>
      <c r="AR807" s="28">
        <v>0.21423300000000001</v>
      </c>
      <c r="AU807" s="28">
        <v>0.22659699999999999</v>
      </c>
      <c r="AX807" s="28">
        <v>3.6508199999999999E-3</v>
      </c>
      <c r="BA807" s="28">
        <v>0</v>
      </c>
    </row>
    <row r="808" spans="1:53" s="28" customFormat="1" ht="21" x14ac:dyDescent="0.35">
      <c r="A808" s="1"/>
      <c r="B808" s="2"/>
      <c r="C808" s="2"/>
      <c r="D808" s="2"/>
      <c r="E808" s="2"/>
      <c r="F808" s="2"/>
      <c r="G808" s="2"/>
      <c r="H808" s="2"/>
      <c r="I808" s="40">
        <v>24060</v>
      </c>
      <c r="J808" s="39">
        <v>0.66989090900000003</v>
      </c>
      <c r="K808" s="28">
        <v>0.44493100000000002</v>
      </c>
      <c r="N808" s="28">
        <v>0.597723</v>
      </c>
      <c r="Q808" s="28">
        <v>0.36517899999999998</v>
      </c>
      <c r="T808" s="28">
        <v>0.35410000000000003</v>
      </c>
      <c r="W808" s="28">
        <v>0</v>
      </c>
      <c r="Z808" s="28">
        <v>0</v>
      </c>
      <c r="AC808" s="28">
        <v>0.51885800000000004</v>
      </c>
      <c r="AF808" s="28">
        <v>0.301479</v>
      </c>
      <c r="AI808" s="28">
        <v>0.26641999999999999</v>
      </c>
      <c r="AL808" s="28">
        <v>0.46073599999999998</v>
      </c>
      <c r="AO808" s="28">
        <v>0.20630399999999999</v>
      </c>
      <c r="AR808" s="28">
        <v>0.20974100000000001</v>
      </c>
      <c r="AU808" s="28">
        <v>0.22190199999999999</v>
      </c>
      <c r="AX808" s="28">
        <v>3.6717400000000002E-3</v>
      </c>
      <c r="BA808" s="28">
        <v>0</v>
      </c>
    </row>
    <row r="809" spans="1:53" s="28" customFormat="1" ht="21" x14ac:dyDescent="0.35">
      <c r="A809" s="1"/>
      <c r="B809" s="2"/>
      <c r="C809" s="2"/>
      <c r="D809" s="2"/>
      <c r="E809" s="2"/>
      <c r="F809" s="2"/>
      <c r="G809" s="2"/>
      <c r="H809" s="2"/>
      <c r="I809" s="40">
        <v>24090</v>
      </c>
      <c r="J809" s="39">
        <v>0.66727878799999996</v>
      </c>
      <c r="K809" s="28">
        <v>0.44409799999999999</v>
      </c>
      <c r="N809" s="28">
        <v>0.59557800000000005</v>
      </c>
      <c r="Q809" s="28">
        <v>0.36302600000000002</v>
      </c>
      <c r="T809" s="28">
        <v>0.35201300000000002</v>
      </c>
      <c r="W809" s="28">
        <v>0</v>
      </c>
      <c r="Z809" s="28">
        <v>0</v>
      </c>
      <c r="AC809" s="28">
        <v>0.516015</v>
      </c>
      <c r="AF809" s="28">
        <v>0.298599</v>
      </c>
      <c r="AI809" s="28">
        <v>0.263685</v>
      </c>
      <c r="AL809" s="28">
        <v>0.456262</v>
      </c>
      <c r="AO809" s="28">
        <v>0.20211799999999999</v>
      </c>
      <c r="AR809" s="28">
        <v>0.20518500000000001</v>
      </c>
      <c r="AU809" s="28">
        <v>0.217223</v>
      </c>
      <c r="AX809" s="28">
        <v>3.6539400000000001E-3</v>
      </c>
      <c r="BA809" s="28">
        <v>0</v>
      </c>
    </row>
    <row r="810" spans="1:53" s="28" customFormat="1" ht="21" x14ac:dyDescent="0.35">
      <c r="A810" s="1"/>
      <c r="B810" s="2"/>
      <c r="C810" s="2"/>
      <c r="D810" s="2"/>
      <c r="E810" s="2"/>
      <c r="F810" s="2"/>
      <c r="G810" s="2"/>
      <c r="H810" s="2"/>
      <c r="I810" s="40">
        <v>24120</v>
      </c>
      <c r="J810" s="39">
        <v>0.66539393899999999</v>
      </c>
      <c r="K810" s="28">
        <v>0.44328800000000002</v>
      </c>
      <c r="N810" s="28">
        <v>0.59347000000000005</v>
      </c>
      <c r="Q810" s="28">
        <v>0.36074899999999999</v>
      </c>
      <c r="T810" s="28">
        <v>0.34979300000000002</v>
      </c>
      <c r="W810" s="28">
        <v>0</v>
      </c>
      <c r="Z810" s="28">
        <v>0</v>
      </c>
      <c r="AC810" s="28">
        <v>0.51314300000000002</v>
      </c>
      <c r="AF810" s="28">
        <v>0.29576999999999998</v>
      </c>
      <c r="AI810" s="28">
        <v>0.26098199999999999</v>
      </c>
      <c r="AL810" s="28">
        <v>0.45175599999999999</v>
      </c>
      <c r="AO810" s="28">
        <v>0.19794700000000001</v>
      </c>
      <c r="AR810" s="28">
        <v>0.200568</v>
      </c>
      <c r="AU810" s="28">
        <v>0.21243699999999999</v>
      </c>
      <c r="AX810" s="28">
        <v>3.6417699999999999E-3</v>
      </c>
      <c r="BA810" s="28">
        <v>0</v>
      </c>
    </row>
    <row r="811" spans="1:53" s="28" customFormat="1" ht="21" x14ac:dyDescent="0.35">
      <c r="A811" s="1"/>
      <c r="B811" s="2"/>
      <c r="C811" s="2"/>
      <c r="D811" s="2"/>
      <c r="E811" s="2"/>
      <c r="F811" s="2"/>
      <c r="G811" s="2"/>
      <c r="H811" s="2"/>
      <c r="I811" s="40">
        <v>24150</v>
      </c>
      <c r="J811" s="39">
        <v>0.66311515200000004</v>
      </c>
      <c r="K811" s="28">
        <v>0.442444</v>
      </c>
      <c r="N811" s="28">
        <v>0.59140300000000001</v>
      </c>
      <c r="Q811" s="28">
        <v>0.358595</v>
      </c>
      <c r="T811" s="28">
        <v>0.34767399999999998</v>
      </c>
      <c r="W811" s="28">
        <v>0</v>
      </c>
      <c r="Z811" s="28">
        <v>0</v>
      </c>
      <c r="AC811" s="28">
        <v>0.51035299999999995</v>
      </c>
      <c r="AF811" s="28">
        <v>0.29299900000000001</v>
      </c>
      <c r="AI811" s="28">
        <v>0.25830799999999998</v>
      </c>
      <c r="AL811" s="28">
        <v>0.447274</v>
      </c>
      <c r="AO811" s="28">
        <v>0.193773</v>
      </c>
      <c r="AR811" s="28">
        <v>0.19605700000000001</v>
      </c>
      <c r="AU811" s="28">
        <v>0.207761</v>
      </c>
      <c r="AX811" s="28">
        <v>3.63781E-3</v>
      </c>
      <c r="BA811" s="28">
        <v>0</v>
      </c>
    </row>
    <row r="812" spans="1:53" s="28" customFormat="1" ht="21" x14ac:dyDescent="0.35">
      <c r="A812" s="1"/>
      <c r="B812" s="2"/>
      <c r="C812" s="2"/>
      <c r="D812" s="2"/>
      <c r="E812" s="2"/>
      <c r="F812" s="2"/>
      <c r="G812" s="2"/>
      <c r="H812" s="2"/>
      <c r="I812" s="40">
        <v>24180</v>
      </c>
      <c r="J812" s="39">
        <v>0.65989697000000003</v>
      </c>
      <c r="K812" s="28">
        <v>0.441637</v>
      </c>
      <c r="N812" s="28">
        <v>0.58930700000000003</v>
      </c>
      <c r="Q812" s="28">
        <v>0.35632999999999998</v>
      </c>
      <c r="T812" s="28">
        <v>0.34548099999999998</v>
      </c>
      <c r="W812" s="28">
        <v>0</v>
      </c>
      <c r="Z812" s="28">
        <v>0</v>
      </c>
      <c r="AC812" s="28">
        <v>0.50753999999999999</v>
      </c>
      <c r="AF812" s="28">
        <v>0.290188</v>
      </c>
      <c r="AI812" s="28">
        <v>0.255608</v>
      </c>
      <c r="AL812" s="28">
        <v>0.44277100000000003</v>
      </c>
      <c r="AO812" s="28">
        <v>0.18949299999999999</v>
      </c>
      <c r="AR812" s="28">
        <v>0.19144800000000001</v>
      </c>
      <c r="AU812" s="28">
        <v>0.20306099999999999</v>
      </c>
      <c r="AX812" s="28">
        <v>3.6384500000000001E-3</v>
      </c>
      <c r="BA812" s="28">
        <v>0</v>
      </c>
    </row>
    <row r="813" spans="1:53" s="28" customFormat="1" ht="21" x14ac:dyDescent="0.35">
      <c r="A813" s="1"/>
      <c r="B813" s="2"/>
      <c r="C813" s="2"/>
      <c r="D813" s="2"/>
      <c r="E813" s="2"/>
      <c r="F813" s="2"/>
      <c r="G813" s="2"/>
      <c r="H813" s="2"/>
      <c r="I813" s="40">
        <v>24210</v>
      </c>
      <c r="J813" s="39">
        <v>0.65769697000000005</v>
      </c>
      <c r="K813" s="28">
        <v>0.44078899999999999</v>
      </c>
      <c r="N813" s="28">
        <v>0.58715899999999999</v>
      </c>
      <c r="Q813" s="28">
        <v>0.35407899999999998</v>
      </c>
      <c r="T813" s="28">
        <v>0.34328700000000001</v>
      </c>
      <c r="W813" s="28">
        <v>0</v>
      </c>
      <c r="Z813" s="28">
        <v>0</v>
      </c>
      <c r="AC813" s="28">
        <v>0.50466900000000003</v>
      </c>
      <c r="AF813" s="28">
        <v>0.28733900000000001</v>
      </c>
      <c r="AI813" s="28">
        <v>0.25284200000000001</v>
      </c>
      <c r="AL813" s="28">
        <v>0.43825999999999998</v>
      </c>
      <c r="AO813" s="28">
        <v>0.18526999999999999</v>
      </c>
      <c r="AR813" s="28">
        <v>0.18681300000000001</v>
      </c>
      <c r="AU813" s="28">
        <v>0.19836300000000001</v>
      </c>
      <c r="AX813" s="28">
        <v>3.65935E-3</v>
      </c>
      <c r="BA813" s="28">
        <v>0</v>
      </c>
    </row>
    <row r="814" spans="1:53" s="28" customFormat="1" ht="21" x14ac:dyDescent="0.35">
      <c r="A814" s="1"/>
      <c r="B814" s="2"/>
      <c r="C814" s="2"/>
      <c r="D814" s="2"/>
      <c r="E814" s="2"/>
      <c r="F814" s="2"/>
      <c r="G814" s="2"/>
      <c r="H814" s="2"/>
      <c r="I814" s="40">
        <v>24240</v>
      </c>
      <c r="J814" s="39">
        <v>0.65460606099999996</v>
      </c>
      <c r="K814" s="28">
        <v>0.43993300000000002</v>
      </c>
      <c r="N814" s="28">
        <v>0.58498399999999995</v>
      </c>
      <c r="Q814" s="28">
        <v>0.351742</v>
      </c>
      <c r="T814" s="28">
        <v>0.34103699999999998</v>
      </c>
      <c r="W814" s="28">
        <v>0</v>
      </c>
      <c r="Z814" s="28">
        <v>0</v>
      </c>
      <c r="AC814" s="28">
        <v>0.50173800000000002</v>
      </c>
      <c r="AF814" s="28">
        <v>0.28448600000000002</v>
      </c>
      <c r="AI814" s="28">
        <v>0.25006400000000001</v>
      </c>
      <c r="AL814" s="28">
        <v>0.433695</v>
      </c>
      <c r="AO814" s="28">
        <v>0.18104500000000001</v>
      </c>
      <c r="AR814" s="28">
        <v>0.18213499999999999</v>
      </c>
      <c r="AU814" s="28">
        <v>0.193634</v>
      </c>
      <c r="AX814" s="28">
        <v>3.6240600000000001E-3</v>
      </c>
      <c r="BA814" s="28">
        <v>0</v>
      </c>
    </row>
    <row r="815" spans="1:53" s="28" customFormat="1" ht="21" x14ac:dyDescent="0.35">
      <c r="A815" s="1"/>
      <c r="B815" s="2"/>
      <c r="C815" s="2"/>
      <c r="D815" s="2"/>
      <c r="E815" s="2"/>
      <c r="F815" s="2"/>
      <c r="G815" s="2"/>
      <c r="H815" s="2"/>
      <c r="I815" s="40">
        <v>24270</v>
      </c>
      <c r="J815" s="39">
        <v>0.65229696999999998</v>
      </c>
      <c r="K815" s="28">
        <v>0.43904700000000002</v>
      </c>
      <c r="N815" s="28">
        <v>0.58277400000000001</v>
      </c>
      <c r="Q815" s="28">
        <v>0.34939700000000001</v>
      </c>
      <c r="T815" s="28">
        <v>0.33876400000000001</v>
      </c>
      <c r="W815" s="28">
        <v>0</v>
      </c>
      <c r="Z815" s="28">
        <v>9.3829999999999998E-4</v>
      </c>
      <c r="AC815" s="28">
        <v>0.49882799999999999</v>
      </c>
      <c r="AF815" s="28">
        <v>0.28160000000000002</v>
      </c>
      <c r="AI815" s="28">
        <v>0.247253</v>
      </c>
      <c r="AL815" s="28">
        <v>0.42904799999999998</v>
      </c>
      <c r="AO815" s="28">
        <v>0.176677</v>
      </c>
      <c r="AR815" s="28">
        <v>0.177426</v>
      </c>
      <c r="AU815" s="28">
        <v>0.18894</v>
      </c>
      <c r="AX815" s="28">
        <v>3.6142600000000002E-3</v>
      </c>
      <c r="BA815" s="28">
        <v>9.9215999999999996E-4</v>
      </c>
    </row>
    <row r="816" spans="1:53" s="28" customFormat="1" ht="21" x14ac:dyDescent="0.35">
      <c r="A816" s="1"/>
      <c r="B816" s="2"/>
      <c r="C816" s="2"/>
      <c r="D816" s="2"/>
      <c r="E816" s="2"/>
      <c r="F816" s="2"/>
      <c r="G816" s="2"/>
      <c r="H816" s="2"/>
      <c r="I816" s="40">
        <v>24300</v>
      </c>
      <c r="J816" s="39">
        <v>0.649466667</v>
      </c>
      <c r="K816" s="28">
        <v>0.43812299999999998</v>
      </c>
      <c r="N816" s="28">
        <v>0.58051600000000003</v>
      </c>
      <c r="Q816" s="28">
        <v>0.34697800000000001</v>
      </c>
      <c r="T816" s="28">
        <v>0.33646199999999998</v>
      </c>
      <c r="W816" s="28">
        <v>0</v>
      </c>
      <c r="Z816" s="28">
        <v>1.83957E-3</v>
      </c>
      <c r="AC816" s="28">
        <v>0.49587100000000001</v>
      </c>
      <c r="AF816" s="28">
        <v>0.27866000000000002</v>
      </c>
      <c r="AI816" s="28">
        <v>0.24442800000000001</v>
      </c>
      <c r="AL816" s="28">
        <v>0.42438199999999998</v>
      </c>
      <c r="AO816" s="28">
        <v>0.172319</v>
      </c>
      <c r="AR816" s="28">
        <v>0.17268800000000001</v>
      </c>
      <c r="AU816" s="28">
        <v>0.184228</v>
      </c>
      <c r="AX816" s="28">
        <v>3.5991500000000002E-3</v>
      </c>
      <c r="BA816" s="28">
        <v>1.9492000000000001E-3</v>
      </c>
    </row>
    <row r="817" spans="1:53" s="28" customFormat="1" ht="21" x14ac:dyDescent="0.35">
      <c r="A817" s="1"/>
      <c r="B817" s="2"/>
      <c r="C817" s="2"/>
      <c r="D817" s="2"/>
      <c r="E817" s="2"/>
      <c r="F817" s="2"/>
      <c r="G817" s="2"/>
      <c r="H817" s="2"/>
      <c r="I817" s="40">
        <v>24330</v>
      </c>
      <c r="J817" s="39">
        <v>0.64673939400000002</v>
      </c>
      <c r="K817" s="28">
        <v>0.43721700000000002</v>
      </c>
      <c r="N817" s="28">
        <v>0.57826</v>
      </c>
      <c r="Q817" s="28">
        <v>0.34456399999999998</v>
      </c>
      <c r="T817" s="28">
        <v>0.33412900000000001</v>
      </c>
      <c r="W817" s="28">
        <v>0</v>
      </c>
      <c r="Z817" s="28">
        <v>2.8105999999999999E-3</v>
      </c>
      <c r="AC817" s="28">
        <v>0.492923</v>
      </c>
      <c r="AF817" s="28">
        <v>0.27569100000000002</v>
      </c>
      <c r="AI817" s="28">
        <v>0.24157500000000001</v>
      </c>
      <c r="AL817" s="28">
        <v>0.41966300000000001</v>
      </c>
      <c r="AO817" s="28">
        <v>0.16791300000000001</v>
      </c>
      <c r="AR817" s="28">
        <v>0.167964</v>
      </c>
      <c r="AU817" s="28">
        <v>0.179563</v>
      </c>
      <c r="AX817" s="28">
        <v>3.5835900000000002E-3</v>
      </c>
      <c r="BA817" s="28">
        <v>2.9658000000000002E-3</v>
      </c>
    </row>
    <row r="818" spans="1:53" s="28" customFormat="1" ht="21" x14ac:dyDescent="0.35">
      <c r="A818" s="1"/>
      <c r="B818" s="2"/>
      <c r="C818" s="2"/>
      <c r="D818" s="2"/>
      <c r="E818" s="2"/>
      <c r="F818" s="2"/>
      <c r="G818" s="2"/>
      <c r="H818" s="2"/>
      <c r="I818" s="40">
        <v>24360</v>
      </c>
      <c r="J818" s="39">
        <v>0.64343030300000004</v>
      </c>
      <c r="K818" s="28">
        <v>0.436309</v>
      </c>
      <c r="N818" s="28">
        <v>0.57600499999999999</v>
      </c>
      <c r="Q818" s="28">
        <v>0.34216299999999999</v>
      </c>
      <c r="T818" s="28">
        <v>0.33183299999999999</v>
      </c>
      <c r="W818" s="28">
        <v>1.0388999999999999E-3</v>
      </c>
      <c r="Z818" s="28">
        <v>3.7673899999999998E-3</v>
      </c>
      <c r="AC818" s="28">
        <v>0.48998900000000001</v>
      </c>
      <c r="AF818" s="28">
        <v>0.272789</v>
      </c>
      <c r="AI818" s="28">
        <v>0.23873</v>
      </c>
      <c r="AL818" s="28">
        <v>0.414912</v>
      </c>
      <c r="AO818" s="28">
        <v>0.16353899999999999</v>
      </c>
      <c r="AR818" s="28">
        <v>0.16319900000000001</v>
      </c>
      <c r="AU818" s="28">
        <v>0.174868</v>
      </c>
      <c r="AX818" s="28">
        <v>3.5861199999999999E-3</v>
      </c>
      <c r="BA818" s="28">
        <v>3.9963000000000004E-3</v>
      </c>
    </row>
    <row r="819" spans="1:53" s="28" customFormat="1" ht="21" x14ac:dyDescent="0.35">
      <c r="A819" s="1"/>
      <c r="B819" s="2"/>
      <c r="C819" s="2"/>
      <c r="D819" s="2"/>
      <c r="E819" s="2"/>
      <c r="F819" s="2"/>
      <c r="G819" s="2"/>
      <c r="H819" s="2"/>
      <c r="I819" s="40">
        <v>24390</v>
      </c>
      <c r="J819" s="39">
        <v>0.64165454499999997</v>
      </c>
      <c r="K819" s="28">
        <v>0.43546499999999999</v>
      </c>
      <c r="N819" s="28">
        <v>0.57374499999999995</v>
      </c>
      <c r="Q819" s="28">
        <v>0.3397</v>
      </c>
      <c r="T819" s="28">
        <v>0.32948499999999997</v>
      </c>
      <c r="W819" s="28">
        <v>2.0726999999999998E-3</v>
      </c>
      <c r="Z819" s="28">
        <v>4.7450499999999998E-3</v>
      </c>
      <c r="AC819" s="28">
        <v>0.487039</v>
      </c>
      <c r="AF819" s="28">
        <v>0.26989000000000002</v>
      </c>
      <c r="AI819" s="28">
        <v>0.23585900000000001</v>
      </c>
      <c r="AL819" s="28">
        <v>0.41021600000000003</v>
      </c>
      <c r="AO819" s="28">
        <v>0.15906600000000001</v>
      </c>
      <c r="AR819" s="28">
        <v>0.15848799999999999</v>
      </c>
      <c r="AU819" s="28">
        <v>0.170212</v>
      </c>
      <c r="AX819" s="28">
        <v>3.59501E-3</v>
      </c>
      <c r="BA819" s="28">
        <v>5.0365000000000002E-3</v>
      </c>
    </row>
    <row r="820" spans="1:53" s="28" customFormat="1" ht="21" x14ac:dyDescent="0.35">
      <c r="A820" s="1"/>
      <c r="B820" s="2"/>
      <c r="C820" s="2"/>
      <c r="D820" s="2"/>
      <c r="E820" s="2"/>
      <c r="F820" s="2"/>
      <c r="G820" s="2"/>
      <c r="H820" s="2"/>
      <c r="I820" s="40">
        <v>24420</v>
      </c>
      <c r="J820" s="39">
        <v>0.639672727</v>
      </c>
      <c r="K820" s="28">
        <v>0.43455700000000003</v>
      </c>
      <c r="N820" s="28">
        <v>0.57145699999999999</v>
      </c>
      <c r="Q820" s="28">
        <v>0.33726800000000001</v>
      </c>
      <c r="T820" s="28">
        <v>0.32713199999999998</v>
      </c>
      <c r="W820" s="28">
        <v>3.1059E-3</v>
      </c>
      <c r="Z820" s="28">
        <v>5.6573999999999999E-3</v>
      </c>
      <c r="AC820" s="28">
        <v>0.48409000000000002</v>
      </c>
      <c r="AF820" s="28">
        <v>0.26694000000000001</v>
      </c>
      <c r="AI820" s="28">
        <v>0.23297799999999999</v>
      </c>
      <c r="AL820" s="28">
        <v>0.40546599999999999</v>
      </c>
      <c r="AO820" s="28">
        <v>0.15458</v>
      </c>
      <c r="AR820" s="28">
        <v>0.15373500000000001</v>
      </c>
      <c r="AU820" s="28">
        <v>0.16559299999999999</v>
      </c>
      <c r="AX820" s="28">
        <v>3.5800699999999999E-3</v>
      </c>
      <c r="BA820" s="28">
        <v>6.0524999999999997E-3</v>
      </c>
    </row>
    <row r="821" spans="1:53" s="28" customFormat="1" ht="21" x14ac:dyDescent="0.35">
      <c r="A821" s="1"/>
      <c r="B821" s="2"/>
      <c r="C821" s="2"/>
      <c r="D821" s="2"/>
      <c r="E821" s="2"/>
      <c r="F821" s="2"/>
      <c r="G821" s="2"/>
      <c r="H821" s="2"/>
      <c r="I821" s="40">
        <v>24450</v>
      </c>
      <c r="J821" s="39">
        <v>0.63684848500000002</v>
      </c>
      <c r="K821" s="28">
        <v>0.43360700000000002</v>
      </c>
      <c r="N821" s="28">
        <v>0.569106</v>
      </c>
      <c r="Q821" s="28">
        <v>0.33471499999999998</v>
      </c>
      <c r="T821" s="28">
        <v>0.32471899999999998</v>
      </c>
      <c r="W821" s="28">
        <v>4.1590000000000004E-3</v>
      </c>
      <c r="Z821" s="28">
        <v>6.5644500000000003E-3</v>
      </c>
      <c r="AC821" s="28">
        <v>0.48108299999999998</v>
      </c>
      <c r="AF821" s="28">
        <v>0.26392500000000002</v>
      </c>
      <c r="AI821" s="28">
        <v>0.230017</v>
      </c>
      <c r="AL821" s="28">
        <v>0.40063300000000002</v>
      </c>
      <c r="AO821" s="28">
        <v>0.150086</v>
      </c>
      <c r="AR821" s="28">
        <v>0.14884500000000001</v>
      </c>
      <c r="AU821" s="28">
        <v>0.16093299999999999</v>
      </c>
      <c r="AX821" s="28">
        <v>3.58121E-3</v>
      </c>
      <c r="BA821" s="28">
        <v>7.0644000000000002E-3</v>
      </c>
    </row>
    <row r="822" spans="1:53" s="28" customFormat="1" ht="21" x14ac:dyDescent="0.35">
      <c r="A822" s="1"/>
      <c r="B822" s="2"/>
      <c r="C822" s="2"/>
      <c r="D822" s="2"/>
      <c r="E822" s="2"/>
      <c r="F822" s="2"/>
      <c r="G822" s="2"/>
      <c r="H822" s="2"/>
      <c r="I822" s="40">
        <v>24480</v>
      </c>
      <c r="J822" s="39">
        <v>0.63389697</v>
      </c>
      <c r="K822" s="28">
        <v>0.43263699999999999</v>
      </c>
      <c r="N822" s="28">
        <v>0.56676199999999999</v>
      </c>
      <c r="Q822" s="28">
        <v>0.33226699999999998</v>
      </c>
      <c r="T822" s="28">
        <v>0.322405</v>
      </c>
      <c r="W822" s="28">
        <v>5.2392999999999997E-3</v>
      </c>
      <c r="Z822" s="28">
        <v>7.4793999999999998E-3</v>
      </c>
      <c r="AC822" s="28">
        <v>0.47808699999999998</v>
      </c>
      <c r="AF822" s="28">
        <v>0.260911</v>
      </c>
      <c r="AI822" s="28">
        <v>0.22705400000000001</v>
      </c>
      <c r="AL822" s="28">
        <v>0.39581300000000003</v>
      </c>
      <c r="AO822" s="28">
        <v>0.14563200000000001</v>
      </c>
      <c r="AR822" s="28">
        <v>0.14405799999999999</v>
      </c>
      <c r="AU822" s="28">
        <v>0.15636900000000001</v>
      </c>
      <c r="AX822" s="28">
        <v>3.5891400000000002E-3</v>
      </c>
      <c r="BA822" s="28">
        <v>8.0763999999999992E-3</v>
      </c>
    </row>
    <row r="823" spans="1:53" s="28" customFormat="1" ht="21" x14ac:dyDescent="0.35">
      <c r="A823" s="1"/>
      <c r="B823" s="2"/>
      <c r="C823" s="2"/>
      <c r="D823" s="2"/>
      <c r="E823" s="2"/>
      <c r="F823" s="2"/>
      <c r="G823" s="2"/>
      <c r="H823" s="2"/>
      <c r="I823" s="40">
        <v>24510</v>
      </c>
      <c r="J823" s="39">
        <v>0.631151515</v>
      </c>
      <c r="K823" s="28">
        <v>0.43169999999999997</v>
      </c>
      <c r="N823" s="28">
        <v>0.56448699999999996</v>
      </c>
      <c r="Q823" s="28">
        <v>0.32983099999999999</v>
      </c>
      <c r="T823" s="28">
        <v>0.32008900000000001</v>
      </c>
      <c r="W823" s="28">
        <v>6.2579999999999997E-3</v>
      </c>
      <c r="Z823" s="28">
        <v>8.3447599999999997E-3</v>
      </c>
      <c r="AC823" s="28">
        <v>0.475105</v>
      </c>
      <c r="AF823" s="28">
        <v>0.25788499999999998</v>
      </c>
      <c r="AI823" s="28">
        <v>0.224104</v>
      </c>
      <c r="AL823" s="28">
        <v>0.390986</v>
      </c>
      <c r="AO823" s="28">
        <v>0.14112</v>
      </c>
      <c r="AR823" s="28">
        <v>0.13935800000000001</v>
      </c>
      <c r="AU823" s="28">
        <v>0.15182599999999999</v>
      </c>
      <c r="AX823" s="28">
        <v>3.57939E-3</v>
      </c>
      <c r="BA823" s="28">
        <v>9.0901000000000003E-3</v>
      </c>
    </row>
    <row r="824" spans="1:53" s="28" customFormat="1" ht="21" x14ac:dyDescent="0.35">
      <c r="A824" s="1"/>
      <c r="B824" s="2"/>
      <c r="C824" s="2"/>
      <c r="D824" s="2"/>
      <c r="E824" s="2"/>
      <c r="F824" s="2"/>
      <c r="G824" s="2"/>
      <c r="H824" s="2"/>
      <c r="I824" s="40">
        <v>24540</v>
      </c>
      <c r="J824" s="39">
        <v>0.62815151499999999</v>
      </c>
      <c r="K824" s="28">
        <v>0.43074499999999999</v>
      </c>
      <c r="N824" s="28">
        <v>0.56226200000000004</v>
      </c>
      <c r="Q824" s="28">
        <v>0.32741799999999999</v>
      </c>
      <c r="T824" s="28">
        <v>0.317741</v>
      </c>
      <c r="W824" s="28">
        <v>7.2978000000000001E-3</v>
      </c>
      <c r="Z824" s="28">
        <v>9.2204100000000001E-3</v>
      </c>
      <c r="AC824" s="28">
        <v>0.472111</v>
      </c>
      <c r="AF824" s="28">
        <v>0.25488300000000003</v>
      </c>
      <c r="AI824" s="28">
        <v>0.22117899999999999</v>
      </c>
      <c r="AL824" s="28">
        <v>0.38616699999999998</v>
      </c>
      <c r="AO824" s="28">
        <v>0.136628</v>
      </c>
      <c r="AR824" s="28">
        <v>0.13472700000000001</v>
      </c>
      <c r="AU824" s="28">
        <v>0.147345</v>
      </c>
      <c r="AX824" s="28">
        <v>3.5910899999999999E-3</v>
      </c>
      <c r="BA824" s="28">
        <v>1.0121E-2</v>
      </c>
    </row>
    <row r="825" spans="1:53" s="28" customFormat="1" ht="21" x14ac:dyDescent="0.35">
      <c r="A825" s="1"/>
      <c r="B825" s="2"/>
      <c r="C825" s="2"/>
      <c r="D825" s="2"/>
      <c r="E825" s="2"/>
      <c r="F825" s="2"/>
      <c r="G825" s="2"/>
      <c r="H825" s="2"/>
      <c r="I825" s="40">
        <v>24570</v>
      </c>
      <c r="J825" s="39">
        <v>0.62510303</v>
      </c>
      <c r="K825" s="28">
        <v>0.42985299999999999</v>
      </c>
      <c r="N825" s="28">
        <v>0.56009600000000004</v>
      </c>
      <c r="Q825" s="28">
        <v>0.32502599999999998</v>
      </c>
      <c r="T825" s="28">
        <v>0.31544699999999998</v>
      </c>
      <c r="W825" s="28">
        <v>8.3397999999999996E-3</v>
      </c>
      <c r="Z825" s="28">
        <v>9.2129299999999994E-3</v>
      </c>
      <c r="AC825" s="28">
        <v>0.46915299999999999</v>
      </c>
      <c r="AF825" s="28">
        <v>0.25186599999999998</v>
      </c>
      <c r="AI825" s="28">
        <v>0.21818499999999999</v>
      </c>
      <c r="AL825" s="28">
        <v>0.38136100000000001</v>
      </c>
      <c r="AO825" s="28">
        <v>0.13217899999999999</v>
      </c>
      <c r="AR825" s="28">
        <v>0.130081</v>
      </c>
      <c r="AU825" s="28">
        <v>0.14290600000000001</v>
      </c>
      <c r="AX825" s="28">
        <v>3.5984300000000001E-3</v>
      </c>
      <c r="BA825" s="28">
        <v>1.0155839999999999E-2</v>
      </c>
    </row>
    <row r="826" spans="1:53" s="28" customFormat="1" ht="21" x14ac:dyDescent="0.35">
      <c r="A826" s="1"/>
      <c r="B826" s="2"/>
      <c r="C826" s="2"/>
      <c r="D826" s="2"/>
      <c r="E826" s="2"/>
      <c r="F826" s="2"/>
      <c r="G826" s="2"/>
      <c r="H826" s="2"/>
      <c r="I826" s="40">
        <v>24600</v>
      </c>
      <c r="J826" s="39">
        <v>0.62264242400000003</v>
      </c>
      <c r="K826" s="28">
        <v>0.42894100000000002</v>
      </c>
      <c r="N826" s="28">
        <v>0.55789500000000003</v>
      </c>
      <c r="Q826" s="28">
        <v>0.32262800000000003</v>
      </c>
      <c r="T826" s="28">
        <v>0.31313800000000003</v>
      </c>
      <c r="W826" s="28">
        <v>9.3717999999999996E-3</v>
      </c>
      <c r="Z826" s="28">
        <v>9.2224999999999998E-3</v>
      </c>
      <c r="AC826" s="28">
        <v>0.46621000000000001</v>
      </c>
      <c r="AF826" s="28">
        <v>0.24888199999999999</v>
      </c>
      <c r="AI826" s="28">
        <v>0.21520800000000001</v>
      </c>
      <c r="AL826" s="28">
        <v>0.37656200000000001</v>
      </c>
      <c r="AO826" s="28">
        <v>0.12767800000000001</v>
      </c>
      <c r="AR826" s="28">
        <v>0.12543599999999999</v>
      </c>
      <c r="AU826" s="28">
        <v>0.138512</v>
      </c>
      <c r="AX826" s="28">
        <v>3.6165099999999999E-3</v>
      </c>
      <c r="BA826" s="28">
        <v>1.02188E-2</v>
      </c>
    </row>
    <row r="827" spans="1:53" s="28" customFormat="1" ht="21" x14ac:dyDescent="0.35">
      <c r="A827" s="1"/>
      <c r="B827" s="2"/>
      <c r="C827" s="2"/>
      <c r="D827" s="2"/>
      <c r="E827" s="2"/>
      <c r="F827" s="2"/>
      <c r="G827" s="2"/>
      <c r="H827" s="2"/>
      <c r="I827" s="40">
        <v>24630</v>
      </c>
      <c r="J827" s="39">
        <v>0.62026060599999999</v>
      </c>
      <c r="K827" s="28">
        <v>0.42801400000000001</v>
      </c>
      <c r="N827" s="28">
        <v>0.555647</v>
      </c>
      <c r="Q827" s="28">
        <v>0.32021300000000003</v>
      </c>
      <c r="T827" s="28">
        <v>0.310836</v>
      </c>
      <c r="W827" s="28">
        <v>1.03911E-2</v>
      </c>
      <c r="Z827" s="28">
        <v>9.2068199999999992E-3</v>
      </c>
      <c r="AC827" s="28">
        <v>0.46320499999999998</v>
      </c>
      <c r="AF827" s="28">
        <v>0.24587700000000001</v>
      </c>
      <c r="AI827" s="28">
        <v>0.21224000000000001</v>
      </c>
      <c r="AL827" s="28">
        <v>0.371805</v>
      </c>
      <c r="AO827" s="28">
        <v>0.12317</v>
      </c>
      <c r="AR827" s="28">
        <v>0.120786</v>
      </c>
      <c r="AU827" s="28">
        <v>0.13411300000000001</v>
      </c>
      <c r="AX827" s="28">
        <v>3.62971E-3</v>
      </c>
      <c r="BA827" s="28">
        <v>1.0230700000000001E-2</v>
      </c>
    </row>
    <row r="828" spans="1:53" s="28" customFormat="1" ht="21" x14ac:dyDescent="0.35">
      <c r="A828" s="1"/>
      <c r="B828" s="2"/>
      <c r="C828" s="2"/>
      <c r="D828" s="2"/>
      <c r="E828" s="2"/>
      <c r="F828" s="2"/>
      <c r="G828" s="2"/>
      <c r="H828" s="2"/>
      <c r="I828" s="40">
        <v>24660</v>
      </c>
      <c r="J828" s="39">
        <v>0.61890909100000002</v>
      </c>
      <c r="K828" s="28">
        <v>0.42710999999999999</v>
      </c>
      <c r="N828" s="28">
        <v>0.55343100000000001</v>
      </c>
      <c r="Q828" s="28">
        <v>0.317826</v>
      </c>
      <c r="T828" s="28">
        <v>0.30851699999999999</v>
      </c>
      <c r="W828" s="28">
        <v>1.0383399999999999E-2</v>
      </c>
      <c r="Z828" s="28">
        <v>9.1995299999999992E-3</v>
      </c>
      <c r="AC828" s="28">
        <v>0.46022400000000002</v>
      </c>
      <c r="AF828" s="28">
        <v>0.24285499999999999</v>
      </c>
      <c r="AI828" s="28">
        <v>0.20928099999999999</v>
      </c>
      <c r="AL828" s="28">
        <v>0.36708099999999999</v>
      </c>
      <c r="AO828" s="28">
        <v>0.1186536</v>
      </c>
      <c r="AR828" s="28">
        <v>0.1161745</v>
      </c>
      <c r="AU828" s="28">
        <v>0.12978899999999999</v>
      </c>
      <c r="AX828" s="28">
        <v>3.6291100000000001E-3</v>
      </c>
      <c r="BA828" s="28">
        <v>1.02395E-2</v>
      </c>
    </row>
    <row r="829" spans="1:53" s="28" customFormat="1" ht="21" x14ac:dyDescent="0.35">
      <c r="A829" s="1"/>
      <c r="B829" s="2"/>
      <c r="C829" s="2"/>
      <c r="D829" s="2"/>
      <c r="E829" s="2"/>
      <c r="F829" s="2"/>
      <c r="G829" s="2"/>
      <c r="H829" s="2"/>
      <c r="I829" s="40">
        <v>24690</v>
      </c>
      <c r="J829" s="39">
        <v>0.61644242400000004</v>
      </c>
      <c r="K829" s="28">
        <v>0.42619400000000002</v>
      </c>
      <c r="N829" s="28">
        <v>0.55122800000000005</v>
      </c>
      <c r="Q829" s="28">
        <v>0.31546600000000002</v>
      </c>
      <c r="T829" s="28">
        <v>0.30621599999999999</v>
      </c>
      <c r="W829" s="28">
        <v>1.03816E-2</v>
      </c>
      <c r="Z829" s="28">
        <v>9.0977799999999998E-3</v>
      </c>
      <c r="AC829" s="28">
        <v>0.457262</v>
      </c>
      <c r="AF829" s="28">
        <v>0.23985999999999999</v>
      </c>
      <c r="AI829" s="28">
        <v>0.20629600000000001</v>
      </c>
      <c r="AL829" s="28">
        <v>0.36230499999999999</v>
      </c>
      <c r="AO829" s="28">
        <v>0.11419840000000001</v>
      </c>
      <c r="AR829" s="28">
        <v>0.111514</v>
      </c>
      <c r="AU829" s="28">
        <v>0.12545600000000001</v>
      </c>
      <c r="AX829" s="28">
        <v>3.5907399999999998E-3</v>
      </c>
      <c r="BA829" s="28">
        <v>1.019053E-2</v>
      </c>
    </row>
    <row r="830" spans="1:53" s="28" customFormat="1" ht="21" x14ac:dyDescent="0.35">
      <c r="A830" s="1"/>
      <c r="B830" s="2"/>
      <c r="C830" s="2"/>
      <c r="D830" s="2"/>
      <c r="E830" s="2"/>
      <c r="F830" s="2"/>
      <c r="G830" s="2"/>
      <c r="H830" s="2"/>
      <c r="I830" s="40">
        <v>24720</v>
      </c>
      <c r="J830" s="39">
        <v>0.614581818</v>
      </c>
      <c r="K830" s="28">
        <v>0.42538500000000001</v>
      </c>
      <c r="N830" s="28">
        <v>0.54914799999999997</v>
      </c>
      <c r="Q830" s="28">
        <v>0.31321199999999999</v>
      </c>
      <c r="T830" s="28">
        <v>0.304012</v>
      </c>
      <c r="W830" s="28">
        <v>1.0302800000000001E-2</v>
      </c>
      <c r="Z830" s="28">
        <v>9.0772100000000005E-3</v>
      </c>
      <c r="AC830" s="28">
        <v>0.454264</v>
      </c>
      <c r="AF830" s="28">
        <v>0.23685800000000001</v>
      </c>
      <c r="AI830" s="28">
        <v>0.20329700000000001</v>
      </c>
      <c r="AL830" s="28">
        <v>0.35762100000000002</v>
      </c>
      <c r="AO830" s="28">
        <v>0.10969420000000001</v>
      </c>
      <c r="AR830" s="28">
        <v>0.1070204</v>
      </c>
      <c r="AU830" s="28">
        <v>0.12116399999999999</v>
      </c>
      <c r="AX830" s="28">
        <v>3.5922900000000002E-3</v>
      </c>
      <c r="BA830" s="28">
        <v>1.0185629999999999E-2</v>
      </c>
    </row>
    <row r="831" spans="1:53" s="28" customFormat="1" ht="21" x14ac:dyDescent="0.35">
      <c r="A831" s="1"/>
      <c r="B831" s="2"/>
      <c r="C831" s="2"/>
      <c r="D831" s="2"/>
      <c r="E831" s="2"/>
      <c r="F831" s="2"/>
      <c r="G831" s="2"/>
      <c r="H831" s="2"/>
      <c r="I831" s="40">
        <v>24750</v>
      </c>
      <c r="J831" s="39">
        <v>0.61152121199999998</v>
      </c>
      <c r="K831" s="28">
        <v>0.42449199999999998</v>
      </c>
      <c r="N831" s="28">
        <v>0.54699200000000003</v>
      </c>
      <c r="Q831" s="28">
        <v>0.31089800000000001</v>
      </c>
      <c r="T831" s="28">
        <v>0.30175200000000002</v>
      </c>
      <c r="W831" s="28">
        <v>1.022153E-2</v>
      </c>
      <c r="Z831" s="28">
        <v>9.0607599999999993E-3</v>
      </c>
      <c r="AC831" s="28">
        <v>0.45127600000000001</v>
      </c>
      <c r="AF831" s="28">
        <v>0.23386000000000001</v>
      </c>
      <c r="AI831" s="28">
        <v>0.20031099999999999</v>
      </c>
      <c r="AL831" s="28">
        <v>0.35297299999999998</v>
      </c>
      <c r="AO831" s="28">
        <v>0.10520350000000001</v>
      </c>
      <c r="AR831" s="28">
        <v>0.1024907</v>
      </c>
      <c r="AU831" s="28">
        <v>0.1169317</v>
      </c>
      <c r="AX831" s="28">
        <v>3.5958800000000001E-3</v>
      </c>
      <c r="BA831" s="28">
        <v>1.0160189999999999E-2</v>
      </c>
    </row>
    <row r="832" spans="1:53" s="28" customFormat="1" ht="21" x14ac:dyDescent="0.35">
      <c r="A832" s="1"/>
      <c r="B832" s="2"/>
      <c r="C832" s="2"/>
      <c r="D832" s="2"/>
      <c r="E832" s="2"/>
      <c r="F832" s="2"/>
      <c r="G832" s="2"/>
      <c r="H832" s="2"/>
      <c r="I832" s="40">
        <v>24780</v>
      </c>
      <c r="J832" s="39">
        <v>0.60901212100000002</v>
      </c>
      <c r="K832" s="28">
        <v>0.42359400000000003</v>
      </c>
      <c r="N832" s="28">
        <v>0.544767</v>
      </c>
      <c r="Q832" s="28">
        <v>0.30854900000000002</v>
      </c>
      <c r="T832" s="28">
        <v>0.29944599999999999</v>
      </c>
      <c r="W832" s="28">
        <v>1.017003E-2</v>
      </c>
      <c r="Z832" s="28">
        <v>9.0414799999999993E-3</v>
      </c>
      <c r="AC832" s="28">
        <v>0.44826700000000003</v>
      </c>
      <c r="AF832" s="28">
        <v>0.23083100000000001</v>
      </c>
      <c r="AI832" s="28">
        <v>0.1973</v>
      </c>
      <c r="AL832" s="28">
        <v>0.34833199999999997</v>
      </c>
      <c r="AO832" s="28">
        <v>0.10072689999999999</v>
      </c>
      <c r="AR832" s="28">
        <v>9.8009299999999994E-2</v>
      </c>
      <c r="AU832" s="28">
        <v>0.1126997</v>
      </c>
      <c r="AX832" s="28">
        <v>3.5734299999999998E-3</v>
      </c>
      <c r="BA832" s="28">
        <v>1.016279E-2</v>
      </c>
    </row>
    <row r="833" spans="1:53" s="28" customFormat="1" ht="21" x14ac:dyDescent="0.35">
      <c r="A833" s="1"/>
      <c r="B833" s="2"/>
      <c r="C833" s="2"/>
      <c r="D833" s="2"/>
      <c r="E833" s="2"/>
      <c r="F833" s="2"/>
      <c r="G833" s="2"/>
      <c r="H833" s="2"/>
      <c r="I833" s="40">
        <v>24810</v>
      </c>
      <c r="J833" s="39">
        <v>0.60761212099999995</v>
      </c>
      <c r="K833" s="28">
        <v>0.42269600000000002</v>
      </c>
      <c r="N833" s="28">
        <v>0.54248799999999997</v>
      </c>
      <c r="Q833" s="28">
        <v>0.30616700000000002</v>
      </c>
      <c r="T833" s="28">
        <v>0.29713699999999998</v>
      </c>
      <c r="W833" s="28">
        <v>1.008772E-2</v>
      </c>
      <c r="Z833" s="28">
        <v>9.0115999999999998E-3</v>
      </c>
      <c r="AC833" s="28">
        <v>0.445241</v>
      </c>
      <c r="AF833" s="28">
        <v>0.22777700000000001</v>
      </c>
      <c r="AI833" s="28">
        <v>0.19426499999999999</v>
      </c>
      <c r="AL833" s="28">
        <v>0.34368399999999999</v>
      </c>
      <c r="AO833" s="28">
        <v>9.6203300000000005E-2</v>
      </c>
      <c r="AR833" s="28">
        <v>9.3502500000000002E-2</v>
      </c>
      <c r="AU833" s="28">
        <v>0.10848530000000001</v>
      </c>
      <c r="AX833" s="28">
        <v>3.54864E-3</v>
      </c>
      <c r="BA833" s="28">
        <v>1.0138070000000001E-2</v>
      </c>
    </row>
    <row r="834" spans="1:53" s="28" customFormat="1" ht="21" x14ac:dyDescent="0.35">
      <c r="A834" s="1"/>
      <c r="B834" s="2"/>
      <c r="C834" s="2"/>
      <c r="D834" s="2"/>
      <c r="E834" s="2"/>
      <c r="F834" s="2"/>
      <c r="G834" s="2"/>
      <c r="H834" s="2"/>
      <c r="I834" s="40">
        <v>24840</v>
      </c>
      <c r="J834" s="39">
        <v>0.60370909100000003</v>
      </c>
      <c r="K834" s="28">
        <v>0.42179</v>
      </c>
      <c r="N834" s="28">
        <v>0.54022199999999998</v>
      </c>
      <c r="Q834" s="28">
        <v>0.303786</v>
      </c>
      <c r="T834" s="28">
        <v>0.29485800000000001</v>
      </c>
      <c r="W834" s="28">
        <v>9.9738899999999991E-3</v>
      </c>
      <c r="Z834" s="28">
        <v>8.9987799999999996E-3</v>
      </c>
      <c r="AC834" s="28">
        <v>0.44228299999999998</v>
      </c>
      <c r="AF834" s="28">
        <v>0.22472700000000001</v>
      </c>
      <c r="AI834" s="28">
        <v>0.19120799999999999</v>
      </c>
      <c r="AL834" s="28">
        <v>0.33908700000000003</v>
      </c>
      <c r="AO834" s="28">
        <v>9.1744699999999998E-2</v>
      </c>
      <c r="AR834" s="28">
        <v>8.8984900000000006E-2</v>
      </c>
      <c r="AU834" s="28">
        <v>0.1042886</v>
      </c>
      <c r="AX834" s="28">
        <v>3.5591400000000001E-3</v>
      </c>
      <c r="BA834" s="28">
        <v>1.0091869999999999E-2</v>
      </c>
    </row>
    <row r="835" spans="1:53" s="28" customFormat="1" ht="21" x14ac:dyDescent="0.35">
      <c r="A835" s="1"/>
      <c r="B835" s="2"/>
      <c r="C835" s="2"/>
      <c r="D835" s="2"/>
      <c r="E835" s="2"/>
      <c r="F835" s="2"/>
      <c r="G835" s="2"/>
      <c r="H835" s="2"/>
      <c r="I835" s="40">
        <v>24870</v>
      </c>
      <c r="J835" s="39">
        <v>0.60138181800000001</v>
      </c>
      <c r="K835" s="28">
        <v>0.42083999999999999</v>
      </c>
      <c r="N835" s="28">
        <v>0.53787200000000002</v>
      </c>
      <c r="Q835" s="28">
        <v>0.30138399999999999</v>
      </c>
      <c r="T835" s="28">
        <v>0.29248099999999999</v>
      </c>
      <c r="W835" s="28">
        <v>9.8942600000000002E-3</v>
      </c>
      <c r="Z835" s="28">
        <v>8.9208599999999992E-3</v>
      </c>
      <c r="AC835" s="28">
        <v>0.43912299999999999</v>
      </c>
      <c r="AF835" s="28">
        <v>0.22162200000000001</v>
      </c>
      <c r="AI835" s="28">
        <v>0.18818699999999999</v>
      </c>
      <c r="AL835" s="28">
        <v>0.334532</v>
      </c>
      <c r="AO835" s="28">
        <v>8.7255899999999997E-2</v>
      </c>
      <c r="AR835" s="28">
        <v>8.4528099999999995E-2</v>
      </c>
      <c r="AU835" s="28">
        <v>0.10006909999999999</v>
      </c>
      <c r="AX835" s="28">
        <v>3.5129800000000002E-3</v>
      </c>
      <c r="BA835" s="28">
        <v>1.006262E-2</v>
      </c>
    </row>
    <row r="836" spans="1:53" s="28" customFormat="1" ht="21" x14ac:dyDescent="0.35">
      <c r="A836" s="1"/>
      <c r="B836" s="2"/>
      <c r="C836" s="2"/>
      <c r="D836" s="2"/>
      <c r="E836" s="2"/>
      <c r="F836" s="2"/>
      <c r="G836" s="2"/>
      <c r="H836" s="2"/>
      <c r="I836" s="40">
        <v>24900</v>
      </c>
      <c r="J836" s="39">
        <v>0.59899999999999998</v>
      </c>
      <c r="K836" s="28">
        <v>0.41981499999999999</v>
      </c>
      <c r="N836" s="28">
        <v>0.53544700000000001</v>
      </c>
      <c r="Q836" s="28">
        <v>0.29897899999999999</v>
      </c>
      <c r="T836" s="28">
        <v>0.29014899999999999</v>
      </c>
      <c r="W836" s="28">
        <v>9.8166899999999994E-3</v>
      </c>
      <c r="Z836" s="28">
        <v>8.8688800000000009E-3</v>
      </c>
      <c r="AC836" s="28">
        <v>0.43602800000000003</v>
      </c>
      <c r="AF836" s="28">
        <v>0.21846399999999999</v>
      </c>
      <c r="AI836" s="28">
        <v>0.18510299999999999</v>
      </c>
      <c r="AL836" s="28">
        <v>0.32994400000000002</v>
      </c>
      <c r="AO836" s="28">
        <v>8.2811200000000001E-2</v>
      </c>
      <c r="AR836" s="28">
        <v>8.0121499999999998E-2</v>
      </c>
      <c r="AU836" s="28">
        <v>9.5928899999999998E-2</v>
      </c>
      <c r="AX836" s="28">
        <v>3.4970000000000001E-3</v>
      </c>
      <c r="BA836" s="28">
        <v>1.0044519999999999E-2</v>
      </c>
    </row>
    <row r="837" spans="1:53" s="28" customFormat="1" ht="21" x14ac:dyDescent="0.35">
      <c r="A837" s="1"/>
      <c r="B837" s="2"/>
      <c r="C837" s="2"/>
      <c r="D837" s="2"/>
      <c r="E837" s="2"/>
      <c r="F837" s="2"/>
      <c r="G837" s="2"/>
      <c r="H837" s="2"/>
      <c r="I837" s="40">
        <v>24930</v>
      </c>
      <c r="J837" s="39">
        <v>0.59635757599999994</v>
      </c>
      <c r="K837" s="28">
        <v>0.41877900000000001</v>
      </c>
      <c r="N837" s="28">
        <v>0.53297099999999997</v>
      </c>
      <c r="Q837" s="28">
        <v>0.29655700000000002</v>
      </c>
      <c r="T837" s="28">
        <v>0.28771400000000003</v>
      </c>
      <c r="W837" s="28">
        <v>9.7692600000000001E-3</v>
      </c>
      <c r="Z837" s="28">
        <v>8.7775300000000004E-3</v>
      </c>
      <c r="AC837" s="28">
        <v>0.43284699999999998</v>
      </c>
      <c r="AF837" s="28">
        <v>0.21525900000000001</v>
      </c>
      <c r="AI837" s="28">
        <v>0.18195500000000001</v>
      </c>
      <c r="AL837" s="28">
        <v>0.32535199999999997</v>
      </c>
      <c r="AO837" s="28">
        <v>7.8298699999999999E-2</v>
      </c>
      <c r="AR837" s="28">
        <v>7.5738600000000003E-2</v>
      </c>
      <c r="AU837" s="28">
        <v>9.1794700000000007E-2</v>
      </c>
      <c r="AX837" s="28">
        <v>3.4744400000000001E-3</v>
      </c>
      <c r="BA837" s="28">
        <v>1.001662E-2</v>
      </c>
    </row>
    <row r="838" spans="1:53" s="28" customFormat="1" ht="21" x14ac:dyDescent="0.35">
      <c r="A838" s="1"/>
      <c r="B838" s="2"/>
      <c r="C838" s="2"/>
      <c r="D838" s="2"/>
      <c r="E838" s="2"/>
      <c r="F838" s="2"/>
      <c r="G838" s="2"/>
      <c r="H838" s="2"/>
      <c r="I838" s="40">
        <v>24960</v>
      </c>
      <c r="J838" s="39">
        <v>0.59336969699999997</v>
      </c>
      <c r="K838" s="28">
        <v>0.417767</v>
      </c>
      <c r="N838" s="28">
        <v>0.530582</v>
      </c>
      <c r="Q838" s="28">
        <v>0.294126</v>
      </c>
      <c r="T838" s="28">
        <v>0.28532800000000003</v>
      </c>
      <c r="W838" s="28">
        <v>9.7334399999999995E-3</v>
      </c>
      <c r="Z838" s="28">
        <v>8.6773200000000005E-3</v>
      </c>
      <c r="AC838" s="28">
        <v>0.42967</v>
      </c>
      <c r="AF838" s="28">
        <v>0.21204400000000001</v>
      </c>
      <c r="AI838" s="28">
        <v>0.17879999999999999</v>
      </c>
      <c r="AL838" s="28">
        <v>0.32085200000000003</v>
      </c>
      <c r="AO838" s="28">
        <v>7.3888899999999993E-2</v>
      </c>
      <c r="AR838" s="28">
        <v>7.1398699999999996E-2</v>
      </c>
      <c r="AU838" s="28">
        <v>8.7684899999999996E-2</v>
      </c>
      <c r="AX838" s="28">
        <v>3.4588700000000002E-3</v>
      </c>
      <c r="BA838" s="28">
        <v>9.9825199999999999E-3</v>
      </c>
    </row>
    <row r="839" spans="1:53" s="28" customFormat="1" ht="21" x14ac:dyDescent="0.35">
      <c r="A839" s="1"/>
      <c r="B839" s="2"/>
      <c r="C839" s="2"/>
      <c r="D839" s="2"/>
      <c r="E839" s="2"/>
      <c r="F839" s="2"/>
      <c r="G839" s="2"/>
      <c r="H839" s="2"/>
      <c r="I839" s="40">
        <v>24990</v>
      </c>
      <c r="J839" s="39">
        <v>0.590539394</v>
      </c>
      <c r="K839" s="28">
        <v>0.416711</v>
      </c>
      <c r="N839" s="28">
        <v>0.528034</v>
      </c>
      <c r="Q839" s="28">
        <v>0.29161999999999999</v>
      </c>
      <c r="T839" s="28">
        <v>0.28281499999999998</v>
      </c>
      <c r="W839" s="28">
        <v>9.6870299999999993E-3</v>
      </c>
      <c r="Z839" s="28">
        <v>8.6771699999999997E-3</v>
      </c>
      <c r="AC839" s="28">
        <v>0.426402</v>
      </c>
      <c r="AF839" s="28">
        <v>0.20874400000000001</v>
      </c>
      <c r="AI839" s="28">
        <v>0.17566399999999999</v>
      </c>
      <c r="AL839" s="28">
        <v>0.31637900000000002</v>
      </c>
      <c r="AO839" s="28">
        <v>6.9355399999999998E-2</v>
      </c>
      <c r="AR839" s="28">
        <v>6.7054199999999994E-2</v>
      </c>
      <c r="AU839" s="28">
        <v>8.3539000000000002E-2</v>
      </c>
      <c r="AX839" s="28">
        <v>3.4826599999999998E-3</v>
      </c>
      <c r="BA839" s="28">
        <v>1.001229E-2</v>
      </c>
    </row>
    <row r="840" spans="1:53" s="28" customFormat="1" ht="21" x14ac:dyDescent="0.35">
      <c r="A840" s="1"/>
      <c r="B840" s="2"/>
      <c r="C840" s="2"/>
      <c r="D840" s="2"/>
      <c r="E840" s="2"/>
      <c r="F840" s="2"/>
      <c r="G840" s="2"/>
      <c r="H840" s="2"/>
      <c r="I840" s="40">
        <v>25020</v>
      </c>
      <c r="J840" s="39">
        <v>0.58795757599999998</v>
      </c>
      <c r="K840" s="28">
        <v>0.41560799999999998</v>
      </c>
      <c r="N840" s="28">
        <v>0.52537400000000001</v>
      </c>
      <c r="Q840" s="28">
        <v>0.289016</v>
      </c>
      <c r="T840" s="28">
        <v>0.28029399999999999</v>
      </c>
      <c r="W840" s="28">
        <v>9.7336300000000001E-3</v>
      </c>
      <c r="Z840" s="28">
        <v>8.6646199999999996E-3</v>
      </c>
      <c r="AC840" s="28">
        <v>0.42319499999999999</v>
      </c>
      <c r="AF840" s="28">
        <v>0.205397</v>
      </c>
      <c r="AI840" s="28">
        <v>0.172453</v>
      </c>
      <c r="AL840" s="28">
        <v>0.31191200000000002</v>
      </c>
      <c r="AO840" s="28">
        <v>6.4901E-2</v>
      </c>
      <c r="AR840" s="28">
        <v>6.27162E-2</v>
      </c>
      <c r="AU840" s="28">
        <v>7.9484899999999997E-2</v>
      </c>
      <c r="AX840" s="28">
        <v>3.4906999999999998E-3</v>
      </c>
      <c r="BA840" s="28">
        <v>1.001369E-2</v>
      </c>
    </row>
    <row r="841" spans="1:53" s="28" customFormat="1" ht="21" x14ac:dyDescent="0.35">
      <c r="A841" s="1"/>
      <c r="B841" s="2"/>
      <c r="C841" s="2"/>
      <c r="D841" s="2"/>
      <c r="E841" s="2"/>
      <c r="F841" s="2"/>
      <c r="G841" s="2"/>
      <c r="H841" s="2"/>
      <c r="I841" s="40">
        <v>25050</v>
      </c>
      <c r="J841" s="39">
        <v>0.58572727300000005</v>
      </c>
      <c r="K841" s="28">
        <v>0.41459600000000002</v>
      </c>
      <c r="N841" s="28">
        <v>0.52287099999999997</v>
      </c>
      <c r="Q841" s="28">
        <v>0.28653400000000001</v>
      </c>
      <c r="T841" s="28">
        <v>0.27782299999999999</v>
      </c>
      <c r="W841" s="28">
        <v>9.7356999999999999E-3</v>
      </c>
      <c r="Z841" s="28">
        <v>8.6359999999999996E-3</v>
      </c>
      <c r="AC841" s="28">
        <v>0.41991200000000001</v>
      </c>
      <c r="AF841" s="28">
        <v>0.20205600000000001</v>
      </c>
      <c r="AI841" s="28">
        <v>0.16922999999999999</v>
      </c>
      <c r="AL841" s="28">
        <v>0.307479</v>
      </c>
      <c r="AO841" s="28">
        <v>6.0479400000000003E-2</v>
      </c>
      <c r="AR841" s="28">
        <v>5.8548299999999998E-2</v>
      </c>
      <c r="AU841" s="28">
        <v>7.5416700000000003E-2</v>
      </c>
      <c r="AX841" s="28">
        <v>3.4805600000000002E-3</v>
      </c>
      <c r="BA841" s="28">
        <v>1.005473E-2</v>
      </c>
    </row>
    <row r="842" spans="1:53" s="28" customFormat="1" ht="21" x14ac:dyDescent="0.35">
      <c r="A842" s="1"/>
      <c r="B842" s="2"/>
      <c r="C842" s="2"/>
      <c r="D842" s="2"/>
      <c r="E842" s="2"/>
      <c r="F842" s="2"/>
      <c r="G842" s="2"/>
      <c r="H842" s="2"/>
      <c r="I842" s="40">
        <v>25080</v>
      </c>
      <c r="J842" s="39">
        <v>0.582381818</v>
      </c>
      <c r="K842" s="28">
        <v>0.41351199999999999</v>
      </c>
      <c r="N842" s="28">
        <v>0.52033099999999999</v>
      </c>
      <c r="Q842" s="28">
        <v>0.28398000000000001</v>
      </c>
      <c r="T842" s="28">
        <v>0.27528900000000001</v>
      </c>
      <c r="W842" s="28">
        <v>9.7054900000000006E-3</v>
      </c>
      <c r="Z842" s="28">
        <v>8.6169100000000002E-3</v>
      </c>
      <c r="AC842" s="28">
        <v>0.41661500000000001</v>
      </c>
      <c r="AF842" s="28">
        <v>0.19867699999999999</v>
      </c>
      <c r="AI842" s="28">
        <v>0.16597400000000001</v>
      </c>
      <c r="AL842" s="28">
        <v>0.30307400000000001</v>
      </c>
      <c r="AO842" s="28">
        <v>5.60733E-2</v>
      </c>
      <c r="AR842" s="28">
        <v>5.4315099999999998E-2</v>
      </c>
      <c r="AU842" s="28">
        <v>7.1375499999999995E-2</v>
      </c>
      <c r="AX842" s="28">
        <v>3.49417E-3</v>
      </c>
      <c r="BA842" s="28">
        <v>1.002012E-2</v>
      </c>
    </row>
    <row r="843" spans="1:53" s="28" customFormat="1" ht="21" x14ac:dyDescent="0.35">
      <c r="A843" s="1"/>
      <c r="B843" s="2"/>
      <c r="C843" s="2"/>
      <c r="D843" s="2"/>
      <c r="E843" s="2"/>
      <c r="F843" s="2"/>
      <c r="G843" s="2"/>
      <c r="H843" s="2"/>
      <c r="I843" s="40">
        <v>25110</v>
      </c>
      <c r="J843" s="39">
        <v>0.57992727300000002</v>
      </c>
      <c r="K843" s="28">
        <v>0.41240100000000002</v>
      </c>
      <c r="N843" s="28">
        <v>0.51785599999999998</v>
      </c>
      <c r="Q843" s="28">
        <v>0.28149600000000002</v>
      </c>
      <c r="T843" s="28">
        <v>0.27283499999999999</v>
      </c>
      <c r="W843" s="28">
        <v>9.8352999999999999E-3</v>
      </c>
      <c r="Z843" s="28">
        <v>8.7415600000000006E-3</v>
      </c>
      <c r="AC843" s="28">
        <v>0.41347200000000001</v>
      </c>
      <c r="AF843" s="28">
        <v>0.19544900000000001</v>
      </c>
      <c r="AI843" s="28">
        <v>0.16286200000000001</v>
      </c>
      <c r="AL843" s="28">
        <v>0.29886000000000001</v>
      </c>
      <c r="AO843" s="28">
        <v>5.18729E-2</v>
      </c>
      <c r="AR843" s="28">
        <v>5.0306200000000002E-2</v>
      </c>
      <c r="AU843" s="28">
        <v>6.7558099999999996E-2</v>
      </c>
      <c r="AX843" s="28">
        <v>3.65483E-3</v>
      </c>
      <c r="BA843" s="28">
        <v>1.0162040000000001E-2</v>
      </c>
    </row>
    <row r="844" spans="1:53" s="28" customFormat="1" ht="21" x14ac:dyDescent="0.35">
      <c r="A844" s="1"/>
      <c r="B844" s="2"/>
      <c r="C844" s="2"/>
      <c r="D844" s="2"/>
      <c r="E844" s="2"/>
      <c r="F844" s="2"/>
      <c r="G844" s="2"/>
      <c r="H844" s="2"/>
      <c r="I844" s="40">
        <v>25140</v>
      </c>
      <c r="J844" s="39">
        <v>0.57813333300000003</v>
      </c>
      <c r="K844" s="28">
        <v>0.41154099999999999</v>
      </c>
      <c r="N844" s="28">
        <v>0.51568899999999995</v>
      </c>
      <c r="Q844" s="28">
        <v>0.27916800000000003</v>
      </c>
      <c r="T844" s="28">
        <v>0.27057900000000001</v>
      </c>
      <c r="W844" s="28">
        <v>9.9947300000000003E-3</v>
      </c>
      <c r="Z844" s="28">
        <v>8.9198300000000001E-3</v>
      </c>
      <c r="AC844" s="28">
        <v>0.410354</v>
      </c>
      <c r="AF844" s="28">
        <v>0.19225200000000001</v>
      </c>
      <c r="AI844" s="28">
        <v>0.15982199999999999</v>
      </c>
      <c r="AL844" s="28">
        <v>0.29483199999999998</v>
      </c>
      <c r="AO844" s="28">
        <v>4.7709700000000001E-2</v>
      </c>
      <c r="AR844" s="28">
        <v>4.6436199999999997E-2</v>
      </c>
      <c r="AU844" s="28">
        <v>6.3933100000000007E-2</v>
      </c>
      <c r="AX844" s="28">
        <v>3.9649400000000001E-3</v>
      </c>
      <c r="BA844" s="28">
        <v>1.0483040000000001E-2</v>
      </c>
    </row>
    <row r="845" spans="1:53" s="28" customFormat="1" ht="21" x14ac:dyDescent="0.35">
      <c r="A845" s="1"/>
      <c r="B845" s="2"/>
      <c r="C845" s="2"/>
      <c r="D845" s="2"/>
      <c r="E845" s="2"/>
      <c r="F845" s="2"/>
      <c r="G845" s="2"/>
      <c r="H845" s="2"/>
      <c r="I845" s="40">
        <v>25170</v>
      </c>
      <c r="J845" s="39">
        <v>0.57489090899999995</v>
      </c>
      <c r="K845" s="28">
        <v>0.41125099999999998</v>
      </c>
      <c r="N845" s="28">
        <v>0.51461000000000001</v>
      </c>
      <c r="Q845" s="28">
        <v>0.27740799999999999</v>
      </c>
      <c r="T845" s="28">
        <v>0.26898499999999997</v>
      </c>
      <c r="W845" s="28">
        <v>1.0076760000000001E-2</v>
      </c>
      <c r="Z845" s="28">
        <v>9.0086200000000002E-3</v>
      </c>
      <c r="AC845" s="28">
        <v>0.40739799999999998</v>
      </c>
      <c r="AF845" s="28">
        <v>0.189077</v>
      </c>
      <c r="AI845" s="28">
        <v>0.156775</v>
      </c>
      <c r="AL845" s="28">
        <v>0.29080800000000001</v>
      </c>
      <c r="AO845" s="28">
        <v>4.3524399999999998E-2</v>
      </c>
      <c r="AR845" s="28">
        <v>4.2442800000000003E-2</v>
      </c>
      <c r="AU845" s="28">
        <v>6.0250499999999999E-2</v>
      </c>
      <c r="AX845" s="28">
        <v>4.2030599999999998E-3</v>
      </c>
      <c r="BA845" s="28">
        <v>1.0668489999999999E-2</v>
      </c>
    </row>
    <row r="846" spans="1:53" s="28" customFormat="1" ht="21" x14ac:dyDescent="0.35">
      <c r="A846" s="1"/>
      <c r="B846" s="2"/>
      <c r="C846" s="2"/>
      <c r="D846" s="2"/>
      <c r="E846" s="2"/>
      <c r="F846" s="2"/>
      <c r="G846" s="2"/>
      <c r="H846" s="2"/>
      <c r="I846" s="40">
        <v>25200</v>
      </c>
      <c r="J846" s="39">
        <v>0.57291515199999998</v>
      </c>
      <c r="K846" s="28">
        <v>0.41183999999999998</v>
      </c>
      <c r="N846" s="28">
        <v>0.51544400000000001</v>
      </c>
      <c r="Q846" s="28">
        <v>0.27706599999999998</v>
      </c>
      <c r="T846" s="28">
        <v>0.268924</v>
      </c>
      <c r="W846" s="28">
        <v>1.0227429999999999E-2</v>
      </c>
      <c r="Z846" s="28">
        <v>9.1462399999999999E-3</v>
      </c>
      <c r="AC846" s="28">
        <v>0.40522999999999998</v>
      </c>
      <c r="AF846" s="28">
        <v>0.18634200000000001</v>
      </c>
      <c r="AI846" s="28">
        <v>0.154142</v>
      </c>
      <c r="AL846" s="28">
        <v>0.28704000000000002</v>
      </c>
      <c r="AO846" s="28">
        <v>3.9406900000000002E-2</v>
      </c>
      <c r="AR846" s="28">
        <v>3.8633500000000001E-2</v>
      </c>
      <c r="AU846" s="28">
        <v>5.6568300000000002E-2</v>
      </c>
      <c r="AX846" s="28">
        <v>4.5068E-3</v>
      </c>
      <c r="BA846" s="28">
        <v>1.0911590000000001E-2</v>
      </c>
    </row>
    <row r="847" spans="1:53" s="28" customFormat="1" ht="21" x14ac:dyDescent="0.35">
      <c r="A847" s="1"/>
      <c r="B847" s="2"/>
      <c r="C847" s="2"/>
      <c r="D847" s="2"/>
      <c r="E847" s="2"/>
      <c r="F847" s="2"/>
      <c r="G847" s="2"/>
      <c r="H847" s="2"/>
      <c r="I847" s="40">
        <v>25230</v>
      </c>
      <c r="J847" s="39">
        <v>0.57458181799999997</v>
      </c>
      <c r="K847" s="28">
        <v>0.41334799999999999</v>
      </c>
      <c r="N847" s="28">
        <v>0.518598</v>
      </c>
      <c r="Q847" s="28">
        <v>0.27867900000000001</v>
      </c>
      <c r="T847" s="28">
        <v>0.27104899999999998</v>
      </c>
      <c r="W847" s="28">
        <v>1.0361459999999999E-2</v>
      </c>
      <c r="Z847" s="28">
        <v>9.2773999999999999E-3</v>
      </c>
      <c r="AC847" s="28">
        <v>0.40513300000000002</v>
      </c>
      <c r="AF847" s="28">
        <v>0.185026</v>
      </c>
      <c r="AI847" s="28">
        <v>0.152944</v>
      </c>
      <c r="AL847" s="28">
        <v>0.284271</v>
      </c>
      <c r="AO847" s="28">
        <v>3.58693E-2</v>
      </c>
      <c r="AR847" s="28">
        <v>3.5272999999999999E-2</v>
      </c>
      <c r="AU847" s="28">
        <v>5.3008199999999998E-2</v>
      </c>
      <c r="AX847" s="28">
        <v>4.8177599999999999E-3</v>
      </c>
      <c r="BA847" s="28">
        <v>1.1189589999999999E-2</v>
      </c>
    </row>
    <row r="848" spans="1:53" s="28" customFormat="1" ht="21" x14ac:dyDescent="0.35">
      <c r="A848" s="1"/>
      <c r="B848" s="2"/>
      <c r="C848" s="2"/>
      <c r="D848" s="2"/>
      <c r="E848" s="2"/>
      <c r="F848" s="2"/>
      <c r="G848" s="2"/>
      <c r="H848" s="2"/>
      <c r="I848" s="40">
        <v>25260</v>
      </c>
      <c r="J848" s="39">
        <v>0.59343030299999999</v>
      </c>
      <c r="K848" s="28">
        <v>0.415767</v>
      </c>
      <c r="N848" s="28">
        <v>0.52405199999999996</v>
      </c>
      <c r="Q848" s="28">
        <v>0.282524</v>
      </c>
      <c r="T848" s="28">
        <v>0.275561</v>
      </c>
      <c r="W848" s="28">
        <v>1.047738E-2</v>
      </c>
      <c r="Z848" s="28">
        <v>9.46491E-3</v>
      </c>
      <c r="AC848" s="28">
        <v>0.40795399999999998</v>
      </c>
      <c r="AF848" s="28">
        <v>0.18610699999999999</v>
      </c>
      <c r="AI848" s="28">
        <v>0.15404899999999999</v>
      </c>
      <c r="AL848" s="28">
        <v>0.283555</v>
      </c>
      <c r="AO848" s="28">
        <v>3.3640900000000001E-2</v>
      </c>
      <c r="AR848" s="28">
        <v>3.3391700000000003E-2</v>
      </c>
      <c r="AU848" s="28">
        <v>4.9534700000000001E-2</v>
      </c>
      <c r="AX848" s="28">
        <v>5.1510200000000001E-3</v>
      </c>
      <c r="BA848" s="28">
        <v>1.150059E-2</v>
      </c>
    </row>
    <row r="849" spans="1:53" s="28" customFormat="1" ht="21" x14ac:dyDescent="0.35">
      <c r="A849" s="1"/>
      <c r="B849" s="2"/>
      <c r="C849" s="2"/>
      <c r="D849" s="2"/>
      <c r="E849" s="2"/>
      <c r="F849" s="2"/>
      <c r="G849" s="2"/>
      <c r="H849" s="2"/>
      <c r="I849" s="40">
        <v>25290</v>
      </c>
      <c r="J849" s="39">
        <v>0.62490303000000003</v>
      </c>
      <c r="K849" s="28">
        <v>0.41920499999999999</v>
      </c>
      <c r="N849" s="28">
        <v>0.53189600000000004</v>
      </c>
      <c r="Q849" s="28">
        <v>0.28861300000000001</v>
      </c>
      <c r="T849" s="28">
        <v>0.28254200000000002</v>
      </c>
      <c r="W849" s="28">
        <v>1.042423E-2</v>
      </c>
      <c r="Z849" s="28">
        <v>9.3422599999999998E-3</v>
      </c>
      <c r="AC849" s="28">
        <v>0.41386000000000001</v>
      </c>
      <c r="AF849" s="28">
        <v>0.18997700000000001</v>
      </c>
      <c r="AI849" s="28">
        <v>0.15774299999999999</v>
      </c>
      <c r="AL849" s="28">
        <v>0.28570499999999999</v>
      </c>
      <c r="AO849" s="28">
        <v>3.3610300000000003E-2</v>
      </c>
      <c r="AR849" s="28">
        <v>3.3763700000000001E-2</v>
      </c>
      <c r="AU849" s="28">
        <v>4.66033E-2</v>
      </c>
      <c r="AX849" s="28">
        <v>5.0004699999999999E-3</v>
      </c>
      <c r="BA849" s="28">
        <v>1.130053E-2</v>
      </c>
    </row>
    <row r="850" spans="1:53" s="28" customFormat="1" ht="21" x14ac:dyDescent="0.35">
      <c r="A850" s="1"/>
      <c r="B850" s="2"/>
      <c r="C850" s="2"/>
      <c r="D850" s="2"/>
      <c r="E850" s="2"/>
      <c r="F850" s="2"/>
      <c r="G850" s="2"/>
      <c r="H850" s="2"/>
      <c r="I850" s="40">
        <v>25320</v>
      </c>
      <c r="J850" s="39">
        <v>0.66557575800000002</v>
      </c>
      <c r="K850" s="28">
        <v>0.42296499999999998</v>
      </c>
      <c r="N850" s="28">
        <v>0.54074699999999998</v>
      </c>
      <c r="Q850" s="28">
        <v>0.29627100000000001</v>
      </c>
      <c r="T850" s="28">
        <v>0.29090700000000003</v>
      </c>
      <c r="W850" s="28">
        <v>1.0334329999999999E-2</v>
      </c>
      <c r="Z850" s="28">
        <v>9.2002000000000004E-3</v>
      </c>
      <c r="AC850" s="28">
        <v>0.42219699999999999</v>
      </c>
      <c r="AF850" s="28">
        <v>0.196603</v>
      </c>
      <c r="AI850" s="28">
        <v>0.16424800000000001</v>
      </c>
      <c r="AL850" s="28">
        <v>0.29065400000000002</v>
      </c>
      <c r="AO850" s="28">
        <v>3.6363699999999999E-2</v>
      </c>
      <c r="AR850" s="28">
        <v>3.72293E-2</v>
      </c>
      <c r="AU850" s="28">
        <v>4.6359400000000002E-2</v>
      </c>
      <c r="AX850" s="28">
        <v>4.8796400000000002E-3</v>
      </c>
      <c r="BA850" s="28">
        <v>1.116577E-2</v>
      </c>
    </row>
    <row r="851" spans="1:53" s="28" customFormat="1" ht="21" x14ac:dyDescent="0.35">
      <c r="A851" s="1"/>
      <c r="B851" s="2"/>
      <c r="C851" s="2"/>
      <c r="D851" s="2"/>
      <c r="E851" s="2"/>
      <c r="F851" s="2"/>
      <c r="G851" s="2"/>
      <c r="H851" s="2"/>
      <c r="I851" s="40">
        <v>25350</v>
      </c>
      <c r="J851" s="39">
        <v>0.70687878800000004</v>
      </c>
      <c r="K851" s="28">
        <v>0.42666700000000002</v>
      </c>
      <c r="N851" s="28">
        <v>0.54967299999999997</v>
      </c>
      <c r="Q851" s="28">
        <v>0.30439500000000003</v>
      </c>
      <c r="T851" s="28">
        <v>0.29968699999999998</v>
      </c>
      <c r="W851" s="28">
        <v>1.0313589999999999E-2</v>
      </c>
      <c r="Z851" s="28">
        <v>9.1496900000000003E-3</v>
      </c>
      <c r="AC851" s="28">
        <v>0.43177199999999999</v>
      </c>
      <c r="AF851" s="28">
        <v>0.20486299999999999</v>
      </c>
      <c r="AI851" s="28">
        <v>0.172509</v>
      </c>
      <c r="AL851" s="28">
        <v>0.29714000000000002</v>
      </c>
      <c r="AO851" s="28">
        <v>4.1080899999999997E-2</v>
      </c>
      <c r="AR851" s="28">
        <v>4.2685399999999998E-2</v>
      </c>
      <c r="AU851" s="28">
        <v>4.8918000000000003E-2</v>
      </c>
      <c r="AX851" s="28">
        <v>4.7682999999999996E-3</v>
      </c>
      <c r="BA851" s="28">
        <v>1.101691E-2</v>
      </c>
    </row>
    <row r="852" spans="1:53" s="28" customFormat="1" ht="21" x14ac:dyDescent="0.35">
      <c r="A852" s="1"/>
      <c r="B852" s="2"/>
      <c r="C852" s="2"/>
      <c r="D852" s="2"/>
      <c r="E852" s="2"/>
      <c r="F852" s="2"/>
      <c r="G852" s="2"/>
      <c r="H852" s="2"/>
      <c r="I852" s="40">
        <v>25380</v>
      </c>
      <c r="J852" s="39">
        <v>0.74950909099999996</v>
      </c>
      <c r="K852" s="28">
        <v>0.43039699999999997</v>
      </c>
      <c r="N852" s="28">
        <v>0.55885200000000002</v>
      </c>
      <c r="Q852" s="28">
        <v>0.313023</v>
      </c>
      <c r="T852" s="28">
        <v>0.30884</v>
      </c>
      <c r="W852" s="28">
        <v>1.027251E-2</v>
      </c>
      <c r="Z852" s="28">
        <v>9.0528599999999994E-3</v>
      </c>
      <c r="AC852" s="28">
        <v>0.44181900000000002</v>
      </c>
      <c r="AF852" s="28">
        <v>0.21404100000000001</v>
      </c>
      <c r="AI852" s="28">
        <v>0.1817</v>
      </c>
      <c r="AL852" s="28">
        <v>0.304844</v>
      </c>
      <c r="AO852" s="28">
        <v>4.7238599999999999E-2</v>
      </c>
      <c r="AR852" s="28">
        <v>4.9752999999999999E-2</v>
      </c>
      <c r="AU852" s="28">
        <v>5.3621200000000001E-2</v>
      </c>
      <c r="AX852" s="28">
        <v>4.6636799999999999E-3</v>
      </c>
      <c r="BA852" s="28">
        <v>1.093791E-2</v>
      </c>
    </row>
    <row r="853" spans="1:53" s="28" customFormat="1" ht="21" x14ac:dyDescent="0.35">
      <c r="A853" s="1"/>
      <c r="B853" s="2"/>
      <c r="C853" s="2"/>
      <c r="D853" s="2"/>
      <c r="E853" s="2"/>
      <c r="F853" s="2"/>
      <c r="G853" s="2"/>
      <c r="H853" s="2"/>
      <c r="I853" s="40">
        <v>25410</v>
      </c>
      <c r="J853" s="39">
        <v>0.77338181800000005</v>
      </c>
      <c r="K853" s="28">
        <v>0.43413099999999999</v>
      </c>
      <c r="N853" s="28">
        <v>0.56779000000000002</v>
      </c>
      <c r="Q853" s="28">
        <v>0.32169300000000001</v>
      </c>
      <c r="T853" s="28">
        <v>0.31791399999999997</v>
      </c>
      <c r="W853" s="28">
        <v>1.017331E-2</v>
      </c>
      <c r="Z853" s="28">
        <v>8.9461599999999999E-3</v>
      </c>
      <c r="AC853" s="28">
        <v>0.45214799999999999</v>
      </c>
      <c r="AF853" s="28">
        <v>0.22376599999999999</v>
      </c>
      <c r="AI853" s="28">
        <v>0.19144700000000001</v>
      </c>
      <c r="AL853" s="28">
        <v>0.313334</v>
      </c>
      <c r="AO853" s="28">
        <v>5.4412599999999998E-2</v>
      </c>
      <c r="AR853" s="28">
        <v>5.7802699999999999E-2</v>
      </c>
      <c r="AU853" s="28">
        <v>5.9651999999999997E-2</v>
      </c>
      <c r="AX853" s="28">
        <v>4.4513199999999999E-3</v>
      </c>
      <c r="BA853" s="28">
        <v>1.072999E-2</v>
      </c>
    </row>
    <row r="854" spans="1:53" s="28" customFormat="1" ht="21" x14ac:dyDescent="0.35">
      <c r="A854" s="1"/>
      <c r="B854" s="2"/>
      <c r="C854" s="2"/>
      <c r="D854" s="2"/>
      <c r="E854" s="2"/>
      <c r="F854" s="2"/>
      <c r="G854" s="2"/>
      <c r="H854" s="2"/>
      <c r="I854" s="40">
        <v>25440</v>
      </c>
      <c r="J854" s="39">
        <v>0.780084848</v>
      </c>
      <c r="K854" s="28">
        <v>0.43748799999999999</v>
      </c>
      <c r="N854" s="28">
        <v>0.57632399999999995</v>
      </c>
      <c r="Q854" s="28">
        <v>0.33030599999999999</v>
      </c>
      <c r="T854" s="28">
        <v>0.32682299999999997</v>
      </c>
      <c r="W854" s="28">
        <v>1.004975E-2</v>
      </c>
      <c r="Z854" s="28">
        <v>8.7045500000000001E-3</v>
      </c>
      <c r="AC854" s="28">
        <v>0.46262399999999998</v>
      </c>
      <c r="AF854" s="28">
        <v>0.23385800000000001</v>
      </c>
      <c r="AI854" s="28">
        <v>0.20156499999999999</v>
      </c>
      <c r="AL854" s="28">
        <v>0.32231799999999999</v>
      </c>
      <c r="AO854" s="28">
        <v>6.2417399999999998E-2</v>
      </c>
      <c r="AR854" s="28">
        <v>6.6684300000000002E-2</v>
      </c>
      <c r="AU854" s="28">
        <v>6.6730700000000004E-2</v>
      </c>
      <c r="AX854" s="28">
        <v>4.03623E-3</v>
      </c>
      <c r="BA854" s="28">
        <v>1.034148E-2</v>
      </c>
    </row>
    <row r="855" spans="1:53" s="28" customFormat="1" ht="21" x14ac:dyDescent="0.35">
      <c r="A855" s="1"/>
      <c r="B855" s="2"/>
      <c r="C855" s="2"/>
      <c r="D855" s="2"/>
      <c r="E855" s="2"/>
      <c r="F855" s="2"/>
      <c r="G855" s="2"/>
      <c r="H855" s="2"/>
      <c r="I855" s="40">
        <v>25470</v>
      </c>
      <c r="J855" s="39">
        <v>0.78230303000000001</v>
      </c>
      <c r="K855" s="28">
        <v>0.44029600000000002</v>
      </c>
      <c r="N855" s="28">
        <v>0.58382199999999995</v>
      </c>
      <c r="Q855" s="28">
        <v>0.33847500000000003</v>
      </c>
      <c r="T855" s="28">
        <v>0.33519100000000002</v>
      </c>
      <c r="W855" s="28">
        <v>9.9433799999999999E-3</v>
      </c>
      <c r="Z855" s="28">
        <v>8.5441800000000002E-3</v>
      </c>
      <c r="AC855" s="28">
        <v>0.473271</v>
      </c>
      <c r="AF855" s="28">
        <v>0.24428800000000001</v>
      </c>
      <c r="AI855" s="28">
        <v>0.21204400000000001</v>
      </c>
      <c r="AL855" s="28">
        <v>0.33202300000000001</v>
      </c>
      <c r="AO855" s="28">
        <v>7.1293499999999996E-2</v>
      </c>
      <c r="AR855" s="28">
        <v>7.6592499999999994E-2</v>
      </c>
      <c r="AU855" s="28">
        <v>7.4927800000000003E-2</v>
      </c>
      <c r="AX855" s="28">
        <v>3.7170900000000002E-3</v>
      </c>
      <c r="BA855" s="28">
        <v>1.0056249999999999E-2</v>
      </c>
    </row>
    <row r="856" spans="1:53" s="28" customFormat="1" ht="21" x14ac:dyDescent="0.35">
      <c r="A856" s="1"/>
      <c r="B856" s="2"/>
      <c r="C856" s="2"/>
      <c r="D856" s="2"/>
      <c r="E856" s="2"/>
      <c r="F856" s="2"/>
      <c r="G856" s="2"/>
      <c r="H856" s="2"/>
      <c r="I856" s="40">
        <v>25500</v>
      </c>
      <c r="J856" s="39">
        <v>0.78229696999999998</v>
      </c>
      <c r="K856" s="28">
        <v>0.44227300000000003</v>
      </c>
      <c r="N856" s="28">
        <v>0.58948800000000001</v>
      </c>
      <c r="Q856" s="28">
        <v>0.34530100000000002</v>
      </c>
      <c r="T856" s="28">
        <v>0.34201999999999999</v>
      </c>
      <c r="W856" s="28">
        <v>9.8082699999999991E-3</v>
      </c>
      <c r="Z856" s="28">
        <v>8.3590899999999996E-3</v>
      </c>
      <c r="AC856" s="28">
        <v>0.48328599999999999</v>
      </c>
      <c r="AF856" s="28">
        <v>0.25464100000000001</v>
      </c>
      <c r="AI856" s="28">
        <v>0.222444</v>
      </c>
      <c r="AL856" s="28">
        <v>0.34213900000000003</v>
      </c>
      <c r="AO856" s="28">
        <v>8.0893699999999999E-2</v>
      </c>
      <c r="AR856" s="28">
        <v>8.6999400000000005E-2</v>
      </c>
      <c r="AU856" s="28">
        <v>8.3915199999999995E-2</v>
      </c>
      <c r="AX856" s="28">
        <v>3.34214E-3</v>
      </c>
      <c r="BA856" s="28">
        <v>9.7451599999999992E-3</v>
      </c>
    </row>
    <row r="857" spans="1:53" s="28" customFormat="1" ht="21" x14ac:dyDescent="0.35">
      <c r="A857" s="1"/>
      <c r="B857" s="2"/>
      <c r="C857" s="2"/>
      <c r="D857" s="2"/>
      <c r="E857" s="2"/>
      <c r="F857" s="2"/>
      <c r="G857" s="2"/>
      <c r="H857" s="2"/>
      <c r="I857" s="40">
        <v>25530</v>
      </c>
      <c r="J857" s="39">
        <v>0.78030303000000001</v>
      </c>
      <c r="K857" s="28">
        <v>0.44326399999999999</v>
      </c>
      <c r="N857" s="28">
        <v>0.59286499999999998</v>
      </c>
      <c r="Q857" s="28">
        <v>0.35025000000000001</v>
      </c>
      <c r="T857" s="28">
        <v>0.34677599999999997</v>
      </c>
      <c r="W857" s="28">
        <v>9.7322699999999995E-3</v>
      </c>
      <c r="Z857" s="28">
        <v>8.2328100000000001E-3</v>
      </c>
      <c r="AC857" s="28">
        <v>0.49151499999999998</v>
      </c>
      <c r="AF857" s="28">
        <v>0.26388200000000001</v>
      </c>
      <c r="AI857" s="28">
        <v>0.23172200000000001</v>
      </c>
      <c r="AL857" s="28">
        <v>0.351773</v>
      </c>
      <c r="AO857" s="28">
        <v>9.0596800000000005E-2</v>
      </c>
      <c r="AR857" s="28">
        <v>9.7568799999999997E-2</v>
      </c>
      <c r="AU857" s="28">
        <v>9.3592499999999995E-2</v>
      </c>
      <c r="AX857" s="28">
        <v>2.9540299999999999E-3</v>
      </c>
      <c r="BA857" s="28">
        <v>9.4244700000000008E-3</v>
      </c>
    </row>
    <row r="858" spans="1:53" s="28" customFormat="1" ht="21" x14ac:dyDescent="0.35">
      <c r="A858" s="1"/>
      <c r="B858" s="2"/>
      <c r="C858" s="2"/>
      <c r="D858" s="2"/>
      <c r="E858" s="2"/>
      <c r="F858" s="2"/>
      <c r="G858" s="2"/>
      <c r="H858" s="2"/>
      <c r="I858" s="40">
        <v>25560</v>
      </c>
      <c r="J858" s="39">
        <v>0.77696969699999996</v>
      </c>
      <c r="K858" s="28">
        <v>0.44341399999999997</v>
      </c>
      <c r="N858" s="28">
        <v>0.59396499999999997</v>
      </c>
      <c r="Q858" s="28">
        <v>0.35301399999999999</v>
      </c>
      <c r="T858" s="28">
        <v>0.34912300000000002</v>
      </c>
      <c r="W858" s="28">
        <v>9.5795600000000009E-3</v>
      </c>
      <c r="Z858" s="28">
        <v>8.01551E-3</v>
      </c>
      <c r="AC858" s="28">
        <v>0.49694199999999999</v>
      </c>
      <c r="AF858" s="28">
        <v>0.27094400000000002</v>
      </c>
      <c r="AI858" s="28">
        <v>0.23885999999999999</v>
      </c>
      <c r="AL858" s="28">
        <v>0.35993999999999998</v>
      </c>
      <c r="AO858" s="28">
        <v>9.9607399999999999E-2</v>
      </c>
      <c r="AR858" s="28">
        <v>0.1073065</v>
      </c>
      <c r="AU858" s="28">
        <v>0.1038948</v>
      </c>
      <c r="AX858" s="28">
        <v>2.5469500000000001E-3</v>
      </c>
      <c r="BA858" s="28">
        <v>9.0621199999999999E-3</v>
      </c>
    </row>
    <row r="859" spans="1:53" s="28" customFormat="1" ht="21" x14ac:dyDescent="0.35">
      <c r="A859" s="1"/>
      <c r="B859" s="2"/>
      <c r="C859" s="2"/>
      <c r="D859" s="2"/>
      <c r="E859" s="2"/>
      <c r="F859" s="2"/>
      <c r="G859" s="2"/>
      <c r="H859" s="2"/>
      <c r="I859" s="40">
        <v>25590</v>
      </c>
      <c r="J859" s="39">
        <v>0.77324242399999998</v>
      </c>
      <c r="K859" s="28">
        <v>0.44257099999999999</v>
      </c>
      <c r="N859" s="28">
        <v>0.59277599999999997</v>
      </c>
      <c r="Q859" s="28">
        <v>0.35374</v>
      </c>
      <c r="T859" s="28">
        <v>0.34919299999999998</v>
      </c>
      <c r="W859" s="28">
        <v>9.6213700000000006E-3</v>
      </c>
      <c r="Z859" s="28">
        <v>8.1009299999999992E-3</v>
      </c>
      <c r="AC859" s="28">
        <v>0.49948199999999998</v>
      </c>
      <c r="AF859" s="28">
        <v>0.27550200000000002</v>
      </c>
      <c r="AI859" s="28">
        <v>0.24366299999999999</v>
      </c>
      <c r="AL859" s="28">
        <v>0.36577999999999999</v>
      </c>
      <c r="AO859" s="28">
        <v>0.1070427</v>
      </c>
      <c r="AR859" s="28">
        <v>0.1153745</v>
      </c>
      <c r="AU859" s="28">
        <v>0.1144241</v>
      </c>
      <c r="AX859" s="28">
        <v>2.5822499999999999E-3</v>
      </c>
      <c r="BA859" s="28">
        <v>9.2025700000000002E-3</v>
      </c>
    </row>
    <row r="860" spans="1:53" s="28" customFormat="1" ht="21" x14ac:dyDescent="0.35">
      <c r="A860" s="1"/>
      <c r="B860" s="2"/>
      <c r="C860" s="2"/>
      <c r="D860" s="2"/>
      <c r="E860" s="2"/>
      <c r="F860" s="2"/>
      <c r="G860" s="2"/>
      <c r="H860" s="2"/>
      <c r="I860" s="40">
        <v>25620</v>
      </c>
      <c r="J860" s="39">
        <v>0.768945455</v>
      </c>
      <c r="K860" s="28">
        <v>0.441328</v>
      </c>
      <c r="N860" s="28">
        <v>0.59064700000000003</v>
      </c>
      <c r="Q860" s="28">
        <v>0.35293200000000002</v>
      </c>
      <c r="T860" s="28">
        <v>0.34784199999999998</v>
      </c>
      <c r="W860" s="28">
        <v>9.6790499999999998E-3</v>
      </c>
      <c r="Z860" s="28">
        <v>8.2327900000000002E-3</v>
      </c>
      <c r="AC860" s="28">
        <v>0.49970700000000001</v>
      </c>
      <c r="AF860" s="28">
        <v>0.27754299999999998</v>
      </c>
      <c r="AI860" s="28">
        <v>0.24580399999999999</v>
      </c>
      <c r="AL860" s="28">
        <v>0.369199</v>
      </c>
      <c r="AO860" s="28">
        <v>0.1122549</v>
      </c>
      <c r="AR860" s="28">
        <v>0.1208075</v>
      </c>
      <c r="AU860" s="28">
        <v>0.1228571</v>
      </c>
      <c r="AX860" s="28">
        <v>2.6708700000000001E-3</v>
      </c>
      <c r="BA860" s="28">
        <v>9.2882599999999996E-3</v>
      </c>
    </row>
    <row r="861" spans="1:53" s="28" customFormat="1" ht="21" x14ac:dyDescent="0.35">
      <c r="A861" s="1"/>
      <c r="B861" s="2"/>
      <c r="C861" s="2"/>
      <c r="D861" s="2"/>
      <c r="E861" s="2"/>
      <c r="F861" s="2"/>
      <c r="G861" s="2"/>
      <c r="H861" s="2"/>
      <c r="I861" s="40">
        <v>25650</v>
      </c>
      <c r="J861" s="39">
        <v>0.76374545500000002</v>
      </c>
      <c r="K861" s="28">
        <v>0.44018299999999999</v>
      </c>
      <c r="N861" s="28">
        <v>0.58835899999999997</v>
      </c>
      <c r="Q861" s="28">
        <v>0.35159299999999999</v>
      </c>
      <c r="T861" s="28">
        <v>0.34606900000000002</v>
      </c>
      <c r="W861" s="28">
        <v>9.6668499999999994E-3</v>
      </c>
      <c r="Z861" s="28">
        <v>8.2746899999999995E-3</v>
      </c>
      <c r="AC861" s="28">
        <v>0.49893399999999999</v>
      </c>
      <c r="AF861" s="28">
        <v>0.27805299999999999</v>
      </c>
      <c r="AI861" s="28">
        <v>0.24638099999999999</v>
      </c>
      <c r="AL861" s="28">
        <v>0.37160199999999999</v>
      </c>
      <c r="AO861" s="28">
        <v>0.115943</v>
      </c>
      <c r="AR861" s="28">
        <v>0.12460300000000001</v>
      </c>
      <c r="AU861" s="28">
        <v>0.129108</v>
      </c>
      <c r="AX861" s="28">
        <v>2.7134300000000002E-3</v>
      </c>
      <c r="BA861" s="28">
        <v>9.3663300000000008E-3</v>
      </c>
    </row>
    <row r="862" spans="1:53" s="28" customFormat="1" ht="21" x14ac:dyDescent="0.35">
      <c r="A862" s="1"/>
      <c r="B862" s="2"/>
      <c r="C862" s="2"/>
      <c r="D862" s="2"/>
      <c r="E862" s="2"/>
      <c r="F862" s="2"/>
      <c r="G862" s="2"/>
      <c r="H862" s="2"/>
      <c r="I862" s="40">
        <v>25680</v>
      </c>
      <c r="J862" s="39">
        <v>0.75898181799999997</v>
      </c>
      <c r="K862" s="28">
        <v>0.43905</v>
      </c>
      <c r="N862" s="28">
        <v>0.58594000000000002</v>
      </c>
      <c r="Q862" s="28">
        <v>0.34985899999999998</v>
      </c>
      <c r="T862" s="28">
        <v>0.34396700000000002</v>
      </c>
      <c r="W862" s="28">
        <v>9.7097399999999997E-3</v>
      </c>
      <c r="Z862" s="28">
        <v>8.2308599999999996E-3</v>
      </c>
      <c r="AC862" s="28">
        <v>0.49771900000000002</v>
      </c>
      <c r="AF862" s="28">
        <v>0.27786699999999998</v>
      </c>
      <c r="AI862" s="28">
        <v>0.24623500000000001</v>
      </c>
      <c r="AL862" s="28">
        <v>0.37316500000000002</v>
      </c>
      <c r="AO862" s="28">
        <v>0.11873300000000001</v>
      </c>
      <c r="AR862" s="28">
        <v>0.12726299999999999</v>
      </c>
      <c r="AU862" s="28">
        <v>0.133795</v>
      </c>
      <c r="AX862" s="28">
        <v>2.7046499999999998E-3</v>
      </c>
      <c r="BA862" s="28">
        <v>9.3691099999999999E-3</v>
      </c>
    </row>
    <row r="863" spans="1:53" s="28" customFormat="1" ht="21" x14ac:dyDescent="0.35">
      <c r="A863" s="1"/>
      <c r="B863" s="2"/>
      <c r="C863" s="2"/>
      <c r="D863" s="2"/>
      <c r="E863" s="2"/>
      <c r="F863" s="2"/>
      <c r="G863" s="2"/>
      <c r="H863" s="2"/>
      <c r="I863" s="40">
        <v>25710</v>
      </c>
      <c r="J863" s="39">
        <v>0.75379393900000002</v>
      </c>
      <c r="K863" s="28">
        <v>0.437919</v>
      </c>
      <c r="N863" s="28">
        <v>0.58381099999999997</v>
      </c>
      <c r="Q863" s="28">
        <v>0.34821800000000003</v>
      </c>
      <c r="T863" s="28">
        <v>0.34207300000000002</v>
      </c>
      <c r="W863" s="28">
        <v>9.8068400000000007E-3</v>
      </c>
      <c r="Z863" s="28">
        <v>8.3298299999999999E-3</v>
      </c>
      <c r="AC863" s="28">
        <v>0.496419</v>
      </c>
      <c r="AF863" s="28">
        <v>0.27728700000000001</v>
      </c>
      <c r="AI863" s="28">
        <v>0.245727</v>
      </c>
      <c r="AL863" s="28">
        <v>0.374357</v>
      </c>
      <c r="AO863" s="28">
        <v>0.12096800000000001</v>
      </c>
      <c r="AR863" s="28">
        <v>0.12939600000000001</v>
      </c>
      <c r="AU863" s="28">
        <v>0.13783799999999999</v>
      </c>
      <c r="AX863" s="28">
        <v>2.9342600000000002E-3</v>
      </c>
      <c r="BA863" s="28">
        <v>9.5952299999999997E-3</v>
      </c>
    </row>
    <row r="864" spans="1:53" s="28" customFormat="1" ht="21" x14ac:dyDescent="0.35">
      <c r="A864" s="1"/>
      <c r="B864" s="2"/>
      <c r="C864" s="2"/>
      <c r="D864" s="2"/>
      <c r="E864" s="2"/>
      <c r="F864" s="2"/>
      <c r="G864" s="2"/>
      <c r="H864" s="2"/>
      <c r="I864" s="40">
        <v>25740</v>
      </c>
      <c r="J864" s="39">
        <v>0.74792121199999995</v>
      </c>
      <c r="K864" s="28">
        <v>0.43735099999999999</v>
      </c>
      <c r="N864" s="28">
        <v>0.58245499999999995</v>
      </c>
      <c r="Q864" s="28">
        <v>0.34690599999999999</v>
      </c>
      <c r="T864" s="28">
        <v>0.34055200000000002</v>
      </c>
      <c r="W864" s="28">
        <v>9.9760000000000005E-3</v>
      </c>
      <c r="Z864" s="28">
        <v>8.4732100000000001E-3</v>
      </c>
      <c r="AC864" s="28">
        <v>0.49517899999999998</v>
      </c>
      <c r="AF864" s="28">
        <v>0.276503</v>
      </c>
      <c r="AI864" s="28">
        <v>0.24496399999999999</v>
      </c>
      <c r="AL864" s="28">
        <v>0.37537799999999999</v>
      </c>
      <c r="AO864" s="28">
        <v>0.122803</v>
      </c>
      <c r="AR864" s="28">
        <v>0.130937</v>
      </c>
      <c r="AU864" s="28">
        <v>0.141314</v>
      </c>
      <c r="AX864" s="28">
        <v>3.24538E-3</v>
      </c>
      <c r="BA864" s="28">
        <v>9.8766400000000008E-3</v>
      </c>
    </row>
    <row r="865" spans="1:53" s="28" customFormat="1" ht="21" x14ac:dyDescent="0.35">
      <c r="A865" s="1"/>
      <c r="B865" s="2"/>
      <c r="C865" s="2"/>
      <c r="D865" s="2"/>
      <c r="E865" s="2"/>
      <c r="F865" s="2"/>
      <c r="G865" s="2"/>
      <c r="H865" s="2"/>
      <c r="I865" s="40">
        <v>25770</v>
      </c>
      <c r="J865" s="39">
        <v>0.74204242399999998</v>
      </c>
      <c r="K865" s="28">
        <v>0.43755300000000003</v>
      </c>
      <c r="N865" s="28">
        <v>0.58289599999999997</v>
      </c>
      <c r="Q865" s="28">
        <v>0.34673500000000002</v>
      </c>
      <c r="T865" s="28">
        <v>0.34040399999999998</v>
      </c>
      <c r="W865" s="28">
        <v>1.0098269999999999E-2</v>
      </c>
      <c r="Z865" s="28">
        <v>8.69639E-3</v>
      </c>
      <c r="AC865" s="28">
        <v>0.49485699999999999</v>
      </c>
      <c r="AF865" s="28">
        <v>0.27618100000000001</v>
      </c>
      <c r="AI865" s="28">
        <v>0.244642</v>
      </c>
      <c r="AL865" s="28">
        <v>0.37664700000000001</v>
      </c>
      <c r="AO865" s="28">
        <v>0.124539</v>
      </c>
      <c r="AR865" s="28">
        <v>0.13233</v>
      </c>
      <c r="AU865" s="28">
        <v>0.14449799999999999</v>
      </c>
      <c r="AX865" s="28">
        <v>3.6004100000000001E-3</v>
      </c>
      <c r="BA865" s="28">
        <v>1.021587E-2</v>
      </c>
    </row>
    <row r="866" spans="1:53" s="28" customFormat="1" ht="21" x14ac:dyDescent="0.35">
      <c r="A866" s="1"/>
      <c r="B866" s="2"/>
      <c r="C866" s="2"/>
      <c r="D866" s="2"/>
      <c r="E866" s="2"/>
      <c r="F866" s="2"/>
      <c r="G866" s="2"/>
      <c r="H866" s="2"/>
      <c r="I866" s="40">
        <v>25800</v>
      </c>
      <c r="J866" s="39">
        <v>0.73764242400000002</v>
      </c>
      <c r="K866" s="28">
        <v>0.438776</v>
      </c>
      <c r="N866" s="28">
        <v>0.58550000000000002</v>
      </c>
      <c r="Q866" s="28">
        <v>0.348327</v>
      </c>
      <c r="T866" s="28">
        <v>0.34226299999999998</v>
      </c>
      <c r="W866" s="28">
        <v>1.024328E-2</v>
      </c>
      <c r="Z866" s="28">
        <v>8.9113000000000005E-3</v>
      </c>
      <c r="AC866" s="28">
        <v>0.49631799999999998</v>
      </c>
      <c r="AF866" s="28">
        <v>0.27707999999999999</v>
      </c>
      <c r="AI866" s="28">
        <v>0.24551799999999999</v>
      </c>
      <c r="AL866" s="28">
        <v>0.37904700000000002</v>
      </c>
      <c r="AO866" s="28">
        <v>0.126751</v>
      </c>
      <c r="AR866" s="28">
        <v>0.134411</v>
      </c>
      <c r="AU866" s="28">
        <v>0.147678</v>
      </c>
      <c r="AX866" s="28">
        <v>3.9511499999999996E-3</v>
      </c>
      <c r="BA866" s="28">
        <v>1.054306E-2</v>
      </c>
    </row>
    <row r="867" spans="1:53" s="28" customFormat="1" ht="21" x14ac:dyDescent="0.35">
      <c r="A867" s="1"/>
      <c r="B867" s="2"/>
      <c r="C867" s="2"/>
      <c r="D867" s="2"/>
      <c r="E867" s="2"/>
      <c r="F867" s="2"/>
      <c r="G867" s="2"/>
      <c r="H867" s="2"/>
      <c r="I867" s="40">
        <v>25830</v>
      </c>
      <c r="J867" s="39">
        <v>0.74363636399999999</v>
      </c>
      <c r="K867" s="28">
        <v>0.44103500000000001</v>
      </c>
      <c r="N867" s="28">
        <v>0.59063100000000002</v>
      </c>
      <c r="Q867" s="28">
        <v>0.35197200000000001</v>
      </c>
      <c r="T867" s="28">
        <v>0.34640700000000002</v>
      </c>
      <c r="W867" s="28">
        <v>1.033038E-2</v>
      </c>
      <c r="Z867" s="28">
        <v>9.1043200000000008E-3</v>
      </c>
      <c r="AC867" s="28">
        <v>0.500116</v>
      </c>
      <c r="AF867" s="28">
        <v>0.27984799999999999</v>
      </c>
      <c r="AI867" s="28">
        <v>0.24823500000000001</v>
      </c>
      <c r="AL867" s="28">
        <v>0.38364100000000001</v>
      </c>
      <c r="AO867" s="28">
        <v>0.13039899999999999</v>
      </c>
      <c r="AR867" s="28">
        <v>0.138045</v>
      </c>
      <c r="AU867" s="28">
        <v>0.15162900000000001</v>
      </c>
      <c r="AX867" s="28">
        <v>4.3147599999999999E-3</v>
      </c>
      <c r="BA867" s="28">
        <v>1.086085E-2</v>
      </c>
    </row>
    <row r="868" spans="1:53" s="28" customFormat="1" ht="21" x14ac:dyDescent="0.35">
      <c r="A868" s="1"/>
      <c r="B868" s="2"/>
      <c r="C868" s="2"/>
      <c r="D868" s="2"/>
      <c r="E868" s="2"/>
      <c r="F868" s="2"/>
      <c r="G868" s="2"/>
      <c r="H868" s="2"/>
      <c r="I868" s="40">
        <v>25860</v>
      </c>
      <c r="J868" s="39">
        <v>0.77088484800000001</v>
      </c>
      <c r="K868" s="28">
        <v>0.44419599999999998</v>
      </c>
      <c r="N868" s="28">
        <v>0.59780299999999997</v>
      </c>
      <c r="Q868" s="28">
        <v>0.35772900000000002</v>
      </c>
      <c r="T868" s="28">
        <v>0.35291699999999998</v>
      </c>
      <c r="W868" s="28">
        <v>1.045839E-2</v>
      </c>
      <c r="Z868" s="28">
        <v>9.3147200000000003E-3</v>
      </c>
      <c r="AC868" s="28">
        <v>0.50670999999999999</v>
      </c>
      <c r="AF868" s="28">
        <v>0.28509200000000001</v>
      </c>
      <c r="AI868" s="28">
        <v>0.25345299999999998</v>
      </c>
      <c r="AL868" s="28">
        <v>0.39105099999999998</v>
      </c>
      <c r="AO868" s="28">
        <v>0.13614999999999999</v>
      </c>
      <c r="AR868" s="28">
        <v>0.14425099999999999</v>
      </c>
      <c r="AU868" s="28">
        <v>0.15740199999999999</v>
      </c>
      <c r="AX868" s="28">
        <v>4.67126E-3</v>
      </c>
      <c r="BA868" s="28">
        <v>1.11865E-2</v>
      </c>
    </row>
    <row r="869" spans="1:53" s="28" customFormat="1" ht="21" x14ac:dyDescent="0.35">
      <c r="A869" s="1"/>
      <c r="B869" s="2"/>
      <c r="C869" s="2"/>
      <c r="D869" s="2"/>
      <c r="E869" s="2"/>
      <c r="F869" s="2"/>
      <c r="G869" s="2"/>
      <c r="H869" s="2"/>
      <c r="I869" s="40">
        <v>25890</v>
      </c>
      <c r="J869" s="39">
        <v>0.81014545500000001</v>
      </c>
      <c r="K869" s="28">
        <v>0.44829200000000002</v>
      </c>
      <c r="N869" s="28">
        <v>0.60715399999999997</v>
      </c>
      <c r="Q869" s="28">
        <v>0.36551800000000001</v>
      </c>
      <c r="T869" s="28">
        <v>0.36166599999999999</v>
      </c>
      <c r="W869" s="28">
        <v>1.0475E-2</v>
      </c>
      <c r="Z869" s="28">
        <v>9.2636899999999998E-3</v>
      </c>
      <c r="AC869" s="28">
        <v>0.51587300000000003</v>
      </c>
      <c r="AF869" s="28">
        <v>0.29277799999999998</v>
      </c>
      <c r="AI869" s="28">
        <v>0.261131</v>
      </c>
      <c r="AL869" s="28">
        <v>0.40139000000000002</v>
      </c>
      <c r="AO869" s="28">
        <v>0.14441000000000001</v>
      </c>
      <c r="AR869" s="28">
        <v>0.15349199999999999</v>
      </c>
      <c r="AU869" s="28">
        <v>0.16534799999999999</v>
      </c>
      <c r="AX869" s="28">
        <v>4.62759E-3</v>
      </c>
      <c r="BA869" s="28">
        <v>1.1092919999999999E-2</v>
      </c>
    </row>
    <row r="870" spans="1:53" s="28" customFormat="1" ht="21" x14ac:dyDescent="0.35">
      <c r="A870" s="1"/>
      <c r="B870" s="2"/>
      <c r="C870" s="2"/>
      <c r="D870" s="2"/>
      <c r="E870" s="2"/>
      <c r="F870" s="2"/>
      <c r="G870" s="2"/>
      <c r="H870" s="2"/>
      <c r="I870" s="40">
        <v>25920</v>
      </c>
      <c r="J870" s="39">
        <v>0.85496363600000003</v>
      </c>
      <c r="K870" s="28">
        <v>0.45282099999999997</v>
      </c>
      <c r="N870" s="28">
        <v>0.61756200000000006</v>
      </c>
      <c r="Q870" s="28">
        <v>0.375031</v>
      </c>
      <c r="T870" s="28">
        <v>0.37202000000000002</v>
      </c>
      <c r="W870" s="28">
        <v>1.0460229999999999E-2</v>
      </c>
      <c r="Z870" s="28">
        <v>9.2217199999999992E-3</v>
      </c>
      <c r="AC870" s="28">
        <v>0.52700199999999997</v>
      </c>
      <c r="AF870" s="28">
        <v>0.30288100000000001</v>
      </c>
      <c r="AI870" s="28">
        <v>0.27153100000000002</v>
      </c>
      <c r="AL870" s="28">
        <v>0.414356</v>
      </c>
      <c r="AO870" s="28">
        <v>0.15534600000000001</v>
      </c>
      <c r="AR870" s="28">
        <v>0.166187</v>
      </c>
      <c r="AU870" s="28">
        <v>0.17626500000000001</v>
      </c>
      <c r="AX870" s="28">
        <v>4.5348200000000002E-3</v>
      </c>
      <c r="BA870" s="28">
        <v>1.103151E-2</v>
      </c>
    </row>
    <row r="871" spans="1:53" s="28" customFormat="1" ht="21" x14ac:dyDescent="0.35">
      <c r="A871" s="1"/>
      <c r="B871" s="2"/>
      <c r="C871" s="2"/>
      <c r="D871" s="2"/>
      <c r="E871" s="2"/>
      <c r="F871" s="2"/>
      <c r="G871" s="2"/>
      <c r="H871" s="2"/>
      <c r="I871" s="40">
        <v>25950</v>
      </c>
      <c r="J871" s="39">
        <v>0.90757575800000001</v>
      </c>
      <c r="K871" s="28">
        <v>0.45744299999999999</v>
      </c>
      <c r="N871" s="28">
        <v>0.62857499999999999</v>
      </c>
      <c r="Q871" s="28">
        <v>0.38564199999999998</v>
      </c>
      <c r="T871" s="28">
        <v>0.38331199999999999</v>
      </c>
      <c r="W871" s="28">
        <v>1.04735E-2</v>
      </c>
      <c r="Z871" s="28">
        <v>1.029125E-2</v>
      </c>
      <c r="AC871" s="28">
        <v>0.53917199999999998</v>
      </c>
      <c r="AF871" s="28">
        <v>0.31453399999999998</v>
      </c>
      <c r="AI871" s="28">
        <v>0.28358499999999998</v>
      </c>
      <c r="AL871" s="28">
        <v>0.42882199999999998</v>
      </c>
      <c r="AO871" s="28">
        <v>0.16819999999999999</v>
      </c>
      <c r="AR871" s="28">
        <v>0.18129000000000001</v>
      </c>
      <c r="AU871" s="28">
        <v>0.18932499999999999</v>
      </c>
      <c r="AX871" s="28">
        <v>4.5031300000000002E-3</v>
      </c>
      <c r="BA871" s="28">
        <v>1.16162E-2</v>
      </c>
    </row>
    <row r="872" spans="1:53" s="28" customFormat="1" ht="21" x14ac:dyDescent="0.35">
      <c r="A872" s="1"/>
      <c r="B872" s="2"/>
      <c r="C872" s="2"/>
      <c r="D872" s="2"/>
      <c r="E872" s="2"/>
      <c r="F872" s="2"/>
      <c r="G872" s="2"/>
      <c r="H872" s="2"/>
      <c r="I872" s="40">
        <v>25980</v>
      </c>
      <c r="J872" s="39">
        <v>0.96598181800000005</v>
      </c>
      <c r="K872" s="28">
        <v>0.46229100000000001</v>
      </c>
      <c r="N872" s="28">
        <v>0.64010199999999995</v>
      </c>
      <c r="Q872" s="28">
        <v>0.39710400000000001</v>
      </c>
      <c r="T872" s="28">
        <v>0.39534200000000003</v>
      </c>
      <c r="W872" s="28">
        <v>1.0426009999999999E-2</v>
      </c>
      <c r="Z872" s="28">
        <v>1.4318229999999999E-2</v>
      </c>
      <c r="AC872" s="28">
        <v>0.55230199999999996</v>
      </c>
      <c r="AF872" s="28">
        <v>0.32732299999999998</v>
      </c>
      <c r="AI872" s="28">
        <v>0.29691400000000001</v>
      </c>
      <c r="AL872" s="28">
        <v>0.44467800000000002</v>
      </c>
      <c r="AO872" s="28">
        <v>0.18251899999999999</v>
      </c>
      <c r="AR872" s="28">
        <v>0.19813</v>
      </c>
      <c r="AU872" s="28">
        <v>0.20399600000000001</v>
      </c>
      <c r="AX872" s="28">
        <v>4.5381500000000003E-3</v>
      </c>
      <c r="BA872" s="28">
        <v>1.502823E-2</v>
      </c>
    </row>
    <row r="873" spans="1:53" s="28" customFormat="1" ht="21" x14ac:dyDescent="0.35">
      <c r="A873" s="1"/>
      <c r="B873" s="2"/>
      <c r="C873" s="2"/>
      <c r="D873" s="2"/>
      <c r="E873" s="2"/>
      <c r="F873" s="2"/>
      <c r="G873" s="2"/>
      <c r="H873" s="2"/>
      <c r="I873" s="40">
        <v>26010</v>
      </c>
      <c r="J873" s="39">
        <v>1.008151515</v>
      </c>
      <c r="K873" s="28">
        <v>0.46729300000000001</v>
      </c>
      <c r="N873" s="28">
        <v>0.65205199999999996</v>
      </c>
      <c r="Q873" s="28">
        <v>0.40907500000000002</v>
      </c>
      <c r="T873" s="28">
        <v>0.407802</v>
      </c>
      <c r="W873" s="28">
        <v>1.0349789999999999E-2</v>
      </c>
      <c r="Z873" s="28">
        <v>2.0644829999999999E-2</v>
      </c>
      <c r="AC873" s="28">
        <v>0.56605899999999998</v>
      </c>
      <c r="AF873" s="28">
        <v>0.34096900000000002</v>
      </c>
      <c r="AI873" s="28">
        <v>0.31118499999999999</v>
      </c>
      <c r="AL873" s="28">
        <v>0.46152500000000002</v>
      </c>
      <c r="AO873" s="28">
        <v>0.198014</v>
      </c>
      <c r="AR873" s="28">
        <v>0.21612500000000001</v>
      </c>
      <c r="AU873" s="28">
        <v>0.21970999999999999</v>
      </c>
      <c r="AX873" s="28">
        <v>5.0077100000000003E-3</v>
      </c>
      <c r="BA873" s="28">
        <v>2.0832130000000001E-2</v>
      </c>
    </row>
    <row r="874" spans="1:53" s="28" customFormat="1" ht="21" x14ac:dyDescent="0.35">
      <c r="A874" s="1"/>
      <c r="B874" s="2"/>
      <c r="C874" s="2"/>
      <c r="D874" s="2"/>
      <c r="E874" s="2"/>
      <c r="F874" s="2"/>
      <c r="G874" s="2"/>
      <c r="H874" s="2"/>
      <c r="I874" s="40">
        <v>26040</v>
      </c>
      <c r="J874" s="39">
        <v>1.028218182</v>
      </c>
      <c r="K874" s="28">
        <v>0.47217199999999998</v>
      </c>
      <c r="N874" s="28">
        <v>0.663937</v>
      </c>
      <c r="Q874" s="28">
        <v>0.421429</v>
      </c>
      <c r="T874" s="28">
        <v>0.42052600000000001</v>
      </c>
      <c r="W874" s="28">
        <v>1.0146499999999999E-2</v>
      </c>
      <c r="Z874" s="28">
        <v>2.8928260000000001E-2</v>
      </c>
      <c r="AC874" s="28">
        <v>0.58049399999999995</v>
      </c>
      <c r="AF874" s="28">
        <v>0.35545700000000002</v>
      </c>
      <c r="AI874" s="28">
        <v>0.32639899999999999</v>
      </c>
      <c r="AL874" s="28">
        <v>0.47941</v>
      </c>
      <c r="AO874" s="28">
        <v>0.21474599999999999</v>
      </c>
      <c r="AR874" s="28">
        <v>0.235315</v>
      </c>
      <c r="AU874" s="28">
        <v>0.23665900000000001</v>
      </c>
      <c r="AX874" s="28">
        <v>7.6217100000000003E-3</v>
      </c>
      <c r="BA874" s="28">
        <v>2.9001229999999999E-2</v>
      </c>
    </row>
    <row r="875" spans="1:53" s="28" customFormat="1" ht="21" x14ac:dyDescent="0.35">
      <c r="A875" s="1"/>
      <c r="B875" s="2"/>
      <c r="C875" s="2"/>
      <c r="D875" s="2"/>
      <c r="E875" s="2"/>
      <c r="F875" s="2"/>
      <c r="G875" s="2"/>
      <c r="H875" s="2"/>
      <c r="I875" s="40">
        <v>26070</v>
      </c>
      <c r="J875" s="39">
        <v>1.0365636359999999</v>
      </c>
      <c r="K875" s="28">
        <v>0.47647699999999998</v>
      </c>
      <c r="N875" s="28">
        <v>0.67453700000000005</v>
      </c>
      <c r="Q875" s="28">
        <v>0.43319299999999999</v>
      </c>
      <c r="T875" s="28">
        <v>0.43240499999999998</v>
      </c>
      <c r="W875" s="28">
        <v>1.1624499999999999E-2</v>
      </c>
      <c r="Z875" s="28">
        <v>3.8563760000000002E-2</v>
      </c>
      <c r="AC875" s="28">
        <v>0.59473200000000004</v>
      </c>
      <c r="AF875" s="28">
        <v>0.370143</v>
      </c>
      <c r="AI875" s="28">
        <v>0.34181</v>
      </c>
      <c r="AL875" s="28">
        <v>0.49779400000000001</v>
      </c>
      <c r="AO875" s="28">
        <v>0.23242399999999999</v>
      </c>
      <c r="AR875" s="28">
        <v>0.255131</v>
      </c>
      <c r="AU875" s="28">
        <v>0.25468600000000002</v>
      </c>
      <c r="AX875" s="28">
        <v>1.217992E-2</v>
      </c>
      <c r="BA875" s="28">
        <v>3.912703E-2</v>
      </c>
    </row>
    <row r="876" spans="1:53" s="28" customFormat="1" ht="21" x14ac:dyDescent="0.35">
      <c r="A876" s="1"/>
      <c r="B876" s="2"/>
      <c r="C876" s="2"/>
      <c r="D876" s="2"/>
      <c r="E876" s="2"/>
      <c r="F876" s="2"/>
      <c r="G876" s="2"/>
      <c r="H876" s="2"/>
      <c r="I876" s="40">
        <v>26100</v>
      </c>
      <c r="J876" s="39">
        <v>1.0368060610000001</v>
      </c>
      <c r="K876" s="28">
        <v>0.47993200000000003</v>
      </c>
      <c r="N876" s="28">
        <v>0.68347999999999998</v>
      </c>
      <c r="Q876" s="28">
        <v>0.44380399999999998</v>
      </c>
      <c r="T876" s="28">
        <v>0.44277</v>
      </c>
      <c r="W876" s="28">
        <v>1.43959E-2</v>
      </c>
      <c r="Z876" s="28">
        <v>4.9133459999999997E-2</v>
      </c>
      <c r="AC876" s="28">
        <v>0.60779000000000005</v>
      </c>
      <c r="AF876" s="28">
        <v>0.38413700000000001</v>
      </c>
      <c r="AI876" s="28">
        <v>0.35657899999999998</v>
      </c>
      <c r="AL876" s="28">
        <v>0.51583199999999996</v>
      </c>
      <c r="AO876" s="28">
        <v>0.25048900000000002</v>
      </c>
      <c r="AR876" s="28">
        <v>0.27485300000000001</v>
      </c>
      <c r="AU876" s="28">
        <v>0.27367799999999998</v>
      </c>
      <c r="AX876" s="28">
        <v>1.8481640000000001E-2</v>
      </c>
      <c r="BA876" s="28">
        <v>5.0825929999999998E-2</v>
      </c>
    </row>
    <row r="877" spans="1:53" s="28" customFormat="1" ht="21" x14ac:dyDescent="0.35">
      <c r="A877" s="1"/>
      <c r="B877" s="2"/>
      <c r="C877" s="2"/>
      <c r="D877" s="2"/>
      <c r="E877" s="2"/>
      <c r="F877" s="2"/>
      <c r="G877" s="2"/>
      <c r="H877" s="2"/>
      <c r="I877" s="40">
        <v>26130</v>
      </c>
      <c r="J877" s="39">
        <v>1.034181818</v>
      </c>
      <c r="K877" s="28">
        <v>0.48256100000000002</v>
      </c>
      <c r="N877" s="28">
        <v>0.69041600000000003</v>
      </c>
      <c r="Q877" s="28">
        <v>0.45289800000000002</v>
      </c>
      <c r="T877" s="28">
        <v>0.451351</v>
      </c>
      <c r="W877" s="28">
        <v>1.83124E-2</v>
      </c>
      <c r="Z877" s="28">
        <v>6.0293560000000003E-2</v>
      </c>
      <c r="AC877" s="28">
        <v>0.619062</v>
      </c>
      <c r="AF877" s="28">
        <v>0.39677299999999999</v>
      </c>
      <c r="AI877" s="28">
        <v>0.36998199999999998</v>
      </c>
      <c r="AL877" s="28">
        <v>0.53253799999999996</v>
      </c>
      <c r="AO877" s="28">
        <v>0.26810099999999998</v>
      </c>
      <c r="AR877" s="28">
        <v>0.29357899999999998</v>
      </c>
      <c r="AU877" s="28">
        <v>0.29285800000000001</v>
      </c>
      <c r="AX877" s="28">
        <v>2.6361820000000001E-2</v>
      </c>
      <c r="BA877" s="28">
        <v>6.3877229999999993E-2</v>
      </c>
    </row>
    <row r="878" spans="1:53" s="28" customFormat="1" ht="21" x14ac:dyDescent="0.35">
      <c r="A878" s="1"/>
      <c r="B878" s="2"/>
      <c r="C878" s="2"/>
      <c r="D878" s="2"/>
      <c r="E878" s="2"/>
      <c r="F878" s="2"/>
      <c r="G878" s="2"/>
      <c r="H878" s="2"/>
      <c r="I878" s="40">
        <v>26160</v>
      </c>
      <c r="J878" s="39">
        <v>1.028824242</v>
      </c>
      <c r="K878" s="28">
        <v>0.48434199999999999</v>
      </c>
      <c r="N878" s="28">
        <v>0.69568399999999997</v>
      </c>
      <c r="Q878" s="28">
        <v>0.46036199999999999</v>
      </c>
      <c r="T878" s="28">
        <v>0.45799800000000002</v>
      </c>
      <c r="W878" s="28">
        <v>2.3108199999999999E-2</v>
      </c>
      <c r="Z878" s="28">
        <v>7.189566E-2</v>
      </c>
      <c r="AC878" s="28">
        <v>0.628104</v>
      </c>
      <c r="AF878" s="28">
        <v>0.40742400000000001</v>
      </c>
      <c r="AI878" s="28">
        <v>0.38137100000000002</v>
      </c>
      <c r="AL878" s="28">
        <v>0.54706600000000005</v>
      </c>
      <c r="AO878" s="28">
        <v>0.28437200000000001</v>
      </c>
      <c r="AR878" s="28">
        <v>0.31018699999999999</v>
      </c>
      <c r="AU878" s="28">
        <v>0.31115399999999999</v>
      </c>
      <c r="AX878" s="28">
        <v>3.561404E-2</v>
      </c>
      <c r="BA878" s="28">
        <v>7.806573E-2</v>
      </c>
    </row>
    <row r="879" spans="1:53" s="28" customFormat="1" ht="21" x14ac:dyDescent="0.35">
      <c r="A879" s="1"/>
      <c r="B879" s="2"/>
      <c r="C879" s="2"/>
      <c r="D879" s="2"/>
      <c r="E879" s="2"/>
      <c r="F879" s="2"/>
      <c r="G879" s="2"/>
      <c r="H879" s="2"/>
      <c r="I879" s="40">
        <v>26190</v>
      </c>
      <c r="J879" s="39">
        <v>1.020054545</v>
      </c>
      <c r="K879" s="28">
        <v>0.48544599999999999</v>
      </c>
      <c r="N879" s="28">
        <v>0.69925700000000002</v>
      </c>
      <c r="Q879" s="28">
        <v>0.46617399999999998</v>
      </c>
      <c r="T879" s="28">
        <v>0.46278900000000001</v>
      </c>
      <c r="W879" s="28">
        <v>2.855744E-2</v>
      </c>
      <c r="Z879" s="28">
        <v>8.4082160000000003E-2</v>
      </c>
      <c r="AC879" s="28">
        <v>0.63510200000000006</v>
      </c>
      <c r="AF879" s="28">
        <v>0.41604099999999999</v>
      </c>
      <c r="AI879" s="28">
        <v>0.39066400000000001</v>
      </c>
      <c r="AL879" s="28">
        <v>0.55935000000000001</v>
      </c>
      <c r="AO879" s="28">
        <v>0.29891000000000001</v>
      </c>
      <c r="AR879" s="28">
        <v>0.32432800000000001</v>
      </c>
      <c r="AU879" s="28">
        <v>0.32818000000000003</v>
      </c>
      <c r="AX879" s="28">
        <v>4.6354880000000001E-2</v>
      </c>
      <c r="BA879" s="28">
        <v>9.3597920000000001E-2</v>
      </c>
    </row>
    <row r="880" spans="1:53" s="28" customFormat="1" ht="21" x14ac:dyDescent="0.35">
      <c r="A880" s="1"/>
      <c r="B880" s="2"/>
      <c r="C880" s="2"/>
      <c r="D880" s="2"/>
      <c r="E880" s="2"/>
      <c r="F880" s="2"/>
      <c r="G880" s="2"/>
      <c r="H880" s="2"/>
      <c r="I880" s="40">
        <v>26220</v>
      </c>
      <c r="J880" s="39">
        <v>1.013406061</v>
      </c>
      <c r="K880" s="28">
        <v>0.48627300000000001</v>
      </c>
      <c r="N880" s="28">
        <v>0.70208599999999999</v>
      </c>
      <c r="Q880" s="28">
        <v>0.47065899999999999</v>
      </c>
      <c r="T880" s="28">
        <v>0.46630300000000002</v>
      </c>
      <c r="W880" s="28">
        <v>3.4294430000000001E-2</v>
      </c>
      <c r="Z880" s="28">
        <v>9.63281E-2</v>
      </c>
      <c r="AC880" s="28">
        <v>0.64057699999999995</v>
      </c>
      <c r="AF880" s="28">
        <v>0.42268299999999998</v>
      </c>
      <c r="AI880" s="28">
        <v>0.397754</v>
      </c>
      <c r="AL880" s="28">
        <v>0.56970100000000001</v>
      </c>
      <c r="AO880" s="28">
        <v>0.31136399999999997</v>
      </c>
      <c r="AR880" s="28">
        <v>0.33547700000000003</v>
      </c>
      <c r="AU880" s="28">
        <v>0.34301599999999999</v>
      </c>
      <c r="AX880" s="28">
        <v>5.7864859999999997E-2</v>
      </c>
      <c r="BA880" s="28">
        <v>0.10980289999999999</v>
      </c>
    </row>
    <row r="881" spans="1:53" s="28" customFormat="1" ht="21" x14ac:dyDescent="0.35">
      <c r="A881" s="1"/>
      <c r="B881" s="2"/>
      <c r="C881" s="2"/>
      <c r="D881" s="2"/>
      <c r="E881" s="2"/>
      <c r="F881" s="2"/>
      <c r="G881" s="2"/>
      <c r="H881" s="2"/>
      <c r="I881" s="40">
        <v>26250</v>
      </c>
      <c r="J881" s="39">
        <v>1.004739394</v>
      </c>
      <c r="K881" s="28">
        <v>0.48718699999999998</v>
      </c>
      <c r="N881" s="28">
        <v>0.70479800000000004</v>
      </c>
      <c r="Q881" s="28">
        <v>0.47456799999999999</v>
      </c>
      <c r="T881" s="28">
        <v>0.46934900000000002</v>
      </c>
      <c r="W881" s="28">
        <v>4.0377000000000003E-2</v>
      </c>
      <c r="Z881" s="28">
        <v>0.1076442</v>
      </c>
      <c r="AC881" s="28">
        <v>0.64542200000000005</v>
      </c>
      <c r="AF881" s="28">
        <v>0.42818800000000001</v>
      </c>
      <c r="AI881" s="28">
        <v>0.40350399999999997</v>
      </c>
      <c r="AL881" s="28">
        <v>0.57910300000000003</v>
      </c>
      <c r="AO881" s="28">
        <v>0.322577</v>
      </c>
      <c r="AR881" s="28">
        <v>0.34485399999999999</v>
      </c>
      <c r="AU881" s="28">
        <v>0.35660999999999998</v>
      </c>
      <c r="AX881" s="28">
        <v>7.0139170000000001E-2</v>
      </c>
      <c r="BA881" s="28">
        <v>0.12603049999999999</v>
      </c>
    </row>
    <row r="882" spans="1:53" s="28" customFormat="1" ht="21" x14ac:dyDescent="0.35">
      <c r="A882" s="1"/>
      <c r="B882" s="2"/>
      <c r="C882" s="2"/>
      <c r="D882" s="2"/>
      <c r="E882" s="2"/>
      <c r="F882" s="2"/>
      <c r="G882" s="2"/>
      <c r="H882" s="2"/>
      <c r="I882" s="40">
        <v>26280</v>
      </c>
      <c r="J882" s="39">
        <v>0.99778181799999999</v>
      </c>
      <c r="K882" s="28">
        <v>0.48806899999999998</v>
      </c>
      <c r="N882" s="28">
        <v>0.70732899999999999</v>
      </c>
      <c r="Q882" s="28">
        <v>0.477995</v>
      </c>
      <c r="T882" s="28">
        <v>0.47203699999999998</v>
      </c>
      <c r="W882" s="28">
        <v>4.6606990000000001E-2</v>
      </c>
      <c r="Z882" s="28">
        <v>0.11622830000000001</v>
      </c>
      <c r="AC882" s="28">
        <v>0.64983199999999997</v>
      </c>
      <c r="AF882" s="28">
        <v>0.43293599999999999</v>
      </c>
      <c r="AI882" s="28">
        <v>0.40828599999999998</v>
      </c>
      <c r="AL882" s="28">
        <v>0.58782000000000001</v>
      </c>
      <c r="AO882" s="28">
        <v>0.33285500000000001</v>
      </c>
      <c r="AR882" s="28">
        <v>0.35298600000000002</v>
      </c>
      <c r="AU882" s="28">
        <v>0.36934600000000001</v>
      </c>
      <c r="AX882" s="28">
        <v>8.297918E-2</v>
      </c>
      <c r="BA882" s="28">
        <v>0.1400537</v>
      </c>
    </row>
    <row r="883" spans="1:53" s="28" customFormat="1" ht="21" x14ac:dyDescent="0.35">
      <c r="A883" s="1"/>
      <c r="B883" s="2"/>
      <c r="C883" s="2"/>
      <c r="D883" s="2"/>
      <c r="E883" s="2"/>
      <c r="F883" s="2"/>
      <c r="G883" s="2"/>
      <c r="H883" s="2"/>
      <c r="I883" s="40">
        <v>26310</v>
      </c>
      <c r="J883" s="39">
        <v>0.98983030299999997</v>
      </c>
      <c r="K883" s="28">
        <v>0.48897400000000002</v>
      </c>
      <c r="N883" s="28">
        <v>0.70962400000000003</v>
      </c>
      <c r="Q883" s="28">
        <v>0.48107299999999997</v>
      </c>
      <c r="T883" s="28">
        <v>0.47437600000000002</v>
      </c>
      <c r="W883" s="28">
        <v>5.265061E-2</v>
      </c>
      <c r="Z883" s="28">
        <v>0.1223093</v>
      </c>
      <c r="AC883" s="28">
        <v>0.65377300000000005</v>
      </c>
      <c r="AF883" s="28">
        <v>0.43704900000000002</v>
      </c>
      <c r="AI883" s="28">
        <v>0.412242</v>
      </c>
      <c r="AL883" s="28">
        <v>0.59588099999999999</v>
      </c>
      <c r="AO883" s="28">
        <v>0.34217399999999998</v>
      </c>
      <c r="AR883" s="28">
        <v>0.36011900000000002</v>
      </c>
      <c r="AU883" s="28">
        <v>0.38136999999999999</v>
      </c>
      <c r="AX883" s="28">
        <v>9.5433500000000004E-2</v>
      </c>
      <c r="BA883" s="28">
        <v>0.1518147</v>
      </c>
    </row>
    <row r="884" spans="1:53" s="28" customFormat="1" ht="21" x14ac:dyDescent="0.35">
      <c r="A884" s="1"/>
      <c r="B884" s="2"/>
      <c r="C884" s="2"/>
      <c r="D884" s="2"/>
      <c r="E884" s="2"/>
      <c r="F884" s="2"/>
      <c r="G884" s="2"/>
      <c r="H884" s="2"/>
      <c r="I884" s="40">
        <v>26340</v>
      </c>
      <c r="J884" s="39">
        <v>0.981957576</v>
      </c>
      <c r="K884" s="28">
        <v>0.48972700000000002</v>
      </c>
      <c r="N884" s="28">
        <v>0.71166499999999999</v>
      </c>
      <c r="Q884" s="28">
        <v>0.483734</v>
      </c>
      <c r="T884" s="28">
        <v>0.47639599999999999</v>
      </c>
      <c r="W884" s="28">
        <v>5.85549E-2</v>
      </c>
      <c r="Z884" s="28">
        <v>0.12642200000000001</v>
      </c>
      <c r="AC884" s="28">
        <v>0.65726799999999996</v>
      </c>
      <c r="AF884" s="28">
        <v>0.44059199999999998</v>
      </c>
      <c r="AI884" s="28">
        <v>0.41548600000000002</v>
      </c>
      <c r="AL884" s="28">
        <v>0.60328700000000002</v>
      </c>
      <c r="AO884" s="28">
        <v>0.35068899999999997</v>
      </c>
      <c r="AR884" s="28">
        <v>0.36649799999999999</v>
      </c>
      <c r="AU884" s="28">
        <v>0.392708</v>
      </c>
      <c r="AX884" s="28">
        <v>0.1059942</v>
      </c>
      <c r="BA884" s="28">
        <v>0.16151199999999999</v>
      </c>
    </row>
    <row r="885" spans="1:53" s="28" customFormat="1" ht="21" x14ac:dyDescent="0.35">
      <c r="A885" s="1"/>
      <c r="B885" s="2"/>
      <c r="C885" s="2"/>
      <c r="D885" s="2"/>
      <c r="E885" s="2"/>
      <c r="F885" s="2"/>
      <c r="G885" s="2"/>
      <c r="H885" s="2"/>
      <c r="I885" s="40">
        <v>26370</v>
      </c>
      <c r="J885" s="39">
        <v>0.97459393900000002</v>
      </c>
      <c r="K885" s="28">
        <v>0.490396</v>
      </c>
      <c r="N885" s="28">
        <v>0.71350499999999994</v>
      </c>
      <c r="Q885" s="28">
        <v>0.48606700000000003</v>
      </c>
      <c r="T885" s="28">
        <v>0.47811900000000002</v>
      </c>
      <c r="W885" s="28">
        <v>6.2493300000000002E-2</v>
      </c>
      <c r="Z885" s="28">
        <v>0.12909200000000001</v>
      </c>
      <c r="AC885" s="28">
        <v>0.66028699999999996</v>
      </c>
      <c r="AF885" s="28">
        <v>0.44361400000000001</v>
      </c>
      <c r="AI885" s="28">
        <v>0.41818</v>
      </c>
      <c r="AL885" s="28">
        <v>0.610097</v>
      </c>
      <c r="AO885" s="28">
        <v>0.35836400000000002</v>
      </c>
      <c r="AR885" s="28">
        <v>0.37230000000000002</v>
      </c>
      <c r="AU885" s="28">
        <v>0.40326000000000001</v>
      </c>
      <c r="AX885" s="28">
        <v>0.1146809</v>
      </c>
      <c r="BA885" s="28">
        <v>0.16941700000000001</v>
      </c>
    </row>
    <row r="886" spans="1:53" s="28" customFormat="1" ht="21" x14ac:dyDescent="0.35">
      <c r="A886" s="1"/>
      <c r="B886" s="2"/>
      <c r="C886" s="2"/>
      <c r="D886" s="2"/>
      <c r="E886" s="2"/>
      <c r="F886" s="2"/>
      <c r="G886" s="2"/>
      <c r="H886" s="2"/>
      <c r="I886" s="40">
        <v>26400</v>
      </c>
      <c r="J886" s="39">
        <v>0.96786060600000001</v>
      </c>
      <c r="K886" s="28">
        <v>0.49105599999999999</v>
      </c>
      <c r="N886" s="28">
        <v>0.71514100000000003</v>
      </c>
      <c r="Q886" s="28">
        <v>0.48807299999999998</v>
      </c>
      <c r="T886" s="28">
        <v>0.479626</v>
      </c>
      <c r="W886" s="28">
        <v>6.4757700000000001E-2</v>
      </c>
      <c r="Z886" s="28">
        <v>0.130577</v>
      </c>
      <c r="AC886" s="28">
        <v>0.66291</v>
      </c>
      <c r="AF886" s="28">
        <v>0.44623699999999999</v>
      </c>
      <c r="AI886" s="28">
        <v>0.42035299999999998</v>
      </c>
      <c r="AL886" s="28">
        <v>0.61627600000000005</v>
      </c>
      <c r="AO886" s="28">
        <v>0.36518400000000001</v>
      </c>
      <c r="AR886" s="28">
        <v>0.37766699999999997</v>
      </c>
      <c r="AU886" s="28">
        <v>0.413024</v>
      </c>
      <c r="AX886" s="28">
        <v>0.1216508</v>
      </c>
      <c r="BA886" s="28">
        <v>0.175899</v>
      </c>
    </row>
    <row r="887" spans="1:53" s="28" customFormat="1" ht="21" x14ac:dyDescent="0.35">
      <c r="A887" s="1"/>
      <c r="B887" s="2"/>
      <c r="C887" s="2"/>
      <c r="D887" s="2"/>
      <c r="E887" s="2"/>
      <c r="F887" s="2"/>
      <c r="G887" s="2"/>
      <c r="H887" s="2"/>
      <c r="I887" s="40">
        <v>26430</v>
      </c>
      <c r="J887" s="39">
        <v>0.96103636400000003</v>
      </c>
      <c r="K887" s="28">
        <v>0.49165500000000001</v>
      </c>
      <c r="N887" s="28">
        <v>0.71657700000000002</v>
      </c>
      <c r="Q887" s="28">
        <v>0.48977199999999999</v>
      </c>
      <c r="T887" s="28">
        <v>0.48088500000000001</v>
      </c>
      <c r="W887" s="28">
        <v>6.5469299999999994E-2</v>
      </c>
      <c r="Z887" s="28">
        <v>0.131332</v>
      </c>
      <c r="AC887" s="28">
        <v>0.66518600000000006</v>
      </c>
      <c r="AF887" s="28">
        <v>0.44843100000000002</v>
      </c>
      <c r="AI887" s="28">
        <v>0.42211599999999999</v>
      </c>
      <c r="AL887" s="28">
        <v>0.62189000000000005</v>
      </c>
      <c r="AO887" s="28">
        <v>0.37119400000000002</v>
      </c>
      <c r="AR887" s="28">
        <v>0.38256899999999999</v>
      </c>
      <c r="AU887" s="28">
        <v>0.42201699999999998</v>
      </c>
      <c r="AX887" s="28">
        <v>0.1267731</v>
      </c>
      <c r="BA887" s="28">
        <v>0.18110499999999999</v>
      </c>
    </row>
    <row r="888" spans="1:53" s="28" customFormat="1" ht="21" x14ac:dyDescent="0.35">
      <c r="A888" s="1"/>
      <c r="B888" s="2"/>
      <c r="C888" s="2"/>
      <c r="D888" s="2"/>
      <c r="E888" s="2"/>
      <c r="F888" s="2"/>
      <c r="G888" s="2"/>
      <c r="H888" s="2"/>
      <c r="I888" s="40">
        <v>26460</v>
      </c>
      <c r="J888" s="39">
        <v>0.95469090899999998</v>
      </c>
      <c r="K888" s="28">
        <v>0.49229800000000001</v>
      </c>
      <c r="N888" s="28">
        <v>0.717831</v>
      </c>
      <c r="Q888" s="28">
        <v>0.491232</v>
      </c>
      <c r="T888" s="28">
        <v>0.481964</v>
      </c>
      <c r="W888" s="28">
        <v>6.50057E-2</v>
      </c>
      <c r="Z888" s="28">
        <v>0.131605</v>
      </c>
      <c r="AC888" s="28">
        <v>0.66718100000000002</v>
      </c>
      <c r="AF888" s="28">
        <v>0.45034099999999999</v>
      </c>
      <c r="AI888" s="28">
        <v>0.42354999999999998</v>
      </c>
      <c r="AL888" s="28">
        <v>0.62703299999999995</v>
      </c>
      <c r="AO888" s="28">
        <v>0.37652400000000003</v>
      </c>
      <c r="AR888" s="28">
        <v>0.38707200000000003</v>
      </c>
      <c r="AU888" s="28">
        <v>0.43024200000000001</v>
      </c>
      <c r="AX888" s="28">
        <v>0.13025900000000001</v>
      </c>
      <c r="BA888" s="28">
        <v>0.18526000000000001</v>
      </c>
    </row>
    <row r="889" spans="1:53" s="28" customFormat="1" ht="21" x14ac:dyDescent="0.35">
      <c r="A889" s="1"/>
      <c r="B889" s="2"/>
      <c r="C889" s="2"/>
      <c r="D889" s="2"/>
      <c r="E889" s="2"/>
      <c r="F889" s="2"/>
      <c r="G889" s="2"/>
      <c r="H889" s="2"/>
      <c r="I889" s="40">
        <v>26490</v>
      </c>
      <c r="J889" s="39">
        <v>0.94851515200000003</v>
      </c>
      <c r="K889" s="28">
        <v>0.49280299999999999</v>
      </c>
      <c r="N889" s="28">
        <v>0.71885900000000003</v>
      </c>
      <c r="Q889" s="28">
        <v>0.49241800000000002</v>
      </c>
      <c r="T889" s="28">
        <v>0.482819</v>
      </c>
      <c r="W889" s="28">
        <v>6.3589800000000002E-2</v>
      </c>
      <c r="Z889" s="28">
        <v>0.13133300000000001</v>
      </c>
      <c r="AC889" s="28">
        <v>0.66888400000000003</v>
      </c>
      <c r="AF889" s="28">
        <v>0.45199</v>
      </c>
      <c r="AI889" s="28">
        <v>0.42473899999999998</v>
      </c>
      <c r="AL889" s="28">
        <v>0.63168800000000003</v>
      </c>
      <c r="AO889" s="28">
        <v>0.38117800000000002</v>
      </c>
      <c r="AR889" s="28">
        <v>0.39113700000000001</v>
      </c>
      <c r="AU889" s="28">
        <v>0.43766500000000003</v>
      </c>
      <c r="AX889" s="28">
        <v>0.13240299999999999</v>
      </c>
      <c r="BA889" s="28">
        <v>0.18847</v>
      </c>
    </row>
    <row r="890" spans="1:53" s="28" customFormat="1" ht="21" x14ac:dyDescent="0.35">
      <c r="A890" s="1"/>
      <c r="B890" s="2"/>
      <c r="C890" s="2"/>
      <c r="D890" s="2"/>
      <c r="E890" s="2"/>
      <c r="F890" s="2"/>
      <c r="G890" s="2"/>
      <c r="H890" s="2"/>
      <c r="I890" s="40">
        <v>26520</v>
      </c>
      <c r="J890" s="39">
        <v>0.943975758</v>
      </c>
      <c r="K890" s="28">
        <v>0.49332700000000002</v>
      </c>
      <c r="N890" s="28">
        <v>0.71978600000000004</v>
      </c>
      <c r="Q890" s="28">
        <v>0.49343999999999999</v>
      </c>
      <c r="T890" s="28">
        <v>0.483539</v>
      </c>
      <c r="W890" s="28">
        <v>6.1467099999999997E-2</v>
      </c>
      <c r="Z890" s="28">
        <v>0.13075400000000001</v>
      </c>
      <c r="AC890" s="28">
        <v>0.67033799999999999</v>
      </c>
      <c r="AF890" s="28">
        <v>0.453345</v>
      </c>
      <c r="AI890" s="28">
        <v>0.42563499999999999</v>
      </c>
      <c r="AL890" s="28">
        <v>0.63594200000000001</v>
      </c>
      <c r="AO890" s="28">
        <v>0.38534800000000002</v>
      </c>
      <c r="AR890" s="28">
        <v>0.39489099999999999</v>
      </c>
      <c r="AU890" s="28">
        <v>0.44436799999999999</v>
      </c>
      <c r="AX890" s="28">
        <v>0.133441</v>
      </c>
      <c r="BA890" s="28">
        <v>0.19098000000000001</v>
      </c>
    </row>
    <row r="891" spans="1:53" s="28" customFormat="1" ht="21" x14ac:dyDescent="0.35">
      <c r="A891" s="1"/>
      <c r="B891" s="2"/>
      <c r="C891" s="2"/>
      <c r="D891" s="2"/>
      <c r="E891" s="2"/>
      <c r="F891" s="2"/>
      <c r="G891" s="2"/>
      <c r="H891" s="2"/>
      <c r="I891" s="40">
        <v>26550</v>
      </c>
      <c r="J891" s="39">
        <v>0.93775757599999998</v>
      </c>
      <c r="K891" s="28">
        <v>0.49370000000000003</v>
      </c>
      <c r="N891" s="28">
        <v>0.72044600000000003</v>
      </c>
      <c r="Q891" s="28">
        <v>0.49415100000000001</v>
      </c>
      <c r="T891" s="28">
        <v>0.48401</v>
      </c>
      <c r="W891" s="28">
        <v>5.8671899999999999E-2</v>
      </c>
      <c r="Z891" s="28">
        <v>0.12978400000000001</v>
      </c>
      <c r="AC891" s="28">
        <v>0.67157299999999998</v>
      </c>
      <c r="AF891" s="28">
        <v>0.45451399999999997</v>
      </c>
      <c r="AI891" s="28">
        <v>0.42632799999999998</v>
      </c>
      <c r="AL891" s="28">
        <v>0.63973599999999997</v>
      </c>
      <c r="AO891" s="28">
        <v>0.38900699999999999</v>
      </c>
      <c r="AR891" s="28">
        <v>0.39820800000000001</v>
      </c>
      <c r="AU891" s="28">
        <v>0.450268</v>
      </c>
      <c r="AX891" s="28">
        <v>0.13348299999999999</v>
      </c>
      <c r="BA891" s="28">
        <v>0.19281699999999999</v>
      </c>
    </row>
    <row r="892" spans="1:53" s="28" customFormat="1" ht="21" x14ac:dyDescent="0.35">
      <c r="A892" s="1"/>
      <c r="B892" s="2"/>
      <c r="C892" s="2"/>
      <c r="D892" s="2"/>
      <c r="E892" s="2"/>
      <c r="F892" s="2"/>
      <c r="G892" s="2"/>
      <c r="H892" s="2"/>
      <c r="I892" s="40">
        <v>26580</v>
      </c>
      <c r="J892" s="39">
        <v>0.93153333299999996</v>
      </c>
      <c r="K892" s="28">
        <v>0.49403999999999998</v>
      </c>
      <c r="N892" s="28">
        <v>0.72097599999999995</v>
      </c>
      <c r="Q892" s="28">
        <v>0.49473400000000001</v>
      </c>
      <c r="T892" s="28">
        <v>0.484352</v>
      </c>
      <c r="W892" s="28">
        <v>5.5329299999999998E-2</v>
      </c>
      <c r="Z892" s="28">
        <v>0.12844700000000001</v>
      </c>
      <c r="AC892" s="28">
        <v>0.67261499999999996</v>
      </c>
      <c r="AF892" s="28">
        <v>0.45548499999999997</v>
      </c>
      <c r="AI892" s="28">
        <v>0.42683100000000002</v>
      </c>
      <c r="AL892" s="28">
        <v>0.64313299999999995</v>
      </c>
      <c r="AO892" s="28">
        <v>0.39227400000000001</v>
      </c>
      <c r="AR892" s="28">
        <v>0.40121099999999998</v>
      </c>
      <c r="AU892" s="28">
        <v>0.45552900000000002</v>
      </c>
      <c r="AX892" s="28">
        <v>0.132581</v>
      </c>
      <c r="BA892" s="28">
        <v>0.19400500000000001</v>
      </c>
    </row>
    <row r="893" spans="1:53" s="28" customFormat="1" ht="21" x14ac:dyDescent="0.35">
      <c r="A893" s="1"/>
      <c r="B893" s="2"/>
      <c r="C893" s="2"/>
      <c r="D893" s="2"/>
      <c r="E893" s="2"/>
      <c r="F893" s="2"/>
      <c r="G893" s="2"/>
      <c r="H893" s="2"/>
      <c r="I893" s="40">
        <v>26610</v>
      </c>
      <c r="J893" s="39">
        <v>0.92656969700000003</v>
      </c>
      <c r="K893" s="28">
        <v>0.49427100000000002</v>
      </c>
      <c r="N893" s="28">
        <v>0.72137799999999996</v>
      </c>
      <c r="Q893" s="28">
        <v>0.49511899999999998</v>
      </c>
      <c r="T893" s="28">
        <v>0.48454599999999998</v>
      </c>
      <c r="W893" s="28">
        <v>5.1800100000000002E-2</v>
      </c>
      <c r="Z893" s="28">
        <v>0.12684300000000001</v>
      </c>
      <c r="AC893" s="28">
        <v>0.67346799999999996</v>
      </c>
      <c r="AF893" s="28">
        <v>0.45630300000000001</v>
      </c>
      <c r="AI893" s="28">
        <v>0.42718</v>
      </c>
      <c r="AL893" s="28">
        <v>0.64625500000000002</v>
      </c>
      <c r="AO893" s="28">
        <v>0.39520899999999998</v>
      </c>
      <c r="AR893" s="28">
        <v>0.40396500000000002</v>
      </c>
      <c r="AU893" s="28">
        <v>0.46016899999999999</v>
      </c>
      <c r="AX893" s="28">
        <v>0.13111500000000001</v>
      </c>
      <c r="BA893" s="28">
        <v>0.19476599999999999</v>
      </c>
    </row>
    <row r="894" spans="1:53" s="28" customFormat="1" ht="21" x14ac:dyDescent="0.35">
      <c r="A894" s="1"/>
      <c r="B894" s="2"/>
      <c r="C894" s="2"/>
      <c r="D894" s="2"/>
      <c r="E894" s="2"/>
      <c r="F894" s="2"/>
      <c r="G894" s="2"/>
      <c r="H894" s="2"/>
      <c r="I894" s="40">
        <v>26640</v>
      </c>
      <c r="J894" s="39">
        <v>0.92081212099999998</v>
      </c>
      <c r="K894" s="28">
        <v>0.49445800000000001</v>
      </c>
      <c r="N894" s="28">
        <v>0.72162999999999999</v>
      </c>
      <c r="Q894" s="28">
        <v>0.49533700000000003</v>
      </c>
      <c r="T894" s="28">
        <v>0.48458800000000002</v>
      </c>
      <c r="W894" s="28">
        <v>4.8153500000000002E-2</v>
      </c>
      <c r="Z894" s="28">
        <v>0.124996</v>
      </c>
      <c r="AC894" s="28">
        <v>0.67413100000000004</v>
      </c>
      <c r="AF894" s="28">
        <v>0.456924</v>
      </c>
      <c r="AI894" s="28">
        <v>0.42735600000000001</v>
      </c>
      <c r="AL894" s="28">
        <v>0.64907099999999995</v>
      </c>
      <c r="AO894" s="28">
        <v>0.39786899999999997</v>
      </c>
      <c r="AR894" s="28">
        <v>0.40652100000000002</v>
      </c>
      <c r="AU894" s="28">
        <v>0.46421400000000002</v>
      </c>
      <c r="AX894" s="28">
        <v>0.129077</v>
      </c>
      <c r="BA894" s="28">
        <v>0.19508800000000001</v>
      </c>
    </row>
    <row r="895" spans="1:53" s="28" customFormat="1" ht="21" x14ac:dyDescent="0.35">
      <c r="A895" s="1"/>
      <c r="B895" s="2"/>
      <c r="C895" s="2"/>
      <c r="D895" s="2"/>
      <c r="E895" s="2"/>
      <c r="F895" s="2"/>
      <c r="G895" s="2"/>
      <c r="H895" s="2"/>
      <c r="I895" s="40">
        <v>26670</v>
      </c>
      <c r="J895" s="39">
        <v>0.915872727</v>
      </c>
      <c r="K895" s="28">
        <v>0.49457400000000001</v>
      </c>
      <c r="N895" s="28">
        <v>0.721661</v>
      </c>
      <c r="Q895" s="28">
        <v>0.49535699999999999</v>
      </c>
      <c r="T895" s="28">
        <v>0.48447099999999998</v>
      </c>
      <c r="W895" s="28">
        <v>4.4305900000000002E-2</v>
      </c>
      <c r="Z895" s="28">
        <v>0.12286999999999999</v>
      </c>
      <c r="AC895" s="28">
        <v>0.67463700000000004</v>
      </c>
      <c r="AF895" s="28">
        <v>0.45737299999999997</v>
      </c>
      <c r="AI895" s="28">
        <v>0.42736400000000002</v>
      </c>
      <c r="AL895" s="28">
        <v>0.65163800000000005</v>
      </c>
      <c r="AO895" s="28">
        <v>0.40019900000000003</v>
      </c>
      <c r="AR895" s="28">
        <v>0.40877599999999997</v>
      </c>
      <c r="AU895" s="28">
        <v>0.467752</v>
      </c>
      <c r="AX895" s="28">
        <v>0.126475</v>
      </c>
      <c r="BA895" s="28">
        <v>0.194993</v>
      </c>
    </row>
    <row r="896" spans="1:53" s="28" customFormat="1" ht="21" x14ac:dyDescent="0.35">
      <c r="A896" s="1"/>
      <c r="B896" s="2"/>
      <c r="C896" s="2"/>
      <c r="D896" s="2"/>
      <c r="E896" s="2"/>
      <c r="F896" s="2"/>
      <c r="G896" s="2"/>
      <c r="H896" s="2"/>
      <c r="I896" s="40">
        <v>26700</v>
      </c>
      <c r="J896" s="39">
        <v>0.91081212099999997</v>
      </c>
      <c r="K896" s="28">
        <v>0.49461300000000002</v>
      </c>
      <c r="N896" s="28">
        <v>0.72159499999999999</v>
      </c>
      <c r="Q896" s="28">
        <v>0.49518699999999999</v>
      </c>
      <c r="T896" s="28">
        <v>0.48420600000000003</v>
      </c>
      <c r="W896" s="28">
        <v>4.0452599999999998E-2</v>
      </c>
      <c r="Z896" s="28">
        <v>0.120703</v>
      </c>
      <c r="AC896" s="28">
        <v>0.67494200000000004</v>
      </c>
      <c r="AF896" s="28">
        <v>0.457619</v>
      </c>
      <c r="AI896" s="28">
        <v>0.42723299999999997</v>
      </c>
      <c r="AL896" s="28">
        <v>0.65395000000000003</v>
      </c>
      <c r="AO896" s="28">
        <v>0.40233000000000002</v>
      </c>
      <c r="AR896" s="28">
        <v>0.41075099999999998</v>
      </c>
      <c r="AU896" s="28">
        <v>0.47079399999999999</v>
      </c>
      <c r="AX896" s="28">
        <v>0.12352100000000001</v>
      </c>
      <c r="BA896" s="28">
        <v>0.19455800000000001</v>
      </c>
    </row>
    <row r="897" spans="1:53" s="28" customFormat="1" ht="21" x14ac:dyDescent="0.35">
      <c r="A897" s="1"/>
      <c r="B897" s="2"/>
      <c r="C897" s="2"/>
      <c r="D897" s="2"/>
      <c r="E897" s="2"/>
      <c r="F897" s="2"/>
      <c r="G897" s="2"/>
      <c r="H897" s="2"/>
      <c r="I897" s="40">
        <v>26730</v>
      </c>
      <c r="J897" s="39">
        <v>0.90644242399999997</v>
      </c>
      <c r="K897" s="28">
        <v>0.494639</v>
      </c>
      <c r="N897" s="28">
        <v>0.72138800000000003</v>
      </c>
      <c r="Q897" s="28">
        <v>0.494923</v>
      </c>
      <c r="T897" s="28">
        <v>0.48380400000000001</v>
      </c>
      <c r="W897" s="28">
        <v>3.6599800000000002E-2</v>
      </c>
      <c r="Z897" s="28">
        <v>0.118383</v>
      </c>
      <c r="AC897" s="28">
        <v>0.67511900000000002</v>
      </c>
      <c r="AF897" s="28">
        <v>0.45775199999999999</v>
      </c>
      <c r="AI897" s="28">
        <v>0.42697099999999999</v>
      </c>
      <c r="AL897" s="28">
        <v>0.65598199999999995</v>
      </c>
      <c r="AO897" s="28">
        <v>0.40418599999999999</v>
      </c>
      <c r="AR897" s="28">
        <v>0.412464</v>
      </c>
      <c r="AU897" s="28">
        <v>0.47337499999999999</v>
      </c>
      <c r="AX897" s="28">
        <v>0.120506</v>
      </c>
      <c r="BA897" s="28">
        <v>0.19383700000000001</v>
      </c>
    </row>
    <row r="898" spans="1:53" s="28" customFormat="1" ht="21" x14ac:dyDescent="0.35">
      <c r="A898" s="1"/>
      <c r="B898" s="2"/>
      <c r="C898" s="2"/>
      <c r="D898" s="2"/>
      <c r="E898" s="2"/>
      <c r="F898" s="2"/>
      <c r="G898" s="2"/>
      <c r="H898" s="2"/>
      <c r="I898" s="40">
        <v>26760</v>
      </c>
      <c r="J898" s="39">
        <v>0.90089090900000002</v>
      </c>
      <c r="K898" s="28">
        <v>0.49447799999999997</v>
      </c>
      <c r="N898" s="28">
        <v>0.72100399999999998</v>
      </c>
      <c r="Q898" s="28">
        <v>0.49445600000000001</v>
      </c>
      <c r="T898" s="28">
        <v>0.483269</v>
      </c>
      <c r="W898" s="28">
        <v>3.2703099999999999E-2</v>
      </c>
      <c r="Z898" s="28">
        <v>0.115868</v>
      </c>
      <c r="AC898" s="28">
        <v>0.67512899999999998</v>
      </c>
      <c r="AF898" s="28">
        <v>0.45773200000000003</v>
      </c>
      <c r="AI898" s="28">
        <v>0.42659799999999998</v>
      </c>
      <c r="AL898" s="28">
        <v>0.65769</v>
      </c>
      <c r="AO898" s="28">
        <v>0.40570699999999998</v>
      </c>
      <c r="AR898" s="28">
        <v>0.41395999999999999</v>
      </c>
      <c r="AU898" s="28">
        <v>0.47551500000000002</v>
      </c>
      <c r="AX898" s="28">
        <v>0.117324</v>
      </c>
      <c r="BA898" s="28">
        <v>0.192826</v>
      </c>
    </row>
    <row r="899" spans="1:53" s="28" customFormat="1" ht="21" x14ac:dyDescent="0.35">
      <c r="A899" s="1"/>
      <c r="B899" s="2"/>
      <c r="C899" s="2"/>
      <c r="D899" s="2"/>
      <c r="E899" s="2"/>
      <c r="F899" s="2"/>
      <c r="G899" s="2"/>
      <c r="H899" s="2"/>
      <c r="I899" s="40">
        <v>26790</v>
      </c>
      <c r="J899" s="39">
        <v>0.89624242399999998</v>
      </c>
      <c r="K899" s="28">
        <v>0.494338</v>
      </c>
      <c r="N899" s="28">
        <v>0.72058699999999998</v>
      </c>
      <c r="Q899" s="28">
        <v>0.49393900000000002</v>
      </c>
      <c r="T899" s="28">
        <v>0.48265000000000002</v>
      </c>
      <c r="W899" s="28">
        <v>2.8867199999999999E-2</v>
      </c>
      <c r="Z899" s="28">
        <v>0.11323900000000001</v>
      </c>
      <c r="AC899" s="28">
        <v>0.67503100000000005</v>
      </c>
      <c r="AF899" s="28">
        <v>0.45759899999999998</v>
      </c>
      <c r="AI899" s="28">
        <v>0.42607</v>
      </c>
      <c r="AL899" s="28">
        <v>0.65924799999999995</v>
      </c>
      <c r="AO899" s="28">
        <v>0.407138</v>
      </c>
      <c r="AR899" s="28">
        <v>0.41529199999999999</v>
      </c>
      <c r="AU899" s="28">
        <v>0.47731299999999999</v>
      </c>
      <c r="AX899" s="28">
        <v>0.1141423</v>
      </c>
      <c r="BA899" s="28">
        <v>0.19165199999999999</v>
      </c>
    </row>
    <row r="900" spans="1:53" s="28" customFormat="1" ht="21" x14ac:dyDescent="0.35">
      <c r="A900" s="1"/>
      <c r="B900" s="2"/>
      <c r="C900" s="2"/>
      <c r="D900" s="2"/>
      <c r="E900" s="2"/>
      <c r="F900" s="2"/>
      <c r="G900" s="2"/>
      <c r="H900" s="2"/>
      <c r="I900" s="40">
        <v>26820</v>
      </c>
      <c r="J900" s="39">
        <v>0.89184242400000002</v>
      </c>
      <c r="K900" s="28">
        <v>0.49411100000000002</v>
      </c>
      <c r="N900" s="28">
        <v>0.72002500000000003</v>
      </c>
      <c r="Q900" s="28">
        <v>0.49331999999999998</v>
      </c>
      <c r="T900" s="28">
        <v>0.48192800000000002</v>
      </c>
      <c r="W900" s="28">
        <v>2.5235230000000001E-2</v>
      </c>
      <c r="Z900" s="28">
        <v>0.1105613</v>
      </c>
      <c r="AC900" s="28">
        <v>0.67481199999999997</v>
      </c>
      <c r="AF900" s="28">
        <v>0.45735700000000001</v>
      </c>
      <c r="AI900" s="28">
        <v>0.425485</v>
      </c>
      <c r="AL900" s="28">
        <v>0.66060300000000005</v>
      </c>
      <c r="AO900" s="28">
        <v>0.40831099999999998</v>
      </c>
      <c r="AR900" s="28">
        <v>0.41638500000000001</v>
      </c>
      <c r="AU900" s="28">
        <v>0.47877799999999998</v>
      </c>
      <c r="AX900" s="28">
        <v>0.1110887</v>
      </c>
      <c r="BA900" s="28">
        <v>0.19026999999999999</v>
      </c>
    </row>
    <row r="901" spans="1:53" s="28" customFormat="1" ht="21" x14ac:dyDescent="0.35">
      <c r="A901" s="1"/>
      <c r="B901" s="2"/>
      <c r="C901" s="2"/>
      <c r="D901" s="2"/>
      <c r="E901" s="2"/>
      <c r="F901" s="2"/>
      <c r="G901" s="2"/>
      <c r="H901" s="2"/>
      <c r="I901" s="40">
        <v>26850</v>
      </c>
      <c r="J901" s="39">
        <v>0.88793333299999999</v>
      </c>
      <c r="K901" s="28">
        <v>0.49385000000000001</v>
      </c>
      <c r="N901" s="28">
        <v>0.71940300000000001</v>
      </c>
      <c r="Q901" s="28">
        <v>0.49263800000000002</v>
      </c>
      <c r="T901" s="28">
        <v>0.48112899999999997</v>
      </c>
      <c r="W901" s="28">
        <v>2.153217E-2</v>
      </c>
      <c r="Z901" s="28">
        <v>0.1078281</v>
      </c>
      <c r="AC901" s="28">
        <v>0.67444499999999996</v>
      </c>
      <c r="AF901" s="28">
        <v>0.45701700000000001</v>
      </c>
      <c r="AI901" s="28">
        <v>0.42477100000000001</v>
      </c>
      <c r="AL901" s="28">
        <v>0.66182200000000002</v>
      </c>
      <c r="AO901" s="28">
        <v>0.40936800000000001</v>
      </c>
      <c r="AR901" s="28">
        <v>0.41733300000000001</v>
      </c>
      <c r="AU901" s="28">
        <v>0.47993200000000003</v>
      </c>
      <c r="AX901" s="28">
        <v>0.1078728</v>
      </c>
      <c r="BA901" s="28">
        <v>0.18867</v>
      </c>
    </row>
    <row r="902" spans="1:53" s="28" customFormat="1" ht="21" x14ac:dyDescent="0.35">
      <c r="A902" s="1"/>
      <c r="B902" s="2"/>
      <c r="C902" s="2"/>
      <c r="D902" s="2"/>
      <c r="E902" s="2"/>
      <c r="F902" s="2"/>
      <c r="G902" s="2"/>
      <c r="H902" s="2"/>
      <c r="I902" s="40">
        <v>26880</v>
      </c>
      <c r="J902" s="39">
        <v>0.88265454499999996</v>
      </c>
      <c r="K902" s="28">
        <v>0.49354599999999998</v>
      </c>
      <c r="N902" s="28">
        <v>0.71865500000000004</v>
      </c>
      <c r="Q902" s="28">
        <v>0.491817</v>
      </c>
      <c r="T902" s="28">
        <v>0.48022599999999999</v>
      </c>
      <c r="W902" s="28">
        <v>1.7910189999999999E-2</v>
      </c>
      <c r="Z902" s="28">
        <v>0.1050381</v>
      </c>
      <c r="AC902" s="28">
        <v>0.67398499999999995</v>
      </c>
      <c r="AF902" s="28">
        <v>0.45654499999999998</v>
      </c>
      <c r="AI902" s="28">
        <v>0.42397800000000002</v>
      </c>
      <c r="AL902" s="28">
        <v>0.66281199999999996</v>
      </c>
      <c r="AO902" s="28">
        <v>0.41017700000000001</v>
      </c>
      <c r="AR902" s="28">
        <v>0.41810199999999997</v>
      </c>
      <c r="AU902" s="28">
        <v>0.48077900000000001</v>
      </c>
      <c r="AX902" s="28">
        <v>0.1047805</v>
      </c>
      <c r="BA902" s="28">
        <v>0.18692500000000001</v>
      </c>
    </row>
    <row r="903" spans="1:53" s="28" customFormat="1" ht="21" x14ac:dyDescent="0.35">
      <c r="A903" s="1"/>
      <c r="B903" s="2"/>
      <c r="C903" s="2"/>
      <c r="D903" s="2"/>
      <c r="E903" s="2"/>
      <c r="F903" s="2"/>
      <c r="G903" s="2"/>
      <c r="H903" s="2"/>
      <c r="I903" s="40">
        <v>26910</v>
      </c>
      <c r="J903" s="39">
        <v>0.88010909100000001</v>
      </c>
      <c r="K903" s="28">
        <v>0.49312299999999998</v>
      </c>
      <c r="N903" s="28">
        <v>0.717692</v>
      </c>
      <c r="Q903" s="28">
        <v>0.49085800000000002</v>
      </c>
      <c r="T903" s="28">
        <v>0.47919299999999998</v>
      </c>
      <c r="W903" s="28">
        <v>1.440789E-2</v>
      </c>
      <c r="Z903" s="28">
        <v>0.1021939</v>
      </c>
      <c r="AC903" s="28">
        <v>0.67337800000000003</v>
      </c>
      <c r="AF903" s="28">
        <v>0.45593299999999998</v>
      </c>
      <c r="AI903" s="28">
        <v>0.423066</v>
      </c>
      <c r="AL903" s="28">
        <v>0.66351700000000002</v>
      </c>
      <c r="AO903" s="28">
        <v>0.41086299999999998</v>
      </c>
      <c r="AR903" s="28">
        <v>0.41863099999999998</v>
      </c>
      <c r="AU903" s="28">
        <v>0.48136200000000001</v>
      </c>
      <c r="AX903" s="28">
        <v>0.10132289999999999</v>
      </c>
      <c r="BA903" s="28">
        <v>0.18490400000000001</v>
      </c>
    </row>
    <row r="904" spans="1:53" s="28" customFormat="1" ht="21" x14ac:dyDescent="0.35">
      <c r="A904" s="1"/>
      <c r="B904" s="2"/>
      <c r="C904" s="2"/>
      <c r="D904" s="2"/>
      <c r="E904" s="2"/>
      <c r="F904" s="2"/>
      <c r="G904" s="2"/>
      <c r="H904" s="2"/>
      <c r="I904" s="40">
        <v>26940</v>
      </c>
      <c r="J904" s="39">
        <v>0.87501818200000003</v>
      </c>
      <c r="K904" s="28">
        <v>0.49272899999999997</v>
      </c>
      <c r="N904" s="28">
        <v>0.71680900000000003</v>
      </c>
      <c r="Q904" s="28">
        <v>0.48989700000000003</v>
      </c>
      <c r="T904" s="28">
        <v>0.47819299999999998</v>
      </c>
      <c r="W904" s="28">
        <v>1.122249E-2</v>
      </c>
      <c r="Z904" s="28">
        <v>9.9377900000000005E-2</v>
      </c>
      <c r="AC904" s="28">
        <v>0.672709</v>
      </c>
      <c r="AF904" s="28">
        <v>0.45526899999999998</v>
      </c>
      <c r="AI904" s="28">
        <v>0.42211300000000002</v>
      </c>
      <c r="AL904" s="28">
        <v>0.66410100000000005</v>
      </c>
      <c r="AO904" s="28">
        <v>0.41136600000000001</v>
      </c>
      <c r="AR904" s="28">
        <v>0.41902699999999998</v>
      </c>
      <c r="AU904" s="28">
        <v>0.48167500000000002</v>
      </c>
      <c r="AX904" s="28">
        <v>9.79154E-2</v>
      </c>
      <c r="BA904" s="28">
        <v>0.18274000000000001</v>
      </c>
    </row>
    <row r="905" spans="1:53" s="28" customFormat="1" ht="21" x14ac:dyDescent="0.35">
      <c r="A905" s="1"/>
      <c r="B905" s="2"/>
      <c r="C905" s="2"/>
      <c r="D905" s="2"/>
      <c r="E905" s="2"/>
      <c r="F905" s="2"/>
      <c r="G905" s="2"/>
      <c r="H905" s="2"/>
      <c r="I905" s="40">
        <v>26970</v>
      </c>
      <c r="J905" s="39">
        <v>0.87183636399999997</v>
      </c>
      <c r="K905" s="28">
        <v>0.492338</v>
      </c>
      <c r="N905" s="28">
        <v>0.71594500000000005</v>
      </c>
      <c r="Q905" s="28">
        <v>0.48892400000000003</v>
      </c>
      <c r="T905" s="28">
        <v>0.47715999999999997</v>
      </c>
      <c r="W905" s="28">
        <v>8.5933899999999994E-3</v>
      </c>
      <c r="Z905" s="28">
        <v>9.6541199999999994E-2</v>
      </c>
      <c r="AC905" s="28">
        <v>0.67196900000000004</v>
      </c>
      <c r="AF905" s="28">
        <v>0.45451999999999998</v>
      </c>
      <c r="AI905" s="28">
        <v>0.42109099999999999</v>
      </c>
      <c r="AL905" s="28">
        <v>0.66453300000000004</v>
      </c>
      <c r="AO905" s="28">
        <v>0.41167599999999999</v>
      </c>
      <c r="AR905" s="28">
        <v>0.41928900000000002</v>
      </c>
      <c r="AU905" s="28">
        <v>0.48180299999999998</v>
      </c>
      <c r="AX905" s="28">
        <v>9.4652799999999995E-2</v>
      </c>
      <c r="BA905" s="28">
        <v>0.18051</v>
      </c>
    </row>
    <row r="906" spans="1:53" s="28" customFormat="1" ht="21" x14ac:dyDescent="0.35">
      <c r="A906" s="1"/>
      <c r="B906" s="2"/>
      <c r="C906" s="2"/>
      <c r="D906" s="2"/>
      <c r="E906" s="2"/>
      <c r="F906" s="2"/>
      <c r="G906" s="2"/>
      <c r="H906" s="2"/>
      <c r="I906" s="40">
        <v>27000</v>
      </c>
      <c r="J906" s="39">
        <v>0.86733333300000004</v>
      </c>
      <c r="K906" s="28">
        <v>0.49195800000000001</v>
      </c>
      <c r="N906" s="28">
        <v>0.714978</v>
      </c>
      <c r="Q906" s="28">
        <v>0.4879</v>
      </c>
      <c r="T906" s="28">
        <v>0.47603299999999998</v>
      </c>
      <c r="W906" s="28">
        <v>6.2958900000000002E-3</v>
      </c>
      <c r="Z906" s="28">
        <v>9.3729099999999996E-2</v>
      </c>
      <c r="AC906" s="28">
        <v>0.67116399999999998</v>
      </c>
      <c r="AF906" s="28">
        <v>0.45367800000000003</v>
      </c>
      <c r="AI906" s="28">
        <v>0.42000300000000002</v>
      </c>
      <c r="AL906" s="28">
        <v>0.66478800000000005</v>
      </c>
      <c r="AO906" s="28">
        <v>0.41178100000000001</v>
      </c>
      <c r="AR906" s="28">
        <v>0.41934900000000003</v>
      </c>
      <c r="AU906" s="28">
        <v>0.48164099999999999</v>
      </c>
      <c r="AX906" s="28">
        <v>9.1068700000000002E-2</v>
      </c>
      <c r="BA906" s="28">
        <v>0.178122</v>
      </c>
    </row>
    <row r="907" spans="1:53" s="28" customFormat="1" ht="21" x14ac:dyDescent="0.35">
      <c r="A907" s="1"/>
      <c r="B907" s="2"/>
      <c r="C907" s="2"/>
      <c r="D907" s="2"/>
      <c r="E907" s="2"/>
      <c r="F907" s="2"/>
      <c r="G907" s="2"/>
      <c r="H907" s="2"/>
      <c r="I907" s="40">
        <v>27030</v>
      </c>
      <c r="J907" s="39">
        <v>0.86366060600000005</v>
      </c>
      <c r="K907" s="28">
        <v>0.49145699999999998</v>
      </c>
      <c r="N907" s="28">
        <v>0.71383799999999997</v>
      </c>
      <c r="Q907" s="28">
        <v>0.48674299999999998</v>
      </c>
      <c r="T907" s="28">
        <v>0.47487499999999999</v>
      </c>
      <c r="W907" s="28">
        <v>4.4035899999999998E-3</v>
      </c>
      <c r="Z907" s="28">
        <v>9.0918899999999997E-2</v>
      </c>
      <c r="AC907" s="28">
        <v>0.67022400000000004</v>
      </c>
      <c r="AF907" s="28">
        <v>0.45276</v>
      </c>
      <c r="AI907" s="28">
        <v>0.41885</v>
      </c>
      <c r="AL907" s="28">
        <v>0.664883</v>
      </c>
      <c r="AO907" s="28">
        <v>0.41179900000000003</v>
      </c>
      <c r="AR907" s="28">
        <v>0.41921700000000001</v>
      </c>
      <c r="AU907" s="28">
        <v>0.481294</v>
      </c>
      <c r="AX907" s="28">
        <v>8.7477399999999997E-2</v>
      </c>
      <c r="BA907" s="28">
        <v>0.175591</v>
      </c>
    </row>
    <row r="908" spans="1:53" s="28" customFormat="1" ht="21" x14ac:dyDescent="0.35">
      <c r="A908" s="1"/>
      <c r="B908" s="2"/>
      <c r="C908" s="2"/>
      <c r="D908" s="2"/>
      <c r="E908" s="2"/>
      <c r="F908" s="2"/>
      <c r="G908" s="2"/>
      <c r="H908" s="2"/>
      <c r="I908" s="40">
        <v>27060</v>
      </c>
      <c r="J908" s="39">
        <v>0.86066666700000005</v>
      </c>
      <c r="K908" s="28">
        <v>0.49102600000000002</v>
      </c>
      <c r="N908" s="28">
        <v>0.71281300000000003</v>
      </c>
      <c r="Q908" s="28">
        <v>0.48566100000000001</v>
      </c>
      <c r="T908" s="28">
        <v>0.47372500000000001</v>
      </c>
      <c r="W908" s="28">
        <v>2.88149E-3</v>
      </c>
      <c r="Z908" s="28">
        <v>8.7971099999999997E-2</v>
      </c>
      <c r="AC908" s="28">
        <v>0.66921699999999995</v>
      </c>
      <c r="AF908" s="28">
        <v>0.45175300000000002</v>
      </c>
      <c r="AI908" s="28">
        <v>0.41764800000000002</v>
      </c>
      <c r="AL908" s="28">
        <v>0.66484900000000002</v>
      </c>
      <c r="AO908" s="28">
        <v>0.41171799999999997</v>
      </c>
      <c r="AR908" s="28">
        <v>0.41903600000000002</v>
      </c>
      <c r="AU908" s="28">
        <v>0.480794</v>
      </c>
      <c r="AX908" s="28">
        <v>8.3870399999999998E-2</v>
      </c>
      <c r="BA908" s="28">
        <v>0.17288700000000001</v>
      </c>
    </row>
    <row r="909" spans="1:53" s="28" customFormat="1" ht="21" x14ac:dyDescent="0.35">
      <c r="A909" s="1"/>
      <c r="B909" s="2"/>
      <c r="C909" s="2"/>
      <c r="D909" s="2"/>
      <c r="E909" s="2"/>
      <c r="F909" s="2"/>
      <c r="G909" s="2"/>
      <c r="H909" s="2"/>
      <c r="I909" s="40">
        <v>27090</v>
      </c>
      <c r="J909" s="39">
        <v>0.85580606100000001</v>
      </c>
      <c r="K909" s="28">
        <v>0.49053600000000003</v>
      </c>
      <c r="N909" s="28">
        <v>0.71169499999999997</v>
      </c>
      <c r="Q909" s="28">
        <v>0.48446400000000001</v>
      </c>
      <c r="T909" s="28">
        <v>0.472443</v>
      </c>
      <c r="W909" s="28">
        <v>1.69319E-3</v>
      </c>
      <c r="Z909" s="28">
        <v>8.5090700000000005E-2</v>
      </c>
      <c r="AC909" s="28">
        <v>0.66815999999999998</v>
      </c>
      <c r="AF909" s="28">
        <v>0.45066800000000001</v>
      </c>
      <c r="AI909" s="28">
        <v>0.41637600000000002</v>
      </c>
      <c r="AL909" s="28">
        <v>0.66460900000000001</v>
      </c>
      <c r="AO909" s="28">
        <v>0.41142499999999999</v>
      </c>
      <c r="AR909" s="28">
        <v>0.41863</v>
      </c>
      <c r="AU909" s="28">
        <v>0.48002299999999998</v>
      </c>
      <c r="AX909" s="28">
        <v>8.0101000000000006E-2</v>
      </c>
      <c r="BA909" s="28">
        <v>0.17002800000000001</v>
      </c>
    </row>
    <row r="910" spans="1:53" s="28" customFormat="1" ht="21" x14ac:dyDescent="0.35">
      <c r="A910" s="1"/>
      <c r="B910" s="2"/>
      <c r="C910" s="2"/>
      <c r="D910" s="2"/>
      <c r="E910" s="2"/>
      <c r="F910" s="2"/>
      <c r="G910" s="2"/>
      <c r="H910" s="2"/>
      <c r="I910" s="40">
        <v>27120</v>
      </c>
      <c r="J910" s="39">
        <v>0.85410302999999999</v>
      </c>
      <c r="K910" s="28">
        <v>0.49006100000000002</v>
      </c>
      <c r="N910" s="28">
        <v>0.71055800000000002</v>
      </c>
      <c r="Q910" s="28">
        <v>0.48321700000000001</v>
      </c>
      <c r="T910" s="28">
        <v>0.471161</v>
      </c>
      <c r="W910" s="28">
        <v>7.5686000000000004E-4</v>
      </c>
      <c r="Z910" s="28">
        <v>8.2153000000000004E-2</v>
      </c>
      <c r="AC910" s="28">
        <v>0.66699299999999995</v>
      </c>
      <c r="AF910" s="28">
        <v>0.44947300000000001</v>
      </c>
      <c r="AI910" s="28">
        <v>0.41498299999999999</v>
      </c>
      <c r="AL910" s="28">
        <v>0.66423600000000005</v>
      </c>
      <c r="AO910" s="28">
        <v>0.41100900000000001</v>
      </c>
      <c r="AR910" s="28">
        <v>0.41808499999999998</v>
      </c>
      <c r="AU910" s="28">
        <v>0.47907499999999997</v>
      </c>
      <c r="AX910" s="28">
        <v>7.6157600000000006E-2</v>
      </c>
      <c r="BA910" s="28">
        <v>0.167047</v>
      </c>
    </row>
    <row r="911" spans="1:53" s="28" customFormat="1" ht="21" x14ac:dyDescent="0.35">
      <c r="A911" s="1"/>
      <c r="B911" s="2"/>
      <c r="C911" s="2"/>
      <c r="D911" s="2"/>
      <c r="E911" s="2"/>
      <c r="F911" s="2"/>
      <c r="G911" s="2"/>
      <c r="H911" s="2"/>
      <c r="I911" s="40">
        <v>27150</v>
      </c>
      <c r="J911" s="39">
        <v>0.8488</v>
      </c>
      <c r="K911" s="28">
        <v>0.48957800000000001</v>
      </c>
      <c r="N911" s="28">
        <v>0.70936200000000005</v>
      </c>
      <c r="Q911" s="28">
        <v>0.481933</v>
      </c>
      <c r="T911" s="28">
        <v>0.46984700000000001</v>
      </c>
      <c r="W911" s="28">
        <v>2.1832000000000001E-4</v>
      </c>
      <c r="Z911" s="28">
        <v>7.9218200000000003E-2</v>
      </c>
      <c r="AC911" s="28">
        <v>0.66578700000000002</v>
      </c>
      <c r="AF911" s="28">
        <v>0.44820900000000002</v>
      </c>
      <c r="AI911" s="28">
        <v>0.41356900000000002</v>
      </c>
      <c r="AL911" s="28">
        <v>0.66363899999999998</v>
      </c>
      <c r="AO911" s="28">
        <v>0.41033399999999998</v>
      </c>
      <c r="AR911" s="28">
        <v>0.41733700000000001</v>
      </c>
      <c r="AU911" s="28">
        <v>0.47795199999999999</v>
      </c>
      <c r="AX911" s="28">
        <v>7.2182099999999999E-2</v>
      </c>
      <c r="BA911" s="28">
        <v>0.163906</v>
      </c>
    </row>
    <row r="912" spans="1:53" s="28" customFormat="1" ht="21" x14ac:dyDescent="0.35">
      <c r="A912" s="1"/>
      <c r="B912" s="2"/>
      <c r="C912" s="2"/>
      <c r="D912" s="2"/>
      <c r="E912" s="2"/>
      <c r="F912" s="2"/>
      <c r="G912" s="2"/>
      <c r="H912" s="2"/>
      <c r="I912" s="40">
        <v>27180</v>
      </c>
      <c r="J912" s="39">
        <v>0.84513333300000004</v>
      </c>
      <c r="K912" s="28">
        <v>0.48899500000000001</v>
      </c>
      <c r="N912" s="28">
        <v>0.70803400000000005</v>
      </c>
      <c r="Q912" s="28">
        <v>0.48059200000000002</v>
      </c>
      <c r="T912" s="28">
        <v>0.46846500000000002</v>
      </c>
      <c r="W912" s="28">
        <v>0</v>
      </c>
      <c r="Z912" s="28">
        <v>7.6215599999999994E-2</v>
      </c>
      <c r="AC912" s="28">
        <v>0.66440999999999995</v>
      </c>
      <c r="AF912" s="28">
        <v>0.44684400000000002</v>
      </c>
      <c r="AI912" s="28">
        <v>0.41202299999999997</v>
      </c>
      <c r="AL912" s="28">
        <v>0.66283400000000003</v>
      </c>
      <c r="AO912" s="28">
        <v>0.40949099999999999</v>
      </c>
      <c r="AR912" s="28">
        <v>0.416412</v>
      </c>
      <c r="AU912" s="28">
        <v>0.47662900000000002</v>
      </c>
      <c r="AX912" s="28">
        <v>6.7555900000000002E-2</v>
      </c>
      <c r="BA912" s="28">
        <v>0.16045499999999999</v>
      </c>
    </row>
    <row r="913" spans="1:53" s="28" customFormat="1" ht="21" x14ac:dyDescent="0.35">
      <c r="A913" s="1"/>
      <c r="B913" s="2"/>
      <c r="C913" s="2"/>
      <c r="D913" s="2"/>
      <c r="E913" s="2"/>
      <c r="F913" s="2"/>
      <c r="G913" s="2"/>
      <c r="H913" s="2"/>
      <c r="I913" s="40">
        <v>27210</v>
      </c>
      <c r="J913" s="39">
        <v>0.84293939399999995</v>
      </c>
      <c r="K913" s="28">
        <v>0.488566</v>
      </c>
      <c r="N913" s="28">
        <v>0.70691800000000005</v>
      </c>
      <c r="Q913" s="28">
        <v>0.47931800000000002</v>
      </c>
      <c r="T913" s="28">
        <v>0.46712599999999999</v>
      </c>
      <c r="W913" s="28">
        <v>0</v>
      </c>
      <c r="Z913" s="28">
        <v>7.3297399999999999E-2</v>
      </c>
      <c r="AC913" s="28">
        <v>0.66301399999999999</v>
      </c>
      <c r="AF913" s="28">
        <v>0.44540200000000002</v>
      </c>
      <c r="AI913" s="28">
        <v>0.41044900000000001</v>
      </c>
      <c r="AL913" s="28">
        <v>0.66198500000000005</v>
      </c>
      <c r="AO913" s="28">
        <v>0.40855900000000001</v>
      </c>
      <c r="AR913" s="28">
        <v>0.415406</v>
      </c>
      <c r="AU913" s="28">
        <v>0.47511999999999999</v>
      </c>
      <c r="AX913" s="28">
        <v>6.31052E-2</v>
      </c>
      <c r="BA913" s="28">
        <v>0.15689600000000001</v>
      </c>
    </row>
    <row r="914" spans="1:53" s="28" customFormat="1" ht="21" x14ac:dyDescent="0.35">
      <c r="A914" s="1"/>
      <c r="B914" s="2"/>
      <c r="C914" s="2"/>
      <c r="D914" s="2"/>
      <c r="E914" s="2"/>
      <c r="F914" s="2"/>
      <c r="G914" s="2"/>
      <c r="H914" s="2"/>
      <c r="I914" s="40">
        <v>27240</v>
      </c>
      <c r="J914" s="39">
        <v>0.83795151499999998</v>
      </c>
      <c r="K914" s="28">
        <v>0.48808000000000001</v>
      </c>
      <c r="N914" s="28">
        <v>0.70561600000000002</v>
      </c>
      <c r="Q914" s="28">
        <v>0.47791899999999998</v>
      </c>
      <c r="T914" s="28">
        <v>0.46564299999999997</v>
      </c>
      <c r="W914" s="28">
        <v>0</v>
      </c>
      <c r="Z914" s="28">
        <v>7.0294200000000001E-2</v>
      </c>
      <c r="AC914" s="28">
        <v>0.66150299999999995</v>
      </c>
      <c r="AF914" s="28">
        <v>0.44384800000000002</v>
      </c>
      <c r="AI914" s="28">
        <v>0.408771</v>
      </c>
      <c r="AL914" s="28">
        <v>0.66093000000000002</v>
      </c>
      <c r="AO914" s="28">
        <v>0.40741500000000003</v>
      </c>
      <c r="AR914" s="28">
        <v>0.41420299999999999</v>
      </c>
      <c r="AU914" s="28">
        <v>0.47342899999999999</v>
      </c>
      <c r="AX914" s="28">
        <v>5.8419400000000003E-2</v>
      </c>
      <c r="BA914" s="28">
        <v>0.15313499999999999</v>
      </c>
    </row>
    <row r="915" spans="1:53" s="28" customFormat="1" ht="21" x14ac:dyDescent="0.35">
      <c r="A915" s="1"/>
      <c r="B915" s="2"/>
      <c r="C915" s="2"/>
      <c r="D915" s="2"/>
      <c r="E915" s="2"/>
      <c r="F915" s="2"/>
      <c r="G915" s="2"/>
      <c r="H915" s="2"/>
      <c r="I915" s="40">
        <v>27270</v>
      </c>
      <c r="J915" s="39">
        <v>0.83407878800000002</v>
      </c>
      <c r="K915" s="28">
        <v>0.48755500000000002</v>
      </c>
      <c r="N915" s="28">
        <v>0.70419299999999996</v>
      </c>
      <c r="Q915" s="28">
        <v>0.476414</v>
      </c>
      <c r="T915" s="28">
        <v>0.464115</v>
      </c>
      <c r="W915" s="28">
        <v>0</v>
      </c>
      <c r="Z915" s="28">
        <v>6.7346000000000003E-2</v>
      </c>
      <c r="AC915" s="28">
        <v>0.65994699999999995</v>
      </c>
      <c r="AF915" s="28">
        <v>0.44225300000000001</v>
      </c>
      <c r="AI915" s="28">
        <v>0.407086</v>
      </c>
      <c r="AL915" s="28">
        <v>0.65965300000000004</v>
      </c>
      <c r="AO915" s="28">
        <v>0.40620699999999998</v>
      </c>
      <c r="AR915" s="28">
        <v>0.41284199999999999</v>
      </c>
      <c r="AU915" s="28">
        <v>0.47152500000000003</v>
      </c>
      <c r="AX915" s="28">
        <v>5.3506900000000003E-2</v>
      </c>
      <c r="BA915" s="28">
        <v>0.14918699999999999</v>
      </c>
    </row>
    <row r="916" spans="1:53" s="28" customFormat="1" ht="21" x14ac:dyDescent="0.35">
      <c r="A916" s="1"/>
      <c r="B916" s="2"/>
      <c r="C916" s="2"/>
      <c r="D916" s="2"/>
      <c r="E916" s="2"/>
      <c r="F916" s="2"/>
      <c r="G916" s="2"/>
      <c r="H916" s="2"/>
      <c r="I916" s="40">
        <v>27300</v>
      </c>
      <c r="J916" s="39">
        <v>0.83218181800000002</v>
      </c>
      <c r="K916" s="28">
        <v>0.48698599999999997</v>
      </c>
      <c r="N916" s="28">
        <v>0.70278700000000005</v>
      </c>
      <c r="Q916" s="28">
        <v>0.474935</v>
      </c>
      <c r="T916" s="28">
        <v>0.462619</v>
      </c>
      <c r="W916" s="28">
        <v>0</v>
      </c>
      <c r="Z916" s="28">
        <v>6.4371700000000004E-2</v>
      </c>
      <c r="AC916" s="28">
        <v>0.65829000000000004</v>
      </c>
      <c r="AF916" s="28">
        <v>0.440585</v>
      </c>
      <c r="AI916" s="28">
        <v>0.40529399999999999</v>
      </c>
      <c r="AL916" s="28">
        <v>0.65827800000000003</v>
      </c>
      <c r="AO916" s="28">
        <v>0.40482899999999999</v>
      </c>
      <c r="AR916" s="28">
        <v>0.41134799999999999</v>
      </c>
      <c r="AU916" s="28">
        <v>0.469551</v>
      </c>
      <c r="AX916" s="28">
        <v>4.87468E-2</v>
      </c>
      <c r="BA916" s="28">
        <v>0.14510700000000001</v>
      </c>
    </row>
    <row r="917" spans="1:53" s="28" customFormat="1" ht="21" x14ac:dyDescent="0.35">
      <c r="A917" s="1"/>
      <c r="B917" s="2"/>
      <c r="C917" s="2"/>
      <c r="D917" s="2"/>
      <c r="E917" s="2"/>
      <c r="F917" s="2"/>
      <c r="G917" s="2"/>
      <c r="H917" s="2"/>
      <c r="I917" s="40">
        <v>27330</v>
      </c>
      <c r="J917" s="39">
        <v>0.82920606100000005</v>
      </c>
      <c r="K917" s="28">
        <v>0.48650599999999999</v>
      </c>
      <c r="N917" s="28">
        <v>0.70151399999999997</v>
      </c>
      <c r="Q917" s="28">
        <v>0.47351799999999999</v>
      </c>
      <c r="T917" s="28">
        <v>0.46111400000000002</v>
      </c>
      <c r="W917" s="28">
        <v>0</v>
      </c>
      <c r="Z917" s="28">
        <v>6.1398500000000002E-2</v>
      </c>
      <c r="AC917" s="28">
        <v>0.65666599999999997</v>
      </c>
      <c r="AF917" s="28">
        <v>0.43893900000000002</v>
      </c>
      <c r="AI917" s="28">
        <v>0.403534</v>
      </c>
      <c r="AL917" s="28">
        <v>0.65682700000000005</v>
      </c>
      <c r="AO917" s="28">
        <v>0.40336</v>
      </c>
      <c r="AR917" s="28">
        <v>0.409883</v>
      </c>
      <c r="AU917" s="28">
        <v>0.46746700000000002</v>
      </c>
      <c r="AX917" s="28">
        <v>4.3945999999999999E-2</v>
      </c>
      <c r="BA917" s="28">
        <v>0.140927</v>
      </c>
    </row>
    <row r="918" spans="1:53" s="28" customFormat="1" ht="21" x14ac:dyDescent="0.35">
      <c r="A918" s="1"/>
      <c r="B918" s="2"/>
      <c r="C918" s="2"/>
      <c r="D918" s="2"/>
      <c r="E918" s="2"/>
      <c r="F918" s="2"/>
      <c r="G918" s="2"/>
      <c r="H918" s="2"/>
      <c r="I918" s="40">
        <v>27360</v>
      </c>
      <c r="J918" s="39">
        <v>0.82529090900000002</v>
      </c>
      <c r="K918" s="28">
        <v>0.485987</v>
      </c>
      <c r="N918" s="28">
        <v>0.70012300000000005</v>
      </c>
      <c r="Q918" s="28">
        <v>0.472053</v>
      </c>
      <c r="T918" s="28">
        <v>0.45955200000000002</v>
      </c>
      <c r="W918" s="28">
        <v>0</v>
      </c>
      <c r="Z918" s="28">
        <v>5.8601599999999997E-2</v>
      </c>
      <c r="AC918" s="28">
        <v>0.65498100000000004</v>
      </c>
      <c r="AF918" s="28">
        <v>0.437255</v>
      </c>
      <c r="AI918" s="28">
        <v>0.40171400000000002</v>
      </c>
      <c r="AL918" s="28">
        <v>0.65529499999999996</v>
      </c>
      <c r="AO918" s="28">
        <v>0.40184999999999998</v>
      </c>
      <c r="AR918" s="28">
        <v>0.40825099999999998</v>
      </c>
      <c r="AU918" s="28">
        <v>0.46517500000000001</v>
      </c>
      <c r="AX918" s="28">
        <v>3.92249E-2</v>
      </c>
      <c r="BA918" s="28">
        <v>0.13669600000000001</v>
      </c>
    </row>
    <row r="919" spans="1:53" s="28" customFormat="1" ht="21" x14ac:dyDescent="0.35">
      <c r="A919" s="1"/>
      <c r="B919" s="2"/>
      <c r="C919" s="2"/>
      <c r="D919" s="2"/>
      <c r="E919" s="2"/>
      <c r="F919" s="2"/>
      <c r="G919" s="2"/>
      <c r="H919" s="2"/>
      <c r="I919" s="40">
        <v>27390</v>
      </c>
      <c r="J919" s="39">
        <v>0.82163636399999995</v>
      </c>
      <c r="K919" s="28">
        <v>0.48548200000000002</v>
      </c>
      <c r="N919" s="28">
        <v>0.69876700000000003</v>
      </c>
      <c r="Q919" s="28">
        <v>0.47061399999999998</v>
      </c>
      <c r="T919" s="28">
        <v>0.45808599999999999</v>
      </c>
      <c r="W919" s="28">
        <v>0</v>
      </c>
      <c r="Z919" s="28">
        <v>5.6085099999999999E-2</v>
      </c>
      <c r="AC919" s="28">
        <v>0.65329400000000004</v>
      </c>
      <c r="AF919" s="28">
        <v>0.43554900000000002</v>
      </c>
      <c r="AI919" s="28">
        <v>0.39990399999999998</v>
      </c>
      <c r="AL919" s="28">
        <v>0.65368199999999999</v>
      </c>
      <c r="AO919" s="28">
        <v>0.40021499999999999</v>
      </c>
      <c r="AR919" s="28">
        <v>0.40653699999999998</v>
      </c>
      <c r="AU919" s="28">
        <v>0.462895</v>
      </c>
      <c r="AX919" s="28">
        <v>3.4796000000000001E-2</v>
      </c>
      <c r="BA919" s="28">
        <v>0.13250500000000001</v>
      </c>
    </row>
    <row r="920" spans="1:53" s="28" customFormat="1" ht="21" x14ac:dyDescent="0.35">
      <c r="A920" s="1"/>
      <c r="B920" s="2"/>
      <c r="C920" s="2"/>
      <c r="D920" s="2"/>
      <c r="E920" s="2"/>
      <c r="F920" s="2"/>
      <c r="G920" s="2"/>
      <c r="H920" s="2"/>
      <c r="I920" s="40">
        <v>27420</v>
      </c>
      <c r="J920" s="39">
        <v>0.81762424199999995</v>
      </c>
      <c r="K920" s="28">
        <v>0.48497099999999999</v>
      </c>
      <c r="N920" s="28">
        <v>0.69744799999999996</v>
      </c>
      <c r="Q920" s="28">
        <v>0.46916999999999998</v>
      </c>
      <c r="T920" s="28">
        <v>0.45662199999999997</v>
      </c>
      <c r="W920" s="28">
        <v>0</v>
      </c>
      <c r="Z920" s="28">
        <v>5.38743E-2</v>
      </c>
      <c r="AC920" s="28">
        <v>0.65160399999999996</v>
      </c>
      <c r="AF920" s="28">
        <v>0.43385899999999999</v>
      </c>
      <c r="AI920" s="28">
        <v>0.39810000000000001</v>
      </c>
      <c r="AL920" s="28">
        <v>0.652003</v>
      </c>
      <c r="AO920" s="28">
        <v>0.39855099999999999</v>
      </c>
      <c r="AR920" s="28">
        <v>0.40481299999999998</v>
      </c>
      <c r="AU920" s="28">
        <v>0.460509</v>
      </c>
      <c r="AX920" s="28">
        <v>3.0708099999999999E-2</v>
      </c>
      <c r="BA920" s="28">
        <v>0.12832099999999999</v>
      </c>
    </row>
    <row r="921" spans="1:53" s="28" customFormat="1" ht="21" x14ac:dyDescent="0.35">
      <c r="A921" s="1"/>
      <c r="B921" s="2"/>
      <c r="C921" s="2"/>
      <c r="D921" s="2"/>
      <c r="E921" s="2"/>
      <c r="F921" s="2"/>
      <c r="G921" s="2"/>
      <c r="H921" s="2"/>
      <c r="I921" s="40">
        <v>27450</v>
      </c>
      <c r="J921" s="39">
        <v>0.81598181800000003</v>
      </c>
      <c r="K921" s="28">
        <v>0.48449700000000001</v>
      </c>
      <c r="N921" s="28">
        <v>0.69615899999999997</v>
      </c>
      <c r="Q921" s="28">
        <v>0.46773399999999998</v>
      </c>
      <c r="T921" s="28">
        <v>0.45515600000000001</v>
      </c>
      <c r="W921" s="28">
        <v>0</v>
      </c>
      <c r="Z921" s="28">
        <v>5.1921599999999998E-2</v>
      </c>
      <c r="AC921" s="28">
        <v>0.64988699999999999</v>
      </c>
      <c r="AF921" s="28">
        <v>0.43213400000000002</v>
      </c>
      <c r="AI921" s="28">
        <v>0.39626800000000001</v>
      </c>
      <c r="AL921" s="28">
        <v>0.65028399999999997</v>
      </c>
      <c r="AO921" s="28">
        <v>0.39684599999999998</v>
      </c>
      <c r="AR921" s="28">
        <v>0.40306599999999998</v>
      </c>
      <c r="AU921" s="28">
        <v>0.45804400000000001</v>
      </c>
      <c r="AX921" s="28">
        <v>2.6957100000000001E-2</v>
      </c>
      <c r="BA921" s="28">
        <v>0.124206</v>
      </c>
    </row>
    <row r="922" spans="1:53" s="28" customFormat="1" ht="21" x14ac:dyDescent="0.35">
      <c r="A922" s="1"/>
      <c r="B922" s="2"/>
      <c r="C922" s="2"/>
      <c r="D922" s="2"/>
      <c r="E922" s="2"/>
      <c r="F922" s="2"/>
      <c r="G922" s="2"/>
      <c r="H922" s="2"/>
      <c r="I922" s="40">
        <v>27480</v>
      </c>
      <c r="J922" s="39">
        <v>0.81357575800000004</v>
      </c>
      <c r="K922" s="28">
        <v>0.484037</v>
      </c>
      <c r="N922" s="28">
        <v>0.69489199999999995</v>
      </c>
      <c r="Q922" s="28">
        <v>0.466283</v>
      </c>
      <c r="T922" s="28">
        <v>0.453677</v>
      </c>
      <c r="W922" s="28">
        <v>0</v>
      </c>
      <c r="Z922" s="28">
        <v>5.0108300000000001E-2</v>
      </c>
      <c r="AC922" s="28">
        <v>0.64816700000000005</v>
      </c>
      <c r="AF922" s="28">
        <v>0.43036999999999997</v>
      </c>
      <c r="AI922" s="28">
        <v>0.39442199999999999</v>
      </c>
      <c r="AL922" s="28">
        <v>0.64851800000000004</v>
      </c>
      <c r="AO922" s="28">
        <v>0.395065</v>
      </c>
      <c r="AR922" s="28">
        <v>0.40120499999999998</v>
      </c>
      <c r="AU922" s="28">
        <v>0.45546399999999998</v>
      </c>
      <c r="AX922" s="28">
        <v>2.3778500000000001E-2</v>
      </c>
      <c r="BA922" s="28">
        <v>0.120145</v>
      </c>
    </row>
    <row r="923" spans="1:53" s="28" customFormat="1" ht="21" x14ac:dyDescent="0.35">
      <c r="A923" s="1"/>
      <c r="B923" s="2"/>
      <c r="C923" s="2"/>
      <c r="D923" s="2"/>
      <c r="E923" s="2"/>
      <c r="F923" s="2"/>
      <c r="G923" s="2"/>
      <c r="H923" s="2"/>
      <c r="I923" s="40">
        <v>27510</v>
      </c>
      <c r="J923" s="39">
        <v>0.810181818</v>
      </c>
      <c r="K923" s="28">
        <v>0.48352699999999998</v>
      </c>
      <c r="N923" s="28">
        <v>0.69355</v>
      </c>
      <c r="Q923" s="28">
        <v>0.46484300000000001</v>
      </c>
      <c r="T923" s="28">
        <v>0.45225100000000001</v>
      </c>
      <c r="W923" s="28">
        <v>0</v>
      </c>
      <c r="Z923" s="28">
        <v>4.8530499999999997E-2</v>
      </c>
      <c r="AC923" s="28">
        <v>0.64646199999999998</v>
      </c>
      <c r="AF923" s="28">
        <v>0.428618</v>
      </c>
      <c r="AI923" s="28">
        <v>0.392565</v>
      </c>
      <c r="AL923" s="28">
        <v>0.64664999999999995</v>
      </c>
      <c r="AO923" s="28">
        <v>0.3931</v>
      </c>
      <c r="AR923" s="28">
        <v>0.39929300000000001</v>
      </c>
      <c r="AU923" s="28">
        <v>0.45282699999999998</v>
      </c>
      <c r="AX923" s="28">
        <v>2.0954E-2</v>
      </c>
      <c r="BA923" s="28">
        <v>0.1161928</v>
      </c>
    </row>
    <row r="924" spans="1:53" s="28" customFormat="1" ht="21" x14ac:dyDescent="0.35">
      <c r="A924" s="1"/>
      <c r="B924" s="2"/>
      <c r="C924" s="2"/>
      <c r="D924" s="2"/>
      <c r="E924" s="2"/>
      <c r="F924" s="2"/>
      <c r="G924" s="2"/>
      <c r="H924" s="2"/>
      <c r="I924" s="40">
        <v>27540</v>
      </c>
      <c r="J924" s="39">
        <v>0.80747272699999995</v>
      </c>
      <c r="K924" s="28">
        <v>0.48303000000000001</v>
      </c>
      <c r="N924" s="28">
        <v>0.69224399999999997</v>
      </c>
      <c r="Q924" s="28">
        <v>0.46347300000000002</v>
      </c>
      <c r="T924" s="28">
        <v>0.45086399999999999</v>
      </c>
      <c r="W924" s="28">
        <v>0</v>
      </c>
      <c r="Z924" s="28">
        <v>4.7273900000000001E-2</v>
      </c>
      <c r="AC924" s="28">
        <v>0.64475400000000005</v>
      </c>
      <c r="AF924" s="28">
        <v>0.42691299999999999</v>
      </c>
      <c r="AI924" s="28">
        <v>0.39074599999999998</v>
      </c>
      <c r="AL924" s="28">
        <v>0.64475199999999999</v>
      </c>
      <c r="AO924" s="28">
        <v>0.39118199999999997</v>
      </c>
      <c r="AR924" s="28">
        <v>0.39735599999999999</v>
      </c>
      <c r="AU924" s="28">
        <v>0.45012799999999997</v>
      </c>
      <c r="AX924" s="28">
        <v>1.8683100000000001E-2</v>
      </c>
      <c r="BA924" s="28">
        <v>0.1122885</v>
      </c>
    </row>
    <row r="925" spans="1:53" s="28" customFormat="1" ht="21" x14ac:dyDescent="0.35">
      <c r="A925" s="1"/>
      <c r="B925" s="2"/>
      <c r="C925" s="2"/>
      <c r="D925" s="2"/>
      <c r="E925" s="2"/>
      <c r="F925" s="2"/>
      <c r="G925" s="2"/>
      <c r="H925" s="2"/>
      <c r="I925" s="40">
        <v>27570</v>
      </c>
      <c r="J925" s="39">
        <v>0.80405454499999995</v>
      </c>
      <c r="K925" s="28">
        <v>0.48256199999999999</v>
      </c>
      <c r="N925" s="28">
        <v>0.69105700000000003</v>
      </c>
      <c r="Q925" s="28">
        <v>0.46218199999999998</v>
      </c>
      <c r="T925" s="28">
        <v>0.44953399999999999</v>
      </c>
      <c r="W925" s="28">
        <v>0</v>
      </c>
      <c r="Z925" s="28">
        <v>4.6648099999999998E-2</v>
      </c>
      <c r="AC925" s="28">
        <v>0.64303200000000005</v>
      </c>
      <c r="AF925" s="28">
        <v>0.425182</v>
      </c>
      <c r="AI925" s="28">
        <v>0.38888400000000001</v>
      </c>
      <c r="AL925" s="28">
        <v>0.64282899999999998</v>
      </c>
      <c r="AO925" s="28">
        <v>0.38926500000000003</v>
      </c>
      <c r="AR925" s="28">
        <v>0.39537600000000001</v>
      </c>
      <c r="AU925" s="28">
        <v>0.447409</v>
      </c>
      <c r="AX925" s="28">
        <v>1.7342099999999999E-2</v>
      </c>
      <c r="BA925" s="28">
        <v>0.1086366</v>
      </c>
    </row>
    <row r="926" spans="1:53" s="28" customFormat="1" ht="21" x14ac:dyDescent="0.35">
      <c r="A926" s="1"/>
      <c r="B926" s="2"/>
      <c r="C926" s="2"/>
      <c r="D926" s="2"/>
      <c r="E926" s="2"/>
      <c r="F926" s="2"/>
      <c r="G926" s="2"/>
      <c r="H926" s="2"/>
      <c r="I926" s="40">
        <v>27600</v>
      </c>
      <c r="J926" s="39">
        <v>0.80258181799999995</v>
      </c>
      <c r="K926" s="28">
        <v>0.48212500000000003</v>
      </c>
      <c r="N926" s="28">
        <v>0.68985200000000002</v>
      </c>
      <c r="Q926" s="28">
        <v>0.46088200000000001</v>
      </c>
      <c r="T926" s="28">
        <v>0.44820100000000002</v>
      </c>
      <c r="W926" s="28">
        <v>0</v>
      </c>
      <c r="Z926" s="28">
        <v>4.6339699999999998E-2</v>
      </c>
      <c r="AC926" s="28">
        <v>0.64131899999999997</v>
      </c>
      <c r="AF926" s="28">
        <v>0.42346899999999998</v>
      </c>
      <c r="AI926" s="28">
        <v>0.38706299999999999</v>
      </c>
      <c r="AL926" s="28">
        <v>0.64089099999999999</v>
      </c>
      <c r="AO926" s="28">
        <v>0.38730700000000001</v>
      </c>
      <c r="AR926" s="28">
        <v>0.39344699999999999</v>
      </c>
      <c r="AU926" s="28">
        <v>0.44462299999999999</v>
      </c>
      <c r="AX926" s="28">
        <v>1.6452899999999999E-2</v>
      </c>
      <c r="BA926" s="28">
        <v>0.10507660000000001</v>
      </c>
    </row>
    <row r="927" spans="1:53" s="28" customFormat="1" ht="21" x14ac:dyDescent="0.35">
      <c r="A927" s="1"/>
      <c r="B927" s="2"/>
      <c r="C927" s="2"/>
      <c r="D927" s="2"/>
      <c r="E927" s="2"/>
      <c r="F927" s="2"/>
      <c r="G927" s="2"/>
      <c r="H927" s="2"/>
      <c r="I927" s="40">
        <v>27630</v>
      </c>
      <c r="J927" s="39">
        <v>0.80062424200000004</v>
      </c>
      <c r="K927" s="28">
        <v>0.48163699999999998</v>
      </c>
      <c r="N927" s="28">
        <v>0.688608</v>
      </c>
      <c r="Q927" s="28">
        <v>0.45951599999999998</v>
      </c>
      <c r="T927" s="28">
        <v>0.44684000000000001</v>
      </c>
      <c r="W927" s="28">
        <v>0</v>
      </c>
      <c r="Z927" s="28">
        <v>4.6224000000000001E-2</v>
      </c>
      <c r="AC927" s="28">
        <v>0.63952900000000001</v>
      </c>
      <c r="AF927" s="28">
        <v>0.42168</v>
      </c>
      <c r="AI927" s="28">
        <v>0.38517299999999999</v>
      </c>
      <c r="AL927" s="28">
        <v>0.63884600000000002</v>
      </c>
      <c r="AO927" s="28">
        <v>0.385218</v>
      </c>
      <c r="AR927" s="28">
        <v>0.39131100000000002</v>
      </c>
      <c r="AU927" s="28">
        <v>0.44170599999999999</v>
      </c>
      <c r="AX927" s="28">
        <v>1.5824700000000001E-2</v>
      </c>
      <c r="BA927" s="28">
        <v>0.1015296</v>
      </c>
    </row>
    <row r="928" spans="1:53" s="28" customFormat="1" ht="21" x14ac:dyDescent="0.35">
      <c r="A928" s="1"/>
      <c r="B928" s="2"/>
      <c r="C928" s="2"/>
      <c r="D928" s="2"/>
      <c r="E928" s="2"/>
      <c r="F928" s="2"/>
      <c r="G928" s="2"/>
      <c r="H928" s="2"/>
      <c r="I928" s="40">
        <v>27660</v>
      </c>
      <c r="J928" s="39">
        <v>0.79812121199999997</v>
      </c>
      <c r="K928" s="28">
        <v>0.48107100000000003</v>
      </c>
      <c r="N928" s="28">
        <v>0.68728400000000001</v>
      </c>
      <c r="Q928" s="28">
        <v>0.45811099999999999</v>
      </c>
      <c r="T928" s="28">
        <v>0.44545200000000001</v>
      </c>
      <c r="W928" s="28">
        <v>0</v>
      </c>
      <c r="Z928" s="28">
        <v>4.6121200000000001E-2</v>
      </c>
      <c r="AC928" s="28">
        <v>0.63773400000000002</v>
      </c>
      <c r="AF928" s="28">
        <v>0.41985600000000001</v>
      </c>
      <c r="AI928" s="28">
        <v>0.38325999999999999</v>
      </c>
      <c r="AL928" s="28">
        <v>0.63665400000000005</v>
      </c>
      <c r="AO928" s="28">
        <v>0.382936</v>
      </c>
      <c r="AR928" s="28">
        <v>0.38904300000000003</v>
      </c>
      <c r="AU928" s="28">
        <v>0.43872899999999998</v>
      </c>
      <c r="AX928" s="28">
        <v>1.50949E-2</v>
      </c>
      <c r="BA928" s="28">
        <v>9.7904400000000003E-2</v>
      </c>
    </row>
    <row r="929" spans="1:53" s="28" customFormat="1" ht="21" x14ac:dyDescent="0.35">
      <c r="A929" s="1"/>
      <c r="B929" s="2"/>
      <c r="C929" s="2"/>
      <c r="D929" s="2"/>
      <c r="E929" s="2"/>
      <c r="F929" s="2"/>
      <c r="G929" s="2"/>
      <c r="H929" s="2"/>
      <c r="I929" s="40">
        <v>27690</v>
      </c>
      <c r="J929" s="39">
        <v>0.795406061</v>
      </c>
      <c r="K929" s="28">
        <v>0.48047299999999998</v>
      </c>
      <c r="N929" s="28">
        <v>0.68591199999999997</v>
      </c>
      <c r="Q929" s="28">
        <v>0.45667000000000002</v>
      </c>
      <c r="T929" s="28">
        <v>0.44401800000000002</v>
      </c>
      <c r="W929" s="28">
        <v>0</v>
      </c>
      <c r="Z929" s="28">
        <v>4.5850599999999998E-2</v>
      </c>
      <c r="AC929" s="28">
        <v>0.63581500000000002</v>
      </c>
      <c r="AF929" s="28">
        <v>0.41793799999999998</v>
      </c>
      <c r="AI929" s="28">
        <v>0.38126500000000002</v>
      </c>
      <c r="AL929" s="28">
        <v>0.63434800000000002</v>
      </c>
      <c r="AO929" s="28">
        <v>0.38060699999999997</v>
      </c>
      <c r="AR929" s="28">
        <v>0.38672299999999998</v>
      </c>
      <c r="AU929" s="28">
        <v>0.43559500000000001</v>
      </c>
      <c r="AX929" s="28">
        <v>1.386911E-2</v>
      </c>
      <c r="BA929" s="28">
        <v>9.4058100000000006E-2</v>
      </c>
    </row>
    <row r="930" spans="1:53" s="28" customFormat="1" ht="21" x14ac:dyDescent="0.35">
      <c r="A930" s="1"/>
      <c r="B930" s="2"/>
      <c r="C930" s="2"/>
      <c r="D930" s="2"/>
      <c r="E930" s="2"/>
      <c r="F930" s="2"/>
      <c r="G930" s="2"/>
      <c r="H930" s="2"/>
      <c r="I930" s="40">
        <v>27720</v>
      </c>
      <c r="J930" s="39">
        <v>0.79256969700000002</v>
      </c>
      <c r="K930" s="28">
        <v>0.479881</v>
      </c>
      <c r="N930" s="28">
        <v>0.68448600000000004</v>
      </c>
      <c r="Q930" s="28">
        <v>0.45521499999999998</v>
      </c>
      <c r="T930" s="28">
        <v>0.442575</v>
      </c>
      <c r="W930" s="28">
        <v>0</v>
      </c>
      <c r="Z930" s="28">
        <v>4.5363399999999998E-2</v>
      </c>
      <c r="AC930" s="28">
        <v>0.63385899999999995</v>
      </c>
      <c r="AF930" s="28">
        <v>0.41599399999999997</v>
      </c>
      <c r="AI930" s="28">
        <v>0.37923000000000001</v>
      </c>
      <c r="AL930" s="28">
        <v>0.63194499999999998</v>
      </c>
      <c r="AO930" s="28">
        <v>0.37816899999999998</v>
      </c>
      <c r="AR930" s="28">
        <v>0.38433</v>
      </c>
      <c r="AU930" s="28">
        <v>0.432369</v>
      </c>
      <c r="AX930" s="28">
        <v>1.217801E-2</v>
      </c>
      <c r="BA930" s="28">
        <v>9.0018299999999996E-2</v>
      </c>
    </row>
    <row r="931" spans="1:53" s="28" customFormat="1" ht="21" x14ac:dyDescent="0.35">
      <c r="A931" s="1"/>
      <c r="B931" s="2"/>
      <c r="C931" s="2"/>
      <c r="D931" s="2"/>
      <c r="E931" s="2"/>
      <c r="F931" s="2"/>
      <c r="G931" s="2"/>
      <c r="H931" s="2"/>
      <c r="I931" s="40">
        <v>27750</v>
      </c>
      <c r="J931" s="39">
        <v>0.78909697000000001</v>
      </c>
      <c r="K931" s="28">
        <v>0.47927399999999998</v>
      </c>
      <c r="N931" s="28">
        <v>0.68302499999999999</v>
      </c>
      <c r="Q931" s="28">
        <v>0.45377200000000001</v>
      </c>
      <c r="T931" s="28">
        <v>0.44110100000000002</v>
      </c>
      <c r="W931" s="28">
        <v>0</v>
      </c>
      <c r="Z931" s="28">
        <v>4.4618699999999997E-2</v>
      </c>
      <c r="AC931" s="28">
        <v>0.63188</v>
      </c>
      <c r="AF931" s="28">
        <v>0.41400199999999998</v>
      </c>
      <c r="AI931" s="28">
        <v>0.37717200000000001</v>
      </c>
      <c r="AL931" s="28">
        <v>0.62950399999999995</v>
      </c>
      <c r="AO931" s="28">
        <v>0.37570199999999998</v>
      </c>
      <c r="AR931" s="28">
        <v>0.38182700000000003</v>
      </c>
      <c r="AU931" s="28">
        <v>0.42907299999999998</v>
      </c>
      <c r="AX931" s="28">
        <v>1.054741E-2</v>
      </c>
      <c r="BA931" s="28">
        <v>8.5740899999999995E-2</v>
      </c>
    </row>
    <row r="932" spans="1:53" s="28" customFormat="1" ht="21" x14ac:dyDescent="0.35">
      <c r="A932" s="1"/>
      <c r="B932" s="2"/>
      <c r="C932" s="2"/>
      <c r="D932" s="2"/>
      <c r="E932" s="2"/>
      <c r="F932" s="2"/>
      <c r="G932" s="2"/>
      <c r="H932" s="2"/>
      <c r="I932" s="40">
        <v>27780</v>
      </c>
      <c r="J932" s="39">
        <v>0.78679393900000005</v>
      </c>
      <c r="K932" s="28">
        <v>0.47867999999999999</v>
      </c>
      <c r="N932" s="28">
        <v>0.681616</v>
      </c>
      <c r="Q932" s="28">
        <v>0.452324</v>
      </c>
      <c r="T932" s="28">
        <v>0.43966899999999998</v>
      </c>
      <c r="W932" s="28">
        <v>0</v>
      </c>
      <c r="Z932" s="28">
        <v>4.4019999999999997E-2</v>
      </c>
      <c r="AC932" s="28">
        <v>0.62989700000000004</v>
      </c>
      <c r="AF932" s="28">
        <v>0.41201599999999999</v>
      </c>
      <c r="AI932" s="28">
        <v>0.37512400000000001</v>
      </c>
      <c r="AL932" s="28">
        <v>0.62701799999999996</v>
      </c>
      <c r="AO932" s="28">
        <v>0.37319799999999997</v>
      </c>
      <c r="AR932" s="28">
        <v>0.379332</v>
      </c>
      <c r="AU932" s="28">
        <v>0.425705</v>
      </c>
      <c r="AX932" s="28">
        <v>9.2275099999999995E-3</v>
      </c>
      <c r="BA932" s="28">
        <v>8.1440499999999999E-2</v>
      </c>
    </row>
    <row r="933" spans="1:53" s="28" customFormat="1" ht="21" x14ac:dyDescent="0.35">
      <c r="A933" s="1"/>
      <c r="B933" s="2"/>
      <c r="C933" s="2"/>
      <c r="D933" s="2"/>
      <c r="E933" s="2"/>
      <c r="F933" s="2"/>
      <c r="G933" s="2"/>
      <c r="H933" s="2"/>
      <c r="I933" s="40">
        <v>27810</v>
      </c>
      <c r="J933" s="39">
        <v>0.78578181800000002</v>
      </c>
      <c r="K933" s="28">
        <v>0.47806300000000002</v>
      </c>
      <c r="N933" s="28">
        <v>0.680122</v>
      </c>
      <c r="Q933" s="28">
        <v>0.45083299999999998</v>
      </c>
      <c r="T933" s="28">
        <v>0.43811</v>
      </c>
      <c r="W933" s="28">
        <v>0</v>
      </c>
      <c r="Z933" s="28">
        <v>4.2967699999999998E-2</v>
      </c>
      <c r="AC933" s="28">
        <v>0.62779099999999999</v>
      </c>
      <c r="AF933" s="28">
        <v>0.409966</v>
      </c>
      <c r="AI933" s="28">
        <v>0.37303199999999997</v>
      </c>
      <c r="AL933" s="28">
        <v>0.62440700000000005</v>
      </c>
      <c r="AO933" s="28">
        <v>0.37060100000000001</v>
      </c>
      <c r="AR933" s="28">
        <v>0.37670999999999999</v>
      </c>
      <c r="AU933" s="28">
        <v>0.422234</v>
      </c>
      <c r="AX933" s="28">
        <v>7.9893099999999995E-3</v>
      </c>
      <c r="BA933" s="28">
        <v>7.6830800000000005E-2</v>
      </c>
    </row>
    <row r="934" spans="1:53" s="28" customFormat="1" ht="21" x14ac:dyDescent="0.35">
      <c r="A934" s="1"/>
      <c r="B934" s="2"/>
      <c r="C934" s="2"/>
      <c r="D934" s="2"/>
      <c r="E934" s="2"/>
      <c r="F934" s="2"/>
      <c r="G934" s="2"/>
      <c r="H934" s="2"/>
      <c r="I934" s="40">
        <v>27840</v>
      </c>
      <c r="J934" s="39">
        <v>0.78176363599999998</v>
      </c>
      <c r="K934" s="28">
        <v>0.47743799999999997</v>
      </c>
      <c r="N934" s="28">
        <v>0.67861800000000005</v>
      </c>
      <c r="Q934" s="28">
        <v>0.44930500000000001</v>
      </c>
      <c r="T934" s="28">
        <v>0.436558</v>
      </c>
      <c r="W934" s="28">
        <v>0</v>
      </c>
      <c r="Z934" s="28">
        <v>4.1522999999999997E-2</v>
      </c>
      <c r="AC934" s="28">
        <v>0.62562799999999996</v>
      </c>
      <c r="AF934" s="28">
        <v>0.40780699999999998</v>
      </c>
      <c r="AI934" s="28">
        <v>0.37085200000000001</v>
      </c>
      <c r="AL934" s="28">
        <v>0.62172000000000005</v>
      </c>
      <c r="AO934" s="28">
        <v>0.36787399999999998</v>
      </c>
      <c r="AR934" s="28">
        <v>0.37396400000000002</v>
      </c>
      <c r="AU934" s="28">
        <v>0.41867199999999999</v>
      </c>
      <c r="AX934" s="28">
        <v>6.6425099999999999E-3</v>
      </c>
      <c r="BA934" s="28">
        <v>7.1974200000000002E-2</v>
      </c>
    </row>
    <row r="935" spans="1:53" s="28" customFormat="1" ht="21" x14ac:dyDescent="0.35">
      <c r="A935" s="1"/>
      <c r="B935" s="2"/>
      <c r="C935" s="2"/>
      <c r="D935" s="2"/>
      <c r="E935" s="2"/>
      <c r="F935" s="2"/>
      <c r="G935" s="2"/>
      <c r="H935" s="2"/>
      <c r="I935" s="40">
        <v>27870</v>
      </c>
      <c r="J935" s="39">
        <v>0.77965454499999998</v>
      </c>
      <c r="K935" s="28">
        <v>0.47676600000000002</v>
      </c>
      <c r="N935" s="28">
        <v>0.67707700000000004</v>
      </c>
      <c r="Q935" s="28">
        <v>0.44769999999999999</v>
      </c>
      <c r="T935" s="28">
        <v>0.43496899999999999</v>
      </c>
      <c r="W935" s="28">
        <v>0</v>
      </c>
      <c r="Z935" s="28">
        <v>3.9416699999999999E-2</v>
      </c>
      <c r="AC935" s="28">
        <v>0.62345700000000004</v>
      </c>
      <c r="AF935" s="28">
        <v>0.40565699999999999</v>
      </c>
      <c r="AI935" s="28">
        <v>0.36864400000000003</v>
      </c>
      <c r="AL935" s="28">
        <v>0.61894700000000002</v>
      </c>
      <c r="AO935" s="28">
        <v>0.36508200000000002</v>
      </c>
      <c r="AR935" s="28">
        <v>0.37121700000000002</v>
      </c>
      <c r="AU935" s="28">
        <v>0.414991</v>
      </c>
      <c r="AX935" s="28">
        <v>4.9196099999999996E-3</v>
      </c>
      <c r="BA935" s="28">
        <v>6.6728499999999996E-2</v>
      </c>
    </row>
    <row r="936" spans="1:53" s="28" customFormat="1" ht="21" x14ac:dyDescent="0.35">
      <c r="A936" s="1"/>
      <c r="B936" s="2"/>
      <c r="C936" s="2"/>
      <c r="D936" s="2"/>
      <c r="E936" s="2"/>
      <c r="F936" s="2"/>
      <c r="G936" s="2"/>
      <c r="H936" s="2"/>
      <c r="I936" s="40">
        <v>27900</v>
      </c>
      <c r="J936" s="39">
        <v>0.77715757600000002</v>
      </c>
      <c r="K936" s="28">
        <v>0.47609800000000002</v>
      </c>
      <c r="N936" s="28">
        <v>0.67551899999999998</v>
      </c>
      <c r="Q936" s="28">
        <v>0.44609599999999999</v>
      </c>
      <c r="T936" s="28">
        <v>0.43337300000000001</v>
      </c>
      <c r="W936" s="28">
        <v>0</v>
      </c>
      <c r="Z936" s="28">
        <v>3.70119E-2</v>
      </c>
      <c r="AC936" s="28">
        <v>0.62127100000000002</v>
      </c>
      <c r="AF936" s="28">
        <v>0.40345300000000001</v>
      </c>
      <c r="AI936" s="28">
        <v>0.36643999999999999</v>
      </c>
      <c r="AL936" s="28">
        <v>0.61613899999999999</v>
      </c>
      <c r="AO936" s="28">
        <v>0.36219099999999999</v>
      </c>
      <c r="AR936" s="28">
        <v>0.36830000000000002</v>
      </c>
      <c r="AU936" s="28">
        <v>0.41120600000000002</v>
      </c>
      <c r="AX936" s="28">
        <v>3.2130100000000001E-3</v>
      </c>
      <c r="BA936" s="28">
        <v>6.1322300000000003E-2</v>
      </c>
    </row>
    <row r="937" spans="1:53" s="28" customFormat="1" ht="21" x14ac:dyDescent="0.35">
      <c r="A937" s="1"/>
      <c r="B937" s="2"/>
      <c r="C937" s="2"/>
      <c r="D937" s="2"/>
      <c r="E937" s="2"/>
      <c r="F937" s="2"/>
      <c r="G937" s="2"/>
      <c r="H937" s="2"/>
      <c r="I937" s="40">
        <v>27930</v>
      </c>
      <c r="J937" s="39">
        <v>0.77484242400000003</v>
      </c>
      <c r="K937" s="28">
        <v>0.47545700000000002</v>
      </c>
      <c r="N937" s="28">
        <v>0.673929</v>
      </c>
      <c r="Q937" s="28">
        <v>0.44447900000000001</v>
      </c>
      <c r="T937" s="28">
        <v>0.43174699999999999</v>
      </c>
      <c r="W937" s="28">
        <v>0</v>
      </c>
      <c r="Z937" s="28">
        <v>3.4257099999999999E-2</v>
      </c>
      <c r="AC937" s="28">
        <v>0.61900500000000003</v>
      </c>
      <c r="AF937" s="28">
        <v>0.40120699999999998</v>
      </c>
      <c r="AI937" s="28">
        <v>0.36414400000000002</v>
      </c>
      <c r="AL937" s="28">
        <v>0.61321199999999998</v>
      </c>
      <c r="AO937" s="28">
        <v>0.359259</v>
      </c>
      <c r="AR937" s="28">
        <v>0.36536800000000003</v>
      </c>
      <c r="AU937" s="28">
        <v>0.40734599999999999</v>
      </c>
      <c r="AX937" s="28">
        <v>1.6143100000000001E-3</v>
      </c>
      <c r="BA937" s="28">
        <v>5.5664999999999999E-2</v>
      </c>
    </row>
    <row r="938" spans="1:53" s="28" customFormat="1" ht="21" x14ac:dyDescent="0.35">
      <c r="A938" s="1"/>
      <c r="B938" s="2"/>
      <c r="C938" s="2"/>
      <c r="D938" s="2"/>
      <c r="E938" s="2"/>
      <c r="F938" s="2"/>
      <c r="G938" s="2"/>
      <c r="H938" s="2"/>
      <c r="I938" s="40">
        <v>27960</v>
      </c>
      <c r="J938" s="39">
        <v>0.77177575799999998</v>
      </c>
      <c r="K938" s="28">
        <v>0.47489900000000002</v>
      </c>
      <c r="N938" s="28">
        <v>0.67242400000000002</v>
      </c>
      <c r="Q938" s="28">
        <v>0.44286599999999998</v>
      </c>
      <c r="T938" s="28">
        <v>0.43015599999999998</v>
      </c>
      <c r="W938" s="28">
        <v>0</v>
      </c>
      <c r="Z938" s="28">
        <v>3.1460000000000002E-2</v>
      </c>
      <c r="AC938" s="28">
        <v>0.61677199999999999</v>
      </c>
      <c r="AF938" s="28">
        <v>0.39895000000000003</v>
      </c>
      <c r="AI938" s="28">
        <v>0.361821</v>
      </c>
      <c r="AL938" s="28">
        <v>0.61032500000000001</v>
      </c>
      <c r="AO938" s="28">
        <v>0.35632200000000003</v>
      </c>
      <c r="AR938" s="28">
        <v>0.36237200000000003</v>
      </c>
      <c r="AU938" s="28">
        <v>0.403443</v>
      </c>
      <c r="AX938" s="28">
        <v>4.8221000000000001E-4</v>
      </c>
      <c r="BA938" s="28">
        <v>5.0025600000000003E-2</v>
      </c>
    </row>
    <row r="939" spans="1:53" s="28" customFormat="1" ht="21" x14ac:dyDescent="0.35">
      <c r="A939" s="1"/>
      <c r="B939" s="2"/>
      <c r="C939" s="2"/>
      <c r="D939" s="2"/>
      <c r="E939" s="2"/>
      <c r="F939" s="2"/>
      <c r="G939" s="2"/>
      <c r="H939" s="2"/>
      <c r="I939" s="40">
        <v>27990</v>
      </c>
      <c r="J939" s="39">
        <v>0.77080000000000004</v>
      </c>
      <c r="K939" s="28">
        <v>0.47433599999999998</v>
      </c>
      <c r="N939" s="28">
        <v>0.67085799999999995</v>
      </c>
      <c r="Q939" s="28">
        <v>0.44126799999999999</v>
      </c>
      <c r="T939" s="28">
        <v>0.42855599999999999</v>
      </c>
      <c r="W939" s="28">
        <v>0</v>
      </c>
      <c r="Z939" s="28">
        <v>2.8472999999999998E-2</v>
      </c>
      <c r="AC939" s="28">
        <v>0.61449500000000001</v>
      </c>
      <c r="AF939" s="28">
        <v>0.39668599999999998</v>
      </c>
      <c r="AI939" s="28">
        <v>0.35953299999999999</v>
      </c>
      <c r="AL939" s="28">
        <v>0.60738700000000001</v>
      </c>
      <c r="AO939" s="28">
        <v>0.35333199999999998</v>
      </c>
      <c r="AR939" s="28">
        <v>0.35938399999999998</v>
      </c>
      <c r="AU939" s="28">
        <v>0.39945700000000001</v>
      </c>
      <c r="AX939" s="28">
        <v>0</v>
      </c>
      <c r="BA939" s="28">
        <v>4.4285900000000003E-2</v>
      </c>
    </row>
    <row r="940" spans="1:53" s="28" customFormat="1" ht="21" x14ac:dyDescent="0.35">
      <c r="A940" s="1"/>
      <c r="B940" s="2"/>
      <c r="C940" s="2"/>
      <c r="D940" s="2"/>
      <c r="E940" s="2"/>
      <c r="F940" s="2"/>
      <c r="G940" s="2"/>
      <c r="H940" s="2"/>
      <c r="I940" s="40">
        <v>28020</v>
      </c>
      <c r="J940" s="39">
        <v>0.76653333300000004</v>
      </c>
      <c r="K940" s="28">
        <v>0.47370499999999999</v>
      </c>
      <c r="N940" s="28">
        <v>0.66921799999999998</v>
      </c>
      <c r="Q940" s="28">
        <v>0.43957000000000002</v>
      </c>
      <c r="T940" s="28">
        <v>0.42685299999999998</v>
      </c>
      <c r="W940" s="28">
        <v>0</v>
      </c>
      <c r="Z940" s="28">
        <v>2.526136E-2</v>
      </c>
      <c r="AC940" s="28">
        <v>0.61218499999999998</v>
      </c>
      <c r="AF940" s="28">
        <v>0.394339</v>
      </c>
      <c r="AI940" s="28">
        <v>0.35719699999999999</v>
      </c>
      <c r="AL940" s="28">
        <v>0.60429999999999995</v>
      </c>
      <c r="AO940" s="28">
        <v>0.35022199999999998</v>
      </c>
      <c r="AR940" s="28">
        <v>0.35622900000000002</v>
      </c>
      <c r="AU940" s="28">
        <v>0.39535300000000001</v>
      </c>
      <c r="AX940" s="28">
        <v>0</v>
      </c>
      <c r="BA940" s="28">
        <v>3.8410199999999999E-2</v>
      </c>
    </row>
    <row r="941" spans="1:53" s="28" customFormat="1" ht="21" x14ac:dyDescent="0.35">
      <c r="A941" s="1"/>
      <c r="B941" s="2"/>
      <c r="C941" s="2"/>
      <c r="D941" s="2"/>
      <c r="E941" s="2"/>
      <c r="F941" s="2"/>
      <c r="G941" s="2"/>
      <c r="H941" s="2"/>
      <c r="I941" s="40">
        <v>28050</v>
      </c>
      <c r="J941" s="39">
        <v>0.76524242399999998</v>
      </c>
      <c r="K941" s="28">
        <v>0.47304200000000002</v>
      </c>
      <c r="N941" s="28">
        <v>0.66755500000000001</v>
      </c>
      <c r="Q941" s="28">
        <v>0.43788100000000002</v>
      </c>
      <c r="T941" s="28">
        <v>0.425174</v>
      </c>
      <c r="W941" s="28">
        <v>0</v>
      </c>
      <c r="Z941" s="28">
        <v>2.187221E-2</v>
      </c>
      <c r="AC941" s="28">
        <v>0.60981399999999997</v>
      </c>
      <c r="AF941" s="28">
        <v>0.39197900000000002</v>
      </c>
      <c r="AI941" s="28">
        <v>0.35484300000000002</v>
      </c>
      <c r="AL941" s="28">
        <v>0.60111000000000003</v>
      </c>
      <c r="AO941" s="28">
        <v>0.34699600000000003</v>
      </c>
      <c r="AR941" s="28">
        <v>0.35304400000000002</v>
      </c>
      <c r="AU941" s="28">
        <v>0.39118599999999998</v>
      </c>
      <c r="AX941" s="28">
        <v>0</v>
      </c>
      <c r="BA941" s="28">
        <v>3.2504619999999998E-2</v>
      </c>
    </row>
    <row r="942" spans="1:53" s="28" customFormat="1" ht="21" x14ac:dyDescent="0.35">
      <c r="A942" s="1"/>
      <c r="B942" s="2"/>
      <c r="C942" s="2"/>
      <c r="D942" s="2"/>
      <c r="E942" s="2"/>
      <c r="F942" s="2"/>
      <c r="G942" s="2"/>
      <c r="H942" s="2"/>
      <c r="I942" s="40">
        <v>28080</v>
      </c>
      <c r="J942" s="39">
        <v>0.76305454500000003</v>
      </c>
      <c r="K942" s="28">
        <v>0.472445</v>
      </c>
      <c r="N942" s="28">
        <v>0.665937</v>
      </c>
      <c r="Q942" s="28">
        <v>0.43616500000000002</v>
      </c>
      <c r="T942" s="28">
        <v>0.42345699999999997</v>
      </c>
      <c r="W942" s="28">
        <v>0</v>
      </c>
      <c r="Z942" s="28">
        <v>1.8316249999999999E-2</v>
      </c>
      <c r="AC942" s="28">
        <v>0.60742300000000005</v>
      </c>
      <c r="AF942" s="28">
        <v>0.38961899999999999</v>
      </c>
      <c r="AI942" s="28">
        <v>0.35247099999999998</v>
      </c>
      <c r="AL942" s="28">
        <v>0.59789199999999998</v>
      </c>
      <c r="AO942" s="28">
        <v>0.34367500000000001</v>
      </c>
      <c r="AR942" s="28">
        <v>0.349769</v>
      </c>
      <c r="AU942" s="28">
        <v>0.38694200000000001</v>
      </c>
      <c r="AX942" s="28">
        <v>0</v>
      </c>
      <c r="BA942" s="28">
        <v>2.656857E-2</v>
      </c>
    </row>
    <row r="943" spans="1:53" s="28" customFormat="1" ht="21" x14ac:dyDescent="0.35">
      <c r="A943" s="1"/>
      <c r="B943" s="2"/>
      <c r="C943" s="2"/>
      <c r="D943" s="2"/>
      <c r="E943" s="2"/>
      <c r="F943" s="2"/>
      <c r="G943" s="2"/>
      <c r="H943" s="2"/>
      <c r="I943" s="40">
        <v>28110</v>
      </c>
      <c r="J943" s="39">
        <v>0.75863030300000001</v>
      </c>
      <c r="K943" s="28">
        <v>0.47184500000000001</v>
      </c>
      <c r="N943" s="28">
        <v>0.66435</v>
      </c>
      <c r="Q943" s="28">
        <v>0.43447400000000003</v>
      </c>
      <c r="T943" s="28">
        <v>0.421794</v>
      </c>
      <c r="W943" s="28">
        <v>0</v>
      </c>
      <c r="Z943" s="28">
        <v>1.4952750000000001E-2</v>
      </c>
      <c r="AC943" s="28">
        <v>0.60506800000000005</v>
      </c>
      <c r="AF943" s="28">
        <v>0.38724599999999998</v>
      </c>
      <c r="AI943" s="28">
        <v>0.35008</v>
      </c>
      <c r="AL943" s="28">
        <v>0.594665</v>
      </c>
      <c r="AO943" s="28">
        <v>0.34041500000000002</v>
      </c>
      <c r="AR943" s="28">
        <v>0.34645700000000001</v>
      </c>
      <c r="AU943" s="28">
        <v>0.38264399999999998</v>
      </c>
      <c r="AX943" s="28">
        <v>0</v>
      </c>
      <c r="BA943" s="28">
        <v>2.1235469999999999E-2</v>
      </c>
    </row>
    <row r="944" spans="1:53" s="28" customFormat="1" ht="21" x14ac:dyDescent="0.35">
      <c r="A944" s="1"/>
      <c r="B944" s="2"/>
      <c r="C944" s="2"/>
      <c r="D944" s="2"/>
      <c r="E944" s="2"/>
      <c r="F944" s="2"/>
      <c r="G944" s="2"/>
      <c r="H944" s="2"/>
      <c r="I944" s="40">
        <v>28140</v>
      </c>
      <c r="J944" s="39">
        <v>0.75749090900000005</v>
      </c>
      <c r="K944" s="28">
        <v>0.471192</v>
      </c>
      <c r="N944" s="28">
        <v>0.66272299999999995</v>
      </c>
      <c r="Q944" s="28">
        <v>0.43273299999999998</v>
      </c>
      <c r="T944" s="28">
        <v>0.42009800000000003</v>
      </c>
      <c r="W944" s="28">
        <v>0</v>
      </c>
      <c r="Z944" s="28">
        <v>1.1981250000000001E-2</v>
      </c>
      <c r="AC944" s="28">
        <v>0.60268600000000006</v>
      </c>
      <c r="AF944" s="28">
        <v>0.38486100000000001</v>
      </c>
      <c r="AI944" s="28">
        <v>0.34771099999999999</v>
      </c>
      <c r="AL944" s="28">
        <v>0.59136599999999995</v>
      </c>
      <c r="AO944" s="28">
        <v>0.33704099999999998</v>
      </c>
      <c r="AR944" s="28">
        <v>0.34306300000000001</v>
      </c>
      <c r="AU944" s="28">
        <v>0.37830799999999998</v>
      </c>
      <c r="AX944" s="28">
        <v>0</v>
      </c>
      <c r="BA944" s="28">
        <v>1.653437E-2</v>
      </c>
    </row>
    <row r="945" spans="1:53" s="28" customFormat="1" ht="21" x14ac:dyDescent="0.35">
      <c r="A945" s="1"/>
      <c r="B945" s="2"/>
      <c r="C945" s="2"/>
      <c r="D945" s="2"/>
      <c r="E945" s="2"/>
      <c r="F945" s="2"/>
      <c r="G945" s="2"/>
      <c r="H945" s="2"/>
      <c r="I945" s="40">
        <v>28170</v>
      </c>
      <c r="J945" s="39">
        <v>0.75477575799999996</v>
      </c>
      <c r="K945" s="28">
        <v>0.47056999999999999</v>
      </c>
      <c r="N945" s="28">
        <v>0.66107499999999997</v>
      </c>
      <c r="Q945" s="28">
        <v>0.43100899999999998</v>
      </c>
      <c r="T945" s="28">
        <v>0.41834399999999999</v>
      </c>
      <c r="W945" s="28">
        <v>0</v>
      </c>
      <c r="Z945" s="28">
        <v>9.3142499999999996E-3</v>
      </c>
      <c r="AC945" s="28">
        <v>0.60023899999999997</v>
      </c>
      <c r="AF945" s="28">
        <v>0.38241799999999998</v>
      </c>
      <c r="AI945" s="28">
        <v>0.34527799999999997</v>
      </c>
      <c r="AL945" s="28">
        <v>0.58797900000000003</v>
      </c>
      <c r="AO945" s="28">
        <v>0.33352100000000001</v>
      </c>
      <c r="AR945" s="28">
        <v>0.339617</v>
      </c>
      <c r="AU945" s="28">
        <v>0.37393199999999999</v>
      </c>
      <c r="AX945" s="28">
        <v>0</v>
      </c>
      <c r="BA945" s="28">
        <v>1.243697E-2</v>
      </c>
    </row>
    <row r="946" spans="1:53" s="28" customFormat="1" ht="21" x14ac:dyDescent="0.35">
      <c r="A946" s="1"/>
      <c r="B946" s="2"/>
      <c r="C946" s="2"/>
      <c r="D946" s="2"/>
      <c r="E946" s="2"/>
      <c r="F946" s="2"/>
      <c r="G946" s="2"/>
      <c r="H946" s="2"/>
      <c r="I946" s="40">
        <v>28200</v>
      </c>
      <c r="J946" s="39">
        <v>0.75216363600000002</v>
      </c>
      <c r="K946" s="28">
        <v>0.46993499999999999</v>
      </c>
      <c r="N946" s="28">
        <v>0.65942199999999995</v>
      </c>
      <c r="Q946" s="28">
        <v>0.42925799999999997</v>
      </c>
      <c r="T946" s="28">
        <v>0.416605</v>
      </c>
      <c r="W946" s="28">
        <v>0</v>
      </c>
      <c r="Z946" s="28">
        <v>6.8998499999999999E-3</v>
      </c>
      <c r="AC946" s="28">
        <v>0.59773799999999999</v>
      </c>
      <c r="AF946" s="28">
        <v>0.38000699999999998</v>
      </c>
      <c r="AI946" s="28">
        <v>0.34281699999999998</v>
      </c>
      <c r="AL946" s="28">
        <v>0.58450599999999997</v>
      </c>
      <c r="AO946" s="28">
        <v>0.330036</v>
      </c>
      <c r="AR946" s="28">
        <v>0.33613999999999999</v>
      </c>
      <c r="AU946" s="28">
        <v>0.36950899999999998</v>
      </c>
      <c r="AX946" s="28">
        <v>0</v>
      </c>
      <c r="BA946" s="28">
        <v>8.8641699999999993E-3</v>
      </c>
    </row>
    <row r="947" spans="1:53" s="28" customFormat="1" ht="21" x14ac:dyDescent="0.35">
      <c r="A947" s="1"/>
      <c r="B947" s="2"/>
      <c r="C947" s="2"/>
      <c r="D947" s="2"/>
      <c r="E947" s="2"/>
      <c r="F947" s="2"/>
      <c r="G947" s="2"/>
      <c r="H947" s="2"/>
      <c r="I947" s="40">
        <v>28230</v>
      </c>
      <c r="J947" s="39">
        <v>0.74938181800000003</v>
      </c>
      <c r="K947" s="28">
        <v>0.46922000000000003</v>
      </c>
      <c r="N947" s="28">
        <v>0.65773099999999995</v>
      </c>
      <c r="Q947" s="28">
        <v>0.427533</v>
      </c>
      <c r="T947" s="28">
        <v>0.41484199999999999</v>
      </c>
      <c r="W947" s="28">
        <v>0</v>
      </c>
      <c r="Z947" s="28">
        <v>4.8967500000000001E-3</v>
      </c>
      <c r="AC947" s="28">
        <v>0.59529600000000005</v>
      </c>
      <c r="AF947" s="28">
        <v>0.37753300000000001</v>
      </c>
      <c r="AI947" s="28">
        <v>0.34038600000000002</v>
      </c>
      <c r="AL947" s="28">
        <v>0.58105700000000005</v>
      </c>
      <c r="AO947" s="28">
        <v>0.32644699999999999</v>
      </c>
      <c r="AR947" s="28">
        <v>0.33259699999999998</v>
      </c>
      <c r="AU947" s="28">
        <v>0.365062</v>
      </c>
      <c r="AX947" s="28">
        <v>0</v>
      </c>
      <c r="BA947" s="28">
        <v>5.9674699999999999E-3</v>
      </c>
    </row>
    <row r="948" spans="1:53" s="28" customFormat="1" ht="21" x14ac:dyDescent="0.35">
      <c r="A948" s="1"/>
      <c r="B948" s="2"/>
      <c r="C948" s="2"/>
      <c r="D948" s="2"/>
      <c r="E948" s="2"/>
      <c r="F948" s="2"/>
      <c r="G948" s="2"/>
      <c r="H948" s="2"/>
      <c r="I948" s="40">
        <v>28260</v>
      </c>
      <c r="J948" s="39">
        <v>0.74745454499999997</v>
      </c>
      <c r="K948" s="28">
        <v>0.468503</v>
      </c>
      <c r="N948" s="28">
        <v>0.65598199999999995</v>
      </c>
      <c r="Q948" s="28">
        <v>0.42575400000000002</v>
      </c>
      <c r="T948" s="28">
        <v>0.41307500000000003</v>
      </c>
      <c r="W948" s="28">
        <v>0</v>
      </c>
      <c r="Z948" s="28">
        <v>3.1513499999999998E-3</v>
      </c>
      <c r="AC948" s="28">
        <v>0.59280600000000006</v>
      </c>
      <c r="AF948" s="28">
        <v>0.375085</v>
      </c>
      <c r="AI948" s="28">
        <v>0.33799200000000001</v>
      </c>
      <c r="AL948" s="28">
        <v>0.57746200000000003</v>
      </c>
      <c r="AO948" s="28">
        <v>0.32281199999999999</v>
      </c>
      <c r="AR948" s="28">
        <v>0.329036</v>
      </c>
      <c r="AU948" s="28">
        <v>0.36055100000000001</v>
      </c>
      <c r="AX948" s="28">
        <v>0</v>
      </c>
      <c r="BA948" s="28">
        <v>3.55507E-3</v>
      </c>
    </row>
    <row r="949" spans="1:53" s="28" customFormat="1" ht="21" x14ac:dyDescent="0.35">
      <c r="A949" s="1"/>
      <c r="B949" s="2"/>
      <c r="C949" s="2"/>
      <c r="D949" s="2"/>
      <c r="E949" s="2"/>
      <c r="F949" s="2"/>
      <c r="G949" s="2"/>
      <c r="H949" s="2"/>
      <c r="I949" s="40">
        <v>28290</v>
      </c>
      <c r="J949" s="39">
        <v>0.74599393899999999</v>
      </c>
      <c r="K949" s="28">
        <v>0.46782099999999999</v>
      </c>
      <c r="N949" s="28">
        <v>0.654339</v>
      </c>
      <c r="Q949" s="28">
        <v>0.42399900000000001</v>
      </c>
      <c r="T949" s="28">
        <v>0.41133199999999998</v>
      </c>
      <c r="W949" s="28">
        <v>0</v>
      </c>
      <c r="Z949" s="28">
        <v>1.73285E-3</v>
      </c>
      <c r="AC949" s="28">
        <v>0.59033899999999995</v>
      </c>
      <c r="AF949" s="28">
        <v>0.37262400000000001</v>
      </c>
      <c r="AI949" s="28">
        <v>0.33555499999999999</v>
      </c>
      <c r="AL949" s="28">
        <v>0.57388899999999998</v>
      </c>
      <c r="AO949" s="28">
        <v>0.31917400000000001</v>
      </c>
      <c r="AR949" s="28">
        <v>0.32537100000000002</v>
      </c>
      <c r="AU949" s="28">
        <v>0.35608600000000001</v>
      </c>
      <c r="AX949" s="28">
        <v>0</v>
      </c>
      <c r="BA949" s="28">
        <v>1.7550700000000001E-3</v>
      </c>
    </row>
    <row r="950" spans="1:53" s="28" customFormat="1" ht="21" x14ac:dyDescent="0.35">
      <c r="A950" s="1"/>
      <c r="B950" s="2"/>
      <c r="C950" s="2"/>
      <c r="D950" s="2"/>
      <c r="E950" s="2"/>
      <c r="F950" s="2"/>
      <c r="G950" s="2"/>
      <c r="H950" s="2"/>
      <c r="I950" s="40">
        <v>28320</v>
      </c>
      <c r="J950" s="39">
        <v>0.74395757600000001</v>
      </c>
      <c r="K950" s="28">
        <v>0.467192</v>
      </c>
      <c r="N950" s="28">
        <v>0.65273000000000003</v>
      </c>
      <c r="Q950" s="28">
        <v>0.42228399999999999</v>
      </c>
      <c r="T950" s="28">
        <v>0.40961900000000001</v>
      </c>
      <c r="W950" s="28">
        <v>0</v>
      </c>
      <c r="Z950" s="28">
        <v>7.6389000000000003E-4</v>
      </c>
      <c r="AC950" s="28">
        <v>0.58786400000000005</v>
      </c>
      <c r="AF950" s="28">
        <v>0.370201</v>
      </c>
      <c r="AI950" s="28">
        <v>0.33314199999999999</v>
      </c>
      <c r="AL950" s="28">
        <v>0.57032899999999997</v>
      </c>
      <c r="AO950" s="28">
        <v>0.31549500000000003</v>
      </c>
      <c r="AR950" s="28">
        <v>0.32172899999999999</v>
      </c>
      <c r="AU950" s="28">
        <v>0.35165200000000002</v>
      </c>
      <c r="AX950" s="28">
        <v>0</v>
      </c>
      <c r="BA950" s="28">
        <v>6.0057000000000003E-4</v>
      </c>
    </row>
    <row r="951" spans="1:53" s="28" customFormat="1" ht="21" x14ac:dyDescent="0.35">
      <c r="A951" s="1"/>
      <c r="B951" s="2"/>
      <c r="C951" s="2"/>
      <c r="D951" s="2"/>
      <c r="E951" s="2"/>
      <c r="F951" s="2"/>
      <c r="G951" s="2"/>
      <c r="H951" s="2"/>
      <c r="I951" s="40">
        <v>28350</v>
      </c>
      <c r="J951" s="39">
        <v>0.74143030300000001</v>
      </c>
      <c r="K951" s="28">
        <v>0.46656500000000001</v>
      </c>
      <c r="N951" s="28">
        <v>0.65108699999999997</v>
      </c>
      <c r="Q951" s="28">
        <v>0.42048600000000003</v>
      </c>
      <c r="T951" s="28">
        <v>0.40785700000000003</v>
      </c>
      <c r="W951" s="28">
        <v>0</v>
      </c>
      <c r="Z951" s="28">
        <v>2.4944000000000002E-4</v>
      </c>
      <c r="AC951" s="28">
        <v>0.58538199999999996</v>
      </c>
      <c r="AF951" s="28">
        <v>0.36772500000000002</v>
      </c>
      <c r="AI951" s="28">
        <v>0.33069199999999999</v>
      </c>
      <c r="AL951" s="28">
        <v>0.56674800000000003</v>
      </c>
      <c r="AO951" s="28">
        <v>0.311747</v>
      </c>
      <c r="AR951" s="28">
        <v>0.31801400000000002</v>
      </c>
      <c r="AU951" s="28">
        <v>0.347161</v>
      </c>
      <c r="AX951" s="28">
        <v>0</v>
      </c>
      <c r="BA951" s="28">
        <v>3.3550000000000002E-5</v>
      </c>
    </row>
    <row r="952" spans="1:53" s="28" customFormat="1" ht="21" x14ac:dyDescent="0.35">
      <c r="A952" s="1"/>
      <c r="B952" s="2"/>
      <c r="C952" s="2"/>
      <c r="D952" s="2"/>
      <c r="E952" s="2"/>
      <c r="F952" s="2"/>
      <c r="G952" s="2"/>
      <c r="H952" s="2"/>
      <c r="I952" s="40">
        <v>28380</v>
      </c>
      <c r="J952" s="39">
        <v>0.73809696999999996</v>
      </c>
      <c r="K952" s="28">
        <v>0.46585799999999999</v>
      </c>
      <c r="N952" s="28">
        <v>0.64937599999999995</v>
      </c>
      <c r="Q952" s="28">
        <v>0.41873300000000002</v>
      </c>
      <c r="T952" s="28">
        <v>0.40611199999999997</v>
      </c>
      <c r="W952" s="28">
        <v>0</v>
      </c>
      <c r="Z952" s="28">
        <v>0</v>
      </c>
      <c r="AC952" s="28">
        <v>0.58293600000000001</v>
      </c>
      <c r="AF952" s="28">
        <v>0.36525999999999997</v>
      </c>
      <c r="AI952" s="28">
        <v>0.32830300000000001</v>
      </c>
      <c r="AL952" s="28">
        <v>0.56308999999999998</v>
      </c>
      <c r="AO952" s="28">
        <v>0.30799799999999999</v>
      </c>
      <c r="AR952" s="28">
        <v>0.31425900000000001</v>
      </c>
      <c r="AU952" s="28">
        <v>0.342694</v>
      </c>
      <c r="AX952" s="28">
        <v>0</v>
      </c>
      <c r="BA952" s="28">
        <v>0</v>
      </c>
    </row>
    <row r="953" spans="1:53" s="28" customFormat="1" ht="21" x14ac:dyDescent="0.35">
      <c r="A953" s="1"/>
      <c r="B953" s="2"/>
      <c r="C953" s="2"/>
      <c r="D953" s="2"/>
      <c r="E953" s="2"/>
      <c r="F953" s="2"/>
      <c r="G953" s="2"/>
      <c r="H953" s="2"/>
      <c r="I953" s="40">
        <v>28410</v>
      </c>
      <c r="J953" s="39">
        <v>0.73644242400000004</v>
      </c>
      <c r="K953" s="28">
        <v>0.46518599999999999</v>
      </c>
      <c r="N953" s="28">
        <v>0.647756</v>
      </c>
      <c r="Q953" s="28">
        <v>0.41696800000000001</v>
      </c>
      <c r="T953" s="28">
        <v>0.40439000000000003</v>
      </c>
      <c r="W953" s="28">
        <v>0</v>
      </c>
      <c r="Z953" s="28">
        <v>0</v>
      </c>
      <c r="AC953" s="28">
        <v>0.58056799999999997</v>
      </c>
      <c r="AF953" s="28">
        <v>0.36285899999999999</v>
      </c>
      <c r="AI953" s="28">
        <v>0.32591399999999998</v>
      </c>
      <c r="AL953" s="28">
        <v>0.55940999999999996</v>
      </c>
      <c r="AO953" s="28">
        <v>0.30424099999999998</v>
      </c>
      <c r="AR953" s="28">
        <v>0.310558</v>
      </c>
      <c r="AU953" s="28">
        <v>0.33828999999999998</v>
      </c>
      <c r="AX953" s="28">
        <v>0</v>
      </c>
      <c r="BA953" s="28">
        <v>0</v>
      </c>
    </row>
    <row r="954" spans="1:53" s="28" customFormat="1" ht="21" x14ac:dyDescent="0.35">
      <c r="A954" s="1"/>
      <c r="B954" s="2"/>
      <c r="C954" s="2"/>
      <c r="D954" s="2"/>
      <c r="E954" s="2"/>
      <c r="F954" s="2"/>
      <c r="G954" s="2"/>
      <c r="H954" s="2"/>
      <c r="I954" s="40">
        <v>28440</v>
      </c>
      <c r="J954" s="39">
        <v>0.73304242399999997</v>
      </c>
      <c r="K954" s="28">
        <v>0.46457399999999999</v>
      </c>
      <c r="N954" s="28">
        <v>0.64611300000000005</v>
      </c>
      <c r="Q954" s="28">
        <v>0.41519800000000001</v>
      </c>
      <c r="T954" s="28">
        <v>0.40265699999999999</v>
      </c>
      <c r="W954" s="28">
        <v>0</v>
      </c>
      <c r="Z954" s="28">
        <v>0</v>
      </c>
      <c r="AC954" s="28">
        <v>0.57814299999999996</v>
      </c>
      <c r="AF954" s="28">
        <v>0.36049999999999999</v>
      </c>
      <c r="AI954" s="28">
        <v>0.32355200000000001</v>
      </c>
      <c r="AL954" s="28">
        <v>0.55573700000000004</v>
      </c>
      <c r="AO954" s="28">
        <v>0.30044799999999999</v>
      </c>
      <c r="AR954" s="28">
        <v>0.30690499999999998</v>
      </c>
      <c r="AU954" s="28">
        <v>0.33384000000000003</v>
      </c>
      <c r="AX954" s="28">
        <v>0</v>
      </c>
      <c r="BA954" s="28">
        <v>0</v>
      </c>
    </row>
    <row r="955" spans="1:53" s="28" customFormat="1" ht="21" x14ac:dyDescent="0.35">
      <c r="A955" s="1"/>
      <c r="B955" s="2"/>
      <c r="C955" s="2"/>
      <c r="D955" s="2"/>
      <c r="E955" s="2"/>
      <c r="F955" s="2"/>
      <c r="G955" s="2"/>
      <c r="H955" s="2"/>
      <c r="I955" s="40">
        <v>28470</v>
      </c>
      <c r="J955" s="39">
        <v>0.73184242399999999</v>
      </c>
      <c r="K955" s="28">
        <v>0.463924</v>
      </c>
      <c r="N955" s="28">
        <v>0.64443700000000004</v>
      </c>
      <c r="Q955" s="28">
        <v>0.413443</v>
      </c>
      <c r="T955" s="28">
        <v>0.40093200000000001</v>
      </c>
      <c r="W955" s="28">
        <v>0</v>
      </c>
      <c r="Z955" s="28">
        <v>0</v>
      </c>
      <c r="AC955" s="28">
        <v>0.57574499999999995</v>
      </c>
      <c r="AF955" s="28">
        <v>0.35809800000000003</v>
      </c>
      <c r="AI955" s="28">
        <v>0.32121300000000003</v>
      </c>
      <c r="AL955" s="28">
        <v>0.55209299999999994</v>
      </c>
      <c r="AO955" s="28">
        <v>0.29670200000000002</v>
      </c>
      <c r="AR955" s="28">
        <v>0.30318699999999998</v>
      </c>
      <c r="AU955" s="28">
        <v>0.32938600000000001</v>
      </c>
      <c r="AX955" s="28">
        <v>0</v>
      </c>
      <c r="BA955" s="28">
        <v>0</v>
      </c>
    </row>
    <row r="956" spans="1:53" s="28" customFormat="1" ht="21" x14ac:dyDescent="0.35">
      <c r="A956" s="1"/>
      <c r="B956" s="2"/>
      <c r="C956" s="2"/>
      <c r="D956" s="2"/>
      <c r="E956" s="2"/>
      <c r="F956" s="2"/>
      <c r="G956" s="2"/>
      <c r="H956" s="2"/>
      <c r="I956" s="40">
        <v>28500</v>
      </c>
      <c r="J956" s="39">
        <v>0.72933939400000003</v>
      </c>
      <c r="K956" s="28">
        <v>0.46320499999999998</v>
      </c>
      <c r="N956" s="28">
        <v>0.64277200000000001</v>
      </c>
      <c r="Q956" s="28">
        <v>0.41166199999999997</v>
      </c>
      <c r="T956" s="28">
        <v>0.39916000000000001</v>
      </c>
      <c r="W956" s="28">
        <v>0</v>
      </c>
      <c r="Z956" s="28">
        <v>0</v>
      </c>
      <c r="AC956" s="28">
        <v>0.57336799999999999</v>
      </c>
      <c r="AF956" s="28">
        <v>0.35568699999999998</v>
      </c>
      <c r="AI956" s="28">
        <v>0.31886100000000001</v>
      </c>
      <c r="AL956" s="28">
        <v>0.54840900000000004</v>
      </c>
      <c r="AO956" s="28">
        <v>0.292933</v>
      </c>
      <c r="AR956" s="28">
        <v>0.299427</v>
      </c>
      <c r="AU956" s="28">
        <v>0.32499299999999998</v>
      </c>
      <c r="AX956" s="28">
        <v>0</v>
      </c>
      <c r="BA956" s="28">
        <v>0</v>
      </c>
    </row>
    <row r="957" spans="1:53" s="28" customFormat="1" ht="21" x14ac:dyDescent="0.35">
      <c r="A957" s="1"/>
      <c r="B957" s="2"/>
      <c r="C957" s="2"/>
      <c r="D957" s="2"/>
      <c r="E957" s="2"/>
      <c r="F957" s="2"/>
      <c r="G957" s="2"/>
      <c r="H957" s="2"/>
      <c r="I957" s="40">
        <v>28530</v>
      </c>
      <c r="J957" s="39">
        <v>0.72678181799999997</v>
      </c>
      <c r="K957" s="28">
        <v>0.46252700000000002</v>
      </c>
      <c r="N957" s="28">
        <v>0.64105100000000004</v>
      </c>
      <c r="Q957" s="28">
        <v>0.40981899999999999</v>
      </c>
      <c r="T957" s="28">
        <v>0.39740999999999999</v>
      </c>
      <c r="W957" s="28">
        <v>0</v>
      </c>
      <c r="Z957" s="28">
        <v>0</v>
      </c>
      <c r="AC957" s="28">
        <v>0.570936</v>
      </c>
      <c r="AF957" s="28">
        <v>0.353298</v>
      </c>
      <c r="AI957" s="28">
        <v>0.316492</v>
      </c>
      <c r="AL957" s="28">
        <v>0.54464000000000001</v>
      </c>
      <c r="AO957" s="28">
        <v>0.28908899999999998</v>
      </c>
      <c r="AR957" s="28">
        <v>0.29560900000000001</v>
      </c>
      <c r="AU957" s="28">
        <v>0.32054300000000002</v>
      </c>
      <c r="AX957" s="28">
        <v>0</v>
      </c>
      <c r="BA957" s="28">
        <v>0</v>
      </c>
    </row>
    <row r="958" spans="1:53" s="28" customFormat="1" ht="21" x14ac:dyDescent="0.35">
      <c r="A958" s="1"/>
      <c r="B958" s="2"/>
      <c r="C958" s="2"/>
      <c r="D958" s="2"/>
      <c r="E958" s="2"/>
      <c r="F958" s="2"/>
      <c r="G958" s="2"/>
      <c r="H958" s="2"/>
      <c r="I958" s="40">
        <v>28560</v>
      </c>
      <c r="J958" s="39">
        <v>0.72413939400000005</v>
      </c>
      <c r="K958" s="28">
        <v>0.46184500000000001</v>
      </c>
      <c r="N958" s="28">
        <v>0.63939000000000001</v>
      </c>
      <c r="Q958" s="28">
        <v>0.40804299999999999</v>
      </c>
      <c r="T958" s="28">
        <v>0.39564500000000002</v>
      </c>
      <c r="W958" s="28">
        <v>0</v>
      </c>
      <c r="Z958" s="28">
        <v>0</v>
      </c>
      <c r="AC958" s="28">
        <v>0.56850400000000001</v>
      </c>
      <c r="AF958" s="28">
        <v>0.35084100000000001</v>
      </c>
      <c r="AI958" s="28">
        <v>0.31409399999999998</v>
      </c>
      <c r="AL958" s="28">
        <v>0.54093500000000005</v>
      </c>
      <c r="AO958" s="28">
        <v>0.28523999999999999</v>
      </c>
      <c r="AR958" s="28">
        <v>0.29179699999999997</v>
      </c>
      <c r="AU958" s="28">
        <v>0.31616100000000003</v>
      </c>
      <c r="AX958" s="28">
        <v>0</v>
      </c>
      <c r="BA958" s="28">
        <v>0</v>
      </c>
    </row>
    <row r="959" spans="1:53" s="28" customFormat="1" ht="21" x14ac:dyDescent="0.35">
      <c r="A959" s="1"/>
      <c r="B959" s="2"/>
      <c r="C959" s="2"/>
      <c r="D959" s="2"/>
      <c r="E959" s="2"/>
      <c r="F959" s="2"/>
      <c r="G959" s="2"/>
      <c r="H959" s="2"/>
      <c r="I959" s="40">
        <v>28590</v>
      </c>
      <c r="J959" s="39">
        <v>0.72287878800000005</v>
      </c>
      <c r="K959" s="28">
        <v>0.46115400000000001</v>
      </c>
      <c r="N959" s="28">
        <v>0.63758899999999996</v>
      </c>
      <c r="Q959" s="28">
        <v>0.406113</v>
      </c>
      <c r="T959" s="28">
        <v>0.39379900000000001</v>
      </c>
      <c r="W959" s="28">
        <v>0</v>
      </c>
      <c r="Z959" s="28">
        <v>0</v>
      </c>
      <c r="AC959" s="28">
        <v>0.56608400000000003</v>
      </c>
      <c r="AF959" s="28">
        <v>0.34839799999999999</v>
      </c>
      <c r="AI959" s="28">
        <v>0.31168699999999999</v>
      </c>
      <c r="AL959" s="28">
        <v>0.53712499999999996</v>
      </c>
      <c r="AO959" s="28">
        <v>0.281302</v>
      </c>
      <c r="AR959" s="28">
        <v>0.28797499999999998</v>
      </c>
      <c r="AU959" s="28">
        <v>0.31167600000000001</v>
      </c>
      <c r="AX959" s="28">
        <v>0</v>
      </c>
      <c r="BA959" s="28">
        <v>0</v>
      </c>
    </row>
    <row r="960" spans="1:53" s="28" customFormat="1" ht="21" x14ac:dyDescent="0.35">
      <c r="A960" s="1"/>
      <c r="B960" s="2"/>
      <c r="C960" s="2"/>
      <c r="D960" s="2"/>
      <c r="E960" s="2"/>
      <c r="F960" s="2"/>
      <c r="G960" s="2"/>
      <c r="H960" s="2"/>
      <c r="I960" s="40">
        <v>28620</v>
      </c>
      <c r="J960" s="39">
        <v>0.71983636399999995</v>
      </c>
      <c r="K960" s="28">
        <v>0.46041799999999999</v>
      </c>
      <c r="N960" s="28">
        <v>0.63574399999999998</v>
      </c>
      <c r="Q960" s="28">
        <v>0.40420499999999998</v>
      </c>
      <c r="T960" s="28">
        <v>0.39196500000000001</v>
      </c>
      <c r="W960" s="28">
        <v>0</v>
      </c>
      <c r="Z960" s="28">
        <v>0</v>
      </c>
      <c r="AC960" s="28">
        <v>0.56364599999999998</v>
      </c>
      <c r="AF960" s="28">
        <v>0.34594999999999998</v>
      </c>
      <c r="AI960" s="28">
        <v>0.30927500000000002</v>
      </c>
      <c r="AL960" s="28">
        <v>0.53332299999999999</v>
      </c>
      <c r="AO960" s="28">
        <v>0.27737499999999998</v>
      </c>
      <c r="AR960" s="28">
        <v>0.28409699999999999</v>
      </c>
      <c r="AU960" s="28">
        <v>0.30722300000000002</v>
      </c>
      <c r="AX960" s="28">
        <v>0</v>
      </c>
      <c r="BA960" s="28">
        <v>0</v>
      </c>
    </row>
    <row r="961" spans="1:53" s="28" customFormat="1" ht="21" x14ac:dyDescent="0.35">
      <c r="A961" s="1"/>
      <c r="B961" s="2"/>
      <c r="C961" s="2"/>
      <c r="D961" s="2"/>
      <c r="E961" s="2"/>
      <c r="F961" s="2"/>
      <c r="G961" s="2"/>
      <c r="H961" s="2"/>
      <c r="I961" s="40">
        <v>28650</v>
      </c>
      <c r="J961" s="39">
        <v>0.71795757599999999</v>
      </c>
      <c r="K961" s="28">
        <v>0.45962500000000001</v>
      </c>
      <c r="N961" s="28">
        <v>0.63392199999999999</v>
      </c>
      <c r="Q961" s="28">
        <v>0.40231099999999997</v>
      </c>
      <c r="T961" s="28">
        <v>0.39014799999999999</v>
      </c>
      <c r="W961" s="28">
        <v>0</v>
      </c>
      <c r="Z961" s="28">
        <v>0</v>
      </c>
      <c r="AC961" s="28">
        <v>0.56128100000000003</v>
      </c>
      <c r="AF961" s="28">
        <v>0.34359600000000001</v>
      </c>
      <c r="AI961" s="28">
        <v>0.30692700000000001</v>
      </c>
      <c r="AL961" s="28">
        <v>0.52943300000000004</v>
      </c>
      <c r="AO961" s="28">
        <v>0.27347100000000002</v>
      </c>
      <c r="AR961" s="28">
        <v>0.28018900000000002</v>
      </c>
      <c r="AU961" s="28">
        <v>0.30279899999999998</v>
      </c>
      <c r="AX961" s="28">
        <v>0</v>
      </c>
      <c r="BA961" s="28">
        <v>0</v>
      </c>
    </row>
    <row r="962" spans="1:53" s="28" customFormat="1" ht="21" x14ac:dyDescent="0.35">
      <c r="A962" s="1"/>
      <c r="B962" s="2"/>
      <c r="C962" s="2"/>
      <c r="D962" s="2"/>
      <c r="E962" s="2"/>
      <c r="F962" s="2"/>
      <c r="G962" s="2"/>
      <c r="H962" s="2"/>
      <c r="I962" s="40">
        <v>28680</v>
      </c>
      <c r="J962" s="39">
        <v>0.71447878799999998</v>
      </c>
      <c r="K962" s="28">
        <v>0.45895000000000002</v>
      </c>
      <c r="N962" s="28">
        <v>0.63214499999999996</v>
      </c>
      <c r="Q962" s="28">
        <v>0.40041900000000002</v>
      </c>
      <c r="T962" s="28">
        <v>0.38831399999999999</v>
      </c>
      <c r="W962" s="28">
        <v>0</v>
      </c>
      <c r="Z962" s="28">
        <v>0</v>
      </c>
      <c r="AC962" s="28">
        <v>0.55884900000000004</v>
      </c>
      <c r="AF962" s="28">
        <v>0.34118199999999999</v>
      </c>
      <c r="AI962" s="28">
        <v>0.30451899999999998</v>
      </c>
      <c r="AL962" s="28">
        <v>0.52564999999999995</v>
      </c>
      <c r="AO962" s="28">
        <v>0.26964900000000003</v>
      </c>
      <c r="AR962" s="28">
        <v>0.27637899999999999</v>
      </c>
      <c r="AU962" s="28">
        <v>0.298404</v>
      </c>
      <c r="AX962" s="28">
        <v>0</v>
      </c>
      <c r="BA962" s="28">
        <v>0</v>
      </c>
    </row>
    <row r="963" spans="1:53" s="28" customFormat="1" ht="21" x14ac:dyDescent="0.35">
      <c r="A963" s="1"/>
      <c r="B963" s="2"/>
      <c r="C963" s="2"/>
      <c r="D963" s="2"/>
      <c r="E963" s="2"/>
      <c r="F963" s="2"/>
      <c r="G963" s="2"/>
      <c r="H963" s="2"/>
      <c r="I963" s="40">
        <v>28710</v>
      </c>
      <c r="J963" s="39">
        <v>0.71229090900000003</v>
      </c>
      <c r="K963" s="28">
        <v>0.45825100000000002</v>
      </c>
      <c r="N963" s="28">
        <v>0.63028899999999999</v>
      </c>
      <c r="Q963" s="28">
        <v>0.39849200000000001</v>
      </c>
      <c r="T963" s="28">
        <v>0.38644600000000001</v>
      </c>
      <c r="W963" s="28">
        <v>0</v>
      </c>
      <c r="Z963" s="28">
        <v>0</v>
      </c>
      <c r="AC963" s="28">
        <v>0.55632599999999999</v>
      </c>
      <c r="AF963" s="28">
        <v>0.33874199999999999</v>
      </c>
      <c r="AI963" s="28">
        <v>0.30212600000000001</v>
      </c>
      <c r="AL963" s="28">
        <v>0.52183800000000002</v>
      </c>
      <c r="AO963" s="28">
        <v>0.26574300000000001</v>
      </c>
      <c r="AR963" s="28">
        <v>0.27237600000000001</v>
      </c>
      <c r="AU963" s="28">
        <v>0.293962</v>
      </c>
      <c r="AX963" s="28">
        <v>3.6968999999999999E-4</v>
      </c>
      <c r="BA963" s="28">
        <v>0</v>
      </c>
    </row>
    <row r="964" spans="1:53" s="28" customFormat="1" ht="21" x14ac:dyDescent="0.35">
      <c r="A964" s="1"/>
      <c r="B964" s="2"/>
      <c r="C964" s="2"/>
      <c r="D964" s="2"/>
      <c r="E964" s="2"/>
      <c r="F964" s="2"/>
      <c r="G964" s="2"/>
      <c r="H964" s="2"/>
      <c r="I964" s="40">
        <v>28740</v>
      </c>
      <c r="J964" s="39">
        <v>0.71084848499999997</v>
      </c>
      <c r="K964" s="28">
        <v>0.45750400000000002</v>
      </c>
      <c r="N964" s="28">
        <v>0.62843400000000005</v>
      </c>
      <c r="Q964" s="28">
        <v>0.396536</v>
      </c>
      <c r="T964" s="28">
        <v>0.38453900000000002</v>
      </c>
      <c r="W964" s="28">
        <v>0</v>
      </c>
      <c r="Z964" s="28">
        <v>0</v>
      </c>
      <c r="AC964" s="28">
        <v>0.55391699999999999</v>
      </c>
      <c r="AF964" s="28">
        <v>0.33627200000000002</v>
      </c>
      <c r="AI964" s="28">
        <v>0.299703</v>
      </c>
      <c r="AL964" s="28">
        <v>0.51797000000000004</v>
      </c>
      <c r="AO964" s="28">
        <v>0.26192599999999999</v>
      </c>
      <c r="AR964" s="28">
        <v>0.26835500000000001</v>
      </c>
      <c r="AU964" s="28">
        <v>0.28953299999999998</v>
      </c>
      <c r="AX964" s="28">
        <v>7.2185999999999995E-4</v>
      </c>
      <c r="BA964" s="28">
        <v>0</v>
      </c>
    </row>
    <row r="965" spans="1:53" s="28" customFormat="1" ht="21" x14ac:dyDescent="0.35">
      <c r="A965" s="1"/>
      <c r="B965" s="2"/>
      <c r="C965" s="2"/>
      <c r="D965" s="2"/>
      <c r="E965" s="2"/>
      <c r="F965" s="2"/>
      <c r="G965" s="2"/>
      <c r="H965" s="2"/>
      <c r="I965" s="40">
        <v>28770</v>
      </c>
      <c r="J965" s="39">
        <v>0.70763636399999996</v>
      </c>
      <c r="K965" s="28">
        <v>0.45681100000000002</v>
      </c>
      <c r="N965" s="28">
        <v>0.62654200000000004</v>
      </c>
      <c r="Q965" s="28">
        <v>0.39455899999999999</v>
      </c>
      <c r="T965" s="28">
        <v>0.38265500000000002</v>
      </c>
      <c r="W965" s="28">
        <v>0</v>
      </c>
      <c r="Z965" s="28">
        <v>0</v>
      </c>
      <c r="AC965" s="28">
        <v>0.55146499999999998</v>
      </c>
      <c r="AF965" s="28">
        <v>0.33381699999999997</v>
      </c>
      <c r="AI965" s="28">
        <v>0.29727199999999998</v>
      </c>
      <c r="AL965" s="28">
        <v>0.51412000000000002</v>
      </c>
      <c r="AO965" s="28">
        <v>0.258052</v>
      </c>
      <c r="AR965" s="28">
        <v>0.26427800000000001</v>
      </c>
      <c r="AU965" s="28">
        <v>0.28511500000000001</v>
      </c>
      <c r="AX965" s="28">
        <v>1.0704600000000001E-3</v>
      </c>
      <c r="BA965" s="28">
        <v>0</v>
      </c>
    </row>
    <row r="966" spans="1:53" s="28" customFormat="1" ht="21" x14ac:dyDescent="0.35">
      <c r="A966" s="1"/>
      <c r="B966" s="2"/>
      <c r="C966" s="2"/>
      <c r="D966" s="2"/>
      <c r="E966" s="2"/>
      <c r="F966" s="2"/>
      <c r="G966" s="2"/>
      <c r="H966" s="2"/>
      <c r="I966" s="40">
        <v>28800</v>
      </c>
      <c r="J966" s="39">
        <v>0.70471515200000001</v>
      </c>
      <c r="K966" s="28">
        <v>0.456206</v>
      </c>
      <c r="N966" s="28">
        <v>0.62490699999999999</v>
      </c>
      <c r="Q966" s="28">
        <v>0.39274199999999998</v>
      </c>
      <c r="T966" s="28">
        <v>0.38094099999999997</v>
      </c>
      <c r="W966" s="28">
        <v>0</v>
      </c>
      <c r="Z966" s="28">
        <v>0</v>
      </c>
      <c r="AC966" s="28">
        <v>0.549037</v>
      </c>
      <c r="AF966" s="28">
        <v>0.33135500000000001</v>
      </c>
      <c r="AI966" s="28">
        <v>0.29485699999999998</v>
      </c>
      <c r="AL966" s="28">
        <v>0.51022000000000001</v>
      </c>
      <c r="AO966" s="28">
        <v>0.25404500000000002</v>
      </c>
      <c r="AR966" s="28">
        <v>0.260129</v>
      </c>
      <c r="AU966" s="28">
        <v>0.28063700000000003</v>
      </c>
      <c r="AX966" s="28">
        <v>1.4241499999999999E-3</v>
      </c>
      <c r="BA966" s="28">
        <v>0</v>
      </c>
    </row>
    <row r="967" spans="1:53" s="28" customFormat="1" ht="21" x14ac:dyDescent="0.35">
      <c r="A967" s="1"/>
      <c r="B967" s="2"/>
      <c r="C967" s="2"/>
      <c r="D967" s="2"/>
      <c r="E967" s="2"/>
      <c r="F967" s="2"/>
      <c r="G967" s="2"/>
      <c r="H967" s="2"/>
      <c r="I967" s="40">
        <v>28830</v>
      </c>
      <c r="J967" s="39">
        <v>0.70229090900000002</v>
      </c>
      <c r="K967" s="28">
        <v>0.455619</v>
      </c>
      <c r="N967" s="28">
        <v>0.62309800000000004</v>
      </c>
      <c r="Q967" s="28">
        <v>0.39081399999999999</v>
      </c>
      <c r="T967" s="28">
        <v>0.37905499999999998</v>
      </c>
      <c r="W967" s="28">
        <v>0</v>
      </c>
      <c r="Z967" s="28">
        <v>0</v>
      </c>
      <c r="AC967" s="28">
        <v>0.54659599999999997</v>
      </c>
      <c r="AF967" s="28">
        <v>0.32888899999999999</v>
      </c>
      <c r="AI967" s="28">
        <v>0.292466</v>
      </c>
      <c r="AL967" s="28">
        <v>0.50635600000000003</v>
      </c>
      <c r="AO967" s="28">
        <v>0.25017800000000001</v>
      </c>
      <c r="AR967" s="28">
        <v>0.25614599999999998</v>
      </c>
      <c r="AU967" s="28">
        <v>0.27617799999999998</v>
      </c>
      <c r="AX967" s="28">
        <v>1.7843100000000001E-3</v>
      </c>
      <c r="BA967" s="28">
        <v>0</v>
      </c>
    </row>
    <row r="968" spans="1:53" s="28" customFormat="1" ht="21" x14ac:dyDescent="0.35">
      <c r="A968" s="1"/>
      <c r="B968" s="2"/>
      <c r="C968" s="2"/>
      <c r="D968" s="2"/>
      <c r="E968" s="2"/>
      <c r="F968" s="2"/>
      <c r="G968" s="2"/>
      <c r="H968" s="2"/>
      <c r="I968" s="40">
        <v>28860</v>
      </c>
      <c r="J968" s="39">
        <v>0.70089090899999995</v>
      </c>
      <c r="K968" s="28">
        <v>0.45494699999999999</v>
      </c>
      <c r="N968" s="28">
        <v>0.62112500000000004</v>
      </c>
      <c r="Q968" s="28">
        <v>0.388795</v>
      </c>
      <c r="T968" s="28">
        <v>0.37710399999999999</v>
      </c>
      <c r="W968" s="28">
        <v>0</v>
      </c>
      <c r="Z968" s="28">
        <v>0</v>
      </c>
      <c r="AC968" s="28">
        <v>0.54413999999999996</v>
      </c>
      <c r="AF968" s="28">
        <v>0.32645099999999999</v>
      </c>
      <c r="AI968" s="28">
        <v>0.290045</v>
      </c>
      <c r="AL968" s="28">
        <v>0.50244299999999997</v>
      </c>
      <c r="AO968" s="28">
        <v>0.24630199999999999</v>
      </c>
      <c r="AR968" s="28">
        <v>0.252077</v>
      </c>
      <c r="AU968" s="28">
        <v>0.27164199999999999</v>
      </c>
      <c r="AX968" s="28">
        <v>2.15716E-3</v>
      </c>
      <c r="BA968" s="28">
        <v>0</v>
      </c>
    </row>
    <row r="969" spans="1:53" s="28" customFormat="1" ht="21" x14ac:dyDescent="0.35">
      <c r="A969" s="1"/>
      <c r="B969" s="2"/>
      <c r="C969" s="2"/>
      <c r="D969" s="2"/>
      <c r="E969" s="2"/>
      <c r="F969" s="2"/>
      <c r="G969" s="2"/>
      <c r="H969" s="2"/>
      <c r="I969" s="40">
        <v>28890</v>
      </c>
      <c r="J969" s="39">
        <v>0.69799393899999995</v>
      </c>
      <c r="K969" s="28">
        <v>0.45428600000000002</v>
      </c>
      <c r="N969" s="28">
        <v>0.61926999999999999</v>
      </c>
      <c r="Q969" s="28">
        <v>0.38687899999999997</v>
      </c>
      <c r="T969" s="28">
        <v>0.37520300000000001</v>
      </c>
      <c r="W969" s="28">
        <v>0</v>
      </c>
      <c r="Z969" s="28">
        <v>0</v>
      </c>
      <c r="AC969" s="28">
        <v>0.54167699999999996</v>
      </c>
      <c r="AF969" s="28">
        <v>0.32400099999999998</v>
      </c>
      <c r="AI969" s="28">
        <v>0.287636</v>
      </c>
      <c r="AL969" s="28">
        <v>0.49854999999999999</v>
      </c>
      <c r="AO969" s="28">
        <v>0.24243899999999999</v>
      </c>
      <c r="AR969" s="28">
        <v>0.24798100000000001</v>
      </c>
      <c r="AU969" s="28">
        <v>0.26717299999999999</v>
      </c>
      <c r="AX969" s="28">
        <v>2.5310699999999998E-3</v>
      </c>
      <c r="BA969" s="28">
        <v>0</v>
      </c>
    </row>
    <row r="970" spans="1:53" s="28" customFormat="1" ht="21" x14ac:dyDescent="0.35">
      <c r="A970" s="1"/>
      <c r="B970" s="2"/>
      <c r="C970" s="2"/>
      <c r="D970" s="2"/>
      <c r="E970" s="2"/>
      <c r="F970" s="2"/>
      <c r="G970" s="2"/>
      <c r="H970" s="2"/>
      <c r="I970" s="40">
        <v>28920</v>
      </c>
      <c r="J970" s="39">
        <v>0.69553333299999998</v>
      </c>
      <c r="K970" s="28">
        <v>0.45361000000000001</v>
      </c>
      <c r="N970" s="28">
        <v>0.61740799999999996</v>
      </c>
      <c r="Q970" s="28">
        <v>0.38492199999999999</v>
      </c>
      <c r="T970" s="28">
        <v>0.37327900000000003</v>
      </c>
      <c r="W970" s="28">
        <v>0</v>
      </c>
      <c r="Z970" s="28">
        <v>0</v>
      </c>
      <c r="AC970" s="28">
        <v>0.53923200000000004</v>
      </c>
      <c r="AF970" s="28">
        <v>0.321523</v>
      </c>
      <c r="AI970" s="28">
        <v>0.28522500000000001</v>
      </c>
      <c r="AL970" s="28">
        <v>0.49458800000000003</v>
      </c>
      <c r="AO970" s="28">
        <v>0.23857400000000001</v>
      </c>
      <c r="AR970" s="28">
        <v>0.24391599999999999</v>
      </c>
      <c r="AU970" s="28">
        <v>0.26269399999999998</v>
      </c>
      <c r="AX970" s="28">
        <v>2.9042199999999999E-3</v>
      </c>
      <c r="BA970" s="28">
        <v>0</v>
      </c>
    </row>
    <row r="971" spans="1:53" s="28" customFormat="1" ht="21" x14ac:dyDescent="0.35">
      <c r="A971" s="1"/>
      <c r="B971" s="2"/>
      <c r="C971" s="2"/>
      <c r="D971" s="2"/>
      <c r="E971" s="2"/>
      <c r="F971" s="2"/>
      <c r="G971" s="2"/>
      <c r="H971" s="2"/>
      <c r="I971" s="40">
        <v>28950</v>
      </c>
      <c r="J971" s="39">
        <v>0.69286666699999999</v>
      </c>
      <c r="K971" s="28">
        <v>0.45299600000000001</v>
      </c>
      <c r="N971" s="28">
        <v>0.61557799999999996</v>
      </c>
      <c r="Q971" s="28">
        <v>0.38296400000000003</v>
      </c>
      <c r="T971" s="28">
        <v>0.37132100000000001</v>
      </c>
      <c r="W971" s="28">
        <v>0</v>
      </c>
      <c r="Z971" s="28">
        <v>0</v>
      </c>
      <c r="AC971" s="28">
        <v>0.53672699999999995</v>
      </c>
      <c r="AF971" s="28">
        <v>0.31903999999999999</v>
      </c>
      <c r="AI971" s="28">
        <v>0.2828</v>
      </c>
      <c r="AL971" s="28">
        <v>0.490734</v>
      </c>
      <c r="AO971" s="28">
        <v>0.23477799999999999</v>
      </c>
      <c r="AR971" s="28">
        <v>0.23987900000000001</v>
      </c>
      <c r="AU971" s="28">
        <v>0.25817800000000002</v>
      </c>
      <c r="AX971" s="28">
        <v>3.2638599999999999E-3</v>
      </c>
      <c r="BA971" s="28">
        <v>0</v>
      </c>
    </row>
    <row r="972" spans="1:53" s="28" customFormat="1" ht="21" x14ac:dyDescent="0.35">
      <c r="A972" s="1"/>
      <c r="B972" s="2"/>
      <c r="C972" s="2"/>
      <c r="D972" s="2"/>
      <c r="E972" s="2"/>
      <c r="F972" s="2"/>
      <c r="G972" s="2"/>
      <c r="H972" s="2"/>
      <c r="I972" s="40">
        <v>28980</v>
      </c>
      <c r="J972" s="39">
        <v>0.69085454499999999</v>
      </c>
      <c r="K972" s="28">
        <v>0.45227200000000001</v>
      </c>
      <c r="N972" s="28">
        <v>0.61366299999999996</v>
      </c>
      <c r="Q972" s="28">
        <v>0.38095600000000002</v>
      </c>
      <c r="T972" s="28">
        <v>0.36936099999999999</v>
      </c>
      <c r="W972" s="28">
        <v>0</v>
      </c>
      <c r="Z972" s="28">
        <v>0</v>
      </c>
      <c r="AC972" s="28">
        <v>0.53422400000000003</v>
      </c>
      <c r="AF972" s="28">
        <v>0.31658599999999998</v>
      </c>
      <c r="AI972" s="28">
        <v>0.28037099999999998</v>
      </c>
      <c r="AL972" s="28">
        <v>0.48679</v>
      </c>
      <c r="AO972" s="28">
        <v>0.23088600000000001</v>
      </c>
      <c r="AR972" s="28">
        <v>0.235684</v>
      </c>
      <c r="AU972" s="28">
        <v>0.25364300000000001</v>
      </c>
      <c r="AX972" s="28">
        <v>3.62795E-3</v>
      </c>
      <c r="BA972" s="28">
        <v>0</v>
      </c>
    </row>
    <row r="973" spans="1:53" s="28" customFormat="1" ht="21" x14ac:dyDescent="0.35">
      <c r="A973" s="1"/>
      <c r="B973" s="2"/>
      <c r="C973" s="2"/>
      <c r="D973" s="2"/>
      <c r="E973" s="2"/>
      <c r="F973" s="2"/>
      <c r="G973" s="2"/>
      <c r="H973" s="2"/>
      <c r="I973" s="40">
        <v>29010</v>
      </c>
      <c r="J973" s="39">
        <v>0.68835757600000003</v>
      </c>
      <c r="K973" s="28">
        <v>0.45149099999999998</v>
      </c>
      <c r="N973" s="28">
        <v>0.61170400000000003</v>
      </c>
      <c r="Q973" s="28">
        <v>0.37889800000000001</v>
      </c>
      <c r="T973" s="28">
        <v>0.36739100000000002</v>
      </c>
      <c r="W973" s="28">
        <v>0</v>
      </c>
      <c r="Z973" s="28">
        <v>0</v>
      </c>
      <c r="AC973" s="28">
        <v>0.53171900000000005</v>
      </c>
      <c r="AF973" s="28">
        <v>0.31407800000000002</v>
      </c>
      <c r="AI973" s="28">
        <v>0.27793600000000002</v>
      </c>
      <c r="AL973" s="28">
        <v>0.48281400000000002</v>
      </c>
      <c r="AO973" s="28">
        <v>0.22703699999999999</v>
      </c>
      <c r="AR973" s="28">
        <v>0.231628</v>
      </c>
      <c r="AU973" s="28">
        <v>0.24909300000000001</v>
      </c>
      <c r="AX973" s="28">
        <v>3.63015E-3</v>
      </c>
      <c r="BA973" s="28">
        <v>0</v>
      </c>
    </row>
    <row r="974" spans="1:53" s="28" customFormat="1" ht="21" x14ac:dyDescent="0.35">
      <c r="A974" s="1"/>
      <c r="B974" s="2"/>
      <c r="C974" s="2"/>
      <c r="D974" s="2"/>
      <c r="E974" s="2"/>
      <c r="F974" s="2"/>
      <c r="G974" s="2"/>
      <c r="H974" s="2"/>
      <c r="I974" s="40">
        <v>29040</v>
      </c>
      <c r="J974" s="39">
        <v>0.68670302999999999</v>
      </c>
      <c r="K974" s="28">
        <v>0.45071099999999997</v>
      </c>
      <c r="N974" s="28">
        <v>0.609738</v>
      </c>
      <c r="Q974" s="28">
        <v>0.37685099999999999</v>
      </c>
      <c r="T974" s="28">
        <v>0.36543199999999998</v>
      </c>
      <c r="W974" s="28">
        <v>0</v>
      </c>
      <c r="Z974" s="28">
        <v>0</v>
      </c>
      <c r="AC974" s="28">
        <v>0.52917999999999998</v>
      </c>
      <c r="AF974" s="28">
        <v>0.31157499999999999</v>
      </c>
      <c r="AI974" s="28">
        <v>0.27546399999999999</v>
      </c>
      <c r="AL974" s="28">
        <v>0.47881099999999999</v>
      </c>
      <c r="AO974" s="28">
        <v>0.22305</v>
      </c>
      <c r="AR974" s="28">
        <v>0.227432</v>
      </c>
      <c r="AU974" s="28">
        <v>0.24454600000000001</v>
      </c>
      <c r="AX974" s="28">
        <v>3.61254E-3</v>
      </c>
      <c r="BA974" s="28">
        <v>0</v>
      </c>
    </row>
    <row r="975" spans="1:53" s="28" customFormat="1" ht="21" x14ac:dyDescent="0.35">
      <c r="A975" s="1"/>
      <c r="B975" s="2"/>
      <c r="C975" s="2"/>
      <c r="D975" s="2"/>
      <c r="E975" s="2"/>
      <c r="F975" s="2"/>
      <c r="G975" s="2"/>
      <c r="H975" s="2"/>
      <c r="I975" s="40">
        <v>29070</v>
      </c>
      <c r="J975" s="39">
        <v>0.68401818199999997</v>
      </c>
      <c r="K975" s="28">
        <v>0.44984200000000002</v>
      </c>
      <c r="N975" s="28">
        <v>0.60776699999999995</v>
      </c>
      <c r="Q975" s="28">
        <v>0.374774</v>
      </c>
      <c r="T975" s="28">
        <v>0.36340499999999998</v>
      </c>
      <c r="W975" s="28">
        <v>0</v>
      </c>
      <c r="Z975" s="28">
        <v>0</v>
      </c>
      <c r="AC975" s="28">
        <v>0.526613</v>
      </c>
      <c r="AF975" s="28">
        <v>0.30906099999999997</v>
      </c>
      <c r="AI975" s="28">
        <v>0.27301399999999998</v>
      </c>
      <c r="AL975" s="28">
        <v>0.47475200000000001</v>
      </c>
      <c r="AO975" s="28">
        <v>0.21909500000000001</v>
      </c>
      <c r="AR975" s="28">
        <v>0.22328799999999999</v>
      </c>
      <c r="AU975" s="28">
        <v>0.23999200000000001</v>
      </c>
      <c r="AX975" s="28">
        <v>3.6080399999999999E-3</v>
      </c>
      <c r="BA975" s="28">
        <v>0</v>
      </c>
    </row>
    <row r="976" spans="1:53" s="28" customFormat="1" ht="21" x14ac:dyDescent="0.35">
      <c r="A976" s="1"/>
      <c r="B976" s="2"/>
      <c r="C976" s="2"/>
      <c r="D976" s="2"/>
      <c r="E976" s="2"/>
      <c r="F976" s="2"/>
      <c r="G976" s="2"/>
      <c r="H976" s="2"/>
      <c r="I976" s="40">
        <v>29100</v>
      </c>
      <c r="J976" s="39">
        <v>0.68163636400000005</v>
      </c>
      <c r="K976" s="28">
        <v>0.44896399999999997</v>
      </c>
      <c r="N976" s="28">
        <v>0.605491</v>
      </c>
      <c r="Q976" s="28">
        <v>0.37251400000000001</v>
      </c>
      <c r="T976" s="28">
        <v>0.36119499999999999</v>
      </c>
      <c r="W976" s="28">
        <v>0</v>
      </c>
      <c r="Z976" s="28">
        <v>0</v>
      </c>
      <c r="AC976" s="28">
        <v>0.52402499999999996</v>
      </c>
      <c r="AF976" s="28">
        <v>0.30651299999999998</v>
      </c>
      <c r="AI976" s="28">
        <v>0.27052399999999999</v>
      </c>
      <c r="AL976" s="28">
        <v>0.47072000000000003</v>
      </c>
      <c r="AO976" s="28">
        <v>0.21521699999999999</v>
      </c>
      <c r="AR976" s="28">
        <v>0.21915100000000001</v>
      </c>
      <c r="AU976" s="28">
        <v>0.235454</v>
      </c>
      <c r="AX976" s="28">
        <v>3.6305399999999998E-3</v>
      </c>
      <c r="BA976" s="28">
        <v>0</v>
      </c>
    </row>
    <row r="977" spans="1:53" s="28" customFormat="1" ht="21" x14ac:dyDescent="0.35">
      <c r="A977" s="1"/>
      <c r="B977" s="2"/>
      <c r="C977" s="2"/>
      <c r="D977" s="2"/>
      <c r="E977" s="2"/>
      <c r="F977" s="2"/>
      <c r="G977" s="2"/>
      <c r="H977" s="2"/>
      <c r="I977" s="40">
        <v>29130</v>
      </c>
      <c r="J977" s="39">
        <v>0.67984848499999995</v>
      </c>
      <c r="K977" s="28">
        <v>0.44806699999999999</v>
      </c>
      <c r="N977" s="28">
        <v>0.60346599999999995</v>
      </c>
      <c r="Q977" s="28">
        <v>0.37037700000000001</v>
      </c>
      <c r="T977" s="28">
        <v>0.35915399999999997</v>
      </c>
      <c r="W977" s="28">
        <v>0</v>
      </c>
      <c r="Z977" s="28">
        <v>0</v>
      </c>
      <c r="AC977" s="28">
        <v>0.52145399999999997</v>
      </c>
      <c r="AF977" s="28">
        <v>0.30398199999999997</v>
      </c>
      <c r="AI977" s="28">
        <v>0.26804499999999998</v>
      </c>
      <c r="AL977" s="28">
        <v>0.46668599999999999</v>
      </c>
      <c r="AO977" s="28">
        <v>0.21134600000000001</v>
      </c>
      <c r="AR977" s="28">
        <v>0.214979</v>
      </c>
      <c r="AU977" s="28">
        <v>0.230902</v>
      </c>
      <c r="AX977" s="28">
        <v>3.6345599999999998E-3</v>
      </c>
      <c r="BA977" s="28">
        <v>0</v>
      </c>
    </row>
    <row r="978" spans="1:53" s="28" customFormat="1" ht="21" x14ac:dyDescent="0.35">
      <c r="A978" s="1"/>
      <c r="B978" s="2"/>
      <c r="C978" s="2"/>
      <c r="D978" s="2"/>
      <c r="E978" s="2"/>
      <c r="F978" s="2"/>
      <c r="G978" s="2"/>
      <c r="H978" s="2"/>
      <c r="I978" s="40">
        <v>29160</v>
      </c>
      <c r="J978" s="39">
        <v>0.67606666699999995</v>
      </c>
      <c r="K978" s="28">
        <v>0.44723400000000002</v>
      </c>
      <c r="N978" s="28">
        <v>0.60153900000000005</v>
      </c>
      <c r="Q978" s="28">
        <v>0.36827799999999999</v>
      </c>
      <c r="T978" s="28">
        <v>0.35711700000000002</v>
      </c>
      <c r="W978" s="28">
        <v>0</v>
      </c>
      <c r="Z978" s="28">
        <v>0</v>
      </c>
      <c r="AC978" s="28">
        <v>0.51888299999999998</v>
      </c>
      <c r="AF978" s="28">
        <v>0.30144500000000002</v>
      </c>
      <c r="AI978" s="28">
        <v>0.265565</v>
      </c>
      <c r="AL978" s="28">
        <v>0.46262500000000001</v>
      </c>
      <c r="AO978" s="28">
        <v>0.20741899999999999</v>
      </c>
      <c r="AR978" s="28">
        <v>0.21080699999999999</v>
      </c>
      <c r="AU978" s="28">
        <v>0.22636400000000001</v>
      </c>
      <c r="AX978" s="28">
        <v>3.62847E-3</v>
      </c>
      <c r="BA978" s="28">
        <v>0</v>
      </c>
    </row>
    <row r="979" spans="1:53" s="28" customFormat="1" ht="21" x14ac:dyDescent="0.35">
      <c r="A979" s="1"/>
      <c r="B979" s="2"/>
      <c r="C979" s="2"/>
      <c r="D979" s="2"/>
      <c r="E979" s="2"/>
      <c r="F979" s="2"/>
      <c r="G979" s="2"/>
      <c r="H979" s="2"/>
      <c r="I979" s="40">
        <v>29190</v>
      </c>
      <c r="J979" s="39">
        <v>0.67459999999999998</v>
      </c>
      <c r="K979" s="28">
        <v>0.446322</v>
      </c>
      <c r="N979" s="28">
        <v>0.59950599999999998</v>
      </c>
      <c r="Q979" s="28">
        <v>0.36612699999999998</v>
      </c>
      <c r="T979" s="28">
        <v>0.35506799999999999</v>
      </c>
      <c r="W979" s="28">
        <v>0</v>
      </c>
      <c r="Z979" s="28">
        <v>0</v>
      </c>
      <c r="AC979" s="28">
        <v>0.51631099999999996</v>
      </c>
      <c r="AF979" s="28">
        <v>0.29889199999999999</v>
      </c>
      <c r="AI979" s="28">
        <v>0.26305200000000001</v>
      </c>
      <c r="AL979" s="28">
        <v>0.45851199999999998</v>
      </c>
      <c r="AO979" s="28">
        <v>0.20346500000000001</v>
      </c>
      <c r="AR979" s="28">
        <v>0.20658499999999999</v>
      </c>
      <c r="AU979" s="28">
        <v>0.22181300000000001</v>
      </c>
      <c r="AX979" s="28">
        <v>3.58742E-3</v>
      </c>
      <c r="BA979" s="28">
        <v>0</v>
      </c>
    </row>
    <row r="980" spans="1:53" s="28" customFormat="1" ht="21" x14ac:dyDescent="0.35">
      <c r="A980" s="1"/>
      <c r="B980" s="2"/>
      <c r="C980" s="2"/>
      <c r="D980" s="2"/>
      <c r="E980" s="2"/>
      <c r="F980" s="2"/>
      <c r="G980" s="2"/>
      <c r="H980" s="2"/>
      <c r="I980" s="40">
        <v>29220</v>
      </c>
      <c r="J980" s="39">
        <v>0.67221818200000005</v>
      </c>
      <c r="K980" s="28">
        <v>0.44544699999999998</v>
      </c>
      <c r="N980" s="28">
        <v>0.597526</v>
      </c>
      <c r="Q980" s="28">
        <v>0.36405599999999999</v>
      </c>
      <c r="T980" s="28">
        <v>0.35299700000000001</v>
      </c>
      <c r="W980" s="28">
        <v>0</v>
      </c>
      <c r="Z980" s="28">
        <v>0</v>
      </c>
      <c r="AC980" s="28">
        <v>0.51372399999999996</v>
      </c>
      <c r="AF980" s="28">
        <v>0.29636699999999999</v>
      </c>
      <c r="AI980" s="28">
        <v>0.26056699999999999</v>
      </c>
      <c r="AL980" s="28">
        <v>0.45443899999999998</v>
      </c>
      <c r="AO980" s="28">
        <v>0.199625</v>
      </c>
      <c r="AR980" s="28">
        <v>0.202408</v>
      </c>
      <c r="AU980" s="28">
        <v>0.21725800000000001</v>
      </c>
      <c r="AX980" s="28">
        <v>3.5589100000000002E-3</v>
      </c>
      <c r="BA980" s="28">
        <v>0</v>
      </c>
    </row>
    <row r="981" spans="1:53" s="28" customFormat="1" ht="21" x14ac:dyDescent="0.35">
      <c r="A981" s="1"/>
      <c r="B981" s="2"/>
      <c r="C981" s="2"/>
      <c r="D981" s="2"/>
      <c r="E981" s="2"/>
      <c r="F981" s="2"/>
      <c r="G981" s="2"/>
      <c r="H981" s="2"/>
      <c r="I981" s="40">
        <v>29250</v>
      </c>
      <c r="J981" s="39">
        <v>0.66927272699999996</v>
      </c>
      <c r="K981" s="28">
        <v>0.44457099999999999</v>
      </c>
      <c r="N981" s="28">
        <v>0.59548699999999999</v>
      </c>
      <c r="Q981" s="28">
        <v>0.36187900000000001</v>
      </c>
      <c r="T981" s="28">
        <v>0.35095300000000001</v>
      </c>
      <c r="W981" s="28">
        <v>0</v>
      </c>
      <c r="Z981" s="28">
        <v>0</v>
      </c>
      <c r="AC981" s="28">
        <v>0.51113200000000003</v>
      </c>
      <c r="AF981" s="28">
        <v>0.29375699999999999</v>
      </c>
      <c r="AI981" s="28">
        <v>0.25801200000000002</v>
      </c>
      <c r="AL981" s="28">
        <v>0.450235</v>
      </c>
      <c r="AO981" s="28">
        <v>0.195713</v>
      </c>
      <c r="AR981" s="28">
        <v>0.19809599999999999</v>
      </c>
      <c r="AU981" s="28">
        <v>0.212731</v>
      </c>
      <c r="AX981" s="28">
        <v>3.5481800000000002E-3</v>
      </c>
      <c r="BA981" s="28">
        <v>0</v>
      </c>
    </row>
    <row r="982" spans="1:53" s="28" customFormat="1" ht="21" x14ac:dyDescent="0.35">
      <c r="A982" s="1"/>
      <c r="B982" s="2"/>
      <c r="C982" s="2"/>
      <c r="D982" s="2"/>
      <c r="E982" s="2"/>
      <c r="F982" s="2"/>
      <c r="G982" s="2"/>
      <c r="H982" s="2"/>
      <c r="I982" s="40">
        <v>29280</v>
      </c>
      <c r="J982" s="39">
        <v>0.66729090899999999</v>
      </c>
      <c r="K982" s="28">
        <v>0.443664</v>
      </c>
      <c r="N982" s="28">
        <v>0.59344600000000003</v>
      </c>
      <c r="Q982" s="28">
        <v>0.35966399999999998</v>
      </c>
      <c r="T982" s="28">
        <v>0.34883999999999998</v>
      </c>
      <c r="W982" s="28">
        <v>0</v>
      </c>
      <c r="Z982" s="28">
        <v>0</v>
      </c>
      <c r="AC982" s="28">
        <v>0.50851599999999997</v>
      </c>
      <c r="AF982" s="28">
        <v>0.29116599999999998</v>
      </c>
      <c r="AI982" s="28">
        <v>0.25547199999999998</v>
      </c>
      <c r="AL982" s="28">
        <v>0.445965</v>
      </c>
      <c r="AO982" s="28">
        <v>0.19175900000000001</v>
      </c>
      <c r="AR982" s="28">
        <v>0.193797</v>
      </c>
      <c r="AU982" s="28">
        <v>0.20816499999999999</v>
      </c>
      <c r="AX982" s="28">
        <v>3.5506999999999999E-3</v>
      </c>
      <c r="BA982" s="28">
        <v>0</v>
      </c>
    </row>
    <row r="983" spans="1:53" s="28" customFormat="1" ht="21" x14ac:dyDescent="0.35">
      <c r="A983" s="1"/>
      <c r="B983" s="2"/>
      <c r="C983" s="2"/>
      <c r="D983" s="2"/>
      <c r="E983" s="2"/>
      <c r="F983" s="2"/>
      <c r="G983" s="2"/>
      <c r="H983" s="2"/>
      <c r="I983" s="40">
        <v>29310</v>
      </c>
      <c r="J983" s="39">
        <v>0.66431515200000002</v>
      </c>
      <c r="K983" s="28">
        <v>0.44277899999999998</v>
      </c>
      <c r="N983" s="28">
        <v>0.59136500000000003</v>
      </c>
      <c r="Q983" s="28">
        <v>0.35747899999999999</v>
      </c>
      <c r="T983" s="28">
        <v>0.34672399999999998</v>
      </c>
      <c r="W983" s="28">
        <v>0</v>
      </c>
      <c r="Z983" s="28">
        <v>0</v>
      </c>
      <c r="AC983" s="28">
        <v>0.505888</v>
      </c>
      <c r="AF983" s="28">
        <v>0.28853299999999998</v>
      </c>
      <c r="AI983" s="28">
        <v>0.25289800000000001</v>
      </c>
      <c r="AL983" s="28">
        <v>0.44172699999999998</v>
      </c>
      <c r="AO983" s="28">
        <v>0.18779100000000001</v>
      </c>
      <c r="AR983" s="28">
        <v>0.18945899999999999</v>
      </c>
      <c r="AU983" s="28">
        <v>0.20361299999999999</v>
      </c>
      <c r="AX983" s="28">
        <v>3.5323300000000002E-3</v>
      </c>
      <c r="BA983" s="28">
        <v>0</v>
      </c>
    </row>
    <row r="984" spans="1:53" s="28" customFormat="1" ht="21" x14ac:dyDescent="0.35">
      <c r="A984" s="1"/>
      <c r="B984" s="2"/>
      <c r="C984" s="2"/>
      <c r="D984" s="2"/>
      <c r="E984" s="2"/>
      <c r="F984" s="2"/>
      <c r="G984" s="2"/>
      <c r="H984" s="2"/>
      <c r="I984" s="40">
        <v>29340</v>
      </c>
      <c r="J984" s="39">
        <v>0.66176363599999999</v>
      </c>
      <c r="K984" s="28">
        <v>0.44187100000000001</v>
      </c>
      <c r="N984" s="28">
        <v>0.589225</v>
      </c>
      <c r="Q984" s="28">
        <v>0.35528300000000002</v>
      </c>
      <c r="T984" s="28">
        <v>0.34457199999999999</v>
      </c>
      <c r="W984" s="28">
        <v>0</v>
      </c>
      <c r="Z984" s="28">
        <v>0</v>
      </c>
      <c r="AC984" s="28">
        <v>0.50321000000000005</v>
      </c>
      <c r="AF984" s="28">
        <v>0.28585899999999997</v>
      </c>
      <c r="AI984" s="28">
        <v>0.250282</v>
      </c>
      <c r="AL984" s="28">
        <v>0.43745699999999998</v>
      </c>
      <c r="AO984" s="28">
        <v>0.18378900000000001</v>
      </c>
      <c r="AR984" s="28">
        <v>0.18515499999999999</v>
      </c>
      <c r="AU984" s="28">
        <v>0.19903899999999999</v>
      </c>
      <c r="AX984" s="28">
        <v>3.55376E-3</v>
      </c>
      <c r="BA984" s="28">
        <v>0</v>
      </c>
    </row>
    <row r="985" spans="1:53" s="28" customFormat="1" ht="21" x14ac:dyDescent="0.35">
      <c r="A985" s="1"/>
      <c r="B985" s="2"/>
      <c r="C985" s="2"/>
      <c r="D985" s="2"/>
      <c r="E985" s="2"/>
      <c r="F985" s="2"/>
      <c r="G985" s="2"/>
      <c r="H985" s="2"/>
      <c r="I985" s="40">
        <v>29370</v>
      </c>
      <c r="J985" s="39">
        <v>0.65881818199999997</v>
      </c>
      <c r="K985" s="28">
        <v>0.440971</v>
      </c>
      <c r="N985" s="28">
        <v>0.58711899999999995</v>
      </c>
      <c r="Q985" s="28">
        <v>0.35308200000000001</v>
      </c>
      <c r="T985" s="28">
        <v>0.34247</v>
      </c>
      <c r="W985" s="28">
        <v>0</v>
      </c>
      <c r="Z985" s="28">
        <v>0</v>
      </c>
      <c r="AC985" s="28">
        <v>0.50053099999999995</v>
      </c>
      <c r="AF985" s="28">
        <v>0.28319800000000001</v>
      </c>
      <c r="AI985" s="28">
        <v>0.247665</v>
      </c>
      <c r="AL985" s="28">
        <v>0.433139</v>
      </c>
      <c r="AO985" s="28">
        <v>0.17979999999999999</v>
      </c>
      <c r="AR985" s="28">
        <v>0.18079899999999999</v>
      </c>
      <c r="AU985" s="28">
        <v>0.194471</v>
      </c>
      <c r="AX985" s="28">
        <v>3.5639999999999999E-3</v>
      </c>
      <c r="BA985" s="28">
        <v>0</v>
      </c>
    </row>
    <row r="986" spans="1:53" s="28" customFormat="1" ht="21" x14ac:dyDescent="0.35">
      <c r="A986" s="1"/>
      <c r="B986" s="2"/>
      <c r="C986" s="2"/>
      <c r="D986" s="2"/>
      <c r="E986" s="2"/>
      <c r="F986" s="2"/>
      <c r="G986" s="2"/>
      <c r="H986" s="2"/>
      <c r="I986" s="40">
        <v>29400</v>
      </c>
      <c r="J986" s="39">
        <v>0.65644242399999997</v>
      </c>
      <c r="K986" s="28">
        <v>0.44004799999999999</v>
      </c>
      <c r="N986" s="28">
        <v>0.58497500000000002</v>
      </c>
      <c r="Q986" s="28">
        <v>0.35082400000000002</v>
      </c>
      <c r="T986" s="28">
        <v>0.34031499999999998</v>
      </c>
      <c r="W986" s="28">
        <v>0</v>
      </c>
      <c r="Z986" s="28">
        <v>8.6591000000000001E-4</v>
      </c>
      <c r="AC986" s="28">
        <v>0.49781799999999998</v>
      </c>
      <c r="AF986" s="28">
        <v>0.280524</v>
      </c>
      <c r="AI986" s="28">
        <v>0.24501600000000001</v>
      </c>
      <c r="AL986" s="28">
        <v>0.42870200000000003</v>
      </c>
      <c r="AO986" s="28">
        <v>0.175764</v>
      </c>
      <c r="AR986" s="28">
        <v>0.176423</v>
      </c>
      <c r="AU986" s="28">
        <v>0.18990199999999999</v>
      </c>
      <c r="AX986" s="28">
        <v>3.5462499999999999E-3</v>
      </c>
      <c r="BA986" s="28">
        <v>0</v>
      </c>
    </row>
    <row r="987" spans="1:53" s="28" customFormat="1" ht="21" x14ac:dyDescent="0.35">
      <c r="A987" s="1"/>
      <c r="B987" s="2"/>
      <c r="C987" s="2"/>
      <c r="D987" s="2"/>
      <c r="E987" s="2"/>
      <c r="F987" s="2"/>
      <c r="G987" s="2"/>
      <c r="H987" s="2"/>
      <c r="I987" s="40">
        <v>29430</v>
      </c>
      <c r="J987" s="39">
        <v>0.65327878800000005</v>
      </c>
      <c r="K987" s="28">
        <v>0.43911299999999998</v>
      </c>
      <c r="N987" s="28">
        <v>0.58278300000000005</v>
      </c>
      <c r="Q987" s="28">
        <v>0.34854200000000002</v>
      </c>
      <c r="T987" s="28">
        <v>0.33811400000000003</v>
      </c>
      <c r="W987" s="28">
        <v>0</v>
      </c>
      <c r="Z987" s="28">
        <v>1.71912E-3</v>
      </c>
      <c r="AC987" s="28">
        <v>0.49507400000000001</v>
      </c>
      <c r="AF987" s="28">
        <v>0.27780300000000002</v>
      </c>
      <c r="AI987" s="28">
        <v>0.24232699999999999</v>
      </c>
      <c r="AL987" s="28">
        <v>0.42425800000000002</v>
      </c>
      <c r="AO987" s="28">
        <v>0.171655</v>
      </c>
      <c r="AR987" s="28">
        <v>0.17194300000000001</v>
      </c>
      <c r="AU987" s="28">
        <v>0.185361</v>
      </c>
      <c r="AX987" s="28">
        <v>3.53843E-3</v>
      </c>
      <c r="BA987" s="28">
        <v>0</v>
      </c>
    </row>
    <row r="988" spans="1:53" s="28" customFormat="1" ht="21" x14ac:dyDescent="0.35">
      <c r="A988" s="1"/>
      <c r="B988" s="2"/>
      <c r="C988" s="2"/>
      <c r="D988" s="2"/>
      <c r="E988" s="2"/>
      <c r="F988" s="2"/>
      <c r="G988" s="2"/>
      <c r="H988" s="2"/>
      <c r="I988" s="40">
        <v>29460</v>
      </c>
      <c r="J988" s="39">
        <v>0.65154545500000005</v>
      </c>
      <c r="K988" s="28">
        <v>0.43814799999999998</v>
      </c>
      <c r="N988" s="28">
        <v>0.580515</v>
      </c>
      <c r="Q988" s="28">
        <v>0.34619499999999997</v>
      </c>
      <c r="T988" s="28">
        <v>0.335897</v>
      </c>
      <c r="W988" s="28">
        <v>0</v>
      </c>
      <c r="Z988" s="28">
        <v>2.5571399999999998E-3</v>
      </c>
      <c r="AC988" s="28">
        <v>0.49229699999999998</v>
      </c>
      <c r="AF988" s="28">
        <v>0.27504099999999998</v>
      </c>
      <c r="AI988" s="28">
        <v>0.23960200000000001</v>
      </c>
      <c r="AL988" s="28">
        <v>0.419738</v>
      </c>
      <c r="AO988" s="28">
        <v>0.16752600000000001</v>
      </c>
      <c r="AR988" s="28">
        <v>0.167461</v>
      </c>
      <c r="AU988" s="28">
        <v>0.18082500000000001</v>
      </c>
      <c r="AX988" s="28">
        <v>3.5169899999999998E-3</v>
      </c>
      <c r="BA988" s="28">
        <v>0</v>
      </c>
    </row>
    <row r="989" spans="1:53" s="28" customFormat="1" ht="21" x14ac:dyDescent="0.35">
      <c r="A989" s="1"/>
      <c r="B989" s="2"/>
      <c r="C989" s="2"/>
      <c r="D989" s="2"/>
      <c r="E989" s="2"/>
      <c r="F989" s="2"/>
      <c r="G989" s="2"/>
      <c r="H989" s="2"/>
      <c r="I989" s="40">
        <v>29490</v>
      </c>
      <c r="J989" s="39">
        <v>0.64838787899999994</v>
      </c>
      <c r="K989" s="28">
        <v>0.43712899999999999</v>
      </c>
      <c r="N989" s="28">
        <v>0.57819699999999996</v>
      </c>
      <c r="Q989" s="28">
        <v>0.34377200000000002</v>
      </c>
      <c r="T989" s="28">
        <v>0.33355299999999999</v>
      </c>
      <c r="W989" s="28">
        <v>9.8229000000000003E-4</v>
      </c>
      <c r="Z989" s="28">
        <v>3.3648800000000002E-3</v>
      </c>
      <c r="AC989" s="28">
        <v>0.48941699999999999</v>
      </c>
      <c r="AF989" s="28">
        <v>0.27220499999999997</v>
      </c>
      <c r="AI989" s="28">
        <v>0.23685</v>
      </c>
      <c r="AL989" s="28">
        <v>0.41513899999999998</v>
      </c>
      <c r="AO989" s="28">
        <v>0.163324</v>
      </c>
      <c r="AR989" s="28">
        <v>0.16289100000000001</v>
      </c>
      <c r="AU989" s="28">
        <v>0.17623800000000001</v>
      </c>
      <c r="AX989" s="28">
        <v>3.5250199999999998E-3</v>
      </c>
      <c r="BA989" s="28">
        <v>1.0141E-3</v>
      </c>
    </row>
    <row r="990" spans="1:53" s="28" customFormat="1" ht="21" x14ac:dyDescent="0.35">
      <c r="A990" s="1"/>
      <c r="B990" s="2"/>
      <c r="C990" s="2"/>
      <c r="D990" s="2"/>
      <c r="E990" s="2"/>
      <c r="F990" s="2"/>
      <c r="G990" s="2"/>
      <c r="H990" s="2"/>
      <c r="I990" s="40">
        <v>29520</v>
      </c>
      <c r="J990" s="39">
        <v>0.645939394</v>
      </c>
      <c r="K990" s="28">
        <v>0.43612499999999998</v>
      </c>
      <c r="N990" s="28">
        <v>0.57583099999999998</v>
      </c>
      <c r="Q990" s="28">
        <v>0.34130500000000003</v>
      </c>
      <c r="T990" s="28">
        <v>0.33129399999999998</v>
      </c>
      <c r="W990" s="28">
        <v>2.06069E-3</v>
      </c>
      <c r="Z990" s="28">
        <v>4.1727099999999996E-3</v>
      </c>
      <c r="AC990" s="28">
        <v>0.486535</v>
      </c>
      <c r="AF990" s="28">
        <v>0.26934599999999997</v>
      </c>
      <c r="AI990" s="28">
        <v>0.234013</v>
      </c>
      <c r="AL990" s="28">
        <v>0.41054099999999999</v>
      </c>
      <c r="AO990" s="28">
        <v>0.15904099999999999</v>
      </c>
      <c r="AR990" s="28">
        <v>0.158249</v>
      </c>
      <c r="AU990" s="28">
        <v>0.17166400000000001</v>
      </c>
      <c r="AX990" s="28">
        <v>3.5146600000000002E-3</v>
      </c>
      <c r="BA990" s="28">
        <v>2.0117099999999999E-3</v>
      </c>
    </row>
    <row r="991" spans="1:53" s="28" customFormat="1" ht="21" x14ac:dyDescent="0.35">
      <c r="A991" s="1"/>
      <c r="B991" s="2"/>
      <c r="C991" s="2"/>
      <c r="D991" s="2"/>
      <c r="E991" s="2"/>
      <c r="F991" s="2"/>
      <c r="G991" s="2"/>
      <c r="H991" s="2"/>
      <c r="I991" s="40">
        <v>29550</v>
      </c>
      <c r="J991" s="39">
        <v>0.64305454500000003</v>
      </c>
      <c r="K991" s="28">
        <v>0.43516899999999997</v>
      </c>
      <c r="N991" s="28">
        <v>0.57355100000000003</v>
      </c>
      <c r="Q991" s="28">
        <v>0.33892800000000001</v>
      </c>
      <c r="T991" s="28">
        <v>0.329015</v>
      </c>
      <c r="W991" s="28">
        <v>3.13459E-3</v>
      </c>
      <c r="Z991" s="28">
        <v>4.9993800000000003E-3</v>
      </c>
      <c r="AC991" s="28">
        <v>0.483653</v>
      </c>
      <c r="AF991" s="28">
        <v>0.26652100000000001</v>
      </c>
      <c r="AI991" s="28">
        <v>0.231216</v>
      </c>
      <c r="AL991" s="28">
        <v>0.40596599999999999</v>
      </c>
      <c r="AO991" s="28">
        <v>0.154755</v>
      </c>
      <c r="AR991" s="28">
        <v>0.15368899999999999</v>
      </c>
      <c r="AU991" s="28">
        <v>0.16712199999999999</v>
      </c>
      <c r="AX991" s="28">
        <v>3.5012200000000002E-3</v>
      </c>
      <c r="BA991" s="28">
        <v>3.0315099999999998E-3</v>
      </c>
    </row>
    <row r="992" spans="1:53" s="28" customFormat="1" ht="21" x14ac:dyDescent="0.35">
      <c r="A992" s="1"/>
      <c r="B992" s="2"/>
      <c r="C992" s="2"/>
      <c r="D992" s="2"/>
      <c r="E992" s="2"/>
      <c r="F992" s="2"/>
      <c r="G992" s="2"/>
      <c r="H992" s="2"/>
      <c r="I992" s="40">
        <v>29580</v>
      </c>
      <c r="J992" s="39">
        <v>0.64058181800000003</v>
      </c>
      <c r="K992" s="28">
        <v>0.43418499999999999</v>
      </c>
      <c r="N992" s="28">
        <v>0.57121999999999995</v>
      </c>
      <c r="Q992" s="28">
        <v>0.33656199999999997</v>
      </c>
      <c r="T992" s="28">
        <v>0.32678099999999999</v>
      </c>
      <c r="W992" s="28">
        <v>4.1608900000000004E-3</v>
      </c>
      <c r="Z992" s="28">
        <v>5.8239800000000003E-3</v>
      </c>
      <c r="AC992" s="28">
        <v>0.480767</v>
      </c>
      <c r="AF992" s="28">
        <v>0.263629</v>
      </c>
      <c r="AI992" s="28">
        <v>0.22836600000000001</v>
      </c>
      <c r="AL992" s="28">
        <v>0.40136100000000002</v>
      </c>
      <c r="AO992" s="28">
        <v>0.15051700000000001</v>
      </c>
      <c r="AR992" s="28">
        <v>0.149086</v>
      </c>
      <c r="AU992" s="28">
        <v>0.162608</v>
      </c>
      <c r="AX992" s="28">
        <v>3.48898E-3</v>
      </c>
      <c r="BA992" s="28">
        <v>4.0478099999999998E-3</v>
      </c>
    </row>
    <row r="993" spans="1:53" s="28" customFormat="1" ht="21" x14ac:dyDescent="0.35">
      <c r="A993" s="1"/>
      <c r="B993" s="2"/>
      <c r="C993" s="2"/>
      <c r="D993" s="2"/>
      <c r="E993" s="2"/>
      <c r="F993" s="2"/>
      <c r="G993" s="2"/>
      <c r="H993" s="2"/>
      <c r="I993" s="40">
        <v>29610</v>
      </c>
      <c r="J993" s="39">
        <v>0.63885454500000005</v>
      </c>
      <c r="K993" s="28">
        <v>0.43327900000000003</v>
      </c>
      <c r="N993" s="28">
        <v>0.56903400000000004</v>
      </c>
      <c r="Q993" s="28">
        <v>0.33424300000000001</v>
      </c>
      <c r="T993" s="28">
        <v>0.32451600000000003</v>
      </c>
      <c r="W993" s="28">
        <v>5.2021899999999998E-3</v>
      </c>
      <c r="Z993" s="28">
        <v>6.7033199999999996E-3</v>
      </c>
      <c r="AC993" s="28">
        <v>0.47793799999999997</v>
      </c>
      <c r="AF993" s="28">
        <v>0.26081399999999999</v>
      </c>
      <c r="AI993" s="28">
        <v>0.22555</v>
      </c>
      <c r="AL993" s="28">
        <v>0.39675300000000002</v>
      </c>
      <c r="AO993" s="28">
        <v>0.146232</v>
      </c>
      <c r="AR993" s="28">
        <v>0.14454500000000001</v>
      </c>
      <c r="AU993" s="28">
        <v>0.15814</v>
      </c>
      <c r="AX993" s="28">
        <v>3.5118599999999999E-3</v>
      </c>
      <c r="BA993" s="28">
        <v>5.05551E-3</v>
      </c>
    </row>
    <row r="994" spans="1:53" s="28" customFormat="1" ht="21" x14ac:dyDescent="0.35">
      <c r="A994" s="1"/>
      <c r="B994" s="2"/>
      <c r="C994" s="2"/>
      <c r="D994" s="2"/>
      <c r="E994" s="2"/>
      <c r="F994" s="2"/>
      <c r="G994" s="2"/>
      <c r="H994" s="2"/>
      <c r="I994" s="40">
        <v>29640</v>
      </c>
      <c r="J994" s="39">
        <v>0.63689090900000001</v>
      </c>
      <c r="K994" s="28">
        <v>0.43242700000000001</v>
      </c>
      <c r="N994" s="28">
        <v>0.56695099999999998</v>
      </c>
      <c r="Q994" s="28">
        <v>0.33197100000000002</v>
      </c>
      <c r="T994" s="28">
        <v>0.32232300000000003</v>
      </c>
      <c r="W994" s="28">
        <v>6.2316899999999998E-3</v>
      </c>
      <c r="Z994" s="28">
        <v>7.5298700000000001E-3</v>
      </c>
      <c r="AC994" s="28">
        <v>0.47511999999999999</v>
      </c>
      <c r="AF994" s="28">
        <v>0.25803100000000001</v>
      </c>
      <c r="AI994" s="28">
        <v>0.22276699999999999</v>
      </c>
      <c r="AL994" s="28">
        <v>0.39219599999999999</v>
      </c>
      <c r="AO994" s="28">
        <v>0.14197699999999999</v>
      </c>
      <c r="AR994" s="28">
        <v>0.140072</v>
      </c>
      <c r="AU994" s="28">
        <v>0.15373800000000001</v>
      </c>
      <c r="AX994" s="28">
        <v>3.5073000000000001E-3</v>
      </c>
      <c r="BA994" s="28">
        <v>6.0617099999999997E-3</v>
      </c>
    </row>
    <row r="995" spans="1:53" s="28" customFormat="1" ht="21" x14ac:dyDescent="0.35">
      <c r="A995" s="1"/>
      <c r="B995" s="2"/>
      <c r="C995" s="2"/>
      <c r="D995" s="2"/>
      <c r="E995" s="2"/>
      <c r="F995" s="2"/>
      <c r="G995" s="2"/>
      <c r="H995" s="2"/>
      <c r="I995" s="40">
        <v>29670</v>
      </c>
      <c r="J995" s="39">
        <v>0.63414545499999997</v>
      </c>
      <c r="K995" s="28">
        <v>0.431556</v>
      </c>
      <c r="N995" s="28">
        <v>0.56483399999999995</v>
      </c>
      <c r="Q995" s="28">
        <v>0.32969799999999999</v>
      </c>
      <c r="T995" s="28">
        <v>0.32013599999999998</v>
      </c>
      <c r="W995" s="28">
        <v>7.2598899999999997E-3</v>
      </c>
      <c r="Z995" s="28">
        <v>8.4071400000000004E-3</v>
      </c>
      <c r="AC995" s="28">
        <v>0.47233799999999998</v>
      </c>
      <c r="AF995" s="28">
        <v>0.25522299999999998</v>
      </c>
      <c r="AI995" s="28">
        <v>0.21995400000000001</v>
      </c>
      <c r="AL995" s="28">
        <v>0.387629</v>
      </c>
      <c r="AO995" s="28">
        <v>0.137715</v>
      </c>
      <c r="AR995" s="28">
        <v>0.13556299999999999</v>
      </c>
      <c r="AU995" s="28">
        <v>0.14935999999999999</v>
      </c>
      <c r="AX995" s="28">
        <v>3.5040499999999999E-3</v>
      </c>
      <c r="BA995" s="28">
        <v>7.0867100000000004E-3</v>
      </c>
    </row>
    <row r="996" spans="1:53" s="28" customFormat="1" ht="21" x14ac:dyDescent="0.35">
      <c r="A996" s="1"/>
      <c r="B996" s="2"/>
      <c r="C996" s="2"/>
      <c r="D996" s="2"/>
      <c r="E996" s="2"/>
      <c r="F996" s="2"/>
      <c r="G996" s="2"/>
      <c r="H996" s="2"/>
      <c r="I996" s="40">
        <v>29700</v>
      </c>
      <c r="J996" s="39">
        <v>0.63210303000000001</v>
      </c>
      <c r="K996" s="28">
        <v>0.43063800000000002</v>
      </c>
      <c r="N996" s="28">
        <v>0.56269199999999997</v>
      </c>
      <c r="Q996" s="28">
        <v>0.32744600000000001</v>
      </c>
      <c r="T996" s="28">
        <v>0.31792900000000002</v>
      </c>
      <c r="W996" s="28">
        <v>8.2975900000000005E-3</v>
      </c>
      <c r="Z996" s="28">
        <v>8.3644500000000007E-3</v>
      </c>
      <c r="AC996" s="28">
        <v>0.46951199999999998</v>
      </c>
      <c r="AF996" s="28">
        <v>0.25239200000000001</v>
      </c>
      <c r="AI996" s="28">
        <v>0.21715899999999999</v>
      </c>
      <c r="AL996" s="28">
        <v>0.38312200000000002</v>
      </c>
      <c r="AO996" s="28">
        <v>0.13342399999999999</v>
      </c>
      <c r="AR996" s="28">
        <v>0.131108</v>
      </c>
      <c r="AU996" s="28">
        <v>0.144956</v>
      </c>
      <c r="AX996" s="28">
        <v>3.5108499999999998E-3</v>
      </c>
      <c r="BA996" s="28">
        <v>8.1122099999999999E-3</v>
      </c>
    </row>
    <row r="997" spans="1:53" s="28" customFormat="1" ht="21" x14ac:dyDescent="0.35">
      <c r="A997" s="1"/>
      <c r="B997" s="2"/>
      <c r="C997" s="2"/>
      <c r="D997" s="2"/>
      <c r="E997" s="2"/>
      <c r="F997" s="2"/>
      <c r="G997" s="2"/>
      <c r="H997" s="2"/>
      <c r="I997" s="40">
        <v>29730</v>
      </c>
      <c r="J997" s="39">
        <v>0.63106060600000002</v>
      </c>
      <c r="K997" s="28">
        <v>0.42971700000000002</v>
      </c>
      <c r="N997" s="28">
        <v>0.56057400000000002</v>
      </c>
      <c r="Q997" s="28">
        <v>0.32521</v>
      </c>
      <c r="T997" s="28">
        <v>0.31571399999999999</v>
      </c>
      <c r="W997" s="28">
        <v>9.3664899999999999E-3</v>
      </c>
      <c r="Z997" s="28">
        <v>8.3406899999999996E-3</v>
      </c>
      <c r="AC997" s="28">
        <v>0.46669699999999997</v>
      </c>
      <c r="AF997" s="28">
        <v>0.249554</v>
      </c>
      <c r="AI997" s="28">
        <v>0.21434300000000001</v>
      </c>
      <c r="AL997" s="28">
        <v>0.37857000000000002</v>
      </c>
      <c r="AO997" s="28">
        <v>0.12909000000000001</v>
      </c>
      <c r="AR997" s="28">
        <v>0.12665199999999999</v>
      </c>
      <c r="AU997" s="28">
        <v>0.140598</v>
      </c>
      <c r="AX997" s="28">
        <v>3.4945200000000001E-3</v>
      </c>
      <c r="BA997" s="28">
        <v>9.1522099999999992E-3</v>
      </c>
    </row>
    <row r="998" spans="1:53" s="28" customFormat="1" ht="21" x14ac:dyDescent="0.35">
      <c r="A998" s="1"/>
      <c r="B998" s="2"/>
      <c r="C998" s="2"/>
      <c r="D998" s="2"/>
      <c r="E998" s="2"/>
      <c r="F998" s="2"/>
      <c r="G998" s="2"/>
      <c r="H998" s="2"/>
      <c r="I998" s="40">
        <v>29760</v>
      </c>
      <c r="J998" s="39">
        <v>0.62746666699999998</v>
      </c>
      <c r="K998" s="28">
        <v>0.428813</v>
      </c>
      <c r="N998" s="28">
        <v>0.55845400000000001</v>
      </c>
      <c r="Q998" s="28">
        <v>0.322963</v>
      </c>
      <c r="T998" s="28">
        <v>0.31349700000000003</v>
      </c>
      <c r="W998" s="28">
        <v>1.0397689999999999E-2</v>
      </c>
      <c r="Z998" s="28">
        <v>8.3608299999999997E-3</v>
      </c>
      <c r="AC998" s="28">
        <v>0.46384700000000001</v>
      </c>
      <c r="AF998" s="28">
        <v>0.24668000000000001</v>
      </c>
      <c r="AI998" s="28">
        <v>0.21149799999999999</v>
      </c>
      <c r="AL998" s="28">
        <v>0.37405699999999997</v>
      </c>
      <c r="AO998" s="28">
        <v>0.12474300000000001</v>
      </c>
      <c r="AR998" s="28">
        <v>0.122183</v>
      </c>
      <c r="AU998" s="28">
        <v>0.136268</v>
      </c>
      <c r="AX998" s="28">
        <v>3.5333399999999998E-3</v>
      </c>
      <c r="BA998" s="28">
        <v>1.017181E-2</v>
      </c>
    </row>
    <row r="999" spans="1:53" s="28" customFormat="1" ht="21" x14ac:dyDescent="0.35">
      <c r="A999" s="1"/>
      <c r="B999" s="2"/>
      <c r="C999" s="2"/>
      <c r="D999" s="2"/>
      <c r="E999" s="2"/>
      <c r="F999" s="2"/>
      <c r="G999" s="2"/>
      <c r="H999" s="2"/>
      <c r="I999" s="40">
        <v>29790</v>
      </c>
      <c r="J999" s="39">
        <v>0.62406666700000002</v>
      </c>
      <c r="K999" s="28">
        <v>0.42797200000000002</v>
      </c>
      <c r="N999" s="28">
        <v>0.55638299999999996</v>
      </c>
      <c r="Q999" s="28">
        <v>0.32078800000000002</v>
      </c>
      <c r="T999" s="28">
        <v>0.311363</v>
      </c>
      <c r="W999" s="28">
        <v>1.039436E-2</v>
      </c>
      <c r="Z999" s="28">
        <v>8.3461500000000001E-3</v>
      </c>
      <c r="AC999" s="28">
        <v>0.461038</v>
      </c>
      <c r="AF999" s="28">
        <v>0.24384800000000001</v>
      </c>
      <c r="AI999" s="28">
        <v>0.20866999999999999</v>
      </c>
      <c r="AL999" s="28">
        <v>0.36957600000000002</v>
      </c>
      <c r="AO999" s="28">
        <v>0.120474</v>
      </c>
      <c r="AR999" s="28">
        <v>0.117803</v>
      </c>
      <c r="AU999" s="28">
        <v>0.13202900000000001</v>
      </c>
      <c r="AX999" s="28">
        <v>3.5369300000000002E-3</v>
      </c>
      <c r="BA999" s="28">
        <v>1.0175109999999999E-2</v>
      </c>
    </row>
    <row r="1000" spans="1:53" s="28" customFormat="1" ht="21" x14ac:dyDescent="0.35">
      <c r="A1000" s="1"/>
      <c r="B1000" s="2"/>
      <c r="C1000" s="2"/>
      <c r="D1000" s="2"/>
      <c r="E1000" s="2"/>
      <c r="F1000" s="2"/>
      <c r="G1000" s="2"/>
      <c r="H1000" s="2"/>
      <c r="I1000" s="40">
        <v>29820</v>
      </c>
      <c r="J1000" s="39">
        <v>0.62157575799999998</v>
      </c>
      <c r="K1000" s="28">
        <v>0.42714400000000002</v>
      </c>
      <c r="N1000" s="28">
        <v>0.55434300000000003</v>
      </c>
      <c r="Q1000" s="28">
        <v>0.31860300000000003</v>
      </c>
      <c r="T1000" s="28">
        <v>0.309172</v>
      </c>
      <c r="W1000" s="28">
        <v>1.035116E-2</v>
      </c>
      <c r="Z1000" s="28">
        <v>8.3641099999999993E-3</v>
      </c>
      <c r="AC1000" s="28">
        <v>0.45827800000000002</v>
      </c>
      <c r="AF1000" s="28">
        <v>0.24102899999999999</v>
      </c>
      <c r="AI1000" s="28">
        <v>0.20588100000000001</v>
      </c>
      <c r="AL1000" s="28">
        <v>0.36505300000000002</v>
      </c>
      <c r="AO1000" s="28">
        <v>0.1161232</v>
      </c>
      <c r="AR1000" s="28">
        <v>0.1134124</v>
      </c>
      <c r="AU1000" s="28">
        <v>0.12779799999999999</v>
      </c>
      <c r="AX1000" s="28">
        <v>3.5614900000000001E-3</v>
      </c>
      <c r="BA1000" s="28">
        <v>1.01972E-2</v>
      </c>
    </row>
    <row r="1001" spans="1:53" s="28" customFormat="1" ht="21" x14ac:dyDescent="0.35">
      <c r="A1001" s="1"/>
      <c r="B1001" s="2"/>
      <c r="C1001" s="2"/>
      <c r="D1001" s="2"/>
      <c r="E1001" s="2"/>
      <c r="F1001" s="2"/>
      <c r="G1001" s="2"/>
      <c r="H1001" s="2"/>
      <c r="I1001" s="40">
        <v>29850</v>
      </c>
      <c r="J1001" s="39">
        <v>0.61833333300000004</v>
      </c>
      <c r="K1001" s="28">
        <v>0.42616100000000001</v>
      </c>
      <c r="N1001" s="28">
        <v>0.55202899999999999</v>
      </c>
      <c r="Q1001" s="28">
        <v>0.31628899999999999</v>
      </c>
      <c r="T1001" s="28">
        <v>0.30690499999999998</v>
      </c>
      <c r="W1001" s="28">
        <v>1.029556E-2</v>
      </c>
      <c r="Z1001" s="28">
        <v>8.3426999999999998E-3</v>
      </c>
      <c r="AC1001" s="28">
        <v>0.45535700000000001</v>
      </c>
      <c r="AF1001" s="28">
        <v>0.238089</v>
      </c>
      <c r="AI1001" s="28">
        <v>0.203012</v>
      </c>
      <c r="AL1001" s="28">
        <v>0.36045700000000003</v>
      </c>
      <c r="AO1001" s="28">
        <v>0.1117479</v>
      </c>
      <c r="AR1001" s="28">
        <v>0.1089774</v>
      </c>
      <c r="AU1001" s="28">
        <v>0.123515</v>
      </c>
      <c r="AX1001" s="28">
        <v>3.5955800000000001E-3</v>
      </c>
      <c r="BA1001" s="28">
        <v>1.0205799999999999E-2</v>
      </c>
    </row>
    <row r="1002" spans="1:53" s="28" customFormat="1" ht="21" x14ac:dyDescent="0.35">
      <c r="A1002" s="1"/>
      <c r="B1002" s="2"/>
      <c r="C1002" s="2"/>
      <c r="D1002" s="2"/>
      <c r="E1002" s="2"/>
      <c r="F1002" s="2"/>
      <c r="G1002" s="2"/>
      <c r="H1002" s="2"/>
      <c r="I1002" s="40">
        <v>29880</v>
      </c>
      <c r="J1002" s="39">
        <v>0.61636363599999999</v>
      </c>
      <c r="K1002" s="28">
        <v>0.42532599999999998</v>
      </c>
      <c r="N1002" s="28">
        <v>0.54991299999999999</v>
      </c>
      <c r="Q1002" s="28">
        <v>0.31404199999999999</v>
      </c>
      <c r="T1002" s="28">
        <v>0.30466900000000002</v>
      </c>
      <c r="W1002" s="28">
        <v>1.0334960000000001E-2</v>
      </c>
      <c r="Z1002" s="28">
        <v>8.3723300000000007E-3</v>
      </c>
      <c r="AC1002" s="28">
        <v>0.45251200000000003</v>
      </c>
      <c r="AF1002" s="28">
        <v>0.235184</v>
      </c>
      <c r="AI1002" s="28">
        <v>0.20014799999999999</v>
      </c>
      <c r="AL1002" s="28">
        <v>0.35596800000000001</v>
      </c>
      <c r="AO1002" s="28">
        <v>0.10734059999999999</v>
      </c>
      <c r="AR1002" s="28">
        <v>0.1046788</v>
      </c>
      <c r="AU1002" s="28">
        <v>0.119313</v>
      </c>
      <c r="AX1002" s="28">
        <v>3.6188000000000001E-3</v>
      </c>
      <c r="BA1002" s="28">
        <v>1.02218E-2</v>
      </c>
    </row>
    <row r="1003" spans="1:53" s="28" customFormat="1" ht="21" x14ac:dyDescent="0.35">
      <c r="A1003" s="1"/>
      <c r="B1003" s="2"/>
      <c r="C1003" s="2"/>
      <c r="D1003" s="2"/>
      <c r="E1003" s="2"/>
      <c r="F1003" s="2"/>
      <c r="G1003" s="2"/>
      <c r="H1003" s="2"/>
      <c r="I1003" s="40">
        <v>29910</v>
      </c>
      <c r="J1003" s="39">
        <v>0.61304848499999998</v>
      </c>
      <c r="K1003" s="28">
        <v>0.42443799999999998</v>
      </c>
      <c r="N1003" s="28">
        <v>0.54765699999999995</v>
      </c>
      <c r="Q1003" s="28">
        <v>0.31171900000000002</v>
      </c>
      <c r="T1003" s="28">
        <v>0.30241699999999999</v>
      </c>
      <c r="W1003" s="28">
        <v>1.0284339999999999E-2</v>
      </c>
      <c r="Z1003" s="28">
        <v>8.3259100000000006E-3</v>
      </c>
      <c r="AC1003" s="28">
        <v>0.44952500000000001</v>
      </c>
      <c r="AF1003" s="28">
        <v>0.23217699999999999</v>
      </c>
      <c r="AI1003" s="28">
        <v>0.19719999999999999</v>
      </c>
      <c r="AL1003" s="28">
        <v>0.35139199999999998</v>
      </c>
      <c r="AO1003" s="28">
        <v>0.1029231</v>
      </c>
      <c r="AR1003" s="28">
        <v>0.1002812</v>
      </c>
      <c r="AU1003" s="28">
        <v>0.1150548</v>
      </c>
      <c r="AX1003" s="28">
        <v>3.60408E-3</v>
      </c>
      <c r="BA1003" s="28">
        <v>1.02311E-2</v>
      </c>
    </row>
    <row r="1004" spans="1:53" s="28" customFormat="1" ht="21" x14ac:dyDescent="0.35">
      <c r="A1004" s="1"/>
      <c r="B1004" s="2"/>
      <c r="C1004" s="2"/>
      <c r="D1004" s="2"/>
      <c r="E1004" s="2"/>
      <c r="F1004" s="2"/>
      <c r="G1004" s="2"/>
      <c r="H1004" s="2"/>
      <c r="I1004" s="40">
        <v>29940</v>
      </c>
      <c r="J1004" s="39">
        <v>0.61104848499999997</v>
      </c>
      <c r="K1004" s="28">
        <v>0.423431</v>
      </c>
      <c r="N1004" s="28">
        <v>0.54528799999999999</v>
      </c>
      <c r="Q1004" s="28">
        <v>0.309336</v>
      </c>
      <c r="T1004" s="28">
        <v>0.30007299999999998</v>
      </c>
      <c r="W1004" s="28">
        <v>1.028184E-2</v>
      </c>
      <c r="Z1004" s="28">
        <v>8.3044399999999997E-3</v>
      </c>
      <c r="AC1004" s="28">
        <v>0.44655699999999998</v>
      </c>
      <c r="AF1004" s="28">
        <v>0.22914999999999999</v>
      </c>
      <c r="AI1004" s="28">
        <v>0.194241</v>
      </c>
      <c r="AL1004" s="28">
        <v>0.346771</v>
      </c>
      <c r="AO1004" s="28">
        <v>9.8498699999999995E-2</v>
      </c>
      <c r="AR1004" s="28">
        <v>9.5838199999999998E-2</v>
      </c>
      <c r="AU1004" s="28">
        <v>0.11082409999999999</v>
      </c>
      <c r="AX1004" s="28">
        <v>3.6048500000000002E-3</v>
      </c>
      <c r="BA1004" s="28">
        <v>1.02381E-2</v>
      </c>
    </row>
    <row r="1005" spans="1:53" s="28" customFormat="1" ht="21" x14ac:dyDescent="0.35">
      <c r="A1005" s="1"/>
      <c r="B1005" s="2"/>
      <c r="C1005" s="2"/>
      <c r="D1005" s="2"/>
      <c r="E1005" s="2"/>
      <c r="F1005" s="2"/>
      <c r="G1005" s="2"/>
      <c r="H1005" s="2"/>
      <c r="I1005" s="40">
        <v>29970</v>
      </c>
      <c r="J1005" s="39">
        <v>0.60834545500000003</v>
      </c>
      <c r="K1005" s="28">
        <v>0.42246299999999998</v>
      </c>
      <c r="N1005" s="28">
        <v>0.54288000000000003</v>
      </c>
      <c r="Q1005" s="28">
        <v>0.30691499999999999</v>
      </c>
      <c r="T1005" s="28">
        <v>0.29768699999999998</v>
      </c>
      <c r="W1005" s="28">
        <v>1.0346040000000001E-2</v>
      </c>
      <c r="Z1005" s="28">
        <v>8.2556699999999997E-3</v>
      </c>
      <c r="AC1005" s="28">
        <v>0.44348700000000002</v>
      </c>
      <c r="AF1005" s="28">
        <v>0.22603699999999999</v>
      </c>
      <c r="AI1005" s="28">
        <v>0.19122400000000001</v>
      </c>
      <c r="AL1005" s="28">
        <v>0.342138</v>
      </c>
      <c r="AO1005" s="28">
        <v>9.4034999999999994E-2</v>
      </c>
      <c r="AR1005" s="28">
        <v>9.1428099999999998E-2</v>
      </c>
      <c r="AU1005" s="28">
        <v>0.1065774</v>
      </c>
      <c r="AX1005" s="28">
        <v>3.6157099999999998E-3</v>
      </c>
      <c r="BA1005" s="28">
        <v>1.0219799999999999E-2</v>
      </c>
    </row>
    <row r="1006" spans="1:53" s="28" customFormat="1" ht="21" x14ac:dyDescent="0.35">
      <c r="A1006" s="1"/>
      <c r="B1006" s="2"/>
      <c r="C1006" s="2"/>
      <c r="D1006" s="2"/>
      <c r="E1006" s="2"/>
      <c r="F1006" s="2"/>
      <c r="G1006" s="2"/>
      <c r="H1006" s="2"/>
      <c r="I1006" s="40">
        <v>30000</v>
      </c>
      <c r="J1006" s="39">
        <v>0.60544848500000004</v>
      </c>
      <c r="K1006" s="28">
        <v>0.42149300000000001</v>
      </c>
      <c r="N1006" s="28">
        <v>0.54049100000000005</v>
      </c>
      <c r="Q1006" s="28">
        <v>0.30448900000000001</v>
      </c>
      <c r="T1006" s="28">
        <v>0.29530200000000001</v>
      </c>
      <c r="W1006" s="28">
        <v>1.0319740000000001E-2</v>
      </c>
      <c r="Z1006" s="28">
        <v>8.2353900000000004E-3</v>
      </c>
      <c r="AC1006" s="28">
        <v>0.440417</v>
      </c>
      <c r="AF1006" s="28">
        <v>0.22291900000000001</v>
      </c>
      <c r="AI1006" s="28">
        <v>0.188168</v>
      </c>
      <c r="AL1006" s="28">
        <v>0.337561</v>
      </c>
      <c r="AO1006" s="28">
        <v>8.9502399999999996E-2</v>
      </c>
      <c r="AR1006" s="28">
        <v>8.6970500000000006E-2</v>
      </c>
      <c r="AU1006" s="28">
        <v>0.10236240000000001</v>
      </c>
      <c r="AX1006" s="28">
        <v>3.61372E-3</v>
      </c>
      <c r="BA1006" s="28">
        <v>1.01969E-2</v>
      </c>
    </row>
    <row r="1007" spans="1:53" s="28" customFormat="1" ht="21" x14ac:dyDescent="0.35">
      <c r="A1007" s="1"/>
      <c r="B1007" s="2"/>
      <c r="C1007" s="2"/>
      <c r="D1007" s="2"/>
      <c r="E1007" s="2"/>
      <c r="F1007" s="2"/>
      <c r="G1007" s="2"/>
      <c r="H1007" s="2"/>
      <c r="I1007" s="40">
        <v>30030</v>
      </c>
      <c r="J1007" s="39">
        <v>0.60250303000000005</v>
      </c>
      <c r="K1007" s="28">
        <v>0.42056399999999999</v>
      </c>
      <c r="N1007" s="28">
        <v>0.53813699999999998</v>
      </c>
      <c r="Q1007" s="28">
        <v>0.302066</v>
      </c>
      <c r="T1007" s="28">
        <v>0.29296800000000001</v>
      </c>
      <c r="W1007" s="28">
        <v>1.030944E-2</v>
      </c>
      <c r="Z1007" s="28">
        <v>8.2434899999999992E-3</v>
      </c>
      <c r="AC1007" s="28">
        <v>0.43735400000000002</v>
      </c>
      <c r="AF1007" s="28">
        <v>0.21981400000000001</v>
      </c>
      <c r="AI1007" s="28">
        <v>0.185114</v>
      </c>
      <c r="AL1007" s="28">
        <v>0.333038</v>
      </c>
      <c r="AO1007" s="28">
        <v>8.5050000000000001E-2</v>
      </c>
      <c r="AR1007" s="28">
        <v>8.2616300000000004E-2</v>
      </c>
      <c r="AU1007" s="28">
        <v>9.8175700000000005E-2</v>
      </c>
      <c r="AX1007" s="28">
        <v>3.6261599999999998E-3</v>
      </c>
      <c r="BA1007" s="28">
        <v>1.01849E-2</v>
      </c>
    </row>
    <row r="1008" spans="1:53" s="28" customFormat="1" ht="21" x14ac:dyDescent="0.35">
      <c r="A1008" s="1"/>
      <c r="B1008" s="2"/>
      <c r="C1008" s="2"/>
      <c r="D1008" s="2"/>
      <c r="E1008" s="2"/>
      <c r="F1008" s="2"/>
      <c r="G1008" s="2"/>
      <c r="H1008" s="2"/>
      <c r="I1008" s="40">
        <v>30060</v>
      </c>
      <c r="J1008" s="39">
        <v>0.60023030300000002</v>
      </c>
      <c r="K1008" s="28">
        <v>0.419464</v>
      </c>
      <c r="N1008" s="28">
        <v>0.53560700000000006</v>
      </c>
      <c r="Q1008" s="28">
        <v>0.29955900000000002</v>
      </c>
      <c r="T1008" s="28">
        <v>0.29056799999999999</v>
      </c>
      <c r="W1008" s="28">
        <v>1.035634E-2</v>
      </c>
      <c r="Z1008" s="28">
        <v>8.1663299999999994E-3</v>
      </c>
      <c r="AC1008" s="28">
        <v>0.43420700000000001</v>
      </c>
      <c r="AF1008" s="28">
        <v>0.21663199999999999</v>
      </c>
      <c r="AI1008" s="28">
        <v>0.18202499999999999</v>
      </c>
      <c r="AL1008" s="28">
        <v>0.32844600000000002</v>
      </c>
      <c r="AO1008" s="28">
        <v>8.0588900000000005E-2</v>
      </c>
      <c r="AR1008" s="28">
        <v>7.8239000000000003E-2</v>
      </c>
      <c r="AU1008" s="28">
        <v>9.39995E-2</v>
      </c>
      <c r="AX1008" s="28">
        <v>3.6003099999999998E-3</v>
      </c>
      <c r="BA1008" s="28">
        <v>1.0182699999999999E-2</v>
      </c>
    </row>
    <row r="1009" spans="1:53" s="28" customFormat="1" ht="21" x14ac:dyDescent="0.35">
      <c r="A1009" s="1"/>
      <c r="B1009" s="2"/>
      <c r="C1009" s="2"/>
      <c r="D1009" s="2"/>
      <c r="E1009" s="2"/>
      <c r="F1009" s="2"/>
      <c r="G1009" s="2"/>
      <c r="H1009" s="2"/>
      <c r="I1009" s="40">
        <v>30090</v>
      </c>
      <c r="J1009" s="39">
        <v>0.59649697000000002</v>
      </c>
      <c r="K1009" s="28">
        <v>0.41848200000000002</v>
      </c>
      <c r="N1009" s="28">
        <v>0.53322899999999995</v>
      </c>
      <c r="Q1009" s="28">
        <v>0.29707299999999998</v>
      </c>
      <c r="T1009" s="28">
        <v>0.28815000000000002</v>
      </c>
      <c r="W1009" s="28">
        <v>1.040838E-2</v>
      </c>
      <c r="Z1009" s="28">
        <v>8.2243100000000003E-3</v>
      </c>
      <c r="AC1009" s="28">
        <v>0.43110199999999999</v>
      </c>
      <c r="AF1009" s="28">
        <v>0.21346999999999999</v>
      </c>
      <c r="AI1009" s="28">
        <v>0.178922</v>
      </c>
      <c r="AL1009" s="28">
        <v>0.32398199999999999</v>
      </c>
      <c r="AO1009" s="28">
        <v>7.6106800000000002E-2</v>
      </c>
      <c r="AR1009" s="28">
        <v>7.3932100000000001E-2</v>
      </c>
      <c r="AU1009" s="28">
        <v>8.9807399999999996E-2</v>
      </c>
      <c r="AX1009" s="28">
        <v>3.6486399999999999E-3</v>
      </c>
      <c r="BA1009" s="28">
        <v>1.01669E-2</v>
      </c>
    </row>
    <row r="1010" spans="1:53" s="28" customFormat="1" ht="21" x14ac:dyDescent="0.35">
      <c r="A1010" s="1"/>
      <c r="B1010" s="2"/>
      <c r="C1010" s="2"/>
      <c r="D1010" s="2"/>
      <c r="E1010" s="2"/>
      <c r="F1010" s="2"/>
      <c r="G1010" s="2"/>
      <c r="H1010" s="2"/>
      <c r="I1010" s="40">
        <v>30120</v>
      </c>
      <c r="J1010" s="39">
        <v>0.59339393900000004</v>
      </c>
      <c r="K1010" s="28">
        <v>0.41740300000000002</v>
      </c>
      <c r="N1010" s="28">
        <v>0.53074200000000005</v>
      </c>
      <c r="Q1010" s="28">
        <v>0.29454799999999998</v>
      </c>
      <c r="T1010" s="28">
        <v>0.28567900000000002</v>
      </c>
      <c r="W1010" s="28">
        <v>1.041298E-2</v>
      </c>
      <c r="Z1010" s="28">
        <v>8.2140800000000003E-3</v>
      </c>
      <c r="AC1010" s="28">
        <v>0.42788700000000002</v>
      </c>
      <c r="AF1010" s="28">
        <v>0.210229</v>
      </c>
      <c r="AI1010" s="28">
        <v>0.17574100000000001</v>
      </c>
      <c r="AL1010" s="28">
        <v>0.31947799999999998</v>
      </c>
      <c r="AO1010" s="28">
        <v>7.1688600000000005E-2</v>
      </c>
      <c r="AR1010" s="28">
        <v>6.9664400000000001E-2</v>
      </c>
      <c r="AU1010" s="28">
        <v>8.5643700000000003E-2</v>
      </c>
      <c r="AX1010" s="28">
        <v>3.6205500000000002E-3</v>
      </c>
      <c r="BA1010" s="28">
        <v>1.0175E-2</v>
      </c>
    </row>
    <row r="1011" spans="1:53" s="28" customFormat="1" ht="21" x14ac:dyDescent="0.35">
      <c r="A1011" s="1"/>
      <c r="B1011" s="2"/>
      <c r="C1011" s="2"/>
      <c r="D1011" s="2"/>
      <c r="E1011" s="2"/>
      <c r="F1011" s="2"/>
      <c r="G1011" s="2"/>
      <c r="H1011" s="2"/>
      <c r="I1011" s="40">
        <v>30150</v>
      </c>
      <c r="J1011" s="39">
        <v>0.59041212099999996</v>
      </c>
      <c r="K1011" s="28">
        <v>0.41638599999999998</v>
      </c>
      <c r="N1011" s="28">
        <v>0.52847100000000002</v>
      </c>
      <c r="Q1011" s="28">
        <v>0.29216700000000001</v>
      </c>
      <c r="T1011" s="28">
        <v>0.28335199999999999</v>
      </c>
      <c r="W1011" s="28">
        <v>1.047638E-2</v>
      </c>
      <c r="Z1011" s="28">
        <v>8.3277500000000001E-3</v>
      </c>
      <c r="AC1011" s="28">
        <v>0.42490899999999998</v>
      </c>
      <c r="AF1011" s="28">
        <v>0.207175</v>
      </c>
      <c r="AI1011" s="28">
        <v>0.17274400000000001</v>
      </c>
      <c r="AL1011" s="28">
        <v>0.31524200000000002</v>
      </c>
      <c r="AO1011" s="28">
        <v>6.7359299999999997E-2</v>
      </c>
      <c r="AR1011" s="28">
        <v>6.5600199999999997E-2</v>
      </c>
      <c r="AU1011" s="28">
        <v>8.1713599999999997E-2</v>
      </c>
      <c r="AX1011" s="28">
        <v>3.78729E-3</v>
      </c>
      <c r="BA1011" s="28">
        <v>1.0326999999999999E-2</v>
      </c>
    </row>
    <row r="1012" spans="1:53" s="28" customFormat="1" ht="21" x14ac:dyDescent="0.35">
      <c r="A1012" s="1"/>
      <c r="B1012" s="2"/>
      <c r="C1012" s="2"/>
      <c r="D1012" s="2"/>
      <c r="E1012" s="2"/>
      <c r="F1012" s="2"/>
      <c r="G1012" s="2"/>
      <c r="H1012" s="2"/>
      <c r="I1012" s="40">
        <v>30180</v>
      </c>
      <c r="J1012" s="39">
        <v>0.588121212</v>
      </c>
      <c r="K1012" s="28">
        <v>0.41559099999999999</v>
      </c>
      <c r="N1012" s="28">
        <v>0.52660300000000004</v>
      </c>
      <c r="Q1012" s="28">
        <v>0.28999200000000003</v>
      </c>
      <c r="T1012" s="28">
        <v>0.28123700000000001</v>
      </c>
      <c r="W1012" s="28">
        <v>1.056678E-2</v>
      </c>
      <c r="Z1012" s="28">
        <v>8.4220600000000003E-3</v>
      </c>
      <c r="AC1012" s="28">
        <v>0.42200500000000002</v>
      </c>
      <c r="AF1012" s="28">
        <v>0.20416799999999999</v>
      </c>
      <c r="AI1012" s="28">
        <v>0.16983500000000001</v>
      </c>
      <c r="AL1012" s="28">
        <v>0.311195</v>
      </c>
      <c r="AO1012" s="28">
        <v>6.3273300000000005E-2</v>
      </c>
      <c r="AR1012" s="28">
        <v>6.1731399999999999E-2</v>
      </c>
      <c r="AU1012" s="28">
        <v>7.7989199999999995E-2</v>
      </c>
      <c r="AX1012" s="28">
        <v>4.1608299999999999E-3</v>
      </c>
      <c r="BA1012" s="28">
        <v>1.06912E-2</v>
      </c>
    </row>
    <row r="1013" spans="1:53" s="28" customFormat="1" ht="21" x14ac:dyDescent="0.35">
      <c r="A1013" s="1"/>
      <c r="B1013" s="2"/>
      <c r="C1013" s="2"/>
      <c r="D1013" s="2"/>
      <c r="E1013" s="2"/>
      <c r="F1013" s="2"/>
      <c r="G1013" s="2"/>
      <c r="H1013" s="2"/>
      <c r="I1013" s="40">
        <v>30210</v>
      </c>
      <c r="J1013" s="39">
        <v>0.58557575799999995</v>
      </c>
      <c r="K1013" s="28">
        <v>0.41528399999999999</v>
      </c>
      <c r="N1013" s="28">
        <v>0.52584299999999995</v>
      </c>
      <c r="Q1013" s="28">
        <v>0.28847099999999998</v>
      </c>
      <c r="T1013" s="28">
        <v>0.279947</v>
      </c>
      <c r="W1013" s="28">
        <v>1.07563E-2</v>
      </c>
      <c r="Z1013" s="28">
        <v>8.5540100000000008E-3</v>
      </c>
      <c r="AC1013" s="28">
        <v>0.419294</v>
      </c>
      <c r="AF1013" s="28">
        <v>0.20121900000000001</v>
      </c>
      <c r="AI1013" s="28">
        <v>0.166987</v>
      </c>
      <c r="AL1013" s="28">
        <v>0.30719800000000003</v>
      </c>
      <c r="AO1013" s="28">
        <v>5.9192500000000002E-2</v>
      </c>
      <c r="AR1013" s="28">
        <v>5.7810599999999997E-2</v>
      </c>
      <c r="AU1013" s="28">
        <v>7.43003E-2</v>
      </c>
      <c r="AX1013" s="28">
        <v>4.5262000000000002E-3</v>
      </c>
      <c r="BA1013" s="28">
        <v>1.10353E-2</v>
      </c>
    </row>
    <row r="1014" spans="1:53" s="28" customFormat="1" ht="21" x14ac:dyDescent="0.35">
      <c r="A1014" s="1"/>
      <c r="B1014" s="2"/>
      <c r="C1014" s="2"/>
      <c r="D1014" s="2"/>
      <c r="E1014" s="2"/>
      <c r="F1014" s="2"/>
      <c r="G1014" s="2"/>
      <c r="H1014" s="2"/>
      <c r="I1014" s="40">
        <v>30240</v>
      </c>
      <c r="J1014" s="39">
        <v>0.58194545499999994</v>
      </c>
      <c r="K1014" s="28">
        <v>0.41603600000000002</v>
      </c>
      <c r="N1014" s="28">
        <v>0.52723500000000001</v>
      </c>
      <c r="Q1014" s="28">
        <v>0.288551</v>
      </c>
      <c r="T1014" s="28">
        <v>0.28046300000000002</v>
      </c>
      <c r="W1014" s="28">
        <v>1.08848E-2</v>
      </c>
      <c r="Z1014" s="28">
        <v>8.7633299999999997E-3</v>
      </c>
      <c r="AC1014" s="28">
        <v>0.41779699999999997</v>
      </c>
      <c r="AF1014" s="28">
        <v>0.19900000000000001</v>
      </c>
      <c r="AI1014" s="28">
        <v>0.164877</v>
      </c>
      <c r="AL1014" s="28">
        <v>0.30370399999999997</v>
      </c>
      <c r="AO1014" s="28">
        <v>5.5317999999999999E-2</v>
      </c>
      <c r="AR1014" s="28">
        <v>5.4146399999999997E-2</v>
      </c>
      <c r="AU1014" s="28">
        <v>7.0682300000000003E-2</v>
      </c>
      <c r="AX1014" s="28">
        <v>4.9874799999999999E-3</v>
      </c>
      <c r="BA1014" s="28">
        <v>1.1456600000000001E-2</v>
      </c>
    </row>
    <row r="1015" spans="1:53" s="28" customFormat="1" ht="21" x14ac:dyDescent="0.35">
      <c r="A1015" s="1"/>
      <c r="B1015" s="2"/>
      <c r="C1015" s="2"/>
      <c r="D1015" s="2"/>
      <c r="E1015" s="2"/>
      <c r="F1015" s="2"/>
      <c r="G1015" s="2"/>
      <c r="H1015" s="2"/>
      <c r="I1015" s="40">
        <v>30270</v>
      </c>
      <c r="J1015" s="39">
        <v>0.58578181799999995</v>
      </c>
      <c r="K1015" s="28">
        <v>0.41764499999999999</v>
      </c>
      <c r="N1015" s="28">
        <v>0.53088400000000002</v>
      </c>
      <c r="Q1015" s="28">
        <v>0.290607</v>
      </c>
      <c r="T1015" s="28">
        <v>0.28311599999999998</v>
      </c>
      <c r="W1015" s="28">
        <v>1.09266E-2</v>
      </c>
      <c r="Z1015" s="28">
        <v>8.9784300000000008E-3</v>
      </c>
      <c r="AC1015" s="28">
        <v>0.41861599999999999</v>
      </c>
      <c r="AF1015" s="28">
        <v>0.19850999999999999</v>
      </c>
      <c r="AI1015" s="28">
        <v>0.16445299999999999</v>
      </c>
      <c r="AL1015" s="28">
        <v>0.30146699999999998</v>
      </c>
      <c r="AO1015" s="28">
        <v>5.20802E-2</v>
      </c>
      <c r="AR1015" s="28">
        <v>5.1173700000000003E-2</v>
      </c>
      <c r="AU1015" s="28">
        <v>6.7159800000000006E-2</v>
      </c>
      <c r="AX1015" s="28">
        <v>5.4353099999999996E-3</v>
      </c>
      <c r="BA1015" s="28">
        <v>1.1886499999999999E-2</v>
      </c>
    </row>
    <row r="1016" spans="1:53" s="28" customFormat="1" ht="21" x14ac:dyDescent="0.35">
      <c r="A1016" s="1"/>
      <c r="B1016" s="2"/>
      <c r="C1016" s="2"/>
      <c r="D1016" s="2"/>
      <c r="E1016" s="2"/>
      <c r="F1016" s="2"/>
      <c r="G1016" s="2"/>
      <c r="H1016" s="2"/>
      <c r="I1016" s="40">
        <v>30300</v>
      </c>
      <c r="J1016" s="39">
        <v>0.60619393899999996</v>
      </c>
      <c r="K1016" s="28">
        <v>0.42026999999999998</v>
      </c>
      <c r="N1016" s="28">
        <v>0.53702099999999997</v>
      </c>
      <c r="Q1016" s="28">
        <v>0.29495900000000003</v>
      </c>
      <c r="T1016" s="28">
        <v>0.28831499999999999</v>
      </c>
      <c r="W1016" s="28">
        <v>1.1147199999999999E-2</v>
      </c>
      <c r="Z1016" s="28">
        <v>9.1848899999999994E-3</v>
      </c>
      <c r="AC1016" s="28">
        <v>0.42267199999999999</v>
      </c>
      <c r="AF1016" s="28">
        <v>0.20072000000000001</v>
      </c>
      <c r="AI1016" s="28">
        <v>0.16663700000000001</v>
      </c>
      <c r="AL1016" s="28">
        <v>0.30172500000000002</v>
      </c>
      <c r="AO1016" s="28">
        <v>5.0646900000000002E-2</v>
      </c>
      <c r="AR1016" s="28">
        <v>5.0124099999999998E-2</v>
      </c>
      <c r="AU1016" s="28">
        <v>6.3864699999999996E-2</v>
      </c>
      <c r="AX1016" s="28">
        <v>5.8972699999999996E-3</v>
      </c>
      <c r="BA1016" s="28">
        <v>1.2365599999999999E-2</v>
      </c>
    </row>
    <row r="1017" spans="1:53" s="28" customFormat="1" ht="21" x14ac:dyDescent="0.35">
      <c r="A1017" s="1"/>
      <c r="B1017" s="2"/>
      <c r="C1017" s="2"/>
      <c r="D1017" s="2"/>
      <c r="E1017" s="2"/>
      <c r="F1017" s="2"/>
      <c r="G1017" s="2"/>
      <c r="H1017" s="2"/>
      <c r="I1017" s="40">
        <v>30330</v>
      </c>
      <c r="J1017" s="39">
        <v>0.64198787899999998</v>
      </c>
      <c r="K1017" s="28">
        <v>0.42372199999999999</v>
      </c>
      <c r="N1017" s="28">
        <v>0.54527999999999999</v>
      </c>
      <c r="Q1017" s="28">
        <v>0.30145100000000002</v>
      </c>
      <c r="T1017" s="28">
        <v>0.29579899999999998</v>
      </c>
      <c r="W1017" s="28">
        <v>1.11109E-2</v>
      </c>
      <c r="Z1017" s="28">
        <v>9.1133399999999993E-3</v>
      </c>
      <c r="AC1017" s="28">
        <v>0.42974800000000002</v>
      </c>
      <c r="AF1017" s="28">
        <v>0.20570099999999999</v>
      </c>
      <c r="AI1017" s="28">
        <v>0.171545</v>
      </c>
      <c r="AL1017" s="28">
        <v>0.304838</v>
      </c>
      <c r="AO1017" s="28">
        <v>5.14434E-2</v>
      </c>
      <c r="AR1017" s="28">
        <v>5.1399100000000003E-2</v>
      </c>
      <c r="AU1017" s="28">
        <v>6.1247000000000003E-2</v>
      </c>
      <c r="AX1017" s="28">
        <v>5.8564400000000001E-3</v>
      </c>
      <c r="BA1017" s="28">
        <v>1.231955E-2</v>
      </c>
    </row>
    <row r="1018" spans="1:53" s="28" customFormat="1" ht="21" x14ac:dyDescent="0.35">
      <c r="A1018" s="1"/>
      <c r="B1018" s="2"/>
      <c r="C1018" s="2"/>
      <c r="D1018" s="2"/>
      <c r="E1018" s="2"/>
      <c r="F1018" s="2"/>
      <c r="G1018" s="2"/>
      <c r="H1018" s="2"/>
      <c r="I1018" s="40">
        <v>30360</v>
      </c>
      <c r="J1018" s="39">
        <v>0.68217575799999997</v>
      </c>
      <c r="K1018" s="28">
        <v>0.42766399999999999</v>
      </c>
      <c r="N1018" s="28">
        <v>0.55471400000000004</v>
      </c>
      <c r="Q1018" s="28">
        <v>0.30961699999999998</v>
      </c>
      <c r="T1018" s="28">
        <v>0.30481900000000001</v>
      </c>
      <c r="W1018" s="28">
        <v>1.1063699999999999E-2</v>
      </c>
      <c r="Z1018" s="28">
        <v>9.1332900000000005E-3</v>
      </c>
      <c r="AC1018" s="28">
        <v>0.43939600000000001</v>
      </c>
      <c r="AF1018" s="28">
        <v>0.21356700000000001</v>
      </c>
      <c r="AI1018" s="28">
        <v>0.179342</v>
      </c>
      <c r="AL1018" s="28">
        <v>0.31079800000000002</v>
      </c>
      <c r="AO1018" s="28">
        <v>5.5065799999999998E-2</v>
      </c>
      <c r="AR1018" s="28">
        <v>5.5889399999999999E-2</v>
      </c>
      <c r="AU1018" s="28">
        <v>6.1748699999999997E-2</v>
      </c>
      <c r="AX1018" s="28">
        <v>5.8567699999999999E-3</v>
      </c>
      <c r="BA1018" s="28">
        <v>1.2326149999999999E-2</v>
      </c>
    </row>
    <row r="1019" spans="1:53" s="28" customFormat="1" ht="21" x14ac:dyDescent="0.35">
      <c r="A1019" s="1"/>
      <c r="B1019" s="2"/>
      <c r="C1019" s="2"/>
      <c r="D1019" s="2"/>
      <c r="E1019" s="2"/>
      <c r="F1019" s="2"/>
      <c r="G1019" s="2"/>
      <c r="H1019" s="2"/>
      <c r="I1019" s="40">
        <v>30390</v>
      </c>
      <c r="J1019" s="39">
        <v>0.72565454500000004</v>
      </c>
      <c r="K1019" s="28">
        <v>0.43149599999999999</v>
      </c>
      <c r="N1019" s="28">
        <v>0.56425800000000004</v>
      </c>
      <c r="Q1019" s="28">
        <v>0.31840299999999999</v>
      </c>
      <c r="T1019" s="28">
        <v>0.31431199999999998</v>
      </c>
      <c r="W1019" s="28">
        <v>1.102791E-2</v>
      </c>
      <c r="Z1019" s="28">
        <v>9.1215299999999992E-3</v>
      </c>
      <c r="AC1019" s="28">
        <v>0.450019</v>
      </c>
      <c r="AF1019" s="28">
        <v>0.22297400000000001</v>
      </c>
      <c r="AI1019" s="28">
        <v>0.18878200000000001</v>
      </c>
      <c r="AL1019" s="28">
        <v>0.31826199999999999</v>
      </c>
      <c r="AO1019" s="28">
        <v>6.0627899999999998E-2</v>
      </c>
      <c r="AR1019" s="28">
        <v>6.2524300000000005E-2</v>
      </c>
      <c r="AU1019" s="28">
        <v>6.51418E-2</v>
      </c>
      <c r="AX1019" s="28">
        <v>5.83046E-3</v>
      </c>
      <c r="BA1019" s="28">
        <v>1.2386049999999999E-2</v>
      </c>
    </row>
    <row r="1020" spans="1:53" s="28" customFormat="1" ht="21" x14ac:dyDescent="0.35">
      <c r="A1020" s="1"/>
      <c r="B1020" s="2"/>
      <c r="C1020" s="2"/>
      <c r="D1020" s="2"/>
      <c r="E1020" s="2"/>
      <c r="F1020" s="2"/>
      <c r="G1020" s="2"/>
      <c r="H1020" s="2"/>
      <c r="I1020" s="40">
        <v>30420</v>
      </c>
      <c r="J1020" s="39">
        <v>0.76714545499999998</v>
      </c>
      <c r="K1020" s="28">
        <v>0.43530400000000002</v>
      </c>
      <c r="N1020" s="28">
        <v>0.57376000000000005</v>
      </c>
      <c r="Q1020" s="28">
        <v>0.32739499999999999</v>
      </c>
      <c r="T1020" s="28">
        <v>0.323934</v>
      </c>
      <c r="W1020" s="28">
        <v>1.095552E-2</v>
      </c>
      <c r="Z1020" s="28">
        <v>9.0201900000000008E-3</v>
      </c>
      <c r="AC1020" s="28">
        <v>0.46103300000000003</v>
      </c>
      <c r="AF1020" s="28">
        <v>0.23314799999999999</v>
      </c>
      <c r="AI1020" s="28">
        <v>0.19906799999999999</v>
      </c>
      <c r="AL1020" s="28">
        <v>0.32691100000000001</v>
      </c>
      <c r="AO1020" s="28">
        <v>6.7584900000000003E-2</v>
      </c>
      <c r="AR1020" s="28">
        <v>7.0572599999999999E-2</v>
      </c>
      <c r="AU1020" s="28">
        <v>7.0542499999999994E-2</v>
      </c>
      <c r="AX1020" s="28">
        <v>5.7771799999999998E-3</v>
      </c>
      <c r="BA1020" s="28">
        <v>1.2290830000000001E-2</v>
      </c>
    </row>
    <row r="1021" spans="1:53" s="28" customFormat="1" ht="21" x14ac:dyDescent="0.35">
      <c r="A1021" s="1"/>
      <c r="B1021" s="2"/>
      <c r="C1021" s="2"/>
      <c r="D1021" s="2"/>
      <c r="E1021" s="2"/>
      <c r="F1021" s="2"/>
      <c r="G1021" s="2"/>
      <c r="H1021" s="2"/>
      <c r="I1021" s="40">
        <v>30450</v>
      </c>
      <c r="J1021" s="39">
        <v>0.79399393900000004</v>
      </c>
      <c r="K1021" s="28">
        <v>0.43917600000000001</v>
      </c>
      <c r="N1021" s="28">
        <v>0.58332799999999996</v>
      </c>
      <c r="Q1021" s="28">
        <v>0.336696</v>
      </c>
      <c r="T1021" s="28">
        <v>0.33368900000000001</v>
      </c>
      <c r="W1021" s="28">
        <v>1.090172E-2</v>
      </c>
      <c r="Z1021" s="28">
        <v>8.8809900000000001E-3</v>
      </c>
      <c r="AC1021" s="28">
        <v>0.47245399999999999</v>
      </c>
      <c r="AF1021" s="28">
        <v>0.24390700000000001</v>
      </c>
      <c r="AI1021" s="28">
        <v>0.20993300000000001</v>
      </c>
      <c r="AL1021" s="28">
        <v>0.33630900000000002</v>
      </c>
      <c r="AO1021" s="28">
        <v>7.5700500000000004E-2</v>
      </c>
      <c r="AR1021" s="28">
        <v>7.9779799999999998E-2</v>
      </c>
      <c r="AU1021" s="28">
        <v>7.7410599999999996E-2</v>
      </c>
      <c r="AX1021" s="28">
        <v>5.6202700000000001E-3</v>
      </c>
      <c r="BA1021" s="28">
        <v>1.216823E-2</v>
      </c>
    </row>
    <row r="1022" spans="1:53" s="28" customFormat="1" ht="21" x14ac:dyDescent="0.35">
      <c r="A1022" s="1"/>
      <c r="B1022" s="2"/>
      <c r="C1022" s="2"/>
      <c r="D1022" s="2"/>
      <c r="E1022" s="2"/>
      <c r="F1022" s="2"/>
      <c r="G1022" s="2"/>
      <c r="H1022" s="2"/>
      <c r="I1022" s="40">
        <v>30480</v>
      </c>
      <c r="J1022" s="39">
        <v>0.80024848500000001</v>
      </c>
      <c r="K1022" s="28">
        <v>0.442581</v>
      </c>
      <c r="N1022" s="28">
        <v>0.59225399999999995</v>
      </c>
      <c r="Q1022" s="28">
        <v>0.34576600000000002</v>
      </c>
      <c r="T1022" s="28">
        <v>0.34316200000000002</v>
      </c>
      <c r="W1022" s="28">
        <v>1.076182E-2</v>
      </c>
      <c r="Z1022" s="28">
        <v>8.6778800000000007E-3</v>
      </c>
      <c r="AC1022" s="28">
        <v>0.48390100000000003</v>
      </c>
      <c r="AF1022" s="28">
        <v>0.25496600000000003</v>
      </c>
      <c r="AI1022" s="28">
        <v>0.221052</v>
      </c>
      <c r="AL1022" s="28">
        <v>0.346134</v>
      </c>
      <c r="AO1022" s="28">
        <v>8.4453799999999996E-2</v>
      </c>
      <c r="AR1022" s="28">
        <v>8.9599200000000004E-2</v>
      </c>
      <c r="AU1022" s="28">
        <v>8.5150000000000003E-2</v>
      </c>
      <c r="AX1022" s="28">
        <v>5.2156399999999997E-3</v>
      </c>
      <c r="BA1022" s="28">
        <v>1.176086E-2</v>
      </c>
    </row>
    <row r="1023" spans="1:53" s="28" customFormat="1" ht="21" x14ac:dyDescent="0.35">
      <c r="A1023" s="1"/>
      <c r="B1023" s="2"/>
      <c r="C1023" s="2"/>
      <c r="D1023" s="2"/>
      <c r="E1023" s="2"/>
      <c r="F1023" s="2"/>
      <c r="G1023" s="2"/>
      <c r="H1023" s="2"/>
      <c r="I1023" s="40">
        <v>30510</v>
      </c>
      <c r="J1023" s="39">
        <v>0.80172121200000002</v>
      </c>
      <c r="K1023" s="28">
        <v>0.445434</v>
      </c>
      <c r="N1023" s="28">
        <v>0.60003200000000001</v>
      </c>
      <c r="Q1023" s="28">
        <v>0.35427399999999998</v>
      </c>
      <c r="T1023" s="28">
        <v>0.35184599999999999</v>
      </c>
      <c r="W1023" s="28">
        <v>1.060002E-2</v>
      </c>
      <c r="Z1023" s="28">
        <v>8.4652100000000008E-3</v>
      </c>
      <c r="AC1023" s="28">
        <v>0.49531799999999998</v>
      </c>
      <c r="AF1023" s="28">
        <v>0.26633400000000002</v>
      </c>
      <c r="AI1023" s="28">
        <v>0.232485</v>
      </c>
      <c r="AL1023" s="28">
        <v>0.35660599999999998</v>
      </c>
      <c r="AO1023" s="28">
        <v>9.3964099999999995E-2</v>
      </c>
      <c r="AR1023" s="28">
        <v>0.1002586</v>
      </c>
      <c r="AU1023" s="28">
        <v>9.3801099999999998E-2</v>
      </c>
      <c r="AX1023" s="28">
        <v>4.7843800000000004E-3</v>
      </c>
      <c r="BA1023" s="28">
        <v>1.138077E-2</v>
      </c>
    </row>
    <row r="1024" spans="1:53" s="28" customFormat="1" ht="21" x14ac:dyDescent="0.35">
      <c r="A1024" s="1"/>
      <c r="B1024" s="2"/>
      <c r="C1024" s="2"/>
      <c r="D1024" s="2"/>
      <c r="E1024" s="2"/>
      <c r="F1024" s="2"/>
      <c r="G1024" s="2"/>
      <c r="H1024" s="2"/>
      <c r="I1024" s="40">
        <v>30540</v>
      </c>
      <c r="J1024" s="39">
        <v>0.79933333299999998</v>
      </c>
      <c r="K1024" s="28">
        <v>0.44727600000000001</v>
      </c>
      <c r="N1024" s="28">
        <v>0.60570299999999999</v>
      </c>
      <c r="Q1024" s="28">
        <v>0.36132900000000001</v>
      </c>
      <c r="T1024" s="28">
        <v>0.35880200000000001</v>
      </c>
      <c r="W1024" s="28">
        <v>1.047182E-2</v>
      </c>
      <c r="Z1024" s="28">
        <v>8.1991700000000004E-3</v>
      </c>
      <c r="AC1024" s="28">
        <v>0.50565499999999997</v>
      </c>
      <c r="AF1024" s="28">
        <v>0.27715000000000001</v>
      </c>
      <c r="AI1024" s="28">
        <v>0.243343</v>
      </c>
      <c r="AL1024" s="28">
        <v>0.36720199999999997</v>
      </c>
      <c r="AO1024" s="28">
        <v>0.10403</v>
      </c>
      <c r="AR1024" s="28">
        <v>0.1114798</v>
      </c>
      <c r="AU1024" s="28">
        <v>0.1032498</v>
      </c>
      <c r="AX1024" s="28">
        <v>4.3094400000000003E-3</v>
      </c>
      <c r="BA1024" s="28">
        <v>1.096337E-2</v>
      </c>
    </row>
    <row r="1025" spans="1:53" s="28" customFormat="1" ht="21" x14ac:dyDescent="0.35">
      <c r="A1025" s="1"/>
      <c r="B1025" s="2"/>
      <c r="C1025" s="2"/>
      <c r="D1025" s="2"/>
      <c r="E1025" s="2"/>
      <c r="F1025" s="2"/>
      <c r="G1025" s="2"/>
      <c r="H1025" s="2"/>
      <c r="I1025" s="40">
        <v>30570</v>
      </c>
      <c r="J1025" s="39">
        <v>0.79641212100000003</v>
      </c>
      <c r="K1025" s="28">
        <v>0.448266</v>
      </c>
      <c r="N1025" s="28">
        <v>0.60915699999999995</v>
      </c>
      <c r="Q1025" s="28">
        <v>0.36645499999999998</v>
      </c>
      <c r="T1025" s="28">
        <v>0.36360999999999999</v>
      </c>
      <c r="W1025" s="28">
        <v>1.032478E-2</v>
      </c>
      <c r="Z1025" s="28">
        <v>7.9517400000000005E-3</v>
      </c>
      <c r="AC1025" s="28">
        <v>0.51391100000000001</v>
      </c>
      <c r="AF1025" s="28">
        <v>0.28659499999999999</v>
      </c>
      <c r="AI1025" s="28">
        <v>0.25286500000000001</v>
      </c>
      <c r="AL1025" s="28">
        <v>0.377137</v>
      </c>
      <c r="AO1025" s="28">
        <v>0.11407050000000001</v>
      </c>
      <c r="AR1025" s="28">
        <v>0.1226066</v>
      </c>
      <c r="AU1025" s="28">
        <v>0.11336300000000001</v>
      </c>
      <c r="AX1025" s="28">
        <v>3.8628099999999999E-3</v>
      </c>
      <c r="BA1025" s="28">
        <v>1.057017E-2</v>
      </c>
    </row>
    <row r="1026" spans="1:53" s="28" customFormat="1" ht="21" x14ac:dyDescent="0.35">
      <c r="A1026" s="1"/>
      <c r="B1026" s="2"/>
      <c r="C1026" s="2"/>
      <c r="D1026" s="2"/>
      <c r="E1026" s="2"/>
      <c r="F1026" s="2"/>
      <c r="G1026" s="2"/>
      <c r="H1026" s="2"/>
      <c r="I1026" s="40">
        <v>30600</v>
      </c>
      <c r="J1026" s="39">
        <v>0.79315757600000003</v>
      </c>
      <c r="K1026" s="28">
        <v>0.44831399999999999</v>
      </c>
      <c r="N1026" s="28">
        <v>0.61025499999999999</v>
      </c>
      <c r="Q1026" s="28">
        <v>0.369448</v>
      </c>
      <c r="T1026" s="28">
        <v>0.36599199999999998</v>
      </c>
      <c r="W1026" s="28">
        <v>1.011198E-2</v>
      </c>
      <c r="Z1026" s="28">
        <v>7.7308200000000002E-3</v>
      </c>
      <c r="AC1026" s="28">
        <v>0.51912899999999995</v>
      </c>
      <c r="AF1026" s="28">
        <v>0.29354000000000002</v>
      </c>
      <c r="AI1026" s="28">
        <v>0.25995699999999999</v>
      </c>
      <c r="AL1026" s="28">
        <v>0.38510100000000003</v>
      </c>
      <c r="AO1026" s="28">
        <v>0.1230974</v>
      </c>
      <c r="AR1026" s="28">
        <v>0.1325248</v>
      </c>
      <c r="AU1026" s="28">
        <v>0.1239851</v>
      </c>
      <c r="AX1026" s="28">
        <v>3.3913599999999999E-3</v>
      </c>
      <c r="BA1026" s="28">
        <v>1.0100970000000001E-2</v>
      </c>
    </row>
    <row r="1027" spans="1:53" s="28" customFormat="1" ht="21" x14ac:dyDescent="0.35">
      <c r="A1027" s="1"/>
      <c r="B1027" s="2"/>
      <c r="C1027" s="2"/>
      <c r="D1027" s="2"/>
      <c r="E1027" s="2"/>
      <c r="F1027" s="2"/>
      <c r="G1027" s="2"/>
      <c r="H1027" s="2"/>
      <c r="I1027" s="40">
        <v>30630</v>
      </c>
      <c r="J1027" s="39">
        <v>0.78892727299999998</v>
      </c>
      <c r="K1027" s="28">
        <v>0.44742700000000002</v>
      </c>
      <c r="N1027" s="28">
        <v>0.60908799999999996</v>
      </c>
      <c r="Q1027" s="28">
        <v>0.37026100000000001</v>
      </c>
      <c r="T1027" s="28">
        <v>0.36606300000000003</v>
      </c>
      <c r="W1027" s="28">
        <v>1.0109379999999999E-2</v>
      </c>
      <c r="Z1027" s="28">
        <v>7.6693999999999998E-3</v>
      </c>
      <c r="AC1027" s="28">
        <v>0.52134599999999998</v>
      </c>
      <c r="AF1027" s="28">
        <v>0.29782900000000001</v>
      </c>
      <c r="AI1027" s="28">
        <v>0.26450600000000002</v>
      </c>
      <c r="AL1027" s="28">
        <v>0.39058500000000002</v>
      </c>
      <c r="AO1027" s="28">
        <v>0.13025829999999999</v>
      </c>
      <c r="AR1027" s="28">
        <v>0.14046500000000001</v>
      </c>
      <c r="AU1027" s="28">
        <v>0.1345585</v>
      </c>
      <c r="AX1027" s="28">
        <v>3.3960000000000001E-3</v>
      </c>
      <c r="BA1027" s="28">
        <v>1.0105360000000001E-2</v>
      </c>
    </row>
    <row r="1028" spans="1:53" s="28" customFormat="1" ht="21" x14ac:dyDescent="0.35">
      <c r="A1028" s="1"/>
      <c r="B1028" s="2"/>
      <c r="C1028" s="2"/>
      <c r="D1028" s="2"/>
      <c r="E1028" s="2"/>
      <c r="F1028" s="2"/>
      <c r="G1028" s="2"/>
      <c r="H1028" s="2"/>
      <c r="I1028" s="40">
        <v>30660</v>
      </c>
      <c r="J1028" s="39">
        <v>0.78288484800000002</v>
      </c>
      <c r="K1028" s="28">
        <v>0.44627800000000001</v>
      </c>
      <c r="N1028" s="28">
        <v>0.60699999999999998</v>
      </c>
      <c r="Q1028" s="28">
        <v>0.36954999999999999</v>
      </c>
      <c r="T1028" s="28">
        <v>0.36466399999999999</v>
      </c>
      <c r="W1028" s="28">
        <v>1.013828E-2</v>
      </c>
      <c r="Z1028" s="28">
        <v>7.67697E-3</v>
      </c>
      <c r="AC1028" s="28">
        <v>0.52118200000000003</v>
      </c>
      <c r="AF1028" s="28">
        <v>0.299454</v>
      </c>
      <c r="AI1028" s="28">
        <v>0.26627499999999998</v>
      </c>
      <c r="AL1028" s="28">
        <v>0.39385100000000001</v>
      </c>
      <c r="AO1028" s="28">
        <v>0.13522400000000001</v>
      </c>
      <c r="AR1028" s="28">
        <v>0.14568600000000001</v>
      </c>
      <c r="AU1028" s="28">
        <v>0.14264499999999999</v>
      </c>
      <c r="AX1028" s="28">
        <v>3.3856400000000001E-3</v>
      </c>
      <c r="BA1028" s="28">
        <v>1.0116760000000001E-2</v>
      </c>
    </row>
    <row r="1029" spans="1:53" s="28" customFormat="1" ht="21" x14ac:dyDescent="0.35">
      <c r="A1029" s="1"/>
      <c r="B1029" s="2"/>
      <c r="C1029" s="2"/>
      <c r="D1029" s="2"/>
      <c r="E1029" s="2"/>
      <c r="F1029" s="2"/>
      <c r="G1029" s="2"/>
      <c r="H1029" s="2"/>
      <c r="I1029" s="40">
        <v>30690</v>
      </c>
      <c r="J1029" s="39">
        <v>0.77744242399999997</v>
      </c>
      <c r="K1029" s="28">
        <v>0.445185</v>
      </c>
      <c r="N1029" s="28">
        <v>0.60475199999999996</v>
      </c>
      <c r="Q1029" s="28">
        <v>0.36830299999999999</v>
      </c>
      <c r="T1029" s="28">
        <v>0.36291600000000002</v>
      </c>
      <c r="W1029" s="28">
        <v>1.0101010000000001E-2</v>
      </c>
      <c r="Z1029" s="28">
        <v>7.5895399999999997E-3</v>
      </c>
      <c r="AC1029" s="28">
        <v>0.52011499999999999</v>
      </c>
      <c r="AF1029" s="28">
        <v>0.29963099999999998</v>
      </c>
      <c r="AI1029" s="28">
        <v>0.26652100000000001</v>
      </c>
      <c r="AL1029" s="28">
        <v>0.39598699999999998</v>
      </c>
      <c r="AO1029" s="28">
        <v>0.13880600000000001</v>
      </c>
      <c r="AR1029" s="28">
        <v>0.14923</v>
      </c>
      <c r="AU1029" s="28">
        <v>0.14849899999999999</v>
      </c>
      <c r="AX1029" s="28">
        <v>3.3658199999999998E-3</v>
      </c>
      <c r="BA1029" s="28">
        <v>1.0058060000000001E-2</v>
      </c>
    </row>
    <row r="1030" spans="1:53" s="28" customFormat="1" ht="21" x14ac:dyDescent="0.35">
      <c r="A1030" s="1"/>
      <c r="B1030" s="2"/>
      <c r="C1030" s="2"/>
      <c r="D1030" s="2"/>
      <c r="E1030" s="2"/>
      <c r="F1030" s="2"/>
      <c r="G1030" s="2"/>
      <c r="H1030" s="2"/>
      <c r="I1030" s="40">
        <v>30720</v>
      </c>
      <c r="J1030" s="39">
        <v>0.771945455</v>
      </c>
      <c r="K1030" s="28">
        <v>0.44415199999999999</v>
      </c>
      <c r="N1030" s="28">
        <v>0.60264600000000002</v>
      </c>
      <c r="Q1030" s="28">
        <v>0.36693799999999999</v>
      </c>
      <c r="T1030" s="28">
        <v>0.361064</v>
      </c>
      <c r="W1030" s="28">
        <v>1.01981E-2</v>
      </c>
      <c r="Z1030" s="28">
        <v>7.6840299999999997E-3</v>
      </c>
      <c r="AC1030" s="28">
        <v>0.518818</v>
      </c>
      <c r="AF1030" s="28">
        <v>0.29922700000000002</v>
      </c>
      <c r="AI1030" s="28">
        <v>0.26610699999999998</v>
      </c>
      <c r="AL1030" s="28">
        <v>0.39739099999999999</v>
      </c>
      <c r="AO1030" s="28">
        <v>0.141372</v>
      </c>
      <c r="AR1030" s="28">
        <v>0.15180399999999999</v>
      </c>
      <c r="AU1030" s="28">
        <v>0.152947</v>
      </c>
      <c r="AX1030" s="28">
        <v>3.4115E-3</v>
      </c>
      <c r="BA1030" s="28">
        <v>1.0135180000000001E-2</v>
      </c>
    </row>
    <row r="1031" spans="1:53" s="28" customFormat="1" ht="21" x14ac:dyDescent="0.35">
      <c r="A1031" s="1"/>
      <c r="B1031" s="2"/>
      <c r="C1031" s="2"/>
      <c r="D1031" s="2"/>
      <c r="E1031" s="2"/>
      <c r="F1031" s="2"/>
      <c r="G1031" s="2"/>
      <c r="H1031" s="2"/>
      <c r="I1031" s="40">
        <v>30750</v>
      </c>
      <c r="J1031" s="39">
        <v>0.76680606100000004</v>
      </c>
      <c r="K1031" s="28">
        <v>0.44309599999999999</v>
      </c>
      <c r="N1031" s="28">
        <v>0.60057499999999997</v>
      </c>
      <c r="Q1031" s="28">
        <v>0.36537500000000001</v>
      </c>
      <c r="T1031" s="28">
        <v>0.35918899999999998</v>
      </c>
      <c r="W1031" s="28">
        <v>1.02971E-2</v>
      </c>
      <c r="Z1031" s="28">
        <v>7.8514499999999994E-3</v>
      </c>
      <c r="AC1031" s="28">
        <v>0.51726300000000003</v>
      </c>
      <c r="AF1031" s="28">
        <v>0.298429</v>
      </c>
      <c r="AI1031" s="28">
        <v>0.26529999999999998</v>
      </c>
      <c r="AL1031" s="28">
        <v>0.39849499999999999</v>
      </c>
      <c r="AO1031" s="28">
        <v>0.14335000000000001</v>
      </c>
      <c r="AR1031" s="28">
        <v>0.15368799999999999</v>
      </c>
      <c r="AU1031" s="28">
        <v>0.156613</v>
      </c>
      <c r="AX1031" s="28">
        <v>3.6537900000000001E-3</v>
      </c>
      <c r="BA1031" s="28">
        <v>1.0309479999999999E-2</v>
      </c>
    </row>
    <row r="1032" spans="1:53" s="28" customFormat="1" ht="21" x14ac:dyDescent="0.35">
      <c r="A1032" s="1"/>
      <c r="B1032" s="2"/>
      <c r="C1032" s="2"/>
      <c r="D1032" s="2"/>
      <c r="E1032" s="2"/>
      <c r="F1032" s="2"/>
      <c r="G1032" s="2"/>
      <c r="H1032" s="2"/>
      <c r="I1032" s="40">
        <v>30780</v>
      </c>
      <c r="J1032" s="39">
        <v>0.76136969700000001</v>
      </c>
      <c r="K1032" s="28">
        <v>0.44260100000000002</v>
      </c>
      <c r="N1032" s="28">
        <v>0.59946600000000005</v>
      </c>
      <c r="Q1032" s="28">
        <v>0.36431400000000003</v>
      </c>
      <c r="T1032" s="28">
        <v>0.35785899999999998</v>
      </c>
      <c r="W1032" s="28">
        <v>1.0458200000000001E-2</v>
      </c>
      <c r="Z1032" s="28">
        <v>8.0574500000000007E-3</v>
      </c>
      <c r="AC1032" s="28">
        <v>0.51588999999999996</v>
      </c>
      <c r="AF1032" s="28">
        <v>0.29745199999999999</v>
      </c>
      <c r="AI1032" s="28">
        <v>0.26436300000000001</v>
      </c>
      <c r="AL1032" s="28">
        <v>0.39947300000000002</v>
      </c>
      <c r="AO1032" s="28">
        <v>0.14502599999999999</v>
      </c>
      <c r="AR1032" s="28">
        <v>0.155276</v>
      </c>
      <c r="AU1032" s="28">
        <v>0.15995599999999999</v>
      </c>
      <c r="AX1032" s="28">
        <v>4.0443099999999997E-3</v>
      </c>
      <c r="BA1032" s="28">
        <v>1.0685750000000001E-2</v>
      </c>
    </row>
    <row r="1033" spans="1:53" s="28" customFormat="1" ht="21" x14ac:dyDescent="0.35">
      <c r="A1033" s="1"/>
      <c r="B1033" s="2"/>
      <c r="C1033" s="2"/>
      <c r="D1033" s="2"/>
      <c r="E1033" s="2"/>
      <c r="F1033" s="2"/>
      <c r="G1033" s="2"/>
      <c r="H1033" s="2"/>
      <c r="I1033" s="40">
        <v>30810</v>
      </c>
      <c r="J1033" s="39">
        <v>0.75616363600000003</v>
      </c>
      <c r="K1033" s="28">
        <v>0.44306699999999999</v>
      </c>
      <c r="N1033" s="28">
        <v>0.60036400000000001</v>
      </c>
      <c r="Q1033" s="28">
        <v>0.36455100000000001</v>
      </c>
      <c r="T1033" s="28">
        <v>0.35809999999999997</v>
      </c>
      <c r="W1033" s="28">
        <v>1.05962E-2</v>
      </c>
      <c r="Z1033" s="28">
        <v>8.2562999999999994E-3</v>
      </c>
      <c r="AC1033" s="28">
        <v>0.51561599999999996</v>
      </c>
      <c r="AF1033" s="28">
        <v>0.29702400000000001</v>
      </c>
      <c r="AI1033" s="28">
        <v>0.263934</v>
      </c>
      <c r="AL1033" s="28">
        <v>0.400889</v>
      </c>
      <c r="AO1033" s="28">
        <v>0.14668700000000001</v>
      </c>
      <c r="AR1033" s="28">
        <v>0.15687499999999999</v>
      </c>
      <c r="AU1033" s="28">
        <v>0.16306300000000001</v>
      </c>
      <c r="AX1033" s="28">
        <v>4.4984200000000004E-3</v>
      </c>
      <c r="BA1033" s="28">
        <v>1.1114539999999999E-2</v>
      </c>
    </row>
    <row r="1034" spans="1:53" s="28" customFormat="1" ht="21" x14ac:dyDescent="0.35">
      <c r="A1034" s="1"/>
      <c r="B1034" s="2"/>
      <c r="C1034" s="2"/>
      <c r="D1034" s="2"/>
      <c r="E1034" s="2"/>
      <c r="F1034" s="2"/>
      <c r="G1034" s="2"/>
      <c r="H1034" s="2"/>
      <c r="I1034" s="40">
        <v>30840</v>
      </c>
      <c r="J1034" s="39">
        <v>0.75203636399999996</v>
      </c>
      <c r="K1034" s="28">
        <v>0.44453599999999999</v>
      </c>
      <c r="N1034" s="28">
        <v>0.60342499999999999</v>
      </c>
      <c r="Q1034" s="28">
        <v>0.36649700000000002</v>
      </c>
      <c r="T1034" s="28">
        <v>0.36035099999999998</v>
      </c>
      <c r="W1034" s="28">
        <v>1.07384E-2</v>
      </c>
      <c r="Z1034" s="28">
        <v>8.5066499999999993E-3</v>
      </c>
      <c r="AC1034" s="28">
        <v>0.51731099999999997</v>
      </c>
      <c r="AF1034" s="28">
        <v>0.29804599999999998</v>
      </c>
      <c r="AI1034" s="28">
        <v>0.26494899999999999</v>
      </c>
      <c r="AL1034" s="28">
        <v>0.40364800000000001</v>
      </c>
      <c r="AO1034" s="28">
        <v>0.14901500000000001</v>
      </c>
      <c r="AR1034" s="28">
        <v>0.15915799999999999</v>
      </c>
      <c r="AU1034" s="28">
        <v>0.16631799999999999</v>
      </c>
      <c r="AX1034" s="28">
        <v>4.9377900000000001E-3</v>
      </c>
      <c r="BA1034" s="28">
        <v>1.1524039999999999E-2</v>
      </c>
    </row>
    <row r="1035" spans="1:53" s="28" customFormat="1" ht="21" x14ac:dyDescent="0.35">
      <c r="A1035" s="1"/>
      <c r="B1035" s="2"/>
      <c r="C1035" s="2"/>
      <c r="D1035" s="2"/>
      <c r="E1035" s="2"/>
      <c r="F1035" s="2"/>
      <c r="G1035" s="2"/>
      <c r="H1035" s="2"/>
      <c r="I1035" s="40">
        <v>30870</v>
      </c>
      <c r="J1035" s="39">
        <v>0.76213333299999997</v>
      </c>
      <c r="K1035" s="28">
        <v>0.44701600000000002</v>
      </c>
      <c r="N1035" s="28">
        <v>0.60882999999999998</v>
      </c>
      <c r="Q1035" s="28">
        <v>0.37052499999999999</v>
      </c>
      <c r="T1035" s="28">
        <v>0.3649</v>
      </c>
      <c r="W1035" s="28">
        <v>1.094234E-2</v>
      </c>
      <c r="Z1035" s="28">
        <v>8.7518800000000001E-3</v>
      </c>
      <c r="AC1035" s="28">
        <v>0.52144100000000004</v>
      </c>
      <c r="AF1035" s="28">
        <v>0.30105300000000002</v>
      </c>
      <c r="AI1035" s="28">
        <v>0.26782699999999998</v>
      </c>
      <c r="AL1035" s="28">
        <v>0.40869800000000001</v>
      </c>
      <c r="AO1035" s="28">
        <v>0.152893</v>
      </c>
      <c r="AR1035" s="28">
        <v>0.16317999999999999</v>
      </c>
      <c r="AU1035" s="28">
        <v>0.17042199999999999</v>
      </c>
      <c r="AX1035" s="28">
        <v>5.3686200000000002E-3</v>
      </c>
      <c r="BA1035" s="28">
        <v>1.1922739999999999E-2</v>
      </c>
    </row>
    <row r="1036" spans="1:53" s="28" customFormat="1" ht="21" x14ac:dyDescent="0.35">
      <c r="A1036" s="1"/>
      <c r="B1036" s="2"/>
      <c r="C1036" s="2"/>
      <c r="D1036" s="2"/>
      <c r="E1036" s="2"/>
      <c r="F1036" s="2"/>
      <c r="G1036" s="2"/>
      <c r="H1036" s="2"/>
      <c r="I1036" s="40">
        <v>30900</v>
      </c>
      <c r="J1036" s="39">
        <v>0.792242424</v>
      </c>
      <c r="K1036" s="28">
        <v>0.45050600000000002</v>
      </c>
      <c r="N1036" s="28">
        <v>0.61654100000000001</v>
      </c>
      <c r="Q1036" s="28">
        <v>0.37672</v>
      </c>
      <c r="T1036" s="28">
        <v>0.37192199999999997</v>
      </c>
      <c r="W1036" s="28">
        <v>1.1080339999999999E-2</v>
      </c>
      <c r="Z1036" s="28">
        <v>8.9651999999999996E-3</v>
      </c>
      <c r="AC1036" s="28">
        <v>0.52829099999999996</v>
      </c>
      <c r="AF1036" s="28">
        <v>0.30654599999999999</v>
      </c>
      <c r="AI1036" s="28">
        <v>0.273254</v>
      </c>
      <c r="AL1036" s="28">
        <v>0.416657</v>
      </c>
      <c r="AO1036" s="28">
        <v>0.158943</v>
      </c>
      <c r="AR1036" s="28">
        <v>0.169934</v>
      </c>
      <c r="AU1036" s="28">
        <v>0.176459</v>
      </c>
      <c r="AX1036" s="28">
        <v>5.83455E-3</v>
      </c>
      <c r="BA1036" s="28">
        <v>1.236714E-2</v>
      </c>
    </row>
    <row r="1037" spans="1:53" s="28" customFormat="1" ht="21" x14ac:dyDescent="0.35">
      <c r="A1037" s="1"/>
      <c r="B1037" s="2"/>
      <c r="C1037" s="2"/>
      <c r="D1037" s="2"/>
      <c r="E1037" s="2"/>
      <c r="F1037" s="2"/>
      <c r="G1037" s="2"/>
      <c r="H1037" s="2"/>
      <c r="I1037" s="40">
        <v>30930</v>
      </c>
      <c r="J1037" s="39">
        <v>0.83398181800000004</v>
      </c>
      <c r="K1037" s="28">
        <v>0.454984</v>
      </c>
      <c r="N1037" s="28">
        <v>0.62650799999999995</v>
      </c>
      <c r="Q1037" s="28">
        <v>0.38515700000000003</v>
      </c>
      <c r="T1037" s="28">
        <v>0.38122200000000001</v>
      </c>
      <c r="W1037" s="28">
        <v>1.110324E-2</v>
      </c>
      <c r="Z1037" s="28">
        <v>9.0271899999999992E-3</v>
      </c>
      <c r="AC1037" s="28">
        <v>0.53775300000000004</v>
      </c>
      <c r="AF1037" s="28">
        <v>0.314579</v>
      </c>
      <c r="AI1037" s="28">
        <v>0.28115899999999999</v>
      </c>
      <c r="AL1037" s="28">
        <v>0.42755500000000002</v>
      </c>
      <c r="AO1037" s="28">
        <v>0.167514</v>
      </c>
      <c r="AR1037" s="28">
        <v>0.17977000000000001</v>
      </c>
      <c r="AU1037" s="28">
        <v>0.184748</v>
      </c>
      <c r="AX1037" s="28">
        <v>5.8363199999999999E-3</v>
      </c>
      <c r="BA1037" s="28">
        <v>1.235734E-2</v>
      </c>
    </row>
    <row r="1038" spans="1:53" s="28" customFormat="1" ht="21" x14ac:dyDescent="0.35">
      <c r="A1038" s="1"/>
      <c r="B1038" s="2"/>
      <c r="C1038" s="2"/>
      <c r="D1038" s="2"/>
      <c r="E1038" s="2"/>
      <c r="F1038" s="2"/>
      <c r="G1038" s="2"/>
      <c r="H1038" s="2"/>
      <c r="I1038" s="40">
        <v>30960</v>
      </c>
      <c r="J1038" s="39">
        <v>0.88123030300000005</v>
      </c>
      <c r="K1038" s="28">
        <v>0.45974399999999999</v>
      </c>
      <c r="N1038" s="28">
        <v>0.63749199999999995</v>
      </c>
      <c r="Q1038" s="28">
        <v>0.39530199999999999</v>
      </c>
      <c r="T1038" s="28">
        <v>0.39212399999999997</v>
      </c>
      <c r="W1038" s="28">
        <v>1.106444E-2</v>
      </c>
      <c r="Z1038" s="28">
        <v>9.0213199999999993E-3</v>
      </c>
      <c r="AC1038" s="28">
        <v>0.54918</v>
      </c>
      <c r="AF1038" s="28">
        <v>0.32509399999999999</v>
      </c>
      <c r="AI1038" s="28">
        <v>0.29175899999999999</v>
      </c>
      <c r="AL1038" s="28">
        <v>0.440832</v>
      </c>
      <c r="AO1038" s="28">
        <v>0.178706</v>
      </c>
      <c r="AR1038" s="28">
        <v>0.19297800000000001</v>
      </c>
      <c r="AU1038" s="28">
        <v>0.19611600000000001</v>
      </c>
      <c r="AX1038" s="28">
        <v>5.8156800000000002E-3</v>
      </c>
      <c r="BA1038" s="28">
        <v>1.235764E-2</v>
      </c>
    </row>
    <row r="1039" spans="1:53" s="28" customFormat="1" ht="21" x14ac:dyDescent="0.35">
      <c r="A1039" s="1"/>
      <c r="B1039" s="2"/>
      <c r="C1039" s="2"/>
      <c r="D1039" s="2"/>
      <c r="E1039" s="2"/>
      <c r="F1039" s="2"/>
      <c r="G1039" s="2"/>
      <c r="H1039" s="2"/>
      <c r="I1039" s="40">
        <v>30990</v>
      </c>
      <c r="J1039" s="39">
        <v>0.93549090899999998</v>
      </c>
      <c r="K1039" s="28">
        <v>0.46455299999999999</v>
      </c>
      <c r="N1039" s="28">
        <v>0.64892499999999997</v>
      </c>
      <c r="Q1039" s="28">
        <v>0.40643200000000002</v>
      </c>
      <c r="T1039" s="28">
        <v>0.40377200000000002</v>
      </c>
      <c r="W1039" s="28">
        <v>1.11483E-2</v>
      </c>
      <c r="Z1039" s="28">
        <v>9.8886700000000004E-3</v>
      </c>
      <c r="AC1039" s="28">
        <v>0.56164000000000003</v>
      </c>
      <c r="AF1039" s="28">
        <v>0.33709699999999998</v>
      </c>
      <c r="AI1039" s="28">
        <v>0.30405599999999999</v>
      </c>
      <c r="AL1039" s="28">
        <v>0.455565</v>
      </c>
      <c r="AO1039" s="28">
        <v>0.19167100000000001</v>
      </c>
      <c r="AR1039" s="28">
        <v>0.20839099999999999</v>
      </c>
      <c r="AU1039" s="28">
        <v>0.209726</v>
      </c>
      <c r="AX1039" s="28">
        <v>5.8124600000000002E-3</v>
      </c>
      <c r="BA1039" s="28">
        <v>1.436374E-2</v>
      </c>
    </row>
    <row r="1040" spans="1:53" s="28" customFormat="1" ht="21" x14ac:dyDescent="0.35">
      <c r="A1040" s="1"/>
      <c r="B1040" s="2"/>
      <c r="C1040" s="2"/>
      <c r="D1040" s="2"/>
      <c r="E1040" s="2"/>
      <c r="F1040" s="2"/>
      <c r="G1040" s="2"/>
      <c r="H1040" s="2"/>
      <c r="I1040" s="40">
        <v>31020</v>
      </c>
      <c r="J1040" s="39">
        <v>0.992212121</v>
      </c>
      <c r="K1040" s="28">
        <v>0.46950399999999998</v>
      </c>
      <c r="N1040" s="28">
        <v>0.66079299999999996</v>
      </c>
      <c r="Q1040" s="28">
        <v>0.418263</v>
      </c>
      <c r="T1040" s="28">
        <v>0.41599599999999998</v>
      </c>
      <c r="W1040" s="28">
        <v>1.1083640000000001E-2</v>
      </c>
      <c r="Z1040" s="28">
        <v>1.3112759999999999E-2</v>
      </c>
      <c r="AC1040" s="28">
        <v>0.574878</v>
      </c>
      <c r="AF1040" s="28">
        <v>0.35013899999999998</v>
      </c>
      <c r="AI1040" s="28">
        <v>0.31745200000000001</v>
      </c>
      <c r="AL1040" s="28">
        <v>0.47148000000000001</v>
      </c>
      <c r="AO1040" s="28">
        <v>0.20610300000000001</v>
      </c>
      <c r="AR1040" s="28">
        <v>0.225331</v>
      </c>
      <c r="AU1040" s="28">
        <v>0.224994</v>
      </c>
      <c r="AX1040" s="28">
        <v>6.51441E-3</v>
      </c>
      <c r="BA1040" s="28">
        <v>1.918224E-2</v>
      </c>
    </row>
    <row r="1041" spans="1:53" s="28" customFormat="1" ht="21" x14ac:dyDescent="0.35">
      <c r="A1041" s="1"/>
      <c r="B1041" s="2"/>
      <c r="C1041" s="2"/>
      <c r="D1041" s="2"/>
      <c r="E1041" s="2"/>
      <c r="F1041" s="2"/>
      <c r="G1041" s="2"/>
      <c r="H1041" s="2"/>
      <c r="I1041" s="40">
        <v>31050</v>
      </c>
      <c r="J1041" s="39">
        <v>1.0322424240000001</v>
      </c>
      <c r="K1041" s="28">
        <v>0.47454400000000002</v>
      </c>
      <c r="N1041" s="28">
        <v>0.67292799999999997</v>
      </c>
      <c r="Q1041" s="28">
        <v>0.43060300000000001</v>
      </c>
      <c r="T1041" s="28">
        <v>0.42855900000000002</v>
      </c>
      <c r="W1041" s="28">
        <v>1.0977840000000001E-2</v>
      </c>
      <c r="Z1041" s="28">
        <v>1.8422609999999999E-2</v>
      </c>
      <c r="AC1041" s="28">
        <v>0.588619</v>
      </c>
      <c r="AF1041" s="28">
        <v>0.36385699999999999</v>
      </c>
      <c r="AI1041" s="28">
        <v>0.33154299999999998</v>
      </c>
      <c r="AL1041" s="28">
        <v>0.48824499999999998</v>
      </c>
      <c r="AO1041" s="28">
        <v>0.22150500000000001</v>
      </c>
      <c r="AR1041" s="28">
        <v>0.243282</v>
      </c>
      <c r="AU1041" s="28">
        <v>0.241506</v>
      </c>
      <c r="AX1041" s="28">
        <v>9.2293300000000009E-3</v>
      </c>
      <c r="BA1041" s="28">
        <v>2.6614140000000001E-2</v>
      </c>
    </row>
    <row r="1042" spans="1:53" s="28" customFormat="1" ht="21" x14ac:dyDescent="0.35">
      <c r="A1042" s="1"/>
      <c r="B1042" s="2"/>
      <c r="C1042" s="2"/>
      <c r="D1042" s="2"/>
      <c r="E1042" s="2"/>
      <c r="F1042" s="2"/>
      <c r="G1042" s="2"/>
      <c r="H1042" s="2"/>
      <c r="I1042" s="40">
        <v>31080</v>
      </c>
      <c r="J1042" s="39">
        <v>1.050890909</v>
      </c>
      <c r="K1042" s="28">
        <v>0.47936400000000001</v>
      </c>
      <c r="N1042" s="28">
        <v>0.684693</v>
      </c>
      <c r="Q1042" s="28">
        <v>0.44303799999999999</v>
      </c>
      <c r="T1042" s="28">
        <v>0.44111299999999998</v>
      </c>
      <c r="W1042" s="28">
        <v>1.1386739999999999E-2</v>
      </c>
      <c r="Z1042" s="28">
        <v>2.5536079999999999E-2</v>
      </c>
      <c r="AC1042" s="28">
        <v>0.60280800000000001</v>
      </c>
      <c r="AF1042" s="28">
        <v>0.37828200000000001</v>
      </c>
      <c r="AI1042" s="28">
        <v>0.34635300000000002</v>
      </c>
      <c r="AL1042" s="28">
        <v>0.50584799999999996</v>
      </c>
      <c r="AO1042" s="28">
        <v>0.238095</v>
      </c>
      <c r="AR1042" s="28">
        <v>0.26206200000000002</v>
      </c>
      <c r="AU1042" s="28">
        <v>0.25924999999999998</v>
      </c>
      <c r="AX1042" s="28">
        <v>1.3951710000000001E-2</v>
      </c>
      <c r="BA1042" s="28">
        <v>3.6466739999999997E-2</v>
      </c>
    </row>
    <row r="1043" spans="1:53" s="28" customFormat="1" ht="21" x14ac:dyDescent="0.35">
      <c r="A1043" s="1"/>
      <c r="B1043" s="2"/>
      <c r="C1043" s="2"/>
      <c r="D1043" s="2"/>
      <c r="E1043" s="2"/>
      <c r="F1043" s="2"/>
      <c r="G1043" s="2"/>
      <c r="H1043" s="2"/>
      <c r="I1043" s="40">
        <v>31110</v>
      </c>
      <c r="J1043" s="39">
        <v>1.0586121209999999</v>
      </c>
      <c r="K1043" s="28">
        <v>0.48343799999999998</v>
      </c>
      <c r="N1043" s="28">
        <v>0.69497600000000004</v>
      </c>
      <c r="Q1043" s="28">
        <v>0.45472800000000002</v>
      </c>
      <c r="T1043" s="28">
        <v>0.45258399999999999</v>
      </c>
      <c r="W1043" s="28">
        <v>1.270954E-2</v>
      </c>
      <c r="Z1043" s="28">
        <v>3.3973530000000002E-2</v>
      </c>
      <c r="AC1043" s="28">
        <v>0.61653599999999997</v>
      </c>
      <c r="AF1043" s="28">
        <v>0.39262399999999997</v>
      </c>
      <c r="AI1043" s="28">
        <v>0.36110999999999999</v>
      </c>
      <c r="AL1043" s="28">
        <v>0.52376999999999996</v>
      </c>
      <c r="AO1043" s="28">
        <v>0.25558500000000001</v>
      </c>
      <c r="AR1043" s="28">
        <v>0.28131499999999998</v>
      </c>
      <c r="AU1043" s="28">
        <v>0.27826000000000001</v>
      </c>
      <c r="AX1043" s="28">
        <v>2.0616809999999999E-2</v>
      </c>
      <c r="BA1043" s="28">
        <v>4.8351940000000003E-2</v>
      </c>
    </row>
    <row r="1044" spans="1:53" s="28" customFormat="1" ht="21" x14ac:dyDescent="0.35">
      <c r="A1044" s="1"/>
      <c r="B1044" s="2"/>
      <c r="C1044" s="2"/>
      <c r="D1044" s="2"/>
      <c r="E1044" s="2"/>
      <c r="F1044" s="2"/>
      <c r="G1044" s="2"/>
      <c r="H1044" s="2"/>
      <c r="I1044" s="40">
        <v>31140</v>
      </c>
      <c r="J1044" s="39">
        <v>1.0576969700000001</v>
      </c>
      <c r="K1044" s="28">
        <v>0.48674600000000001</v>
      </c>
      <c r="N1044" s="28">
        <v>0.70352199999999998</v>
      </c>
      <c r="Q1044" s="28">
        <v>0.46514299999999997</v>
      </c>
      <c r="T1044" s="28">
        <v>0.46246300000000001</v>
      </c>
      <c r="W1044" s="28">
        <v>1.4772739999999999E-2</v>
      </c>
      <c r="Z1044" s="28">
        <v>4.326882E-2</v>
      </c>
      <c r="AC1044" s="28">
        <v>0.62884399999999996</v>
      </c>
      <c r="AF1044" s="28">
        <v>0.40603</v>
      </c>
      <c r="AI1044" s="28">
        <v>0.37501099999999998</v>
      </c>
      <c r="AL1044" s="28">
        <v>0.54109200000000002</v>
      </c>
      <c r="AO1044" s="28">
        <v>0.27330199999999999</v>
      </c>
      <c r="AR1044" s="28">
        <v>0.30023300000000003</v>
      </c>
      <c r="AU1044" s="28">
        <v>0.298097</v>
      </c>
      <c r="AX1044" s="28">
        <v>2.9047900000000001E-2</v>
      </c>
      <c r="BA1044" s="28">
        <v>6.1914339999999998E-2</v>
      </c>
    </row>
    <row r="1045" spans="1:53" s="28" customFormat="1" ht="21" x14ac:dyDescent="0.35">
      <c r="A1045" s="1"/>
      <c r="B1045" s="2"/>
      <c r="C1045" s="2"/>
      <c r="D1045" s="2"/>
      <c r="E1045" s="2"/>
      <c r="F1045" s="2"/>
      <c r="G1045" s="2"/>
      <c r="H1045" s="2"/>
      <c r="I1045" s="40">
        <v>31170</v>
      </c>
      <c r="J1045" s="39">
        <v>1.054048485</v>
      </c>
      <c r="K1045" s="28">
        <v>0.48906500000000003</v>
      </c>
      <c r="N1045" s="28">
        <v>0.71010099999999998</v>
      </c>
      <c r="Q1045" s="28">
        <v>0.47393200000000002</v>
      </c>
      <c r="T1045" s="28">
        <v>0.47046399999999999</v>
      </c>
      <c r="W1045" s="28">
        <v>1.7429340000000001E-2</v>
      </c>
      <c r="Z1045" s="28">
        <v>5.318142E-2</v>
      </c>
      <c r="AC1045" s="28">
        <v>0.63920399999999999</v>
      </c>
      <c r="AF1045" s="28">
        <v>0.41783799999999999</v>
      </c>
      <c r="AI1045" s="28">
        <v>0.38742199999999999</v>
      </c>
      <c r="AL1045" s="28">
        <v>0.55684400000000001</v>
      </c>
      <c r="AO1045" s="28">
        <v>0.29037099999999999</v>
      </c>
      <c r="AR1045" s="28">
        <v>0.31794699999999998</v>
      </c>
      <c r="AU1045" s="28">
        <v>0.318164</v>
      </c>
      <c r="AX1045" s="28">
        <v>3.8958920000000001E-2</v>
      </c>
      <c r="BA1045" s="28">
        <v>7.6844239999999994E-2</v>
      </c>
    </row>
    <row r="1046" spans="1:53" s="28" customFormat="1" ht="21" x14ac:dyDescent="0.35">
      <c r="A1046" s="1"/>
      <c r="B1046" s="2"/>
      <c r="C1046" s="2"/>
      <c r="D1046" s="2"/>
      <c r="E1046" s="2"/>
      <c r="F1046" s="2"/>
      <c r="G1046" s="2"/>
      <c r="H1046" s="2"/>
      <c r="I1046" s="40">
        <v>31200</v>
      </c>
      <c r="J1046" s="39">
        <v>1.0470303030000001</v>
      </c>
      <c r="K1046" s="28">
        <v>0.49054799999999998</v>
      </c>
      <c r="N1046" s="28">
        <v>0.71476700000000004</v>
      </c>
      <c r="Q1046" s="28">
        <v>0.48092200000000002</v>
      </c>
      <c r="T1046" s="28">
        <v>0.47637299999999999</v>
      </c>
      <c r="W1046" s="28">
        <v>2.0430440000000001E-2</v>
      </c>
      <c r="Z1046" s="28">
        <v>6.3574619999999998E-2</v>
      </c>
      <c r="AC1046" s="28">
        <v>0.64732599999999996</v>
      </c>
      <c r="AF1046" s="28">
        <v>0.42759000000000003</v>
      </c>
      <c r="AI1046" s="28">
        <v>0.39776</v>
      </c>
      <c r="AL1046" s="28">
        <v>0.57038800000000001</v>
      </c>
      <c r="AO1046" s="28">
        <v>0.30594199999999999</v>
      </c>
      <c r="AR1046" s="28">
        <v>0.33336100000000002</v>
      </c>
      <c r="AU1046" s="28">
        <v>0.33726899999999999</v>
      </c>
      <c r="AX1046" s="28">
        <v>4.993823E-2</v>
      </c>
      <c r="BA1046" s="28">
        <v>9.2811340000000006E-2</v>
      </c>
    </row>
    <row r="1047" spans="1:53" s="28" customFormat="1" ht="21" x14ac:dyDescent="0.35">
      <c r="A1047" s="1"/>
      <c r="B1047" s="2"/>
      <c r="C1047" s="2"/>
      <c r="D1047" s="2"/>
      <c r="E1047" s="2"/>
      <c r="F1047" s="2"/>
      <c r="G1047" s="2"/>
      <c r="H1047" s="2"/>
      <c r="I1047" s="40">
        <v>31230</v>
      </c>
      <c r="J1047" s="39">
        <v>1.0403636359999999</v>
      </c>
      <c r="K1047" s="28">
        <v>0.49131599999999997</v>
      </c>
      <c r="N1047" s="28">
        <v>0.71762700000000001</v>
      </c>
      <c r="Q1047" s="28">
        <v>0.48614600000000002</v>
      </c>
      <c r="T1047" s="28">
        <v>0.48033399999999998</v>
      </c>
      <c r="W1047" s="28">
        <v>2.368574E-2</v>
      </c>
      <c r="Z1047" s="28">
        <v>7.4482049999999994E-2</v>
      </c>
      <c r="AC1047" s="28">
        <v>0.65338399999999996</v>
      </c>
      <c r="AF1047" s="28">
        <v>0.43525399999999997</v>
      </c>
      <c r="AI1047" s="28">
        <v>0.40600199999999997</v>
      </c>
      <c r="AL1047" s="28">
        <v>0.58172699999999999</v>
      </c>
      <c r="AO1047" s="28">
        <v>0.31990400000000002</v>
      </c>
      <c r="AR1047" s="28">
        <v>0.34630899999999998</v>
      </c>
      <c r="AU1047" s="28">
        <v>0.35505799999999998</v>
      </c>
      <c r="AX1047" s="28">
        <v>6.2127179999999997E-2</v>
      </c>
      <c r="BA1047" s="28">
        <v>0.1101428</v>
      </c>
    </row>
    <row r="1048" spans="1:53" s="28" customFormat="1" ht="21" x14ac:dyDescent="0.35">
      <c r="A1048" s="1"/>
      <c r="B1048" s="2"/>
      <c r="C1048" s="2"/>
      <c r="D1048" s="2"/>
      <c r="E1048" s="2"/>
      <c r="F1048" s="2"/>
      <c r="G1048" s="2"/>
      <c r="H1048" s="2"/>
      <c r="I1048" s="40">
        <v>31260</v>
      </c>
      <c r="J1048" s="39">
        <v>1.0317393939999999</v>
      </c>
      <c r="K1048" s="28">
        <v>0.491898</v>
      </c>
      <c r="N1048" s="28">
        <v>0.71983399999999997</v>
      </c>
      <c r="Q1048" s="28">
        <v>0.49006100000000002</v>
      </c>
      <c r="T1048" s="28">
        <v>0.48309000000000002</v>
      </c>
      <c r="W1048" s="28">
        <v>2.7171239999999999E-2</v>
      </c>
      <c r="Z1048" s="28">
        <v>8.5571400000000006E-2</v>
      </c>
      <c r="AC1048" s="28">
        <v>0.65795199999999998</v>
      </c>
      <c r="AF1048" s="28">
        <v>0.44085200000000002</v>
      </c>
      <c r="AI1048" s="28">
        <v>0.41204299999999999</v>
      </c>
      <c r="AL1048" s="28">
        <v>0.591306</v>
      </c>
      <c r="AO1048" s="28">
        <v>0.33193499999999998</v>
      </c>
      <c r="AR1048" s="28">
        <v>0.35646</v>
      </c>
      <c r="AU1048" s="28">
        <v>0.37068099999999998</v>
      </c>
      <c r="AX1048" s="28">
        <v>7.5039560000000005E-2</v>
      </c>
      <c r="BA1048" s="28">
        <v>0.12817909999999999</v>
      </c>
    </row>
    <row r="1049" spans="1:53" s="28" customFormat="1" ht="21" x14ac:dyDescent="0.35">
      <c r="A1049" s="1"/>
      <c r="B1049" s="2"/>
      <c r="C1049" s="2"/>
      <c r="D1049" s="2"/>
      <c r="E1049" s="2"/>
      <c r="F1049" s="2"/>
      <c r="G1049" s="2"/>
      <c r="H1049" s="2"/>
      <c r="I1049" s="40">
        <v>31290</v>
      </c>
      <c r="J1049" s="39">
        <v>1.0227818179999999</v>
      </c>
      <c r="K1049" s="28">
        <v>0.492535</v>
      </c>
      <c r="N1049" s="28">
        <v>0.72188699999999995</v>
      </c>
      <c r="Q1049" s="28">
        <v>0.49329699999999999</v>
      </c>
      <c r="T1049" s="28">
        <v>0.48537400000000003</v>
      </c>
      <c r="W1049" s="28">
        <v>3.0782239999999999E-2</v>
      </c>
      <c r="Z1049" s="28">
        <v>9.6039200000000005E-2</v>
      </c>
      <c r="AC1049" s="28">
        <v>0.661941</v>
      </c>
      <c r="AF1049" s="28">
        <v>0.44539200000000001</v>
      </c>
      <c r="AI1049" s="28">
        <v>0.41675699999999999</v>
      </c>
      <c r="AL1049" s="28">
        <v>0.60004100000000005</v>
      </c>
      <c r="AO1049" s="28">
        <v>0.34272000000000002</v>
      </c>
      <c r="AR1049" s="28">
        <v>0.36484499999999997</v>
      </c>
      <c r="AU1049" s="28">
        <v>0.38484099999999999</v>
      </c>
      <c r="AX1049" s="28">
        <v>8.8374099999999997E-2</v>
      </c>
      <c r="BA1049" s="28">
        <v>0.1448142</v>
      </c>
    </row>
    <row r="1050" spans="1:53" s="28" customFormat="1" ht="21" x14ac:dyDescent="0.35">
      <c r="A1050" s="1"/>
      <c r="B1050" s="2"/>
      <c r="C1050" s="2"/>
      <c r="D1050" s="2"/>
      <c r="E1050" s="2"/>
      <c r="F1050" s="2"/>
      <c r="G1050" s="2"/>
      <c r="H1050" s="2"/>
      <c r="I1050" s="40">
        <v>31320</v>
      </c>
      <c r="J1050" s="39">
        <v>1.014739394</v>
      </c>
      <c r="K1050" s="28">
        <v>0.49315199999999998</v>
      </c>
      <c r="N1050" s="28">
        <v>0.72380299999999997</v>
      </c>
      <c r="Q1050" s="28">
        <v>0.49607899999999999</v>
      </c>
      <c r="T1050" s="28">
        <v>0.48738399999999998</v>
      </c>
      <c r="W1050" s="28">
        <v>3.4392199999999998E-2</v>
      </c>
      <c r="Z1050" s="28">
        <v>0.1041714</v>
      </c>
      <c r="AC1050" s="28">
        <v>0.66551300000000002</v>
      </c>
      <c r="AF1050" s="28">
        <v>0.449212</v>
      </c>
      <c r="AI1050" s="28">
        <v>0.42067300000000002</v>
      </c>
      <c r="AL1050" s="28">
        <v>0.60818799999999995</v>
      </c>
      <c r="AO1050" s="28">
        <v>0.35264200000000001</v>
      </c>
      <c r="AR1050" s="28">
        <v>0.37210100000000002</v>
      </c>
      <c r="AU1050" s="28">
        <v>0.39800200000000002</v>
      </c>
      <c r="AX1050" s="28">
        <v>0.101217</v>
      </c>
      <c r="BA1050" s="28">
        <v>0.15901699999999999</v>
      </c>
    </row>
    <row r="1051" spans="1:53" s="28" customFormat="1" ht="21" x14ac:dyDescent="0.35">
      <c r="A1051" s="1"/>
      <c r="B1051" s="2"/>
      <c r="C1051" s="2"/>
      <c r="D1051" s="2"/>
      <c r="E1051" s="2"/>
      <c r="F1051" s="2"/>
      <c r="G1051" s="2"/>
      <c r="H1051" s="2"/>
      <c r="I1051" s="40">
        <v>31350</v>
      </c>
      <c r="J1051" s="39">
        <v>1.0079636359999999</v>
      </c>
      <c r="K1051" s="28">
        <v>0.49384499999999998</v>
      </c>
      <c r="N1051" s="28">
        <v>0.72568500000000002</v>
      </c>
      <c r="Q1051" s="28">
        <v>0.49857600000000002</v>
      </c>
      <c r="T1051" s="28">
        <v>0.489203</v>
      </c>
      <c r="W1051" s="28">
        <v>3.7917100000000002E-2</v>
      </c>
      <c r="Z1051" s="28">
        <v>0.1101304</v>
      </c>
      <c r="AC1051" s="28">
        <v>0.66880600000000001</v>
      </c>
      <c r="AF1051" s="28">
        <v>0.45255499999999999</v>
      </c>
      <c r="AI1051" s="28">
        <v>0.424008</v>
      </c>
      <c r="AL1051" s="28">
        <v>0.61587700000000001</v>
      </c>
      <c r="AO1051" s="28">
        <v>0.361931</v>
      </c>
      <c r="AR1051" s="28">
        <v>0.37864300000000001</v>
      </c>
      <c r="AU1051" s="28">
        <v>0.41026499999999999</v>
      </c>
      <c r="AX1051" s="28">
        <v>0.1119974</v>
      </c>
      <c r="BA1051" s="28">
        <v>0.170707</v>
      </c>
    </row>
    <row r="1052" spans="1:53" s="28" customFormat="1" ht="21" x14ac:dyDescent="0.35">
      <c r="A1052" s="1"/>
      <c r="B1052" s="2"/>
      <c r="C1052" s="2"/>
      <c r="D1052" s="2"/>
      <c r="E1052" s="2"/>
      <c r="F1052" s="2"/>
      <c r="G1052" s="2"/>
      <c r="H1052" s="2"/>
      <c r="I1052" s="40">
        <v>31380</v>
      </c>
      <c r="J1052" s="39">
        <v>0.99974545500000001</v>
      </c>
      <c r="K1052" s="28">
        <v>0.49443999999999999</v>
      </c>
      <c r="N1052" s="28">
        <v>0.72732699999999995</v>
      </c>
      <c r="Q1052" s="28">
        <v>0.50070499999999996</v>
      </c>
      <c r="T1052" s="28">
        <v>0.490788</v>
      </c>
      <c r="W1052" s="28">
        <v>4.0763399999999998E-2</v>
      </c>
      <c r="Z1052" s="28">
        <v>0.11425250000000001</v>
      </c>
      <c r="AC1052" s="28">
        <v>0.67172900000000002</v>
      </c>
      <c r="AF1052" s="28">
        <v>0.45541500000000001</v>
      </c>
      <c r="AI1052" s="28">
        <v>0.426788</v>
      </c>
      <c r="AL1052" s="28">
        <v>0.62305100000000002</v>
      </c>
      <c r="AO1052" s="28">
        <v>0.37033700000000003</v>
      </c>
      <c r="AR1052" s="28">
        <v>0.38461600000000001</v>
      </c>
      <c r="AU1052" s="28">
        <v>0.42158699999999999</v>
      </c>
      <c r="AX1052" s="28">
        <v>0.120714</v>
      </c>
      <c r="BA1052" s="28">
        <v>0.18006800000000001</v>
      </c>
    </row>
    <row r="1053" spans="1:53" s="28" customFormat="1" ht="21" x14ac:dyDescent="0.35">
      <c r="A1053" s="1"/>
      <c r="B1053" s="2"/>
      <c r="C1053" s="2"/>
      <c r="D1053" s="2"/>
      <c r="E1053" s="2"/>
      <c r="F1053" s="2"/>
      <c r="G1053" s="2"/>
      <c r="H1053" s="2"/>
      <c r="I1053" s="40">
        <v>31410</v>
      </c>
      <c r="J1053" s="39">
        <v>0.99119393899999997</v>
      </c>
      <c r="K1053" s="28">
        <v>0.49496600000000002</v>
      </c>
      <c r="N1053" s="28">
        <v>0.72875299999999998</v>
      </c>
      <c r="Q1053" s="28">
        <v>0.50249699999999997</v>
      </c>
      <c r="T1053" s="28">
        <v>0.492143</v>
      </c>
      <c r="W1053" s="28">
        <v>4.2509499999999999E-2</v>
      </c>
      <c r="Z1053" s="28">
        <v>0.11701400000000001</v>
      </c>
      <c r="AC1053" s="28">
        <v>0.67433299999999996</v>
      </c>
      <c r="AF1053" s="28">
        <v>0.45790399999999998</v>
      </c>
      <c r="AI1053" s="28">
        <v>0.429145</v>
      </c>
      <c r="AL1053" s="28">
        <v>0.62966500000000003</v>
      </c>
      <c r="AO1053" s="28">
        <v>0.377969</v>
      </c>
      <c r="AR1053" s="28">
        <v>0.39007999999999998</v>
      </c>
      <c r="AU1053" s="28">
        <v>0.43198999999999999</v>
      </c>
      <c r="AX1053" s="28">
        <v>0.12748499999999999</v>
      </c>
      <c r="BA1053" s="28">
        <v>0.18750700000000001</v>
      </c>
    </row>
    <row r="1054" spans="1:53" s="28" customFormat="1" ht="21" x14ac:dyDescent="0.35">
      <c r="A1054" s="1"/>
      <c r="B1054" s="2"/>
      <c r="C1054" s="2"/>
      <c r="D1054" s="2"/>
      <c r="E1054" s="2"/>
      <c r="F1054" s="2"/>
      <c r="G1054" s="2"/>
      <c r="H1054" s="2"/>
      <c r="I1054" s="40">
        <v>31440</v>
      </c>
      <c r="J1054" s="39">
        <v>0.98488484799999998</v>
      </c>
      <c r="K1054" s="28">
        <v>0.495392</v>
      </c>
      <c r="N1054" s="28">
        <v>0.73004000000000002</v>
      </c>
      <c r="Q1054" s="28">
        <v>0.50398900000000002</v>
      </c>
      <c r="T1054" s="28">
        <v>0.49327900000000002</v>
      </c>
      <c r="W1054" s="28">
        <v>4.3214200000000001E-2</v>
      </c>
      <c r="Z1054" s="28">
        <v>0.11873499999999999</v>
      </c>
      <c r="AC1054" s="28">
        <v>0.67662500000000003</v>
      </c>
      <c r="AF1054" s="28">
        <v>0.460032</v>
      </c>
      <c r="AI1054" s="28">
        <v>0.431118</v>
      </c>
      <c r="AL1054" s="28">
        <v>0.63573800000000003</v>
      </c>
      <c r="AO1054" s="28">
        <v>0.38480999999999999</v>
      </c>
      <c r="AR1054" s="28">
        <v>0.39520100000000002</v>
      </c>
      <c r="AU1054" s="28">
        <v>0.44142700000000001</v>
      </c>
      <c r="AX1054" s="28">
        <v>0.132244</v>
      </c>
      <c r="BA1054" s="28">
        <v>0.193302</v>
      </c>
    </row>
    <row r="1055" spans="1:53" s="28" customFormat="1" ht="21" x14ac:dyDescent="0.35">
      <c r="A1055" s="1"/>
      <c r="B1055" s="2"/>
      <c r="C1055" s="2"/>
      <c r="D1055" s="2"/>
      <c r="E1055" s="2"/>
      <c r="F1055" s="2"/>
      <c r="G1055" s="2"/>
      <c r="H1055" s="2"/>
      <c r="I1055" s="40">
        <v>31470</v>
      </c>
      <c r="J1055" s="39">
        <v>0.97852121199999997</v>
      </c>
      <c r="K1055" s="28">
        <v>0.49591200000000002</v>
      </c>
      <c r="N1055" s="28">
        <v>0.73117200000000004</v>
      </c>
      <c r="Q1055" s="28">
        <v>0.50525500000000001</v>
      </c>
      <c r="T1055" s="28">
        <v>0.49424499999999999</v>
      </c>
      <c r="W1055" s="28">
        <v>4.3009800000000001E-2</v>
      </c>
      <c r="Z1055" s="28">
        <v>0.119695</v>
      </c>
      <c r="AC1055" s="28">
        <v>0.67863099999999998</v>
      </c>
      <c r="AF1055" s="28">
        <v>0.46188899999999999</v>
      </c>
      <c r="AI1055" s="28">
        <v>0.432726</v>
      </c>
      <c r="AL1055" s="28">
        <v>0.64130900000000002</v>
      </c>
      <c r="AO1055" s="28">
        <v>0.390878</v>
      </c>
      <c r="AR1055" s="28">
        <v>0.39991500000000002</v>
      </c>
      <c r="AU1055" s="28">
        <v>0.449905</v>
      </c>
      <c r="AX1055" s="28">
        <v>0.13533899999999999</v>
      </c>
      <c r="BA1055" s="28">
        <v>0.197771</v>
      </c>
    </row>
    <row r="1056" spans="1:53" s="28" customFormat="1" ht="21" x14ac:dyDescent="0.35">
      <c r="A1056" s="1"/>
      <c r="B1056" s="2"/>
      <c r="C1056" s="2"/>
      <c r="D1056" s="2"/>
      <c r="E1056" s="2"/>
      <c r="F1056" s="2"/>
      <c r="G1056" s="2"/>
      <c r="H1056" s="2"/>
      <c r="I1056" s="40">
        <v>31500</v>
      </c>
      <c r="J1056" s="39">
        <v>0.96877575800000004</v>
      </c>
      <c r="K1056" s="28">
        <v>0.496332</v>
      </c>
      <c r="N1056" s="28">
        <v>0.732101</v>
      </c>
      <c r="Q1056" s="28">
        <v>0.50626099999999996</v>
      </c>
      <c r="T1056" s="28">
        <v>0.49501499999999998</v>
      </c>
      <c r="W1056" s="28">
        <v>4.2270799999999997E-2</v>
      </c>
      <c r="Z1056" s="28">
        <v>0.12006699999999999</v>
      </c>
      <c r="AC1056" s="28">
        <v>0.68037800000000004</v>
      </c>
      <c r="AF1056" s="28">
        <v>0.46351399999999998</v>
      </c>
      <c r="AI1056" s="28">
        <v>0.43407200000000001</v>
      </c>
      <c r="AL1056" s="28">
        <v>0.646401</v>
      </c>
      <c r="AO1056" s="28">
        <v>0.39626</v>
      </c>
      <c r="AR1056" s="28">
        <v>0.40427600000000002</v>
      </c>
      <c r="AU1056" s="28">
        <v>0.45749000000000001</v>
      </c>
      <c r="AX1056" s="28">
        <v>0.13722699999999999</v>
      </c>
      <c r="BA1056" s="28">
        <v>0.201208</v>
      </c>
    </row>
    <row r="1057" spans="1:53" s="28" customFormat="1" ht="21" x14ac:dyDescent="0.35">
      <c r="A1057" s="1"/>
      <c r="B1057" s="2"/>
      <c r="C1057" s="2"/>
      <c r="D1057" s="2"/>
      <c r="E1057" s="2"/>
      <c r="F1057" s="2"/>
      <c r="G1057" s="2"/>
      <c r="H1057" s="2"/>
      <c r="I1057" s="40">
        <v>31530</v>
      </c>
      <c r="J1057" s="39">
        <v>0.963387879</v>
      </c>
      <c r="K1057" s="28">
        <v>0.49668699999999999</v>
      </c>
      <c r="N1057" s="28">
        <v>0.73291700000000004</v>
      </c>
      <c r="Q1057" s="28">
        <v>0.50710299999999997</v>
      </c>
      <c r="T1057" s="28">
        <v>0.49565300000000001</v>
      </c>
      <c r="W1057" s="28">
        <v>4.1261800000000001E-2</v>
      </c>
      <c r="Z1057" s="28">
        <v>0.120022</v>
      </c>
      <c r="AC1057" s="28">
        <v>0.68193899999999996</v>
      </c>
      <c r="AF1057" s="28">
        <v>0.46494200000000002</v>
      </c>
      <c r="AI1057" s="28">
        <v>0.43518099999999998</v>
      </c>
      <c r="AL1057" s="28">
        <v>0.65108699999999997</v>
      </c>
      <c r="AO1057" s="28">
        <v>0.40106900000000001</v>
      </c>
      <c r="AR1057" s="28">
        <v>0.40829799999999999</v>
      </c>
      <c r="AU1057" s="28">
        <v>0.46422799999999997</v>
      </c>
      <c r="AX1057" s="28">
        <v>0.138376</v>
      </c>
      <c r="BA1057" s="28">
        <v>0.20379700000000001</v>
      </c>
    </row>
    <row r="1058" spans="1:53" s="28" customFormat="1" ht="21" x14ac:dyDescent="0.35">
      <c r="A1058" s="1"/>
      <c r="B1058" s="2"/>
      <c r="C1058" s="2"/>
      <c r="D1058" s="2"/>
      <c r="E1058" s="2"/>
      <c r="F1058" s="2"/>
      <c r="G1058" s="2"/>
      <c r="H1058" s="2"/>
      <c r="I1058" s="40">
        <v>31560</v>
      </c>
      <c r="J1058" s="39">
        <v>0.95663030299999996</v>
      </c>
      <c r="K1058" s="28">
        <v>0.49695600000000001</v>
      </c>
      <c r="N1058" s="28">
        <v>0.73350300000000002</v>
      </c>
      <c r="Q1058" s="28">
        <v>0.50770700000000002</v>
      </c>
      <c r="T1058" s="28">
        <v>0.49612800000000001</v>
      </c>
      <c r="W1058" s="28">
        <v>3.9756100000000003E-2</v>
      </c>
      <c r="Z1058" s="28">
        <v>0.119557</v>
      </c>
      <c r="AC1058" s="28">
        <v>0.68327000000000004</v>
      </c>
      <c r="AF1058" s="28">
        <v>0.46616999999999997</v>
      </c>
      <c r="AI1058" s="28">
        <v>0.43604199999999999</v>
      </c>
      <c r="AL1058" s="28">
        <v>0.65528799999999998</v>
      </c>
      <c r="AO1058" s="28">
        <v>0.40523300000000001</v>
      </c>
      <c r="AR1058" s="28">
        <v>0.41195100000000001</v>
      </c>
      <c r="AU1058" s="28">
        <v>0.47006799999999999</v>
      </c>
      <c r="AX1058" s="28">
        <v>0.138596</v>
      </c>
      <c r="BA1058" s="28">
        <v>0.20558000000000001</v>
      </c>
    </row>
    <row r="1059" spans="1:53" s="28" customFormat="1" ht="21" x14ac:dyDescent="0.35">
      <c r="A1059" s="1"/>
      <c r="B1059" s="2"/>
      <c r="C1059" s="2"/>
      <c r="D1059" s="2"/>
      <c r="E1059" s="2"/>
      <c r="F1059" s="2"/>
      <c r="G1059" s="2"/>
      <c r="H1059" s="2"/>
      <c r="I1059" s="40">
        <v>31590</v>
      </c>
      <c r="J1059" s="39">
        <v>0.95042424199999997</v>
      </c>
      <c r="K1059" s="28">
        <v>0.49718400000000001</v>
      </c>
      <c r="N1059" s="28">
        <v>0.73395999999999995</v>
      </c>
      <c r="Q1059" s="28">
        <v>0.50811300000000004</v>
      </c>
      <c r="T1059" s="28">
        <v>0.49643500000000002</v>
      </c>
      <c r="W1059" s="28">
        <v>3.7861400000000003E-2</v>
      </c>
      <c r="Z1059" s="28">
        <v>0.118715</v>
      </c>
      <c r="AC1059" s="28">
        <v>0.68437300000000001</v>
      </c>
      <c r="AF1059" s="28">
        <v>0.46719500000000003</v>
      </c>
      <c r="AI1059" s="28">
        <v>0.43671399999999999</v>
      </c>
      <c r="AL1059" s="28">
        <v>0.65909399999999996</v>
      </c>
      <c r="AO1059" s="28">
        <v>0.40889199999999998</v>
      </c>
      <c r="AR1059" s="28">
        <v>0.41526099999999999</v>
      </c>
      <c r="AU1059" s="28">
        <v>0.47514299999999998</v>
      </c>
      <c r="AX1059" s="28">
        <v>0.138243</v>
      </c>
      <c r="BA1059" s="28">
        <v>0.206735</v>
      </c>
    </row>
    <row r="1060" spans="1:53" s="28" customFormat="1" ht="21" x14ac:dyDescent="0.35">
      <c r="A1060" s="1"/>
      <c r="B1060" s="2"/>
      <c r="C1060" s="2"/>
      <c r="D1060" s="2"/>
      <c r="E1060" s="2"/>
      <c r="F1060" s="2"/>
      <c r="G1060" s="2"/>
      <c r="H1060" s="2"/>
      <c r="I1060" s="40">
        <v>31620</v>
      </c>
      <c r="J1060" s="39">
        <v>0.94473333299999995</v>
      </c>
      <c r="K1060" s="28">
        <v>0.49734800000000001</v>
      </c>
      <c r="N1060" s="28">
        <v>0.73424199999999995</v>
      </c>
      <c r="Q1060" s="28">
        <v>0.508382</v>
      </c>
      <c r="T1060" s="28">
        <v>0.49662800000000001</v>
      </c>
      <c r="W1060" s="28">
        <v>3.5788399999999998E-2</v>
      </c>
      <c r="Z1060" s="28">
        <v>0.117539</v>
      </c>
      <c r="AC1060" s="28">
        <v>0.68537099999999995</v>
      </c>
      <c r="AF1060" s="28">
        <v>0.46810600000000002</v>
      </c>
      <c r="AI1060" s="28">
        <v>0.43723200000000001</v>
      </c>
      <c r="AL1060" s="28">
        <v>0.66250200000000004</v>
      </c>
      <c r="AO1060" s="28">
        <v>0.41221000000000002</v>
      </c>
      <c r="AR1060" s="28">
        <v>0.41826799999999997</v>
      </c>
      <c r="AU1060" s="28">
        <v>0.47951700000000003</v>
      </c>
      <c r="AX1060" s="28">
        <v>0.13749500000000001</v>
      </c>
      <c r="BA1060" s="28">
        <v>0.207315</v>
      </c>
    </row>
    <row r="1061" spans="1:53" s="28" customFormat="1" ht="21" x14ac:dyDescent="0.35">
      <c r="A1061" s="1"/>
      <c r="B1061" s="2"/>
      <c r="C1061" s="2"/>
      <c r="D1061" s="2"/>
      <c r="E1061" s="2"/>
      <c r="F1061" s="2"/>
      <c r="G1061" s="2"/>
      <c r="H1061" s="2"/>
      <c r="I1061" s="40">
        <v>31650</v>
      </c>
      <c r="J1061" s="39">
        <v>0.93904848500000004</v>
      </c>
      <c r="K1061" s="28">
        <v>0.49743399999999999</v>
      </c>
      <c r="N1061" s="28">
        <v>0.73435700000000004</v>
      </c>
      <c r="Q1061" s="28">
        <v>0.50843000000000005</v>
      </c>
      <c r="T1061" s="28">
        <v>0.496641</v>
      </c>
      <c r="W1061" s="28">
        <v>3.3577999999999997E-2</v>
      </c>
      <c r="Z1061" s="28">
        <v>0.116095</v>
      </c>
      <c r="AC1061" s="28">
        <v>0.68615099999999996</v>
      </c>
      <c r="AF1061" s="28">
        <v>0.46881600000000001</v>
      </c>
      <c r="AI1061" s="28">
        <v>0.437558</v>
      </c>
      <c r="AL1061" s="28">
        <v>0.665493</v>
      </c>
      <c r="AO1061" s="28">
        <v>0.41520299999999999</v>
      </c>
      <c r="AR1061" s="28">
        <v>0.42094700000000002</v>
      </c>
      <c r="AU1061" s="28">
        <v>0.48325400000000002</v>
      </c>
      <c r="AX1061" s="28">
        <v>0.13636300000000001</v>
      </c>
      <c r="BA1061" s="28">
        <v>0.207479</v>
      </c>
    </row>
    <row r="1062" spans="1:53" s="28" customFormat="1" ht="21" x14ac:dyDescent="0.35">
      <c r="A1062" s="1"/>
      <c r="B1062" s="2"/>
      <c r="C1062" s="2"/>
      <c r="D1062" s="2"/>
      <c r="E1062" s="2"/>
      <c r="F1062" s="2"/>
      <c r="G1062" s="2"/>
      <c r="H1062" s="2"/>
      <c r="I1062" s="40">
        <v>31680</v>
      </c>
      <c r="J1062" s="39">
        <v>0.93329697</v>
      </c>
      <c r="K1062" s="28">
        <v>0.49752299999999999</v>
      </c>
      <c r="N1062" s="28">
        <v>0.73444699999999996</v>
      </c>
      <c r="Q1062" s="28">
        <v>0.50838000000000005</v>
      </c>
      <c r="T1062" s="28">
        <v>0.496585</v>
      </c>
      <c r="W1062" s="28">
        <v>3.1488599999999999E-2</v>
      </c>
      <c r="Z1062" s="28">
        <v>0.114546</v>
      </c>
      <c r="AC1062" s="28">
        <v>0.68683300000000003</v>
      </c>
      <c r="AF1062" s="28">
        <v>0.46943699999999999</v>
      </c>
      <c r="AI1062" s="28">
        <v>0.437801</v>
      </c>
      <c r="AL1062" s="28">
        <v>0.66821900000000001</v>
      </c>
      <c r="AO1062" s="28">
        <v>0.41782000000000002</v>
      </c>
      <c r="AR1062" s="28">
        <v>0.42335600000000001</v>
      </c>
      <c r="AU1062" s="28">
        <v>0.48644300000000001</v>
      </c>
      <c r="AX1062" s="28">
        <v>0.13517299999999999</v>
      </c>
      <c r="BA1062" s="28">
        <v>0.20737700000000001</v>
      </c>
    </row>
    <row r="1063" spans="1:53" s="28" customFormat="1" ht="21" x14ac:dyDescent="0.35">
      <c r="A1063" s="1"/>
      <c r="B1063" s="2"/>
      <c r="C1063" s="2"/>
      <c r="D1063" s="2"/>
      <c r="E1063" s="2"/>
      <c r="F1063" s="2"/>
      <c r="G1063" s="2"/>
      <c r="H1063" s="2"/>
      <c r="I1063" s="40">
        <v>31710</v>
      </c>
      <c r="J1063" s="39">
        <v>0.92708484800000002</v>
      </c>
      <c r="K1063" s="28">
        <v>0.49756600000000001</v>
      </c>
      <c r="N1063" s="28">
        <v>0.73443700000000001</v>
      </c>
      <c r="Q1063" s="28">
        <v>0.50825399999999998</v>
      </c>
      <c r="T1063" s="28">
        <v>0.49639699999999998</v>
      </c>
      <c r="W1063" s="28">
        <v>2.9561899999999999E-2</v>
      </c>
      <c r="Z1063" s="28">
        <v>0.112834</v>
      </c>
      <c r="AC1063" s="28">
        <v>0.68737599999999999</v>
      </c>
      <c r="AF1063" s="28">
        <v>0.46991300000000003</v>
      </c>
      <c r="AI1063" s="28">
        <v>0.43791099999999999</v>
      </c>
      <c r="AL1063" s="28">
        <v>0.67069299999999998</v>
      </c>
      <c r="AO1063" s="28">
        <v>0.42008000000000001</v>
      </c>
      <c r="AR1063" s="28">
        <v>0.42555999999999999</v>
      </c>
      <c r="AU1063" s="28">
        <v>0.48917899999999997</v>
      </c>
      <c r="AX1063" s="28">
        <v>0.133967</v>
      </c>
      <c r="BA1063" s="28">
        <v>0.20704700000000001</v>
      </c>
    </row>
    <row r="1064" spans="1:53" s="28" customFormat="1" ht="21" x14ac:dyDescent="0.35">
      <c r="A1064" s="1"/>
      <c r="B1064" s="2"/>
      <c r="C1064" s="2"/>
      <c r="D1064" s="2"/>
      <c r="E1064" s="2"/>
      <c r="F1064" s="2"/>
      <c r="G1064" s="2"/>
      <c r="H1064" s="2"/>
      <c r="I1064" s="40">
        <v>31740</v>
      </c>
      <c r="J1064" s="39">
        <v>0.92184848500000005</v>
      </c>
      <c r="K1064" s="28">
        <v>0.49759500000000001</v>
      </c>
      <c r="N1064" s="28">
        <v>0.73431199999999996</v>
      </c>
      <c r="Q1064" s="28">
        <v>0.50801700000000005</v>
      </c>
      <c r="T1064" s="28">
        <v>0.49614000000000003</v>
      </c>
      <c r="W1064" s="28">
        <v>2.7859200000000001E-2</v>
      </c>
      <c r="Z1064" s="28">
        <v>0.111224</v>
      </c>
      <c r="AC1064" s="28">
        <v>0.68781899999999996</v>
      </c>
      <c r="AF1064" s="28">
        <v>0.47033399999999997</v>
      </c>
      <c r="AI1064" s="28">
        <v>0.437917</v>
      </c>
      <c r="AL1064" s="28">
        <v>0.67290799999999995</v>
      </c>
      <c r="AO1064" s="28">
        <v>0.42211799999999999</v>
      </c>
      <c r="AR1064" s="28">
        <v>0.42752299999999999</v>
      </c>
      <c r="AU1064" s="28">
        <v>0.49152699999999999</v>
      </c>
      <c r="AX1064" s="28">
        <v>0.13295999999999999</v>
      </c>
      <c r="BA1064" s="28">
        <v>0.20660500000000001</v>
      </c>
    </row>
    <row r="1065" spans="1:53" s="28" customFormat="1" ht="21" x14ac:dyDescent="0.35">
      <c r="A1065" s="1"/>
      <c r="B1065" s="2"/>
      <c r="C1065" s="2"/>
      <c r="D1065" s="2"/>
      <c r="E1065" s="2"/>
      <c r="F1065" s="2"/>
      <c r="G1065" s="2"/>
      <c r="H1065" s="2"/>
      <c r="I1065" s="40">
        <v>31770</v>
      </c>
      <c r="J1065" s="39">
        <v>0.91722424199999997</v>
      </c>
      <c r="K1065" s="28">
        <v>0.49756800000000001</v>
      </c>
      <c r="N1065" s="28">
        <v>0.73413399999999995</v>
      </c>
      <c r="Q1065" s="28">
        <v>0.50770999999999999</v>
      </c>
      <c r="T1065" s="28">
        <v>0.49579299999999998</v>
      </c>
      <c r="W1065" s="28">
        <v>2.6436399999999999E-2</v>
      </c>
      <c r="Z1065" s="28">
        <v>0.109691</v>
      </c>
      <c r="AC1065" s="28">
        <v>0.688164</v>
      </c>
      <c r="AF1065" s="28">
        <v>0.47065200000000001</v>
      </c>
      <c r="AI1065" s="28">
        <v>0.43786399999999998</v>
      </c>
      <c r="AL1065" s="28">
        <v>0.67490300000000003</v>
      </c>
      <c r="AO1065" s="28">
        <v>0.423931</v>
      </c>
      <c r="AR1065" s="28">
        <v>0.42927999999999999</v>
      </c>
      <c r="AU1065" s="28">
        <v>0.49350300000000002</v>
      </c>
      <c r="AX1065" s="28">
        <v>0.13231399999999999</v>
      </c>
      <c r="BA1065" s="28">
        <v>0.20602000000000001</v>
      </c>
    </row>
    <row r="1066" spans="1:53" s="28" customFormat="1" ht="21" x14ac:dyDescent="0.35">
      <c r="A1066" s="1"/>
      <c r="B1066" s="2"/>
      <c r="C1066" s="2"/>
      <c r="D1066" s="2"/>
      <c r="E1066" s="2"/>
      <c r="F1066" s="2"/>
      <c r="G1066" s="2"/>
      <c r="H1066" s="2"/>
      <c r="I1066" s="40">
        <v>31800</v>
      </c>
      <c r="J1066" s="39">
        <v>0.91225454500000003</v>
      </c>
      <c r="K1066" s="28">
        <v>0.49748599999999998</v>
      </c>
      <c r="N1066" s="28">
        <v>0.73383900000000002</v>
      </c>
      <c r="Q1066" s="28">
        <v>0.50733499999999998</v>
      </c>
      <c r="T1066" s="28">
        <v>0.49535499999999999</v>
      </c>
      <c r="W1066" s="28">
        <v>2.5423000000000001E-2</v>
      </c>
      <c r="Z1066" s="28">
        <v>0.10839500000000001</v>
      </c>
      <c r="AC1066" s="28">
        <v>0.68841300000000005</v>
      </c>
      <c r="AF1066" s="28">
        <v>0.47084799999999999</v>
      </c>
      <c r="AI1066" s="28">
        <v>0.43768600000000002</v>
      </c>
      <c r="AL1066" s="28">
        <v>0.67665399999999998</v>
      </c>
      <c r="AO1066" s="28">
        <v>0.42554999999999998</v>
      </c>
      <c r="AR1066" s="28">
        <v>0.43075999999999998</v>
      </c>
      <c r="AU1066" s="28">
        <v>0.49513499999999999</v>
      </c>
      <c r="AX1066" s="28">
        <v>0.132107</v>
      </c>
      <c r="BA1066" s="28">
        <v>0.205371</v>
      </c>
    </row>
    <row r="1067" spans="1:53" s="28" customFormat="1" ht="21" x14ac:dyDescent="0.35">
      <c r="A1067" s="1"/>
      <c r="B1067" s="2"/>
      <c r="C1067" s="2"/>
      <c r="D1067" s="2"/>
      <c r="E1067" s="2"/>
      <c r="F1067" s="2"/>
      <c r="G1067" s="2"/>
      <c r="H1067" s="2"/>
      <c r="I1067" s="40">
        <v>31830</v>
      </c>
      <c r="J1067" s="39">
        <v>0.90729090899999998</v>
      </c>
      <c r="K1067" s="28">
        <v>0.49733500000000003</v>
      </c>
      <c r="N1067" s="28">
        <v>0.73349900000000001</v>
      </c>
      <c r="Q1067" s="28">
        <v>0.50685599999999997</v>
      </c>
      <c r="T1067" s="28">
        <v>0.49488100000000002</v>
      </c>
      <c r="W1067" s="28">
        <v>2.4585200000000001E-2</v>
      </c>
      <c r="Z1067" s="28">
        <v>0.107354</v>
      </c>
      <c r="AC1067" s="28">
        <v>0.68855599999999995</v>
      </c>
      <c r="AF1067" s="28">
        <v>0.47098400000000001</v>
      </c>
      <c r="AI1067" s="28">
        <v>0.43742500000000001</v>
      </c>
      <c r="AL1067" s="28">
        <v>0.67815400000000003</v>
      </c>
      <c r="AO1067" s="28">
        <v>0.42691299999999999</v>
      </c>
      <c r="AR1067" s="28">
        <v>0.43210300000000001</v>
      </c>
      <c r="AU1067" s="28">
        <v>0.49650300000000003</v>
      </c>
      <c r="AX1067" s="28">
        <v>0.13228400000000001</v>
      </c>
      <c r="BA1067" s="28">
        <v>0.20463000000000001</v>
      </c>
    </row>
    <row r="1068" spans="1:53" s="28" customFormat="1" ht="21" x14ac:dyDescent="0.35">
      <c r="A1068" s="1"/>
      <c r="B1068" s="2"/>
      <c r="C1068" s="2"/>
      <c r="D1068" s="2"/>
      <c r="E1068" s="2"/>
      <c r="F1068" s="2"/>
      <c r="G1068" s="2"/>
      <c r="H1068" s="2"/>
      <c r="I1068" s="40">
        <v>31860</v>
      </c>
      <c r="J1068" s="39">
        <v>0.90349090899999995</v>
      </c>
      <c r="K1068" s="28">
        <v>0.49718400000000001</v>
      </c>
      <c r="N1068" s="28">
        <v>0.73309299999999999</v>
      </c>
      <c r="Q1068" s="28">
        <v>0.506332</v>
      </c>
      <c r="T1068" s="28">
        <v>0.494313</v>
      </c>
      <c r="W1068" s="28">
        <v>2.39002E-2</v>
      </c>
      <c r="Z1068" s="28">
        <v>0.10650800000000001</v>
      </c>
      <c r="AC1068" s="28">
        <v>0.68860299999999997</v>
      </c>
      <c r="AF1068" s="28">
        <v>0.471024</v>
      </c>
      <c r="AI1068" s="28">
        <v>0.43708000000000002</v>
      </c>
      <c r="AL1068" s="28">
        <v>0.67950200000000005</v>
      </c>
      <c r="AO1068" s="28">
        <v>0.42812099999999997</v>
      </c>
      <c r="AR1068" s="28">
        <v>0.43318400000000001</v>
      </c>
      <c r="AU1068" s="28">
        <v>0.49765500000000001</v>
      </c>
      <c r="AX1068" s="28">
        <v>0.13267300000000001</v>
      </c>
      <c r="BA1068" s="28">
        <v>0.20380499999999999</v>
      </c>
    </row>
    <row r="1069" spans="1:53" s="28" customFormat="1" ht="21" x14ac:dyDescent="0.35">
      <c r="A1069" s="1"/>
      <c r="B1069" s="2"/>
      <c r="C1069" s="2"/>
      <c r="D1069" s="2"/>
      <c r="E1069" s="2"/>
      <c r="F1069" s="2"/>
      <c r="G1069" s="2"/>
      <c r="H1069" s="2"/>
      <c r="I1069" s="40">
        <v>31890</v>
      </c>
      <c r="J1069" s="39">
        <v>0.89904242400000001</v>
      </c>
      <c r="K1069" s="28">
        <v>0.49703000000000003</v>
      </c>
      <c r="N1069" s="28">
        <v>0.732626</v>
      </c>
      <c r="Q1069" s="28">
        <v>0.50575400000000004</v>
      </c>
      <c r="T1069" s="28">
        <v>0.49371500000000001</v>
      </c>
      <c r="W1069" s="28">
        <v>2.3355000000000001E-2</v>
      </c>
      <c r="Z1069" s="28">
        <v>0.10580199999999999</v>
      </c>
      <c r="AC1069" s="28">
        <v>0.68859700000000001</v>
      </c>
      <c r="AF1069" s="28">
        <v>0.47101399999999999</v>
      </c>
      <c r="AI1069" s="28">
        <v>0.43671199999999999</v>
      </c>
      <c r="AL1069" s="28">
        <v>0.680647</v>
      </c>
      <c r="AO1069" s="28">
        <v>0.42920999999999998</v>
      </c>
      <c r="AR1069" s="28">
        <v>0.43421300000000002</v>
      </c>
      <c r="AU1069" s="28">
        <v>0.49857099999999999</v>
      </c>
      <c r="AX1069" s="28">
        <v>0.13317499999999999</v>
      </c>
      <c r="BA1069" s="28">
        <v>0.202877</v>
      </c>
    </row>
    <row r="1070" spans="1:53" s="28" customFormat="1" ht="21" x14ac:dyDescent="0.35">
      <c r="A1070" s="1"/>
      <c r="B1070" s="2"/>
      <c r="C1070" s="2"/>
      <c r="D1070" s="2"/>
      <c r="E1070" s="2"/>
      <c r="F1070" s="2"/>
      <c r="G1070" s="2"/>
      <c r="H1070" s="2"/>
      <c r="I1070" s="40">
        <v>31920</v>
      </c>
      <c r="J1070" s="39">
        <v>0.89459999999999995</v>
      </c>
      <c r="K1070" s="28">
        <v>0.49685200000000002</v>
      </c>
      <c r="N1070" s="28">
        <v>0.732155</v>
      </c>
      <c r="Q1070" s="28">
        <v>0.50517299999999998</v>
      </c>
      <c r="T1070" s="28">
        <v>0.493064</v>
      </c>
      <c r="W1070" s="28">
        <v>2.2829800000000001E-2</v>
      </c>
      <c r="Z1070" s="28">
        <v>0.10526000000000001</v>
      </c>
      <c r="AC1070" s="28">
        <v>0.68846499999999999</v>
      </c>
      <c r="AF1070" s="28">
        <v>0.47087899999999999</v>
      </c>
      <c r="AI1070" s="28">
        <v>0.436247</v>
      </c>
      <c r="AL1070" s="28">
        <v>0.68171599999999999</v>
      </c>
      <c r="AO1070" s="28">
        <v>0.43010999999999999</v>
      </c>
      <c r="AR1070" s="28">
        <v>0.43510399999999999</v>
      </c>
      <c r="AU1070" s="28">
        <v>0.49929899999999999</v>
      </c>
      <c r="AX1070" s="28">
        <v>0.133738</v>
      </c>
      <c r="BA1070" s="28">
        <v>0.20192099999999999</v>
      </c>
    </row>
    <row r="1071" spans="1:53" s="28" customFormat="1" ht="21" x14ac:dyDescent="0.35">
      <c r="A1071" s="1"/>
      <c r="B1071" s="2"/>
      <c r="C1071" s="2"/>
      <c r="D1071" s="2"/>
      <c r="E1071" s="2"/>
      <c r="F1071" s="2"/>
      <c r="G1071" s="2"/>
      <c r="H1071" s="2"/>
      <c r="I1071" s="40">
        <v>31950</v>
      </c>
      <c r="J1071" s="39">
        <v>0.89080606100000004</v>
      </c>
      <c r="K1071" s="28">
        <v>0.49659999999999999</v>
      </c>
      <c r="N1071" s="28">
        <v>0.731576</v>
      </c>
      <c r="Q1071" s="28">
        <v>0.50448899999999997</v>
      </c>
      <c r="T1071" s="28">
        <v>0.49236099999999999</v>
      </c>
      <c r="W1071" s="28">
        <v>2.23246E-2</v>
      </c>
      <c r="Z1071" s="28">
        <v>0.104731</v>
      </c>
      <c r="AC1071" s="28">
        <v>0.68822799999999995</v>
      </c>
      <c r="AF1071" s="28">
        <v>0.47062799999999999</v>
      </c>
      <c r="AI1071" s="28">
        <v>0.43570799999999998</v>
      </c>
      <c r="AL1071" s="28">
        <v>0.68257299999999999</v>
      </c>
      <c r="AO1071" s="28">
        <v>0.43077199999999999</v>
      </c>
      <c r="AR1071" s="28">
        <v>0.435782</v>
      </c>
      <c r="AU1071" s="28">
        <v>0.49975900000000001</v>
      </c>
      <c r="AX1071" s="28">
        <v>0.134183</v>
      </c>
      <c r="BA1071" s="28">
        <v>0.200818</v>
      </c>
    </row>
    <row r="1072" spans="1:53" s="28" customFormat="1" ht="21" x14ac:dyDescent="0.35">
      <c r="A1072" s="1"/>
      <c r="B1072" s="2"/>
      <c r="C1072" s="2"/>
      <c r="D1072" s="2"/>
      <c r="E1072" s="2"/>
      <c r="F1072" s="2"/>
      <c r="G1072" s="2"/>
      <c r="H1072" s="2"/>
      <c r="I1072" s="40">
        <v>31980</v>
      </c>
      <c r="J1072" s="39">
        <v>0.88636363600000001</v>
      </c>
      <c r="K1072" s="28">
        <v>0.49631599999999998</v>
      </c>
      <c r="N1072" s="28">
        <v>0.73089899999999997</v>
      </c>
      <c r="Q1072" s="28">
        <v>0.50377499999999997</v>
      </c>
      <c r="T1072" s="28">
        <v>0.491562</v>
      </c>
      <c r="W1072" s="28">
        <v>2.14798E-2</v>
      </c>
      <c r="Z1072" s="28">
        <v>0.10406799999999999</v>
      </c>
      <c r="AC1072" s="28">
        <v>0.68787600000000004</v>
      </c>
      <c r="AF1072" s="28">
        <v>0.470244</v>
      </c>
      <c r="AI1072" s="28">
        <v>0.43503799999999998</v>
      </c>
      <c r="AL1072" s="28">
        <v>0.68325599999999997</v>
      </c>
      <c r="AO1072" s="28">
        <v>0.43136200000000002</v>
      </c>
      <c r="AR1072" s="28">
        <v>0.43638399999999999</v>
      </c>
      <c r="AU1072" s="28">
        <v>0.50000100000000003</v>
      </c>
      <c r="AX1072" s="28">
        <v>0.13420699999999999</v>
      </c>
      <c r="BA1072" s="28">
        <v>0.19944799999999999</v>
      </c>
    </row>
    <row r="1073" spans="1:53" s="28" customFormat="1" ht="21" x14ac:dyDescent="0.35">
      <c r="A1073" s="1"/>
      <c r="B1073" s="2"/>
      <c r="C1073" s="2"/>
      <c r="D1073" s="2"/>
      <c r="E1073" s="2"/>
      <c r="F1073" s="2"/>
      <c r="G1073" s="2"/>
      <c r="H1073" s="2"/>
      <c r="I1073" s="40">
        <v>32010</v>
      </c>
      <c r="J1073" s="39">
        <v>0.88189697</v>
      </c>
      <c r="K1073" s="28">
        <v>0.49604300000000001</v>
      </c>
      <c r="N1073" s="28">
        <v>0.73024900000000004</v>
      </c>
      <c r="Q1073" s="28">
        <v>0.50305500000000003</v>
      </c>
      <c r="T1073" s="28">
        <v>0.49074499999999999</v>
      </c>
      <c r="W1073" s="28">
        <v>2.05293E-2</v>
      </c>
      <c r="Z1073" s="28">
        <v>0.103577</v>
      </c>
      <c r="AC1073" s="28">
        <v>0.68746600000000002</v>
      </c>
      <c r="AF1073" s="28">
        <v>0.46982800000000002</v>
      </c>
      <c r="AI1073" s="28">
        <v>0.43435000000000001</v>
      </c>
      <c r="AL1073" s="28">
        <v>0.68379699999999999</v>
      </c>
      <c r="AO1073" s="28">
        <v>0.43184600000000001</v>
      </c>
      <c r="AR1073" s="28">
        <v>0.43680999999999998</v>
      </c>
      <c r="AU1073" s="28">
        <v>0.50002800000000003</v>
      </c>
      <c r="AX1073" s="28">
        <v>0.134108</v>
      </c>
      <c r="BA1073" s="28">
        <v>0.19794700000000001</v>
      </c>
    </row>
    <row r="1074" spans="1:53" s="28" customFormat="1" ht="21" x14ac:dyDescent="0.35">
      <c r="A1074" s="1"/>
      <c r="B1074" s="2"/>
      <c r="C1074" s="2"/>
      <c r="D1074" s="2"/>
      <c r="E1074" s="2"/>
      <c r="F1074" s="2"/>
      <c r="G1074" s="2"/>
      <c r="H1074" s="2"/>
      <c r="I1074" s="40">
        <v>32040</v>
      </c>
      <c r="J1074" s="39">
        <v>0.87837575800000001</v>
      </c>
      <c r="K1074" s="28">
        <v>0.49571599999999999</v>
      </c>
      <c r="N1074" s="28">
        <v>0.72952499999999998</v>
      </c>
      <c r="Q1074" s="28">
        <v>0.50226599999999999</v>
      </c>
      <c r="T1074" s="28">
        <v>0.48988799999999999</v>
      </c>
      <c r="W1074" s="28">
        <v>1.94731E-2</v>
      </c>
      <c r="Z1074" s="28">
        <v>0.10298019999999999</v>
      </c>
      <c r="AC1074" s="28">
        <v>0.68695499999999998</v>
      </c>
      <c r="AF1074" s="28">
        <v>0.46931600000000001</v>
      </c>
      <c r="AI1074" s="28">
        <v>0.43358200000000002</v>
      </c>
      <c r="AL1074" s="28">
        <v>0.68416399999999999</v>
      </c>
      <c r="AO1074" s="28">
        <v>0.43211300000000002</v>
      </c>
      <c r="AR1074" s="28">
        <v>0.43704300000000001</v>
      </c>
      <c r="AU1074" s="28">
        <v>0.49987100000000001</v>
      </c>
      <c r="AX1074" s="28">
        <v>0.13380900000000001</v>
      </c>
      <c r="BA1074" s="28">
        <v>0.19627700000000001</v>
      </c>
    </row>
    <row r="1075" spans="1:53" s="28" customFormat="1" ht="21" x14ac:dyDescent="0.35">
      <c r="A1075" s="1"/>
      <c r="B1075" s="2"/>
      <c r="C1075" s="2"/>
      <c r="D1075" s="2"/>
      <c r="E1075" s="2"/>
      <c r="F1075" s="2"/>
      <c r="G1075" s="2"/>
      <c r="H1075" s="2"/>
      <c r="I1075" s="40">
        <v>32070</v>
      </c>
      <c r="J1075" s="39">
        <v>0.87368484800000001</v>
      </c>
      <c r="K1075" s="28">
        <v>0.49539499999999997</v>
      </c>
      <c r="N1075" s="28">
        <v>0.72872899999999996</v>
      </c>
      <c r="Q1075" s="28">
        <v>0.50141400000000003</v>
      </c>
      <c r="T1075" s="28">
        <v>0.48898799999999998</v>
      </c>
      <c r="W1075" s="28">
        <v>1.812157E-2</v>
      </c>
      <c r="Z1075" s="28">
        <v>0.1008468</v>
      </c>
      <c r="AC1075" s="28">
        <v>0.686361</v>
      </c>
      <c r="AF1075" s="28">
        <v>0.46869899999999998</v>
      </c>
      <c r="AI1075" s="28">
        <v>0.43271500000000002</v>
      </c>
      <c r="AL1075" s="28">
        <v>0.68434700000000004</v>
      </c>
      <c r="AO1075" s="28">
        <v>0.43221599999999999</v>
      </c>
      <c r="AR1075" s="28">
        <v>0.43708799999999998</v>
      </c>
      <c r="AU1075" s="28">
        <v>0.499471</v>
      </c>
      <c r="AX1075" s="28">
        <v>0.13281200000000001</v>
      </c>
      <c r="BA1075" s="28">
        <v>0.194357</v>
      </c>
    </row>
    <row r="1076" spans="1:53" s="28" customFormat="1" ht="21" x14ac:dyDescent="0.35">
      <c r="A1076" s="1"/>
      <c r="B1076" s="2"/>
      <c r="C1076" s="2"/>
      <c r="D1076" s="2"/>
      <c r="E1076" s="2"/>
      <c r="F1076" s="2"/>
      <c r="G1076" s="2"/>
      <c r="H1076" s="2"/>
      <c r="I1076" s="40">
        <v>32100</v>
      </c>
      <c r="J1076" s="39">
        <v>0.87069090900000001</v>
      </c>
      <c r="K1076" s="28">
        <v>0.49504300000000001</v>
      </c>
      <c r="N1076" s="28">
        <v>0.72786700000000004</v>
      </c>
      <c r="Q1076" s="28">
        <v>0.50051100000000004</v>
      </c>
      <c r="T1076" s="28">
        <v>0.48801299999999997</v>
      </c>
      <c r="W1076" s="28">
        <v>1.6286140000000001E-2</v>
      </c>
      <c r="Z1076" s="28">
        <v>9.8306699999999997E-2</v>
      </c>
      <c r="AC1076" s="28">
        <v>0.68564700000000001</v>
      </c>
      <c r="AF1076" s="28">
        <v>0.46800599999999998</v>
      </c>
      <c r="AI1076" s="28">
        <v>0.43176599999999998</v>
      </c>
      <c r="AL1076" s="28">
        <v>0.68431200000000003</v>
      </c>
      <c r="AO1076" s="28">
        <v>0.432197</v>
      </c>
      <c r="AR1076" s="28">
        <v>0.43706400000000001</v>
      </c>
      <c r="AU1076" s="28">
        <v>0.49889</v>
      </c>
      <c r="AX1076" s="28">
        <v>0.13092999999999999</v>
      </c>
      <c r="BA1076" s="28">
        <v>0.19207399999999999</v>
      </c>
    </row>
    <row r="1077" spans="1:53" s="28" customFormat="1" ht="21" x14ac:dyDescent="0.35">
      <c r="A1077" s="1"/>
      <c r="B1077" s="2"/>
      <c r="C1077" s="2"/>
      <c r="D1077" s="2"/>
      <c r="E1077" s="2"/>
      <c r="F1077" s="2"/>
      <c r="G1077" s="2"/>
      <c r="H1077" s="2"/>
      <c r="I1077" s="40">
        <v>32130</v>
      </c>
      <c r="J1077" s="39">
        <v>0.86765454500000005</v>
      </c>
      <c r="K1077" s="28">
        <v>0.49473200000000001</v>
      </c>
      <c r="N1077" s="28">
        <v>0.72692299999999999</v>
      </c>
      <c r="Q1077" s="28">
        <v>0.49958200000000003</v>
      </c>
      <c r="T1077" s="28">
        <v>0.48699300000000001</v>
      </c>
      <c r="W1077" s="28">
        <v>1.419102E-2</v>
      </c>
      <c r="Z1077" s="28">
        <v>9.5481999999999997E-2</v>
      </c>
      <c r="AC1077" s="28">
        <v>0.68484800000000001</v>
      </c>
      <c r="AF1077" s="28">
        <v>0.46717799999999998</v>
      </c>
      <c r="AI1077" s="28">
        <v>0.43074800000000002</v>
      </c>
      <c r="AL1077" s="28">
        <v>0.68421799999999999</v>
      </c>
      <c r="AO1077" s="28">
        <v>0.43199900000000002</v>
      </c>
      <c r="AR1077" s="28">
        <v>0.43681599999999998</v>
      </c>
      <c r="AU1077" s="28">
        <v>0.49810500000000002</v>
      </c>
      <c r="AX1077" s="28">
        <v>0.12828600000000001</v>
      </c>
      <c r="BA1077" s="28">
        <v>0.18953999999999999</v>
      </c>
    </row>
    <row r="1078" spans="1:53" s="28" customFormat="1" ht="21" x14ac:dyDescent="0.35">
      <c r="A1078" s="1"/>
      <c r="B1078" s="2"/>
      <c r="C1078" s="2"/>
      <c r="D1078" s="2"/>
      <c r="E1078" s="2"/>
      <c r="F1078" s="2"/>
      <c r="G1078" s="2"/>
      <c r="H1078" s="2"/>
      <c r="I1078" s="40">
        <v>32160</v>
      </c>
      <c r="J1078" s="39">
        <v>0.86303636399999994</v>
      </c>
      <c r="K1078" s="28">
        <v>0.49436000000000002</v>
      </c>
      <c r="N1078" s="28">
        <v>0.72599400000000003</v>
      </c>
      <c r="Q1078" s="28">
        <v>0.49859199999999998</v>
      </c>
      <c r="T1078" s="28">
        <v>0.48593999999999998</v>
      </c>
      <c r="W1078" s="28">
        <v>1.1875220000000001E-2</v>
      </c>
      <c r="Z1078" s="28">
        <v>9.2404299999999995E-2</v>
      </c>
      <c r="AC1078" s="28">
        <v>0.68395700000000004</v>
      </c>
      <c r="AF1078" s="28">
        <v>0.46628199999999997</v>
      </c>
      <c r="AI1078" s="28">
        <v>0.42966900000000002</v>
      </c>
      <c r="AL1078" s="28">
        <v>0.68389500000000003</v>
      </c>
      <c r="AO1078" s="28">
        <v>0.43156</v>
      </c>
      <c r="AR1078" s="28">
        <v>0.43641099999999999</v>
      </c>
      <c r="AU1078" s="28">
        <v>0.49710700000000002</v>
      </c>
      <c r="AX1078" s="28">
        <v>0.125053</v>
      </c>
      <c r="BA1078" s="28">
        <v>0.18673200000000001</v>
      </c>
    </row>
    <row r="1079" spans="1:53" s="28" customFormat="1" ht="21" x14ac:dyDescent="0.35">
      <c r="A1079" s="1"/>
      <c r="B1079" s="2"/>
      <c r="C1079" s="2"/>
      <c r="D1079" s="2"/>
      <c r="E1079" s="2"/>
      <c r="F1079" s="2"/>
      <c r="G1079" s="2"/>
      <c r="H1079" s="2"/>
      <c r="I1079" s="40">
        <v>32190</v>
      </c>
      <c r="J1079" s="39">
        <v>0.86067272699999997</v>
      </c>
      <c r="K1079" s="28">
        <v>0.49393599999999999</v>
      </c>
      <c r="N1079" s="28">
        <v>0.72498600000000002</v>
      </c>
      <c r="Q1079" s="28">
        <v>0.49758200000000002</v>
      </c>
      <c r="T1079" s="28">
        <v>0.484817</v>
      </c>
      <c r="W1079" s="28">
        <v>9.6623200000000003E-3</v>
      </c>
      <c r="Z1079" s="28">
        <v>8.9153899999999994E-2</v>
      </c>
      <c r="AC1079" s="28">
        <v>0.68292299999999995</v>
      </c>
      <c r="AF1079" s="28">
        <v>0.46527400000000002</v>
      </c>
      <c r="AI1079" s="28">
        <v>0.42848999999999998</v>
      </c>
      <c r="AL1079" s="28">
        <v>0.68345100000000003</v>
      </c>
      <c r="AO1079" s="28">
        <v>0.43103799999999998</v>
      </c>
      <c r="AR1079" s="28">
        <v>0.43584099999999998</v>
      </c>
      <c r="AU1079" s="28">
        <v>0.49592900000000001</v>
      </c>
      <c r="AX1079" s="28">
        <v>0.121307</v>
      </c>
      <c r="BA1079" s="28">
        <v>0.18371999999999999</v>
      </c>
    </row>
    <row r="1080" spans="1:53" s="28" customFormat="1" ht="21" x14ac:dyDescent="0.35">
      <c r="A1080" s="1"/>
      <c r="B1080" s="2"/>
      <c r="C1080" s="2"/>
      <c r="D1080" s="2"/>
      <c r="E1080" s="2"/>
      <c r="F1080" s="2"/>
      <c r="G1080" s="2"/>
      <c r="H1080" s="2"/>
      <c r="I1080" s="40">
        <v>32220</v>
      </c>
      <c r="J1080" s="39">
        <v>0.85536363599999998</v>
      </c>
      <c r="K1080" s="28">
        <v>0.49349799999999999</v>
      </c>
      <c r="N1080" s="28">
        <v>0.72391099999999997</v>
      </c>
      <c r="Q1080" s="28">
        <v>0.49649799999999999</v>
      </c>
      <c r="T1080" s="28">
        <v>0.48368</v>
      </c>
      <c r="W1080" s="28">
        <v>7.6507199999999997E-3</v>
      </c>
      <c r="Z1080" s="28">
        <v>8.5802600000000007E-2</v>
      </c>
      <c r="AC1080" s="28">
        <v>0.68182399999999999</v>
      </c>
      <c r="AF1080" s="28">
        <v>0.464202</v>
      </c>
      <c r="AI1080" s="28">
        <v>0.42725000000000002</v>
      </c>
      <c r="AL1080" s="28">
        <v>0.68271499999999996</v>
      </c>
      <c r="AO1080" s="28">
        <v>0.43034899999999998</v>
      </c>
      <c r="AR1080" s="28">
        <v>0.43511</v>
      </c>
      <c r="AU1080" s="28">
        <v>0.49455500000000002</v>
      </c>
      <c r="AX1080" s="28">
        <v>0.11736199999999999</v>
      </c>
      <c r="BA1080" s="28">
        <v>0.18060699999999999</v>
      </c>
    </row>
    <row r="1081" spans="1:53" s="28" customFormat="1" ht="21" x14ac:dyDescent="0.35">
      <c r="A1081" s="1"/>
      <c r="B1081" s="2"/>
      <c r="C1081" s="2"/>
      <c r="D1081" s="2"/>
      <c r="E1081" s="2"/>
      <c r="F1081" s="2"/>
      <c r="G1081" s="2"/>
      <c r="H1081" s="2"/>
      <c r="I1081" s="40">
        <v>32250</v>
      </c>
      <c r="J1081" s="39">
        <v>0.85381212100000003</v>
      </c>
      <c r="K1081" s="28">
        <v>0.493116</v>
      </c>
      <c r="N1081" s="28">
        <v>0.72285600000000005</v>
      </c>
      <c r="Q1081" s="28">
        <v>0.49544899999999997</v>
      </c>
      <c r="T1081" s="28">
        <v>0.48252899999999999</v>
      </c>
      <c r="W1081" s="28">
        <v>5.8203200000000004E-3</v>
      </c>
      <c r="Z1081" s="28">
        <v>8.2441299999999995E-2</v>
      </c>
      <c r="AC1081" s="28">
        <v>0.680728</v>
      </c>
      <c r="AF1081" s="28">
        <v>0.46313599999999999</v>
      </c>
      <c r="AI1081" s="28">
        <v>0.42602200000000001</v>
      </c>
      <c r="AL1081" s="28">
        <v>0.68196999999999997</v>
      </c>
      <c r="AO1081" s="28">
        <v>0.42954199999999998</v>
      </c>
      <c r="AR1081" s="28">
        <v>0.43431399999999998</v>
      </c>
      <c r="AU1081" s="28">
        <v>0.49309900000000001</v>
      </c>
      <c r="AX1081" s="28">
        <v>0.1133154</v>
      </c>
      <c r="BA1081" s="28">
        <v>0.177367</v>
      </c>
    </row>
    <row r="1082" spans="1:53" s="28" customFormat="1" ht="21" x14ac:dyDescent="0.35">
      <c r="A1082" s="1"/>
      <c r="B1082" s="2"/>
      <c r="C1082" s="2"/>
      <c r="D1082" s="2"/>
      <c r="E1082" s="2"/>
      <c r="F1082" s="2"/>
      <c r="G1082" s="2"/>
      <c r="H1082" s="2"/>
      <c r="I1082" s="40">
        <v>32280</v>
      </c>
      <c r="J1082" s="39">
        <v>0.84970303000000003</v>
      </c>
      <c r="K1082" s="28">
        <v>0.49275600000000003</v>
      </c>
      <c r="N1082" s="28">
        <v>0.72184199999999998</v>
      </c>
      <c r="Q1082" s="28">
        <v>0.49445299999999998</v>
      </c>
      <c r="T1082" s="28">
        <v>0.48141600000000001</v>
      </c>
      <c r="W1082" s="28">
        <v>4.3220200000000002E-3</v>
      </c>
      <c r="Z1082" s="28">
        <v>7.9202300000000003E-2</v>
      </c>
      <c r="AC1082" s="28">
        <v>0.67962699999999998</v>
      </c>
      <c r="AF1082" s="28">
        <v>0.462065</v>
      </c>
      <c r="AI1082" s="28">
        <v>0.42479899999999998</v>
      </c>
      <c r="AL1082" s="28">
        <v>0.68110800000000005</v>
      </c>
      <c r="AO1082" s="28">
        <v>0.42860399999999998</v>
      </c>
      <c r="AR1082" s="28">
        <v>0.43335099999999999</v>
      </c>
      <c r="AU1082" s="28">
        <v>0.49152400000000002</v>
      </c>
      <c r="AX1082" s="28">
        <v>0.1094873</v>
      </c>
      <c r="BA1082" s="28">
        <v>0.17416400000000001</v>
      </c>
    </row>
    <row r="1083" spans="1:53" s="28" customFormat="1" ht="21" x14ac:dyDescent="0.35">
      <c r="A1083" s="1"/>
      <c r="B1083" s="2"/>
      <c r="C1083" s="2"/>
      <c r="D1083" s="2"/>
      <c r="E1083" s="2"/>
      <c r="F1083" s="2"/>
      <c r="G1083" s="2"/>
      <c r="H1083" s="2"/>
      <c r="I1083" s="40">
        <v>32310</v>
      </c>
      <c r="J1083" s="39">
        <v>0.84647272699999998</v>
      </c>
      <c r="K1083" s="28">
        <v>0.49234499999999998</v>
      </c>
      <c r="N1083" s="28">
        <v>0.72071799999999997</v>
      </c>
      <c r="Q1083" s="28">
        <v>0.49329200000000001</v>
      </c>
      <c r="T1083" s="28">
        <v>0.48022599999999999</v>
      </c>
      <c r="W1083" s="28">
        <v>2.9739200000000001E-3</v>
      </c>
      <c r="Z1083" s="28">
        <v>7.5691900000000006E-2</v>
      </c>
      <c r="AC1083" s="28">
        <v>0.67838299999999996</v>
      </c>
      <c r="AF1083" s="28">
        <v>0.460845</v>
      </c>
      <c r="AI1083" s="28">
        <v>0.423431</v>
      </c>
      <c r="AL1083" s="28">
        <v>0.68005199999999999</v>
      </c>
      <c r="AO1083" s="28">
        <v>0.42749599999999999</v>
      </c>
      <c r="AR1083" s="28">
        <v>0.43221100000000001</v>
      </c>
      <c r="AU1083" s="28">
        <v>0.48977199999999999</v>
      </c>
      <c r="AX1083" s="28">
        <v>0.1051655</v>
      </c>
      <c r="BA1083" s="28">
        <v>0.170713</v>
      </c>
    </row>
    <row r="1084" spans="1:53" s="28" customFormat="1" ht="21" x14ac:dyDescent="0.35">
      <c r="A1084" s="1"/>
      <c r="B1084" s="2"/>
      <c r="C1084" s="2"/>
      <c r="D1084" s="2"/>
      <c r="E1084" s="2"/>
      <c r="F1084" s="2"/>
      <c r="G1084" s="2"/>
      <c r="H1084" s="2"/>
      <c r="I1084" s="40">
        <v>32340</v>
      </c>
      <c r="J1084" s="39">
        <v>0.84411515199999998</v>
      </c>
      <c r="K1084" s="28">
        <v>0.49196800000000002</v>
      </c>
      <c r="N1084" s="28">
        <v>0.71966300000000005</v>
      </c>
      <c r="Q1084" s="28">
        <v>0.492174</v>
      </c>
      <c r="T1084" s="28">
        <v>0.479022</v>
      </c>
      <c r="W1084" s="28">
        <v>1.79542E-3</v>
      </c>
      <c r="Z1084" s="28">
        <v>7.2132600000000005E-2</v>
      </c>
      <c r="AC1084" s="28">
        <v>0.67716299999999996</v>
      </c>
      <c r="AF1084" s="28">
        <v>0.45960699999999999</v>
      </c>
      <c r="AI1084" s="28">
        <v>0.42204999999999998</v>
      </c>
      <c r="AL1084" s="28">
        <v>0.678929</v>
      </c>
      <c r="AO1084" s="28">
        <v>0.42628199999999999</v>
      </c>
      <c r="AR1084" s="28">
        <v>0.431008</v>
      </c>
      <c r="AU1084" s="28">
        <v>0.48788799999999999</v>
      </c>
      <c r="AX1084" s="28">
        <v>0.1006552</v>
      </c>
      <c r="BA1084" s="28">
        <v>0.16712199999999999</v>
      </c>
    </row>
    <row r="1085" spans="1:53" s="28" customFormat="1" ht="21" x14ac:dyDescent="0.35">
      <c r="A1085" s="1"/>
      <c r="B1085" s="2"/>
      <c r="C1085" s="2"/>
      <c r="D1085" s="2"/>
      <c r="E1085" s="2"/>
      <c r="F1085" s="2"/>
      <c r="G1085" s="2"/>
      <c r="H1085" s="2"/>
      <c r="I1085" s="40">
        <v>32370</v>
      </c>
      <c r="J1085" s="39">
        <v>0.84135757600000005</v>
      </c>
      <c r="K1085" s="28">
        <v>0.49152699999999999</v>
      </c>
      <c r="N1085" s="28">
        <v>0.71848599999999996</v>
      </c>
      <c r="Q1085" s="28">
        <v>0.49099199999999998</v>
      </c>
      <c r="T1085" s="28">
        <v>0.47779100000000002</v>
      </c>
      <c r="W1085" s="28">
        <v>9.2644999999999999E-4</v>
      </c>
      <c r="Z1085" s="28">
        <v>6.9811700000000004E-2</v>
      </c>
      <c r="AC1085" s="28">
        <v>0.67580099999999999</v>
      </c>
      <c r="AF1085" s="28">
        <v>0.45828200000000002</v>
      </c>
      <c r="AI1085" s="28">
        <v>0.420574</v>
      </c>
      <c r="AL1085" s="28">
        <v>0.67764100000000005</v>
      </c>
      <c r="AO1085" s="28">
        <v>0.42488999999999999</v>
      </c>
      <c r="AR1085" s="28">
        <v>0.42969000000000002</v>
      </c>
      <c r="AU1085" s="28">
        <v>0.48588799999999999</v>
      </c>
      <c r="AX1085" s="28">
        <v>9.5959900000000001E-2</v>
      </c>
      <c r="BA1085" s="28">
        <v>0.163378</v>
      </c>
    </row>
    <row r="1086" spans="1:53" s="28" customFormat="1" ht="21" x14ac:dyDescent="0.35">
      <c r="A1086" s="1"/>
      <c r="B1086" s="2"/>
      <c r="C1086" s="2"/>
      <c r="D1086" s="2"/>
      <c r="E1086" s="2"/>
      <c r="F1086" s="2"/>
      <c r="G1086" s="2"/>
      <c r="H1086" s="2"/>
      <c r="I1086" s="40">
        <v>32400</v>
      </c>
      <c r="J1086" s="39">
        <v>0.83735757600000005</v>
      </c>
      <c r="K1086" s="28">
        <v>0.49105900000000002</v>
      </c>
      <c r="N1086" s="28">
        <v>0.71731800000000001</v>
      </c>
      <c r="Q1086" s="28">
        <v>0.489755</v>
      </c>
      <c r="T1086" s="28">
        <v>0.476547</v>
      </c>
      <c r="W1086" s="28">
        <v>3.5597999999999999E-4</v>
      </c>
      <c r="Z1086" s="28">
        <v>6.7552299999999996E-2</v>
      </c>
      <c r="AC1086" s="28">
        <v>0.67439499999999997</v>
      </c>
      <c r="AF1086" s="28">
        <v>0.45688400000000001</v>
      </c>
      <c r="AI1086" s="28">
        <v>0.41904999999999998</v>
      </c>
      <c r="AL1086" s="28">
        <v>0.67626699999999995</v>
      </c>
      <c r="AO1086" s="28">
        <v>0.42343399999999998</v>
      </c>
      <c r="AR1086" s="28">
        <v>0.42819200000000002</v>
      </c>
      <c r="AU1086" s="28">
        <v>0.48377100000000001</v>
      </c>
      <c r="AX1086" s="28">
        <v>9.11632E-2</v>
      </c>
      <c r="BA1086" s="28">
        <v>0.15954399999999999</v>
      </c>
    </row>
    <row r="1087" spans="1:53" s="28" customFormat="1" ht="21" x14ac:dyDescent="0.35">
      <c r="A1087" s="1"/>
      <c r="B1087" s="2"/>
      <c r="C1087" s="2"/>
      <c r="D1087" s="2"/>
      <c r="E1087" s="2"/>
      <c r="F1087" s="2"/>
      <c r="G1087" s="2"/>
      <c r="H1087" s="2"/>
      <c r="I1087" s="40">
        <v>32430</v>
      </c>
      <c r="J1087" s="39">
        <v>0.83419393900000005</v>
      </c>
      <c r="K1087" s="28">
        <v>0.49055900000000002</v>
      </c>
      <c r="N1087" s="28">
        <v>0.71611899999999995</v>
      </c>
      <c r="Q1087" s="28">
        <v>0.488485</v>
      </c>
      <c r="T1087" s="28">
        <v>0.47522999999999999</v>
      </c>
      <c r="W1087" s="28">
        <v>0</v>
      </c>
      <c r="Z1087" s="28">
        <v>6.5177899999999997E-2</v>
      </c>
      <c r="AC1087" s="28">
        <v>0.67293800000000004</v>
      </c>
      <c r="AF1087" s="28">
        <v>0.45544899999999999</v>
      </c>
      <c r="AI1087" s="28">
        <v>0.41750999999999999</v>
      </c>
      <c r="AL1087" s="28">
        <v>0.674678</v>
      </c>
      <c r="AO1087" s="28">
        <v>0.421821</v>
      </c>
      <c r="AR1087" s="28">
        <v>0.42660799999999999</v>
      </c>
      <c r="AU1087" s="28">
        <v>0.48147699999999999</v>
      </c>
      <c r="AX1087" s="28">
        <v>8.6050799999999997E-2</v>
      </c>
      <c r="BA1087" s="28">
        <v>0.15548000000000001</v>
      </c>
    </row>
    <row r="1088" spans="1:53" s="28" customFormat="1" ht="21" x14ac:dyDescent="0.35">
      <c r="A1088" s="1"/>
      <c r="B1088" s="2"/>
      <c r="C1088" s="2"/>
      <c r="D1088" s="2"/>
      <c r="E1088" s="2"/>
      <c r="F1088" s="2"/>
      <c r="G1088" s="2"/>
      <c r="H1088" s="2"/>
      <c r="I1088" s="40">
        <v>32460</v>
      </c>
      <c r="J1088" s="39">
        <v>0.83120000000000005</v>
      </c>
      <c r="K1088" s="28">
        <v>0.49007600000000001</v>
      </c>
      <c r="N1088" s="28">
        <v>0.71489199999999997</v>
      </c>
      <c r="Q1088" s="28">
        <v>0.48723300000000003</v>
      </c>
      <c r="T1088" s="28">
        <v>0.47390900000000002</v>
      </c>
      <c r="W1088" s="28">
        <v>0</v>
      </c>
      <c r="Z1088" s="28">
        <v>6.2821199999999994E-2</v>
      </c>
      <c r="AC1088" s="28">
        <v>0.671431</v>
      </c>
      <c r="AF1088" s="28">
        <v>0.453957</v>
      </c>
      <c r="AI1088" s="28">
        <v>0.41589599999999999</v>
      </c>
      <c r="AL1088" s="28">
        <v>0.67307499999999998</v>
      </c>
      <c r="AO1088" s="28">
        <v>0.42023300000000002</v>
      </c>
      <c r="AR1088" s="28">
        <v>0.42500100000000002</v>
      </c>
      <c r="AU1088" s="28">
        <v>0.47910000000000003</v>
      </c>
      <c r="AX1088" s="28">
        <v>8.0929600000000004E-2</v>
      </c>
      <c r="BA1088" s="28">
        <v>0.151369</v>
      </c>
    </row>
    <row r="1089" spans="1:53" s="28" customFormat="1" ht="21" x14ac:dyDescent="0.35">
      <c r="A1089" s="1"/>
      <c r="B1089" s="2"/>
      <c r="C1089" s="2"/>
      <c r="D1089" s="2"/>
      <c r="E1089" s="2"/>
      <c r="F1089" s="2"/>
      <c r="G1089" s="2"/>
      <c r="H1089" s="2"/>
      <c r="I1089" s="40">
        <v>32490</v>
      </c>
      <c r="J1089" s="39">
        <v>0.82724242400000003</v>
      </c>
      <c r="K1089" s="28">
        <v>0.489624</v>
      </c>
      <c r="N1089" s="28">
        <v>0.71370800000000001</v>
      </c>
      <c r="Q1089" s="28">
        <v>0.485989</v>
      </c>
      <c r="T1089" s="28">
        <v>0.47261300000000001</v>
      </c>
      <c r="W1089" s="28">
        <v>0</v>
      </c>
      <c r="Z1089" s="28">
        <v>6.0604699999999997E-2</v>
      </c>
      <c r="AC1089" s="28">
        <v>0.66996800000000001</v>
      </c>
      <c r="AF1089" s="28">
        <v>0.452484</v>
      </c>
      <c r="AI1089" s="28">
        <v>0.414302</v>
      </c>
      <c r="AL1089" s="28">
        <v>0.67141499999999998</v>
      </c>
      <c r="AO1089" s="28">
        <v>0.41856399999999999</v>
      </c>
      <c r="AR1089" s="28">
        <v>0.42328700000000002</v>
      </c>
      <c r="AU1089" s="28">
        <v>0.476659</v>
      </c>
      <c r="AX1089" s="28">
        <v>7.6388800000000007E-2</v>
      </c>
      <c r="BA1089" s="28">
        <v>0.14735599999999999</v>
      </c>
    </row>
    <row r="1090" spans="1:53" s="28" customFormat="1" ht="21" x14ac:dyDescent="0.35">
      <c r="A1090" s="1"/>
      <c r="B1090" s="2"/>
      <c r="C1090" s="2"/>
      <c r="D1090" s="2"/>
      <c r="E1090" s="2"/>
      <c r="F1090" s="2"/>
      <c r="G1090" s="2"/>
      <c r="H1090" s="2"/>
      <c r="I1090" s="40">
        <v>32520</v>
      </c>
      <c r="J1090" s="39">
        <v>0.82466666700000002</v>
      </c>
      <c r="K1090" s="28">
        <v>0.48922100000000002</v>
      </c>
      <c r="N1090" s="28">
        <v>0.712615</v>
      </c>
      <c r="Q1090" s="28">
        <v>0.48479899999999998</v>
      </c>
      <c r="T1090" s="28">
        <v>0.47134599999999999</v>
      </c>
      <c r="W1090" s="28">
        <v>0</v>
      </c>
      <c r="Z1090" s="28">
        <v>5.8432699999999997E-2</v>
      </c>
      <c r="AC1090" s="28">
        <v>0.66848099999999999</v>
      </c>
      <c r="AF1090" s="28">
        <v>0.45098100000000002</v>
      </c>
      <c r="AI1090" s="28">
        <v>0.41273399999999999</v>
      </c>
      <c r="AL1090" s="28">
        <v>0.66974299999999998</v>
      </c>
      <c r="AO1090" s="28">
        <v>0.41675600000000002</v>
      </c>
      <c r="AR1090" s="28">
        <v>0.42155199999999998</v>
      </c>
      <c r="AU1090" s="28">
        <v>0.47418700000000003</v>
      </c>
      <c r="AX1090" s="28">
        <v>7.2058499999999998E-2</v>
      </c>
      <c r="BA1090" s="28">
        <v>0.14334</v>
      </c>
    </row>
    <row r="1091" spans="1:53" s="28" customFormat="1" ht="21" x14ac:dyDescent="0.35">
      <c r="A1091" s="1"/>
      <c r="B1091" s="2"/>
      <c r="C1091" s="2"/>
      <c r="D1091" s="2"/>
      <c r="E1091" s="2"/>
      <c r="F1091" s="2"/>
      <c r="G1091" s="2"/>
      <c r="H1091" s="2"/>
      <c r="I1091" s="40">
        <v>32550</v>
      </c>
      <c r="J1091" s="39">
        <v>0.82236363599999995</v>
      </c>
      <c r="K1091" s="28">
        <v>0.48877900000000002</v>
      </c>
      <c r="N1091" s="28">
        <v>0.71151200000000003</v>
      </c>
      <c r="Q1091" s="28">
        <v>0.48361700000000002</v>
      </c>
      <c r="T1091" s="28">
        <v>0.47010400000000002</v>
      </c>
      <c r="W1091" s="28">
        <v>0</v>
      </c>
      <c r="Z1091" s="28">
        <v>5.6312899999999999E-2</v>
      </c>
      <c r="AC1091" s="28">
        <v>0.66697099999999998</v>
      </c>
      <c r="AF1091" s="28">
        <v>0.44943300000000003</v>
      </c>
      <c r="AI1091" s="28">
        <v>0.411082</v>
      </c>
      <c r="AL1091" s="28">
        <v>0.66793999999999998</v>
      </c>
      <c r="AO1091" s="28">
        <v>0.41490700000000003</v>
      </c>
      <c r="AR1091" s="28">
        <v>0.41972799999999999</v>
      </c>
      <c r="AU1091" s="28">
        <v>0.47158800000000001</v>
      </c>
      <c r="AX1091" s="28">
        <v>6.8002999999999994E-2</v>
      </c>
      <c r="BA1091" s="28">
        <v>0.13938300000000001</v>
      </c>
    </row>
    <row r="1092" spans="1:53" s="28" customFormat="1" ht="21" x14ac:dyDescent="0.35">
      <c r="A1092" s="1"/>
      <c r="B1092" s="2"/>
      <c r="C1092" s="2"/>
      <c r="D1092" s="2"/>
      <c r="E1092" s="2"/>
      <c r="F1092" s="2"/>
      <c r="G1092" s="2"/>
      <c r="H1092" s="2"/>
      <c r="I1092" s="40">
        <v>32580</v>
      </c>
      <c r="J1092" s="39">
        <v>0.82018181800000001</v>
      </c>
      <c r="K1092" s="28">
        <v>0.48826799999999998</v>
      </c>
      <c r="N1092" s="28">
        <v>0.710283</v>
      </c>
      <c r="Q1092" s="28">
        <v>0.48228399999999999</v>
      </c>
      <c r="T1092" s="28">
        <v>0.46877999999999997</v>
      </c>
      <c r="W1092" s="28">
        <v>0</v>
      </c>
      <c r="Z1092" s="28">
        <v>5.4185499999999998E-2</v>
      </c>
      <c r="AC1092" s="28">
        <v>0.66533699999999996</v>
      </c>
      <c r="AF1092" s="28">
        <v>0.44779799999999997</v>
      </c>
      <c r="AI1092" s="28">
        <v>0.40936600000000001</v>
      </c>
      <c r="AL1092" s="28">
        <v>0.66603500000000004</v>
      </c>
      <c r="AO1092" s="28">
        <v>0.41295500000000002</v>
      </c>
      <c r="AR1092" s="28">
        <v>0.41774499999999998</v>
      </c>
      <c r="AU1092" s="28">
        <v>0.46886099999999997</v>
      </c>
      <c r="AX1092" s="28">
        <v>6.3799400000000006E-2</v>
      </c>
      <c r="BA1092" s="28">
        <v>0.13525699999999999</v>
      </c>
    </row>
    <row r="1093" spans="1:53" s="28" customFormat="1" ht="21" x14ac:dyDescent="0.35">
      <c r="A1093" s="1"/>
      <c r="B1093" s="2"/>
      <c r="C1093" s="2"/>
      <c r="D1093" s="2"/>
      <c r="E1093" s="2"/>
      <c r="F1093" s="2"/>
      <c r="G1093" s="2"/>
      <c r="H1093" s="2"/>
      <c r="I1093" s="40">
        <v>32610</v>
      </c>
      <c r="J1093" s="39">
        <v>0.816818182</v>
      </c>
      <c r="K1093" s="28">
        <v>0.48774800000000001</v>
      </c>
      <c r="N1093" s="28">
        <v>0.70900799999999997</v>
      </c>
      <c r="Q1093" s="28">
        <v>0.48096</v>
      </c>
      <c r="T1093" s="28">
        <v>0.46741300000000002</v>
      </c>
      <c r="W1093" s="28">
        <v>0</v>
      </c>
      <c r="Z1093" s="28">
        <v>5.2035900000000003E-2</v>
      </c>
      <c r="AC1093" s="28">
        <v>0.66367399999999999</v>
      </c>
      <c r="AF1093" s="28">
        <v>0.44611800000000001</v>
      </c>
      <c r="AI1093" s="28">
        <v>0.40762799999999999</v>
      </c>
      <c r="AL1093" s="28">
        <v>0.66405700000000001</v>
      </c>
      <c r="AO1093" s="28">
        <v>0.41092299999999998</v>
      </c>
      <c r="AR1093" s="28">
        <v>0.415746</v>
      </c>
      <c r="AU1093" s="28">
        <v>0.46602100000000002</v>
      </c>
      <c r="AX1093" s="28">
        <v>5.9436900000000001E-2</v>
      </c>
      <c r="BA1093" s="28">
        <v>0.13103300000000001</v>
      </c>
    </row>
    <row r="1094" spans="1:53" s="28" customFormat="1" ht="21" x14ac:dyDescent="0.35">
      <c r="A1094" s="1"/>
      <c r="B1094" s="2"/>
      <c r="C1094" s="2"/>
      <c r="D1094" s="2"/>
      <c r="E1094" s="2"/>
      <c r="F1094" s="2"/>
      <c r="G1094" s="2"/>
      <c r="H1094" s="2"/>
      <c r="I1094" s="40">
        <v>32640</v>
      </c>
      <c r="J1094" s="39">
        <v>0.815339394</v>
      </c>
      <c r="K1094" s="28">
        <v>0.487207</v>
      </c>
      <c r="N1094" s="28">
        <v>0.70762499999999995</v>
      </c>
      <c r="Q1094" s="28">
        <v>0.47958899999999999</v>
      </c>
      <c r="T1094" s="28">
        <v>0.46599600000000002</v>
      </c>
      <c r="W1094" s="28">
        <v>0</v>
      </c>
      <c r="Z1094" s="28">
        <v>4.9760100000000002E-2</v>
      </c>
      <c r="AC1094" s="28">
        <v>0.66187700000000005</v>
      </c>
      <c r="AF1094" s="28">
        <v>0.44434499999999999</v>
      </c>
      <c r="AI1094" s="28">
        <v>0.40577299999999999</v>
      </c>
      <c r="AL1094" s="28">
        <v>0.66192799999999996</v>
      </c>
      <c r="AO1094" s="28">
        <v>0.40873999999999999</v>
      </c>
      <c r="AR1094" s="28">
        <v>0.41363499999999997</v>
      </c>
      <c r="AU1094" s="28">
        <v>0.46304899999999999</v>
      </c>
      <c r="AX1094" s="28">
        <v>5.4611300000000002E-2</v>
      </c>
      <c r="BA1094" s="28">
        <v>0.12662699999999999</v>
      </c>
    </row>
    <row r="1095" spans="1:53" s="28" customFormat="1" ht="21" x14ac:dyDescent="0.35">
      <c r="A1095" s="1"/>
      <c r="B1095" s="2"/>
      <c r="C1095" s="2"/>
      <c r="D1095" s="2"/>
      <c r="E1095" s="2"/>
      <c r="F1095" s="2"/>
      <c r="G1095" s="2"/>
      <c r="H1095" s="2"/>
      <c r="I1095" s="40">
        <v>32670</v>
      </c>
      <c r="J1095" s="39">
        <v>0.81164848499999998</v>
      </c>
      <c r="K1095" s="28">
        <v>0.48671500000000001</v>
      </c>
      <c r="N1095" s="28">
        <v>0.70634799999999998</v>
      </c>
      <c r="Q1095" s="28">
        <v>0.47820600000000002</v>
      </c>
      <c r="T1095" s="28">
        <v>0.46460800000000002</v>
      </c>
      <c r="W1095" s="28">
        <v>0</v>
      </c>
      <c r="Z1095" s="28">
        <v>4.7549899999999999E-2</v>
      </c>
      <c r="AC1095" s="28">
        <v>0.66013100000000002</v>
      </c>
      <c r="AF1095" s="28">
        <v>0.44258799999999998</v>
      </c>
      <c r="AI1095" s="28">
        <v>0.40397899999999998</v>
      </c>
      <c r="AL1095" s="28">
        <v>0.65976800000000002</v>
      </c>
      <c r="AO1095" s="28">
        <v>0.40661999999999998</v>
      </c>
      <c r="AR1095" s="28">
        <v>0.411528</v>
      </c>
      <c r="AU1095" s="28">
        <v>0.46002500000000002</v>
      </c>
      <c r="AX1095" s="28">
        <v>4.9937200000000001E-2</v>
      </c>
      <c r="BA1095" s="28">
        <v>0.122213</v>
      </c>
    </row>
    <row r="1096" spans="1:53" s="28" customFormat="1" ht="21" x14ac:dyDescent="0.35">
      <c r="A1096" s="1"/>
      <c r="B1096" s="2"/>
      <c r="C1096" s="2"/>
      <c r="D1096" s="2"/>
      <c r="E1096" s="2"/>
      <c r="F1096" s="2"/>
      <c r="G1096" s="2"/>
      <c r="H1096" s="2"/>
      <c r="I1096" s="40">
        <v>32700</v>
      </c>
      <c r="J1096" s="39">
        <v>0.80788484800000004</v>
      </c>
      <c r="K1096" s="28">
        <v>0.48622100000000001</v>
      </c>
      <c r="N1096" s="28">
        <v>0.70505600000000002</v>
      </c>
      <c r="Q1096" s="28">
        <v>0.47686299999999998</v>
      </c>
      <c r="T1096" s="28">
        <v>0.46321000000000001</v>
      </c>
      <c r="W1096" s="28">
        <v>0</v>
      </c>
      <c r="Z1096" s="28">
        <v>4.5370000000000001E-2</v>
      </c>
      <c r="AC1096" s="28">
        <v>0.65834899999999996</v>
      </c>
      <c r="AF1096" s="28">
        <v>0.44080599999999998</v>
      </c>
      <c r="AI1096" s="28">
        <v>0.402173</v>
      </c>
      <c r="AL1096" s="28">
        <v>0.65756400000000004</v>
      </c>
      <c r="AO1096" s="28">
        <v>0.404362</v>
      </c>
      <c r="AR1096" s="28">
        <v>0.40929300000000002</v>
      </c>
      <c r="AU1096" s="28">
        <v>0.45691300000000001</v>
      </c>
      <c r="AX1096" s="28">
        <v>4.5294399999999999E-2</v>
      </c>
      <c r="BA1096" s="28">
        <v>0.1177628</v>
      </c>
    </row>
    <row r="1097" spans="1:53" s="28" customFormat="1" ht="21" x14ac:dyDescent="0.35">
      <c r="A1097" s="1"/>
      <c r="B1097" s="2"/>
      <c r="C1097" s="2"/>
      <c r="D1097" s="2"/>
      <c r="E1097" s="2"/>
      <c r="F1097" s="2"/>
      <c r="G1097" s="2"/>
      <c r="H1097" s="2"/>
      <c r="I1097" s="40">
        <v>32730</v>
      </c>
      <c r="J1097" s="39">
        <v>0.80516363599999996</v>
      </c>
      <c r="K1097" s="28">
        <v>0.48572500000000002</v>
      </c>
      <c r="N1097" s="28">
        <v>0.703766</v>
      </c>
      <c r="Q1097" s="28">
        <v>0.475497</v>
      </c>
      <c r="T1097" s="28">
        <v>0.46183400000000002</v>
      </c>
      <c r="W1097" s="28">
        <v>0</v>
      </c>
      <c r="Z1097" s="28">
        <v>4.32892E-2</v>
      </c>
      <c r="AC1097" s="28">
        <v>0.65658099999999997</v>
      </c>
      <c r="AF1097" s="28">
        <v>0.43901499999999999</v>
      </c>
      <c r="AI1097" s="28">
        <v>0.40028799999999998</v>
      </c>
      <c r="AL1097" s="28">
        <v>0.65532000000000001</v>
      </c>
      <c r="AO1097" s="28">
        <v>0.40210800000000002</v>
      </c>
      <c r="AR1097" s="28">
        <v>0.40698000000000001</v>
      </c>
      <c r="AU1097" s="28">
        <v>0.45376</v>
      </c>
      <c r="AX1097" s="28">
        <v>4.08747E-2</v>
      </c>
      <c r="BA1097" s="28">
        <v>0.1133831</v>
      </c>
    </row>
    <row r="1098" spans="1:53" s="28" customFormat="1" ht="21" x14ac:dyDescent="0.35">
      <c r="A1098" s="1"/>
      <c r="B1098" s="2"/>
      <c r="C1098" s="2"/>
      <c r="D1098" s="2"/>
      <c r="E1098" s="2"/>
      <c r="F1098" s="2"/>
      <c r="G1098" s="2"/>
      <c r="H1098" s="2"/>
      <c r="I1098" s="40">
        <v>32760</v>
      </c>
      <c r="J1098" s="39">
        <v>0.80257575800000003</v>
      </c>
      <c r="K1098" s="28">
        <v>0.48523699999999997</v>
      </c>
      <c r="N1098" s="28">
        <v>0.70248100000000002</v>
      </c>
      <c r="Q1098" s="28">
        <v>0.47413699999999998</v>
      </c>
      <c r="T1098" s="28">
        <v>0.46045999999999998</v>
      </c>
      <c r="W1098" s="28">
        <v>0</v>
      </c>
      <c r="Z1098" s="28">
        <v>4.1242099999999997E-2</v>
      </c>
      <c r="AC1098" s="28">
        <v>0.65478000000000003</v>
      </c>
      <c r="AF1098" s="28">
        <v>0.43717499999999998</v>
      </c>
      <c r="AI1098" s="28">
        <v>0.39841599999999999</v>
      </c>
      <c r="AL1098" s="28">
        <v>0.65298900000000004</v>
      </c>
      <c r="AO1098" s="28">
        <v>0.39976</v>
      </c>
      <c r="AR1098" s="28">
        <v>0.40456999999999999</v>
      </c>
      <c r="AU1098" s="28">
        <v>0.45052999999999999</v>
      </c>
      <c r="AX1098" s="28">
        <v>3.6640499999999999E-2</v>
      </c>
      <c r="BA1098" s="28">
        <v>0.1089659</v>
      </c>
    </row>
    <row r="1099" spans="1:53" s="28" customFormat="1" ht="21" x14ac:dyDescent="0.35">
      <c r="A1099" s="1"/>
      <c r="B1099" s="2"/>
      <c r="C1099" s="2"/>
      <c r="D1099" s="2"/>
      <c r="E1099" s="2"/>
      <c r="F1099" s="2"/>
      <c r="G1099" s="2"/>
      <c r="H1099" s="2"/>
      <c r="I1099" s="40">
        <v>32790</v>
      </c>
      <c r="J1099" s="39">
        <v>0.79918787899999999</v>
      </c>
      <c r="K1099" s="28">
        <v>0.48469499999999999</v>
      </c>
      <c r="N1099" s="28">
        <v>0.70113199999999998</v>
      </c>
      <c r="Q1099" s="28">
        <v>0.47270000000000001</v>
      </c>
      <c r="T1099" s="28">
        <v>0.45904099999999998</v>
      </c>
      <c r="W1099" s="28">
        <v>0</v>
      </c>
      <c r="Z1099" s="28">
        <v>3.9049100000000003E-2</v>
      </c>
      <c r="AC1099" s="28">
        <v>0.65290099999999995</v>
      </c>
      <c r="AF1099" s="28">
        <v>0.43523899999999999</v>
      </c>
      <c r="AI1099" s="28">
        <v>0.39645000000000002</v>
      </c>
      <c r="AL1099" s="28">
        <v>0.650532</v>
      </c>
      <c r="AO1099" s="28">
        <v>0.39725700000000003</v>
      </c>
      <c r="AR1099" s="28">
        <v>0.40209600000000001</v>
      </c>
      <c r="AU1099" s="28">
        <v>0.447158</v>
      </c>
      <c r="AX1099" s="28">
        <v>3.1973979999999999E-2</v>
      </c>
      <c r="BA1099" s="28">
        <v>0.1043441</v>
      </c>
    </row>
    <row r="1100" spans="1:53" s="28" customFormat="1" ht="21" x14ac:dyDescent="0.35">
      <c r="A1100" s="1"/>
      <c r="B1100" s="2"/>
      <c r="C1100" s="2"/>
      <c r="D1100" s="2"/>
      <c r="E1100" s="2"/>
      <c r="F1100" s="2"/>
      <c r="G1100" s="2"/>
      <c r="H1100" s="2"/>
      <c r="I1100" s="40">
        <v>32820</v>
      </c>
      <c r="J1100" s="39">
        <v>0.79692121199999999</v>
      </c>
      <c r="K1100" s="28">
        <v>0.484126</v>
      </c>
      <c r="N1100" s="28">
        <v>0.69970600000000005</v>
      </c>
      <c r="Q1100" s="28">
        <v>0.47126800000000002</v>
      </c>
      <c r="T1100" s="28">
        <v>0.45756400000000003</v>
      </c>
      <c r="W1100" s="28">
        <v>0</v>
      </c>
      <c r="Z1100" s="28">
        <v>3.6877699999999999E-2</v>
      </c>
      <c r="AC1100" s="28">
        <v>0.65098699999999998</v>
      </c>
      <c r="AF1100" s="28">
        <v>0.433286</v>
      </c>
      <c r="AI1100" s="28">
        <v>0.39444000000000001</v>
      </c>
      <c r="AL1100" s="28">
        <v>0.64804099999999998</v>
      </c>
      <c r="AO1100" s="28">
        <v>0.39472499999999999</v>
      </c>
      <c r="AR1100" s="28">
        <v>0.39957999999999999</v>
      </c>
      <c r="AU1100" s="28">
        <v>0.44369500000000001</v>
      </c>
      <c r="AX1100" s="28">
        <v>2.7022310000000001E-2</v>
      </c>
      <c r="BA1100" s="28">
        <v>9.9611599999999995E-2</v>
      </c>
    </row>
    <row r="1101" spans="1:53" s="28" customFormat="1" ht="21" x14ac:dyDescent="0.35">
      <c r="A1101" s="1"/>
      <c r="B1101" s="2"/>
      <c r="C1101" s="2"/>
      <c r="D1101" s="2"/>
      <c r="E1101" s="2"/>
      <c r="F1101" s="2"/>
      <c r="G1101" s="2"/>
      <c r="H1101" s="2"/>
      <c r="I1101" s="40">
        <v>32850</v>
      </c>
      <c r="J1101" s="39">
        <v>0.79470909099999998</v>
      </c>
      <c r="K1101" s="28">
        <v>0.48350799999999999</v>
      </c>
      <c r="N1101" s="28">
        <v>0.69823999999999997</v>
      </c>
      <c r="Q1101" s="28">
        <v>0.46973300000000001</v>
      </c>
      <c r="T1101" s="28">
        <v>0.45605400000000001</v>
      </c>
      <c r="W1101" s="28">
        <v>0</v>
      </c>
      <c r="Z1101" s="28">
        <v>3.4629800000000002E-2</v>
      </c>
      <c r="AC1101" s="28">
        <v>0.64898100000000003</v>
      </c>
      <c r="AF1101" s="28">
        <v>0.43126700000000001</v>
      </c>
      <c r="AI1101" s="28">
        <v>0.39238200000000001</v>
      </c>
      <c r="AL1101" s="28">
        <v>0.64541599999999999</v>
      </c>
      <c r="AO1101" s="28">
        <v>0.39205400000000001</v>
      </c>
      <c r="AR1101" s="28">
        <v>0.39691100000000001</v>
      </c>
      <c r="AU1101" s="28">
        <v>0.44012299999999999</v>
      </c>
      <c r="AX1101" s="28">
        <v>2.1694410000000001E-2</v>
      </c>
      <c r="BA1101" s="28">
        <v>9.4645199999999999E-2</v>
      </c>
    </row>
    <row r="1102" spans="1:53" s="28" customFormat="1" ht="21" x14ac:dyDescent="0.35">
      <c r="A1102" s="1"/>
      <c r="B1102" s="2"/>
      <c r="C1102" s="2"/>
      <c r="D1102" s="2"/>
      <c r="E1102" s="2"/>
      <c r="F1102" s="2"/>
      <c r="G1102" s="2"/>
      <c r="H1102" s="2"/>
      <c r="I1102" s="40">
        <v>32880</v>
      </c>
      <c r="J1102" s="39">
        <v>0.79256363600000002</v>
      </c>
      <c r="K1102" s="28">
        <v>0.48295700000000003</v>
      </c>
      <c r="N1102" s="28">
        <v>0.69682599999999995</v>
      </c>
      <c r="Q1102" s="28">
        <v>0.468254</v>
      </c>
      <c r="T1102" s="28">
        <v>0.45453199999999999</v>
      </c>
      <c r="W1102" s="28">
        <v>0</v>
      </c>
      <c r="Z1102" s="28">
        <v>3.2338100000000002E-2</v>
      </c>
      <c r="AC1102" s="28">
        <v>0.64697199999999999</v>
      </c>
      <c r="AF1102" s="28">
        <v>0.429259</v>
      </c>
      <c r="AI1102" s="28">
        <v>0.39032</v>
      </c>
      <c r="AL1102" s="28">
        <v>0.64271999999999996</v>
      </c>
      <c r="AO1102" s="28">
        <v>0.38933499999999999</v>
      </c>
      <c r="AR1102" s="28">
        <v>0.39424399999999998</v>
      </c>
      <c r="AU1102" s="28">
        <v>0.43650899999999998</v>
      </c>
      <c r="AX1102" s="28">
        <v>1.6716109999999999E-2</v>
      </c>
      <c r="BA1102" s="28">
        <v>8.9633400000000002E-2</v>
      </c>
    </row>
    <row r="1103" spans="1:53" s="28" customFormat="1" ht="21" x14ac:dyDescent="0.35">
      <c r="A1103" s="1"/>
      <c r="B1103" s="2"/>
      <c r="C1103" s="2"/>
      <c r="D1103" s="2"/>
      <c r="E1103" s="2"/>
      <c r="F1103" s="2"/>
      <c r="G1103" s="2"/>
      <c r="H1103" s="2"/>
      <c r="I1103" s="40">
        <v>32910</v>
      </c>
      <c r="J1103" s="39">
        <v>0.79000606100000004</v>
      </c>
      <c r="K1103" s="28">
        <v>0.48236600000000002</v>
      </c>
      <c r="N1103" s="28">
        <v>0.69541799999999998</v>
      </c>
      <c r="Q1103" s="28">
        <v>0.46678500000000001</v>
      </c>
      <c r="T1103" s="28">
        <v>0.45305800000000002</v>
      </c>
      <c r="W1103" s="28">
        <v>0</v>
      </c>
      <c r="Z1103" s="28">
        <v>3.0174099999999999E-2</v>
      </c>
      <c r="AC1103" s="28">
        <v>0.64496699999999996</v>
      </c>
      <c r="AF1103" s="28">
        <v>0.427203</v>
      </c>
      <c r="AI1103" s="28">
        <v>0.38825700000000002</v>
      </c>
      <c r="AL1103" s="28">
        <v>0.63994499999999999</v>
      </c>
      <c r="AO1103" s="28">
        <v>0.38658700000000001</v>
      </c>
      <c r="AR1103" s="28">
        <v>0.391511</v>
      </c>
      <c r="AU1103" s="28">
        <v>0.432807</v>
      </c>
      <c r="AX1103" s="28">
        <v>1.251941E-2</v>
      </c>
      <c r="BA1103" s="28">
        <v>8.4607299999999996E-2</v>
      </c>
    </row>
    <row r="1104" spans="1:53" s="28" customFormat="1" ht="21" x14ac:dyDescent="0.35">
      <c r="A1104" s="1"/>
      <c r="B1104" s="2"/>
      <c r="C1104" s="2"/>
      <c r="D1104" s="2"/>
      <c r="E1104" s="2"/>
      <c r="F1104" s="2"/>
      <c r="G1104" s="2"/>
      <c r="H1104" s="2"/>
      <c r="I1104" s="40">
        <v>32940</v>
      </c>
      <c r="J1104" s="39">
        <v>0.78577575799999999</v>
      </c>
      <c r="K1104" s="28">
        <v>0.481738</v>
      </c>
      <c r="N1104" s="28">
        <v>0.69401199999999996</v>
      </c>
      <c r="Q1104" s="28">
        <v>0.46528900000000001</v>
      </c>
      <c r="T1104" s="28">
        <v>0.45156400000000002</v>
      </c>
      <c r="W1104" s="28">
        <v>0</v>
      </c>
      <c r="Z1104" s="28">
        <v>2.8137800000000001E-2</v>
      </c>
      <c r="AC1104" s="28">
        <v>0.64292099999999996</v>
      </c>
      <c r="AF1104" s="28">
        <v>0.425145</v>
      </c>
      <c r="AI1104" s="28">
        <v>0.38618799999999998</v>
      </c>
      <c r="AL1104" s="28">
        <v>0.637181</v>
      </c>
      <c r="AO1104" s="28">
        <v>0.38388</v>
      </c>
      <c r="AR1104" s="28">
        <v>0.388683</v>
      </c>
      <c r="AU1104" s="28">
        <v>0.42904399999999998</v>
      </c>
      <c r="AX1104" s="28">
        <v>9.1933099999999997E-3</v>
      </c>
      <c r="BA1104" s="28">
        <v>7.9632800000000004E-2</v>
      </c>
    </row>
    <row r="1105" spans="1:53" s="28" customFormat="1" ht="21" x14ac:dyDescent="0.35">
      <c r="A1105" s="1"/>
      <c r="B1105" s="2"/>
      <c r="C1105" s="2"/>
      <c r="D1105" s="2"/>
      <c r="E1105" s="2"/>
      <c r="F1105" s="2"/>
      <c r="G1105" s="2"/>
      <c r="H1105" s="2"/>
      <c r="I1105" s="40">
        <v>32970</v>
      </c>
      <c r="J1105" s="39">
        <v>0.78353333300000005</v>
      </c>
      <c r="K1105" s="28">
        <v>0.481047</v>
      </c>
      <c r="N1105" s="28">
        <v>0.69249000000000005</v>
      </c>
      <c r="Q1105" s="28">
        <v>0.46376200000000001</v>
      </c>
      <c r="T1105" s="28">
        <v>0.45000499999999999</v>
      </c>
      <c r="W1105" s="28">
        <v>0</v>
      </c>
      <c r="Z1105" s="28">
        <v>2.6127299999999999E-2</v>
      </c>
      <c r="AC1105" s="28">
        <v>0.64082099999999997</v>
      </c>
      <c r="AF1105" s="28">
        <v>0.42302299999999998</v>
      </c>
      <c r="AI1105" s="28">
        <v>0.38405400000000001</v>
      </c>
      <c r="AL1105" s="28">
        <v>0.63433399999999995</v>
      </c>
      <c r="AO1105" s="28">
        <v>0.38095400000000001</v>
      </c>
      <c r="AR1105" s="28">
        <v>0.38576300000000002</v>
      </c>
      <c r="AU1105" s="28">
        <v>0.42516500000000002</v>
      </c>
      <c r="AX1105" s="28">
        <v>6.4057100000000002E-3</v>
      </c>
      <c r="BA1105" s="28">
        <v>7.4579099999999995E-2</v>
      </c>
    </row>
    <row r="1106" spans="1:53" s="28" customFormat="1" ht="21" x14ac:dyDescent="0.35">
      <c r="A1106" s="1"/>
      <c r="B1106" s="2"/>
      <c r="C1106" s="2"/>
      <c r="D1106" s="2"/>
      <c r="E1106" s="2"/>
      <c r="F1106" s="2"/>
      <c r="G1106" s="2"/>
      <c r="H1106" s="2"/>
      <c r="I1106" s="40">
        <v>33000</v>
      </c>
      <c r="J1106" s="39">
        <v>0.780357576</v>
      </c>
      <c r="K1106" s="28">
        <v>0.48035099999999997</v>
      </c>
      <c r="N1106" s="28">
        <v>0.690998</v>
      </c>
      <c r="Q1106" s="28">
        <v>0.46221099999999998</v>
      </c>
      <c r="T1106" s="28">
        <v>0.448461</v>
      </c>
      <c r="W1106" s="28">
        <v>0</v>
      </c>
      <c r="Z1106" s="28">
        <v>2.4040300000000001E-2</v>
      </c>
      <c r="AC1106" s="28">
        <v>0.63869799999999999</v>
      </c>
      <c r="AF1106" s="28">
        <v>0.42085600000000001</v>
      </c>
      <c r="AI1106" s="28">
        <v>0.38186900000000001</v>
      </c>
      <c r="AL1106" s="28">
        <v>0.63140799999999997</v>
      </c>
      <c r="AO1106" s="28">
        <v>0.37794899999999998</v>
      </c>
      <c r="AR1106" s="28">
        <v>0.38287900000000002</v>
      </c>
      <c r="AU1106" s="28">
        <v>0.42122999999999999</v>
      </c>
      <c r="AX1106" s="28">
        <v>4.2472100000000004E-3</v>
      </c>
      <c r="BA1106" s="28">
        <v>6.9473800000000002E-2</v>
      </c>
    </row>
    <row r="1107" spans="1:53" s="28" customFormat="1" ht="21" x14ac:dyDescent="0.35">
      <c r="A1107" s="1"/>
      <c r="B1107" s="2"/>
      <c r="C1107" s="2"/>
      <c r="D1107" s="2"/>
      <c r="E1107" s="2"/>
      <c r="F1107" s="2"/>
      <c r="G1107" s="2"/>
      <c r="H1107" s="2"/>
      <c r="I1107" s="40">
        <v>33030</v>
      </c>
      <c r="J1107" s="39">
        <v>0.77762424200000002</v>
      </c>
      <c r="K1107" s="28">
        <v>0.47967700000000002</v>
      </c>
      <c r="N1107" s="28">
        <v>0.68952500000000005</v>
      </c>
      <c r="Q1107" s="28">
        <v>0.46066800000000002</v>
      </c>
      <c r="T1107" s="28">
        <v>0.44692199999999999</v>
      </c>
      <c r="W1107" s="28">
        <v>0</v>
      </c>
      <c r="Z1107" s="28">
        <v>2.1923600000000001E-2</v>
      </c>
      <c r="AC1107" s="28">
        <v>0.636517</v>
      </c>
      <c r="AF1107" s="28">
        <v>0.41865799999999997</v>
      </c>
      <c r="AI1107" s="28">
        <v>0.37970199999999998</v>
      </c>
      <c r="AL1107" s="28">
        <v>0.62842600000000004</v>
      </c>
      <c r="AO1107" s="28">
        <v>0.37487399999999999</v>
      </c>
      <c r="AR1107" s="28">
        <v>0.37989000000000001</v>
      </c>
      <c r="AU1107" s="28">
        <v>0.41722700000000001</v>
      </c>
      <c r="AX1107" s="28">
        <v>2.5903100000000002E-3</v>
      </c>
      <c r="BA1107" s="28">
        <v>6.4307500000000004E-2</v>
      </c>
    </row>
    <row r="1108" spans="1:53" s="28" customFormat="1" ht="21" x14ac:dyDescent="0.35">
      <c r="A1108" s="1"/>
      <c r="B1108" s="2"/>
      <c r="C1108" s="2"/>
      <c r="D1108" s="2"/>
      <c r="E1108" s="2"/>
      <c r="F1108" s="2"/>
      <c r="G1108" s="2"/>
      <c r="H1108" s="2"/>
      <c r="I1108" s="40">
        <v>33060</v>
      </c>
      <c r="J1108" s="39">
        <v>0.774569697</v>
      </c>
      <c r="K1108" s="28">
        <v>0.47900199999999998</v>
      </c>
      <c r="N1108" s="28">
        <v>0.68800799999999995</v>
      </c>
      <c r="Q1108" s="28">
        <v>0.45907700000000001</v>
      </c>
      <c r="T1108" s="28">
        <v>0.44535200000000003</v>
      </c>
      <c r="W1108" s="28">
        <v>0</v>
      </c>
      <c r="Z1108" s="28">
        <v>1.971477E-2</v>
      </c>
      <c r="AC1108" s="28">
        <v>0.63434500000000005</v>
      </c>
      <c r="AF1108" s="28">
        <v>0.416493</v>
      </c>
      <c r="AI1108" s="28">
        <v>0.37751000000000001</v>
      </c>
      <c r="AL1108" s="28">
        <v>0.62537299999999996</v>
      </c>
      <c r="AO1108" s="28">
        <v>0.37171799999999999</v>
      </c>
      <c r="AR1108" s="28">
        <v>0.37687300000000001</v>
      </c>
      <c r="AU1108" s="28">
        <v>0.41316599999999998</v>
      </c>
      <c r="AX1108" s="28">
        <v>1.32971E-3</v>
      </c>
      <c r="BA1108" s="28">
        <v>5.9095599999999998E-2</v>
      </c>
    </row>
    <row r="1109" spans="1:53" s="28" customFormat="1" ht="21" x14ac:dyDescent="0.35">
      <c r="A1109" s="1"/>
      <c r="B1109" s="2"/>
      <c r="C1109" s="2"/>
      <c r="D1109" s="2"/>
      <c r="E1109" s="2"/>
      <c r="F1109" s="2"/>
      <c r="G1109" s="2"/>
      <c r="H1109" s="2"/>
      <c r="I1109" s="40">
        <v>33090</v>
      </c>
      <c r="J1109" s="39">
        <v>0.77153333300000004</v>
      </c>
      <c r="K1109" s="28">
        <v>0.47833399999999998</v>
      </c>
      <c r="N1109" s="28">
        <v>0.686442</v>
      </c>
      <c r="Q1109" s="28">
        <v>0.457457</v>
      </c>
      <c r="T1109" s="28">
        <v>0.44373299999999999</v>
      </c>
      <c r="W1109" s="28">
        <v>0</v>
      </c>
      <c r="Z1109" s="28">
        <v>1.757272E-2</v>
      </c>
      <c r="AC1109" s="28">
        <v>0.63211799999999996</v>
      </c>
      <c r="AF1109" s="28">
        <v>0.41428700000000002</v>
      </c>
      <c r="AI1109" s="28">
        <v>0.37527500000000003</v>
      </c>
      <c r="AL1109" s="28">
        <v>0.62225699999999995</v>
      </c>
      <c r="AO1109" s="28">
        <v>0.36856800000000001</v>
      </c>
      <c r="AR1109" s="28">
        <v>0.37372499999999997</v>
      </c>
      <c r="AU1109" s="28">
        <v>0.40905200000000003</v>
      </c>
      <c r="AX1109" s="28">
        <v>4.5603000000000001E-4</v>
      </c>
      <c r="BA1109" s="28">
        <v>5.3906500000000003E-2</v>
      </c>
    </row>
    <row r="1110" spans="1:53" s="28" customFormat="1" ht="21" x14ac:dyDescent="0.35">
      <c r="A1110" s="1"/>
      <c r="B1110" s="2"/>
      <c r="C1110" s="2"/>
      <c r="D1110" s="2"/>
      <c r="E1110" s="2"/>
      <c r="F1110" s="2"/>
      <c r="G1110" s="2"/>
      <c r="H1110" s="2"/>
      <c r="I1110" s="40">
        <v>33120</v>
      </c>
      <c r="J1110" s="39">
        <v>0.76886666699999995</v>
      </c>
      <c r="K1110" s="28">
        <v>0.477657</v>
      </c>
      <c r="N1110" s="28">
        <v>0.68496100000000004</v>
      </c>
      <c r="Q1110" s="28">
        <v>0.45579799999999998</v>
      </c>
      <c r="T1110" s="28">
        <v>0.44214399999999998</v>
      </c>
      <c r="W1110" s="28">
        <v>0</v>
      </c>
      <c r="Z1110" s="28">
        <v>1.5366309999999999E-2</v>
      </c>
      <c r="AC1110" s="28">
        <v>0.62989399999999995</v>
      </c>
      <c r="AF1110" s="28">
        <v>0.41202699999999998</v>
      </c>
      <c r="AI1110" s="28">
        <v>0.37301200000000001</v>
      </c>
      <c r="AL1110" s="28">
        <v>0.61907299999999998</v>
      </c>
      <c r="AO1110" s="28">
        <v>0.365425</v>
      </c>
      <c r="AR1110" s="28">
        <v>0.37054599999999999</v>
      </c>
      <c r="AU1110" s="28">
        <v>0.40485300000000002</v>
      </c>
      <c r="AX1110" s="28">
        <v>0</v>
      </c>
      <c r="BA1110" s="28">
        <v>4.8731200000000002E-2</v>
      </c>
    </row>
    <row r="1111" spans="1:53" s="28" customFormat="1" ht="21" x14ac:dyDescent="0.35">
      <c r="A1111" s="1"/>
      <c r="B1111" s="2"/>
      <c r="C1111" s="2"/>
      <c r="D1111" s="2"/>
      <c r="E1111" s="2"/>
      <c r="F1111" s="2"/>
      <c r="G1111" s="2"/>
      <c r="H1111" s="2"/>
      <c r="I1111" s="40">
        <v>33150</v>
      </c>
      <c r="J1111" s="39">
        <v>0.76683030299999999</v>
      </c>
      <c r="K1111" s="28">
        <v>0.47697600000000001</v>
      </c>
      <c r="N1111" s="28">
        <v>0.68335900000000005</v>
      </c>
      <c r="Q1111" s="28">
        <v>0.454121</v>
      </c>
      <c r="T1111" s="28">
        <v>0.440521</v>
      </c>
      <c r="W1111" s="28">
        <v>0</v>
      </c>
      <c r="Z1111" s="28">
        <v>1.315387E-2</v>
      </c>
      <c r="AC1111" s="28">
        <v>0.62761400000000001</v>
      </c>
      <c r="AF1111" s="28">
        <v>0.40976299999999999</v>
      </c>
      <c r="AI1111" s="28">
        <v>0.37076700000000001</v>
      </c>
      <c r="AL1111" s="28">
        <v>0.61586099999999999</v>
      </c>
      <c r="AO1111" s="28">
        <v>0.36213200000000001</v>
      </c>
      <c r="AR1111" s="28">
        <v>0.36730499999999999</v>
      </c>
      <c r="AU1111" s="28">
        <v>0.40064</v>
      </c>
      <c r="AX1111" s="28">
        <v>0</v>
      </c>
      <c r="BA1111" s="28">
        <v>4.3581099999999998E-2</v>
      </c>
    </row>
    <row r="1112" spans="1:53" s="28" customFormat="1" ht="21" x14ac:dyDescent="0.35">
      <c r="A1112" s="1"/>
      <c r="B1112" s="2"/>
      <c r="C1112" s="2"/>
      <c r="D1112" s="2"/>
      <c r="E1112" s="2"/>
      <c r="F1112" s="2"/>
      <c r="G1112" s="2"/>
      <c r="H1112" s="2"/>
      <c r="I1112" s="40">
        <v>33180</v>
      </c>
      <c r="J1112" s="39">
        <v>0.76301818200000004</v>
      </c>
      <c r="K1112" s="28">
        <v>0.47628300000000001</v>
      </c>
      <c r="N1112" s="28">
        <v>0.68179100000000004</v>
      </c>
      <c r="Q1112" s="28">
        <v>0.452455</v>
      </c>
      <c r="T1112" s="28">
        <v>0.43887399999999999</v>
      </c>
      <c r="W1112" s="28">
        <v>0</v>
      </c>
      <c r="Z1112" s="28">
        <v>1.0990990000000001E-2</v>
      </c>
      <c r="AC1112" s="28">
        <v>0.62528899999999998</v>
      </c>
      <c r="AF1112" s="28">
        <v>0.40736600000000001</v>
      </c>
      <c r="AI1112" s="28">
        <v>0.36843100000000001</v>
      </c>
      <c r="AL1112" s="28">
        <v>0.61260300000000001</v>
      </c>
      <c r="AO1112" s="28">
        <v>0.35878100000000002</v>
      </c>
      <c r="AR1112" s="28">
        <v>0.363981</v>
      </c>
      <c r="AU1112" s="28">
        <v>0.39631699999999997</v>
      </c>
      <c r="AX1112" s="28">
        <v>0</v>
      </c>
      <c r="BA1112" s="28">
        <v>3.8499600000000002E-2</v>
      </c>
    </row>
    <row r="1113" spans="1:53" s="28" customFormat="1" ht="21" x14ac:dyDescent="0.35">
      <c r="A1113" s="1"/>
      <c r="B1113" s="2"/>
      <c r="C1113" s="2"/>
      <c r="D1113" s="2"/>
      <c r="E1113" s="2"/>
      <c r="F1113" s="2"/>
      <c r="G1113" s="2"/>
      <c r="H1113" s="2"/>
      <c r="I1113" s="40">
        <v>33210</v>
      </c>
      <c r="J1113" s="39">
        <v>0.76112727300000005</v>
      </c>
      <c r="K1113" s="28">
        <v>0.47561999999999999</v>
      </c>
      <c r="N1113" s="28">
        <v>0.68028100000000002</v>
      </c>
      <c r="Q1113" s="28">
        <v>0.450851</v>
      </c>
      <c r="T1113" s="28">
        <v>0.43727899999999997</v>
      </c>
      <c r="W1113" s="28">
        <v>0</v>
      </c>
      <c r="Z1113" s="28">
        <v>8.8711199999999997E-3</v>
      </c>
      <c r="AC1113" s="28">
        <v>0.62304199999999998</v>
      </c>
      <c r="AF1113" s="28">
        <v>0.40513700000000002</v>
      </c>
      <c r="AI1113" s="28">
        <v>0.36613699999999999</v>
      </c>
      <c r="AL1113" s="28">
        <v>0.60934600000000005</v>
      </c>
      <c r="AO1113" s="28">
        <v>0.35536400000000001</v>
      </c>
      <c r="AR1113" s="28">
        <v>0.36067100000000002</v>
      </c>
      <c r="AU1113" s="28">
        <v>0.39201399999999997</v>
      </c>
      <c r="AX1113" s="28">
        <v>0</v>
      </c>
      <c r="BA1113" s="28">
        <v>3.3657699999999999E-2</v>
      </c>
    </row>
    <row r="1114" spans="1:53" s="28" customFormat="1" ht="21" x14ac:dyDescent="0.35">
      <c r="A1114" s="1"/>
      <c r="B1114" s="2"/>
      <c r="C1114" s="2"/>
      <c r="D1114" s="2"/>
      <c r="E1114" s="2"/>
      <c r="F1114" s="2"/>
      <c r="G1114" s="2"/>
      <c r="H1114" s="2"/>
      <c r="I1114" s="40">
        <v>33240</v>
      </c>
      <c r="J1114" s="39">
        <v>0.75874545500000001</v>
      </c>
      <c r="K1114" s="28">
        <v>0.47506500000000002</v>
      </c>
      <c r="N1114" s="28">
        <v>0.67892699999999995</v>
      </c>
      <c r="Q1114" s="28">
        <v>0.44925799999999999</v>
      </c>
      <c r="T1114" s="28">
        <v>0.43567299999999998</v>
      </c>
      <c r="W1114" s="28">
        <v>0</v>
      </c>
      <c r="Z1114" s="28">
        <v>6.9882E-3</v>
      </c>
      <c r="AC1114" s="28">
        <v>0.62093399999999999</v>
      </c>
      <c r="AF1114" s="28">
        <v>0.40304000000000001</v>
      </c>
      <c r="AI1114" s="28">
        <v>0.364039</v>
      </c>
      <c r="AL1114" s="28">
        <v>0.60617699999999997</v>
      </c>
      <c r="AO1114" s="28">
        <v>0.35203299999999998</v>
      </c>
      <c r="AR1114" s="28">
        <v>0.35732199999999997</v>
      </c>
      <c r="AU1114" s="28">
        <v>0.38768900000000001</v>
      </c>
      <c r="AX1114" s="28">
        <v>0</v>
      </c>
      <c r="BA1114" s="28">
        <v>2.9194100000000001E-2</v>
      </c>
    </row>
    <row r="1115" spans="1:53" s="28" customFormat="1" ht="21" x14ac:dyDescent="0.35">
      <c r="A1115" s="1"/>
      <c r="B1115" s="2"/>
      <c r="C1115" s="2"/>
      <c r="D1115" s="2"/>
      <c r="E1115" s="2"/>
      <c r="F1115" s="2"/>
      <c r="G1115" s="2"/>
      <c r="H1115" s="2"/>
      <c r="I1115" s="40">
        <v>33270</v>
      </c>
      <c r="J1115" s="39">
        <v>0.75637575800000001</v>
      </c>
      <c r="K1115" s="28">
        <v>0.474522</v>
      </c>
      <c r="N1115" s="28">
        <v>0.67762199999999995</v>
      </c>
      <c r="Q1115" s="28">
        <v>0.447741</v>
      </c>
      <c r="T1115" s="28">
        <v>0.43416500000000002</v>
      </c>
      <c r="W1115" s="28">
        <v>0</v>
      </c>
      <c r="Z1115" s="28">
        <v>5.2821999999999999E-3</v>
      </c>
      <c r="AC1115" s="28">
        <v>0.61875000000000002</v>
      </c>
      <c r="AF1115" s="28">
        <v>0.40085599999999999</v>
      </c>
      <c r="AI1115" s="28">
        <v>0.36177500000000001</v>
      </c>
      <c r="AL1115" s="28">
        <v>0.60292900000000005</v>
      </c>
      <c r="AO1115" s="28">
        <v>0.34864499999999998</v>
      </c>
      <c r="AR1115" s="28">
        <v>0.35394500000000001</v>
      </c>
      <c r="AU1115" s="28">
        <v>0.38347399999999998</v>
      </c>
      <c r="AX1115" s="28">
        <v>0</v>
      </c>
      <c r="BA1115" s="28">
        <v>2.486437E-2</v>
      </c>
    </row>
    <row r="1116" spans="1:53" s="28" customFormat="1" ht="21" x14ac:dyDescent="0.35">
      <c r="A1116" s="1"/>
      <c r="B1116" s="2"/>
      <c r="C1116" s="2"/>
      <c r="D1116" s="2"/>
      <c r="E1116" s="2"/>
      <c r="F1116" s="2"/>
      <c r="G1116" s="2"/>
      <c r="H1116" s="2"/>
      <c r="I1116" s="40">
        <v>33300</v>
      </c>
      <c r="J1116" s="39">
        <v>0.75353939400000003</v>
      </c>
      <c r="K1116" s="28">
        <v>0.47406100000000001</v>
      </c>
      <c r="N1116" s="28">
        <v>0.67640699999999998</v>
      </c>
      <c r="Q1116" s="28">
        <v>0.44632300000000003</v>
      </c>
      <c r="T1116" s="28">
        <v>0.43275599999999997</v>
      </c>
      <c r="W1116" s="28">
        <v>0</v>
      </c>
      <c r="Z1116" s="28">
        <v>3.8776000000000001E-3</v>
      </c>
      <c r="AC1116" s="28">
        <v>0.61663000000000001</v>
      </c>
      <c r="AF1116" s="28">
        <v>0.39873799999999998</v>
      </c>
      <c r="AI1116" s="28">
        <v>0.35955799999999999</v>
      </c>
      <c r="AL1116" s="28">
        <v>0.59979499999999997</v>
      </c>
      <c r="AO1116" s="28">
        <v>0.34544599999999998</v>
      </c>
      <c r="AR1116" s="28">
        <v>0.35070899999999999</v>
      </c>
      <c r="AU1116" s="28">
        <v>0.37933800000000001</v>
      </c>
      <c r="AX1116" s="28">
        <v>0</v>
      </c>
      <c r="BA1116" s="28">
        <v>2.0851120000000001E-2</v>
      </c>
    </row>
    <row r="1117" spans="1:53" s="28" customFormat="1" ht="21" x14ac:dyDescent="0.35">
      <c r="A1117" s="1"/>
      <c r="B1117" s="2"/>
      <c r="C1117" s="2"/>
      <c r="D1117" s="2"/>
      <c r="E1117" s="2"/>
      <c r="F1117" s="2"/>
      <c r="G1117" s="2"/>
      <c r="H1117" s="2"/>
      <c r="I1117" s="40">
        <v>33330</v>
      </c>
      <c r="J1117" s="39">
        <v>0.75204848499999999</v>
      </c>
      <c r="K1117" s="28">
        <v>0.47353499999999998</v>
      </c>
      <c r="N1117" s="28">
        <v>0.67508800000000002</v>
      </c>
      <c r="Q1117" s="28">
        <v>0.44485799999999998</v>
      </c>
      <c r="T1117" s="28">
        <v>0.43134299999999998</v>
      </c>
      <c r="W1117" s="28">
        <v>0</v>
      </c>
      <c r="Z1117" s="28">
        <v>2.6862000000000001E-3</v>
      </c>
      <c r="AC1117" s="28">
        <v>0.61448599999999998</v>
      </c>
      <c r="AF1117" s="28">
        <v>0.39654200000000001</v>
      </c>
      <c r="AI1117" s="28">
        <v>0.35733999999999999</v>
      </c>
      <c r="AL1117" s="28">
        <v>0.59656900000000002</v>
      </c>
      <c r="AO1117" s="28">
        <v>0.34214800000000001</v>
      </c>
      <c r="AR1117" s="28">
        <v>0.34740700000000002</v>
      </c>
      <c r="AU1117" s="28">
        <v>0.37520300000000001</v>
      </c>
      <c r="AX1117" s="28">
        <v>0</v>
      </c>
      <c r="BA1117" s="28">
        <v>1.6990100000000001E-2</v>
      </c>
    </row>
    <row r="1118" spans="1:53" s="28" customFormat="1" ht="21" x14ac:dyDescent="0.35">
      <c r="A1118" s="1"/>
      <c r="B1118" s="2"/>
      <c r="C1118" s="2"/>
      <c r="D1118" s="2"/>
      <c r="E1118" s="2"/>
      <c r="F1118" s="2"/>
      <c r="G1118" s="2"/>
      <c r="H1118" s="2"/>
      <c r="I1118" s="40">
        <v>33360</v>
      </c>
      <c r="J1118" s="39">
        <v>0.74915151499999999</v>
      </c>
      <c r="K1118" s="28">
        <v>0.472966</v>
      </c>
      <c r="N1118" s="28">
        <v>0.673786</v>
      </c>
      <c r="Q1118" s="28">
        <v>0.44342599999999999</v>
      </c>
      <c r="T1118" s="28">
        <v>0.42992000000000002</v>
      </c>
      <c r="W1118" s="28">
        <v>0</v>
      </c>
      <c r="Z1118" s="28">
        <v>1.79553E-3</v>
      </c>
      <c r="AC1118" s="28">
        <v>0.61235399999999995</v>
      </c>
      <c r="AF1118" s="28">
        <v>0.39436700000000002</v>
      </c>
      <c r="AI1118" s="28">
        <v>0.35512700000000003</v>
      </c>
      <c r="AL1118" s="28">
        <v>0.59328700000000001</v>
      </c>
      <c r="AO1118" s="28">
        <v>0.33880399999999999</v>
      </c>
      <c r="AR1118" s="28">
        <v>0.34407300000000002</v>
      </c>
      <c r="AU1118" s="28">
        <v>0.37104700000000002</v>
      </c>
      <c r="AX1118" s="28">
        <v>0</v>
      </c>
      <c r="BA1118" s="28">
        <v>1.35082E-2</v>
      </c>
    </row>
    <row r="1119" spans="1:53" s="28" customFormat="1" ht="21" x14ac:dyDescent="0.35">
      <c r="A1119" s="1"/>
      <c r="B1119" s="2"/>
      <c r="C1119" s="2"/>
      <c r="D1119" s="2"/>
      <c r="E1119" s="2"/>
      <c r="F1119" s="2"/>
      <c r="G1119" s="2"/>
      <c r="H1119" s="2"/>
      <c r="I1119" s="40">
        <v>33390</v>
      </c>
      <c r="J1119" s="39">
        <v>0.74667878799999998</v>
      </c>
      <c r="K1119" s="28">
        <v>0.47239700000000001</v>
      </c>
      <c r="N1119" s="28">
        <v>0.67254800000000003</v>
      </c>
      <c r="Q1119" s="28">
        <v>0.44204199999999999</v>
      </c>
      <c r="T1119" s="28">
        <v>0.42850899999999997</v>
      </c>
      <c r="W1119" s="28">
        <v>0</v>
      </c>
      <c r="Z1119" s="28">
        <v>1.0584800000000001E-3</v>
      </c>
      <c r="AC1119" s="28">
        <v>0.61030099999999998</v>
      </c>
      <c r="AF1119" s="28">
        <v>0.392266</v>
      </c>
      <c r="AI1119" s="28">
        <v>0.35302899999999998</v>
      </c>
      <c r="AL1119" s="28">
        <v>0.59001999999999999</v>
      </c>
      <c r="AO1119" s="28">
        <v>0.33537</v>
      </c>
      <c r="AR1119" s="28">
        <v>0.340835</v>
      </c>
      <c r="AU1119" s="28">
        <v>0.36685000000000001</v>
      </c>
      <c r="AX1119" s="28">
        <v>0</v>
      </c>
      <c r="BA1119" s="28">
        <v>1.0473100000000001E-2</v>
      </c>
    </row>
    <row r="1120" spans="1:53" s="28" customFormat="1" ht="21" x14ac:dyDescent="0.35">
      <c r="A1120" s="1"/>
      <c r="B1120" s="2"/>
      <c r="C1120" s="2"/>
      <c r="D1120" s="2"/>
      <c r="E1120" s="2"/>
      <c r="F1120" s="2"/>
      <c r="G1120" s="2"/>
      <c r="H1120" s="2"/>
      <c r="I1120" s="40">
        <v>33420</v>
      </c>
      <c r="J1120" s="39">
        <v>0.74341212099999998</v>
      </c>
      <c r="K1120" s="28">
        <v>0.47187200000000001</v>
      </c>
      <c r="N1120" s="28">
        <v>0.67117700000000002</v>
      </c>
      <c r="Q1120" s="28">
        <v>0.440689</v>
      </c>
      <c r="T1120" s="28">
        <v>0.42718499999999998</v>
      </c>
      <c r="W1120" s="28">
        <v>0</v>
      </c>
      <c r="Z1120" s="28">
        <v>5.1259000000000005E-4</v>
      </c>
      <c r="AC1120" s="28">
        <v>0.60823099999999997</v>
      </c>
      <c r="AF1120" s="28">
        <v>0.39013599999999998</v>
      </c>
      <c r="AI1120" s="28">
        <v>0.35090399999999999</v>
      </c>
      <c r="AL1120" s="28">
        <v>0.58674999999999999</v>
      </c>
      <c r="AO1120" s="28">
        <v>0.33193099999999998</v>
      </c>
      <c r="AR1120" s="28">
        <v>0.33759600000000001</v>
      </c>
      <c r="AU1120" s="28">
        <v>0.36280000000000001</v>
      </c>
      <c r="AX1120" s="28">
        <v>0</v>
      </c>
      <c r="BA1120" s="28">
        <v>7.8548999999999997E-3</v>
      </c>
    </row>
    <row r="1121" spans="1:53" s="28" customFormat="1" ht="21" x14ac:dyDescent="0.35">
      <c r="A1121" s="1"/>
      <c r="B1121" s="2"/>
      <c r="C1121" s="2"/>
      <c r="D1121" s="2"/>
      <c r="E1121" s="2"/>
      <c r="F1121" s="2"/>
      <c r="G1121" s="2"/>
      <c r="H1121" s="2"/>
      <c r="I1121" s="40">
        <v>33450</v>
      </c>
      <c r="J1121" s="39">
        <v>0.74110303</v>
      </c>
      <c r="K1121" s="28">
        <v>0.47148800000000002</v>
      </c>
      <c r="N1121" s="28">
        <v>0.67000300000000002</v>
      </c>
      <c r="Q1121" s="28">
        <v>0.43937300000000001</v>
      </c>
      <c r="T1121" s="28">
        <v>0.42583599999999999</v>
      </c>
      <c r="W1121" s="28">
        <v>0</v>
      </c>
      <c r="Z1121" s="28">
        <v>2.1102999999999999E-4</v>
      </c>
      <c r="AC1121" s="28">
        <v>0.60625300000000004</v>
      </c>
      <c r="AF1121" s="28">
        <v>0.38808500000000001</v>
      </c>
      <c r="AI1121" s="28">
        <v>0.34882600000000002</v>
      </c>
      <c r="AL1121" s="28">
        <v>0.58357400000000004</v>
      </c>
      <c r="AO1121" s="28">
        <v>0.32867400000000002</v>
      </c>
      <c r="AR1121" s="28">
        <v>0.33430700000000002</v>
      </c>
      <c r="AU1121" s="28">
        <v>0.35876400000000003</v>
      </c>
      <c r="AX1121" s="28">
        <v>0</v>
      </c>
      <c r="BA1121" s="28">
        <v>5.7533999999999997E-3</v>
      </c>
    </row>
    <row r="1122" spans="1:53" s="28" customFormat="1" ht="21" x14ac:dyDescent="0.35">
      <c r="A1122" s="1"/>
      <c r="B1122" s="2"/>
      <c r="C1122" s="2"/>
      <c r="D1122" s="2"/>
      <c r="E1122" s="2"/>
      <c r="F1122" s="2"/>
      <c r="G1122" s="2"/>
      <c r="H1122" s="2"/>
      <c r="I1122" s="40">
        <v>33480</v>
      </c>
      <c r="J1122" s="39">
        <v>0.73970303000000004</v>
      </c>
      <c r="K1122" s="28">
        <v>0.47083399999999997</v>
      </c>
      <c r="N1122" s="28">
        <v>0.66852900000000004</v>
      </c>
      <c r="Q1122" s="28">
        <v>0.437892</v>
      </c>
      <c r="T1122" s="28">
        <v>0.42435800000000001</v>
      </c>
      <c r="W1122" s="28">
        <v>0</v>
      </c>
      <c r="Z1122" s="28">
        <v>5.7009999999999998E-5</v>
      </c>
      <c r="AC1122" s="28">
        <v>0.60410799999999998</v>
      </c>
      <c r="AF1122" s="28">
        <v>0.38589099999999998</v>
      </c>
      <c r="AI1122" s="28">
        <v>0.34665699999999999</v>
      </c>
      <c r="AL1122" s="28">
        <v>0.58016100000000004</v>
      </c>
      <c r="AO1122" s="28">
        <v>0.32517099999999999</v>
      </c>
      <c r="AR1122" s="28">
        <v>0.33092500000000002</v>
      </c>
      <c r="AU1122" s="28">
        <v>0.35467199999999999</v>
      </c>
      <c r="AX1122" s="28">
        <v>0</v>
      </c>
      <c r="BA1122" s="28">
        <v>4.0686999999999997E-3</v>
      </c>
    </row>
    <row r="1123" spans="1:53" s="28" customFormat="1" ht="21" x14ac:dyDescent="0.35">
      <c r="A1123" s="1"/>
      <c r="B1123" s="2"/>
      <c r="C1123" s="2"/>
      <c r="D1123" s="2"/>
      <c r="E1123" s="2"/>
      <c r="F1123" s="2"/>
      <c r="G1123" s="2"/>
      <c r="H1123" s="2"/>
      <c r="I1123" s="40">
        <v>33510</v>
      </c>
      <c r="J1123" s="39">
        <v>0.73790303000000002</v>
      </c>
      <c r="K1123" s="28">
        <v>0.47051500000000002</v>
      </c>
      <c r="N1123" s="28">
        <v>0.66715800000000003</v>
      </c>
      <c r="Q1123" s="28">
        <v>0.43621799999999999</v>
      </c>
      <c r="T1123" s="28">
        <v>0.42272599999999999</v>
      </c>
      <c r="W1123" s="28">
        <v>0</v>
      </c>
      <c r="Z1123" s="28">
        <v>5.3879999999999999E-5</v>
      </c>
      <c r="AC1123" s="28">
        <v>0.60191099999999997</v>
      </c>
      <c r="AF1123" s="28">
        <v>0.38365300000000002</v>
      </c>
      <c r="AI1123" s="28">
        <v>0.344337</v>
      </c>
      <c r="AL1123" s="28">
        <v>0.57684000000000002</v>
      </c>
      <c r="AO1123" s="28">
        <v>0.32175500000000001</v>
      </c>
      <c r="AR1123" s="28">
        <v>0.327297</v>
      </c>
      <c r="AU1123" s="28">
        <v>0.35051300000000002</v>
      </c>
      <c r="AX1123" s="28">
        <v>0</v>
      </c>
      <c r="BA1123" s="28">
        <v>2.7087000000000001E-3</v>
      </c>
    </row>
    <row r="1124" spans="1:53" s="28" customFormat="1" ht="21" x14ac:dyDescent="0.35">
      <c r="A1124" s="1"/>
      <c r="B1124" s="2"/>
      <c r="C1124" s="2"/>
      <c r="D1124" s="2"/>
      <c r="E1124" s="2"/>
      <c r="F1124" s="2"/>
      <c r="G1124" s="2"/>
      <c r="H1124" s="2"/>
      <c r="I1124" s="40">
        <v>33540</v>
      </c>
      <c r="J1124" s="39">
        <v>0.733684848</v>
      </c>
      <c r="K1124" s="28">
        <v>0.469806</v>
      </c>
      <c r="N1124" s="28">
        <v>0.66520599999999996</v>
      </c>
      <c r="Q1124" s="28">
        <v>0.43433500000000003</v>
      </c>
      <c r="T1124" s="28">
        <v>0.42097800000000002</v>
      </c>
      <c r="W1124" s="28">
        <v>0</v>
      </c>
      <c r="Z1124" s="28">
        <v>0</v>
      </c>
      <c r="AC1124" s="28">
        <v>0.59928199999999998</v>
      </c>
      <c r="AF1124" s="28">
        <v>0.38100800000000001</v>
      </c>
      <c r="AI1124" s="28">
        <v>0.34168799999999999</v>
      </c>
      <c r="AL1124" s="28">
        <v>0.572994</v>
      </c>
      <c r="AO1124" s="28">
        <v>0.31786500000000001</v>
      </c>
      <c r="AR1124" s="28">
        <v>0.32363700000000001</v>
      </c>
      <c r="AU1124" s="28">
        <v>0.34628500000000001</v>
      </c>
      <c r="AX1124" s="28">
        <v>0</v>
      </c>
      <c r="BA1124" s="28">
        <v>1.4718000000000001E-3</v>
      </c>
    </row>
    <row r="1125" spans="1:53" s="28" customFormat="1" ht="21" x14ac:dyDescent="0.35">
      <c r="A1125" s="1"/>
      <c r="B1125" s="2"/>
      <c r="C1125" s="2"/>
      <c r="D1125" s="2"/>
      <c r="E1125" s="2"/>
      <c r="F1125" s="2"/>
      <c r="G1125" s="2"/>
      <c r="H1125" s="2"/>
      <c r="I1125" s="40">
        <v>33570</v>
      </c>
      <c r="J1125" s="39">
        <v>0.73001212100000001</v>
      </c>
      <c r="K1125" s="28">
        <v>0.46912399999999999</v>
      </c>
      <c r="N1125" s="28">
        <v>0.66332000000000002</v>
      </c>
      <c r="Q1125" s="28">
        <v>0.43251000000000001</v>
      </c>
      <c r="T1125" s="28">
        <v>0.41917399999999999</v>
      </c>
      <c r="W1125" s="28">
        <v>0</v>
      </c>
      <c r="Z1125" s="28">
        <v>0</v>
      </c>
      <c r="AC1125" s="28">
        <v>0.596746</v>
      </c>
      <c r="AF1125" s="28">
        <v>0.378473</v>
      </c>
      <c r="AI1125" s="28">
        <v>0.33920400000000001</v>
      </c>
      <c r="AL1125" s="28">
        <v>0.56920199999999999</v>
      </c>
      <c r="AO1125" s="28">
        <v>0.31403599999999998</v>
      </c>
      <c r="AR1125" s="28">
        <v>0.31990600000000002</v>
      </c>
      <c r="AU1125" s="28">
        <v>0.34199299999999999</v>
      </c>
      <c r="AX1125" s="28">
        <v>0</v>
      </c>
      <c r="BA1125" s="28">
        <v>6.7723000000000002E-4</v>
      </c>
    </row>
    <row r="1126" spans="1:53" s="28" customFormat="1" ht="21" x14ac:dyDescent="0.35">
      <c r="A1126" s="1"/>
      <c r="B1126" s="2"/>
      <c r="C1126" s="2"/>
      <c r="D1126" s="2"/>
      <c r="E1126" s="2"/>
      <c r="F1126" s="2"/>
      <c r="G1126" s="2"/>
      <c r="H1126" s="2"/>
      <c r="I1126" s="40">
        <v>33600</v>
      </c>
      <c r="J1126" s="39">
        <v>0.72624848500000005</v>
      </c>
      <c r="K1126" s="28">
        <v>0.468302</v>
      </c>
      <c r="N1126" s="28">
        <v>0.66127800000000003</v>
      </c>
      <c r="Q1126" s="28">
        <v>0.43055500000000002</v>
      </c>
      <c r="T1126" s="28">
        <v>0.41722799999999999</v>
      </c>
      <c r="W1126" s="28">
        <v>0</v>
      </c>
      <c r="Z1126" s="28">
        <v>0</v>
      </c>
      <c r="AC1126" s="28">
        <v>0.59413099999999996</v>
      </c>
      <c r="AF1126" s="28">
        <v>0.37584699999999999</v>
      </c>
      <c r="AI1126" s="28">
        <v>0.336702</v>
      </c>
      <c r="AL1126" s="28">
        <v>0.56526900000000002</v>
      </c>
      <c r="AO1126" s="28">
        <v>0.309971</v>
      </c>
      <c r="AR1126" s="28">
        <v>0.31595800000000002</v>
      </c>
      <c r="AU1126" s="28">
        <v>0.33759</v>
      </c>
      <c r="AX1126" s="28">
        <v>0</v>
      </c>
      <c r="BA1126" s="28">
        <v>1.5097999999999999E-4</v>
      </c>
    </row>
    <row r="1127" spans="1:53" s="28" customFormat="1" ht="21" x14ac:dyDescent="0.35">
      <c r="A1127" s="1"/>
      <c r="B1127" s="2"/>
      <c r="C1127" s="2"/>
      <c r="D1127" s="2"/>
      <c r="E1127" s="2"/>
      <c r="F1127" s="2"/>
      <c r="G1127" s="2"/>
      <c r="H1127" s="2"/>
      <c r="I1127" s="40">
        <v>33630</v>
      </c>
      <c r="J1127" s="39">
        <v>0.72378181799999997</v>
      </c>
      <c r="K1127" s="28">
        <v>0.467478</v>
      </c>
      <c r="N1127" s="28">
        <v>0.65917400000000004</v>
      </c>
      <c r="Q1127" s="28">
        <v>0.42849300000000001</v>
      </c>
      <c r="T1127" s="28">
        <v>0.415184</v>
      </c>
      <c r="W1127" s="28">
        <v>0</v>
      </c>
      <c r="Z1127" s="28">
        <v>0</v>
      </c>
      <c r="AC1127" s="28">
        <v>0.59143199999999996</v>
      </c>
      <c r="AF1127" s="28">
        <v>0.37322100000000002</v>
      </c>
      <c r="AI1127" s="28">
        <v>0.33413300000000001</v>
      </c>
      <c r="AL1127" s="28">
        <v>0.56130899999999995</v>
      </c>
      <c r="AO1127" s="28">
        <v>0.30594199999999999</v>
      </c>
      <c r="AR1127" s="28">
        <v>0.312029</v>
      </c>
      <c r="AU1127" s="28">
        <v>0.33316200000000001</v>
      </c>
      <c r="AX1127" s="28">
        <v>0</v>
      </c>
      <c r="BA1127" s="28">
        <v>0</v>
      </c>
    </row>
    <row r="1128" spans="1:53" s="28" customFormat="1" ht="21" x14ac:dyDescent="0.35">
      <c r="A1128" s="1"/>
      <c r="B1128" s="2"/>
      <c r="C1128" s="2"/>
      <c r="D1128" s="2"/>
      <c r="E1128" s="2"/>
      <c r="F1128" s="2"/>
      <c r="G1128" s="2"/>
      <c r="H1128" s="2"/>
      <c r="I1128" s="40">
        <v>33660</v>
      </c>
      <c r="J1128" s="39">
        <v>0.72457575799999996</v>
      </c>
      <c r="K1128" s="28">
        <v>0.466918</v>
      </c>
      <c r="N1128" s="28">
        <v>0.65736600000000001</v>
      </c>
      <c r="Q1128" s="28">
        <v>0.426616</v>
      </c>
      <c r="T1128" s="28">
        <v>0.41333799999999998</v>
      </c>
      <c r="W1128" s="28">
        <v>0</v>
      </c>
      <c r="Z1128" s="28">
        <v>0</v>
      </c>
      <c r="AC1128" s="28">
        <v>0.58891300000000002</v>
      </c>
      <c r="AF1128" s="28">
        <v>0.37070500000000001</v>
      </c>
      <c r="AI1128" s="28">
        <v>0.331679</v>
      </c>
      <c r="AL1128" s="28">
        <v>0.55754599999999999</v>
      </c>
      <c r="AO1128" s="28">
        <v>0.30204399999999998</v>
      </c>
      <c r="AR1128" s="28">
        <v>0.30827599999999999</v>
      </c>
      <c r="AU1128" s="28">
        <v>0.32889699999999999</v>
      </c>
      <c r="AX1128" s="28">
        <v>0</v>
      </c>
      <c r="BA1128" s="28">
        <v>0</v>
      </c>
    </row>
    <row r="1129" spans="1:53" s="28" customFormat="1" ht="21" x14ac:dyDescent="0.35">
      <c r="A1129" s="1"/>
      <c r="B1129" s="2"/>
      <c r="C1129" s="2"/>
      <c r="D1129" s="2"/>
      <c r="E1129" s="2"/>
      <c r="F1129" s="2"/>
      <c r="G1129" s="2"/>
      <c r="H1129" s="2"/>
      <c r="I1129" s="40">
        <v>33690</v>
      </c>
      <c r="J1129" s="39">
        <v>0.72221212099999998</v>
      </c>
      <c r="K1129" s="28">
        <v>0.46640700000000002</v>
      </c>
      <c r="N1129" s="28">
        <v>0.65574500000000002</v>
      </c>
      <c r="Q1129" s="28">
        <v>0.42480600000000002</v>
      </c>
      <c r="T1129" s="28">
        <v>0.411551</v>
      </c>
      <c r="W1129" s="28">
        <v>0</v>
      </c>
      <c r="Z1129" s="28">
        <v>0</v>
      </c>
      <c r="AC1129" s="28">
        <v>0.58633100000000005</v>
      </c>
      <c r="AF1129" s="28">
        <v>0.36817100000000003</v>
      </c>
      <c r="AI1129" s="28">
        <v>0.32917099999999999</v>
      </c>
      <c r="AL1129" s="28">
        <v>0.55381000000000002</v>
      </c>
      <c r="AO1129" s="28">
        <v>0.29821300000000001</v>
      </c>
      <c r="AR1129" s="28">
        <v>0.30434099999999997</v>
      </c>
      <c r="AU1129" s="28">
        <v>0.324683</v>
      </c>
      <c r="AX1129" s="28">
        <v>0</v>
      </c>
      <c r="BA1129" s="28">
        <v>0</v>
      </c>
    </row>
    <row r="1130" spans="1:53" s="28" customFormat="1" ht="21" x14ac:dyDescent="0.35">
      <c r="A1130" s="1"/>
      <c r="B1130" s="2"/>
      <c r="C1130" s="2"/>
      <c r="D1130" s="2"/>
      <c r="E1130" s="2"/>
      <c r="F1130" s="2"/>
      <c r="G1130" s="2"/>
      <c r="H1130" s="2"/>
      <c r="I1130" s="40">
        <v>33720</v>
      </c>
      <c r="J1130" s="39">
        <v>0.71952727299999997</v>
      </c>
      <c r="K1130" s="28">
        <v>0.46560499999999999</v>
      </c>
      <c r="N1130" s="28">
        <v>0.65361599999999997</v>
      </c>
      <c r="Q1130" s="28">
        <v>0.422595</v>
      </c>
      <c r="T1130" s="28">
        <v>0.40943200000000002</v>
      </c>
      <c r="W1130" s="28">
        <v>0</v>
      </c>
      <c r="Z1130" s="28">
        <v>0</v>
      </c>
      <c r="AC1130" s="28">
        <v>0.58348900000000004</v>
      </c>
      <c r="AF1130" s="28">
        <v>0.36543300000000001</v>
      </c>
      <c r="AI1130" s="28">
        <v>0.32647900000000002</v>
      </c>
      <c r="AL1130" s="28">
        <v>0.54979699999999998</v>
      </c>
      <c r="AO1130" s="28">
        <v>0.29411799999999999</v>
      </c>
      <c r="AR1130" s="28">
        <v>0.300182</v>
      </c>
      <c r="AU1130" s="28">
        <v>0.32019199999999998</v>
      </c>
      <c r="AX1130" s="28">
        <v>0</v>
      </c>
      <c r="BA1130" s="28">
        <v>0</v>
      </c>
    </row>
    <row r="1131" spans="1:53" s="28" customFormat="1" ht="21" x14ac:dyDescent="0.35">
      <c r="A1131" s="1"/>
      <c r="B1131" s="2"/>
      <c r="C1131" s="2"/>
      <c r="D1131" s="2"/>
      <c r="E1131" s="2"/>
      <c r="F1131" s="2"/>
      <c r="G1131" s="2"/>
      <c r="H1131" s="2"/>
      <c r="I1131" s="40">
        <v>33750</v>
      </c>
      <c r="J1131" s="39">
        <v>0.71950303000000004</v>
      </c>
      <c r="K1131" s="28">
        <v>0.464972</v>
      </c>
      <c r="N1131" s="28">
        <v>0.65180499999999997</v>
      </c>
      <c r="Q1131" s="28">
        <v>0.420655</v>
      </c>
      <c r="T1131" s="28">
        <v>0.40747100000000003</v>
      </c>
      <c r="W1131" s="28">
        <v>0</v>
      </c>
      <c r="Z1131" s="28">
        <v>0</v>
      </c>
      <c r="AC1131" s="28">
        <v>0.58077999999999996</v>
      </c>
      <c r="AF1131" s="28">
        <v>0.36274099999999998</v>
      </c>
      <c r="AI1131" s="28">
        <v>0.32381700000000002</v>
      </c>
      <c r="AL1131" s="28">
        <v>0.54588700000000001</v>
      </c>
      <c r="AO1131" s="28">
        <v>0.28999399999999997</v>
      </c>
      <c r="AR1131" s="28">
        <v>0.296238</v>
      </c>
      <c r="AU1131" s="28">
        <v>0.315803</v>
      </c>
      <c r="AX1131" s="28">
        <v>0</v>
      </c>
      <c r="BA1131" s="28">
        <v>0</v>
      </c>
    </row>
    <row r="1132" spans="1:53" s="28" customFormat="1" ht="21" x14ac:dyDescent="0.35">
      <c r="A1132" s="1"/>
      <c r="B1132" s="2"/>
      <c r="C1132" s="2"/>
      <c r="D1132" s="2"/>
      <c r="E1132" s="2"/>
      <c r="F1132" s="2"/>
      <c r="G1132" s="2"/>
      <c r="H1132" s="2"/>
      <c r="I1132" s="40">
        <v>33780</v>
      </c>
      <c r="J1132" s="39">
        <v>0.715915152</v>
      </c>
      <c r="K1132" s="28">
        <v>0.46430300000000002</v>
      </c>
      <c r="N1132" s="28">
        <v>0.64977399999999996</v>
      </c>
      <c r="Q1132" s="28">
        <v>0.418545</v>
      </c>
      <c r="T1132" s="28">
        <v>0.40547100000000003</v>
      </c>
      <c r="W1132" s="28">
        <v>0</v>
      </c>
      <c r="Z1132" s="28">
        <v>0</v>
      </c>
      <c r="AC1132" s="28">
        <v>0.57801000000000002</v>
      </c>
      <c r="AF1132" s="28">
        <v>0.360041</v>
      </c>
      <c r="AI1132" s="28">
        <v>0.321129</v>
      </c>
      <c r="AL1132" s="28">
        <v>0.54196299999999997</v>
      </c>
      <c r="AO1132" s="28">
        <v>0.285964</v>
      </c>
      <c r="AR1132" s="28">
        <v>0.29221599999999998</v>
      </c>
      <c r="AU1132" s="28">
        <v>0.31140200000000001</v>
      </c>
      <c r="AX1132" s="28">
        <v>0</v>
      </c>
      <c r="BA1132" s="28">
        <v>0</v>
      </c>
    </row>
    <row r="1133" spans="1:53" s="28" customFormat="1" ht="21" x14ac:dyDescent="0.35">
      <c r="A1133" s="1"/>
      <c r="B1133" s="2"/>
      <c r="C1133" s="2"/>
      <c r="D1133" s="2"/>
      <c r="E1133" s="2"/>
      <c r="F1133" s="2"/>
      <c r="G1133" s="2"/>
      <c r="H1133" s="2"/>
      <c r="I1133" s="40">
        <v>33810</v>
      </c>
      <c r="J1133" s="39">
        <v>0.71328484800000003</v>
      </c>
      <c r="K1133" s="28">
        <v>0.46339900000000001</v>
      </c>
      <c r="N1133" s="28">
        <v>0.647671</v>
      </c>
      <c r="Q1133" s="28">
        <v>0.41661599999999999</v>
      </c>
      <c r="T1133" s="28">
        <v>0.40360299999999999</v>
      </c>
      <c r="W1133" s="28">
        <v>0</v>
      </c>
      <c r="Z1133" s="28">
        <v>0</v>
      </c>
      <c r="AC1133" s="28">
        <v>0.57525899999999996</v>
      </c>
      <c r="AF1133" s="28">
        <v>0.35733300000000001</v>
      </c>
      <c r="AI1133" s="28">
        <v>0.318602</v>
      </c>
      <c r="AL1133" s="28">
        <v>0.53793999999999997</v>
      </c>
      <c r="AO1133" s="28">
        <v>0.28182600000000002</v>
      </c>
      <c r="AR1133" s="28">
        <v>0.28835899999999998</v>
      </c>
      <c r="AU1133" s="28">
        <v>0.30710700000000002</v>
      </c>
      <c r="AX1133" s="28">
        <v>3.4190000000000002E-4</v>
      </c>
      <c r="BA1133" s="28">
        <v>0</v>
      </c>
    </row>
    <row r="1134" spans="1:53" s="28" customFormat="1" ht="21" x14ac:dyDescent="0.35">
      <c r="A1134" s="1"/>
      <c r="B1134" s="2"/>
      <c r="C1134" s="2"/>
      <c r="D1134" s="2"/>
      <c r="E1134" s="2"/>
      <c r="F1134" s="2"/>
      <c r="G1134" s="2"/>
      <c r="H1134" s="2"/>
      <c r="I1134" s="40">
        <v>33840</v>
      </c>
      <c r="J1134" s="39">
        <v>0.71217575799999999</v>
      </c>
      <c r="K1134" s="28">
        <v>0.46274199999999999</v>
      </c>
      <c r="N1134" s="28">
        <v>0.64593500000000004</v>
      </c>
      <c r="Q1134" s="28">
        <v>0.41482400000000003</v>
      </c>
      <c r="T1134" s="28">
        <v>0.40180399999999999</v>
      </c>
      <c r="W1134" s="28">
        <v>0</v>
      </c>
      <c r="Z1134" s="28">
        <v>0</v>
      </c>
      <c r="AC1134" s="28">
        <v>0.57275900000000002</v>
      </c>
      <c r="AF1134" s="28">
        <v>0.35480699999999998</v>
      </c>
      <c r="AI1134" s="28">
        <v>0.31615199999999999</v>
      </c>
      <c r="AL1134" s="28">
        <v>0.53422000000000003</v>
      </c>
      <c r="AO1134" s="28">
        <v>0.277945</v>
      </c>
      <c r="AR1134" s="28">
        <v>0.284466</v>
      </c>
      <c r="AU1134" s="28">
        <v>0.30283500000000002</v>
      </c>
      <c r="AX1134" s="28">
        <v>6.9914E-4</v>
      </c>
      <c r="BA1134" s="28">
        <v>0</v>
      </c>
    </row>
    <row r="1135" spans="1:53" s="28" customFormat="1" ht="21" x14ac:dyDescent="0.35">
      <c r="A1135" s="1"/>
      <c r="B1135" s="2"/>
      <c r="C1135" s="2"/>
      <c r="D1135" s="2"/>
      <c r="E1135" s="2"/>
      <c r="F1135" s="2"/>
      <c r="G1135" s="2"/>
      <c r="H1135" s="2"/>
      <c r="I1135" s="40">
        <v>33870</v>
      </c>
      <c r="J1135" s="39">
        <v>0.70790302999999999</v>
      </c>
      <c r="K1135" s="28">
        <v>0.46209099999999997</v>
      </c>
      <c r="N1135" s="28">
        <v>0.64412599999999998</v>
      </c>
      <c r="Q1135" s="28">
        <v>0.412887</v>
      </c>
      <c r="T1135" s="28">
        <v>0.39994800000000003</v>
      </c>
      <c r="W1135" s="28">
        <v>0</v>
      </c>
      <c r="Z1135" s="28">
        <v>0</v>
      </c>
      <c r="AC1135" s="28">
        <v>0.57020199999999999</v>
      </c>
      <c r="AF1135" s="28">
        <v>0.35225400000000001</v>
      </c>
      <c r="AI1135" s="28">
        <v>0.31368000000000001</v>
      </c>
      <c r="AL1135" s="28">
        <v>0.53051000000000004</v>
      </c>
      <c r="AO1135" s="28">
        <v>0.27402300000000002</v>
      </c>
      <c r="AR1135" s="28">
        <v>0.28059600000000001</v>
      </c>
      <c r="AU1135" s="28">
        <v>0.298545</v>
      </c>
      <c r="AX1135" s="28">
        <v>1.05941E-3</v>
      </c>
      <c r="BA1135" s="28">
        <v>0</v>
      </c>
    </row>
    <row r="1136" spans="1:53" s="28" customFormat="1" ht="21" x14ac:dyDescent="0.35">
      <c r="A1136" s="1"/>
      <c r="B1136" s="2"/>
      <c r="C1136" s="2"/>
      <c r="D1136" s="2"/>
      <c r="E1136" s="2"/>
      <c r="F1136" s="2"/>
      <c r="G1136" s="2"/>
      <c r="H1136" s="2"/>
      <c r="I1136" s="40">
        <v>33900</v>
      </c>
      <c r="J1136" s="39">
        <v>0.70804242399999995</v>
      </c>
      <c r="K1136" s="28">
        <v>0.46151199999999998</v>
      </c>
      <c r="N1136" s="28">
        <v>0.64232199999999995</v>
      </c>
      <c r="Q1136" s="28">
        <v>0.41093099999999999</v>
      </c>
      <c r="T1136" s="28">
        <v>0.39809299999999997</v>
      </c>
      <c r="W1136" s="28">
        <v>0</v>
      </c>
      <c r="Z1136" s="28">
        <v>0</v>
      </c>
      <c r="AC1136" s="28">
        <v>0.56764000000000003</v>
      </c>
      <c r="AF1136" s="28">
        <v>0.34968900000000003</v>
      </c>
      <c r="AI1136" s="28">
        <v>0.31117</v>
      </c>
      <c r="AL1136" s="28">
        <v>0.52673300000000001</v>
      </c>
      <c r="AO1136" s="28">
        <v>0.27018500000000001</v>
      </c>
      <c r="AR1136" s="28">
        <v>0.276696</v>
      </c>
      <c r="AU1136" s="28">
        <v>0.29426600000000003</v>
      </c>
      <c r="AX1136" s="28">
        <v>1.4372300000000001E-3</v>
      </c>
      <c r="BA1136" s="28">
        <v>0</v>
      </c>
    </row>
    <row r="1137" spans="1:53" s="28" customFormat="1" ht="21" x14ac:dyDescent="0.35">
      <c r="A1137" s="1"/>
      <c r="B1137" s="2"/>
      <c r="C1137" s="2"/>
      <c r="D1137" s="2"/>
      <c r="E1137" s="2"/>
      <c r="F1137" s="2"/>
      <c r="G1137" s="2"/>
      <c r="H1137" s="2"/>
      <c r="I1137" s="40">
        <v>33930</v>
      </c>
      <c r="J1137" s="39">
        <v>0.70446666700000005</v>
      </c>
      <c r="K1137" s="28">
        <v>0.46093699999999999</v>
      </c>
      <c r="N1137" s="28">
        <v>0.64061599999999996</v>
      </c>
      <c r="Q1137" s="28">
        <v>0.40904499999999999</v>
      </c>
      <c r="T1137" s="28">
        <v>0.39626899999999998</v>
      </c>
      <c r="W1137" s="28">
        <v>0</v>
      </c>
      <c r="Z1137" s="28">
        <v>0</v>
      </c>
      <c r="AC1137" s="28">
        <v>0.56511500000000003</v>
      </c>
      <c r="AF1137" s="28">
        <v>0.34715000000000001</v>
      </c>
      <c r="AI1137" s="28">
        <v>0.30866199999999999</v>
      </c>
      <c r="AL1137" s="28">
        <v>0.52299399999999996</v>
      </c>
      <c r="AO1137" s="28">
        <v>0.26634799999999997</v>
      </c>
      <c r="AR1137" s="28">
        <v>0.27279199999999998</v>
      </c>
      <c r="AU1137" s="28">
        <v>0.28996300000000003</v>
      </c>
      <c r="AX1137" s="28">
        <v>1.7915299999999999E-3</v>
      </c>
      <c r="BA1137" s="28">
        <v>0</v>
      </c>
    </row>
    <row r="1138" spans="1:53" s="28" customFormat="1" ht="21" x14ac:dyDescent="0.35">
      <c r="A1138" s="1"/>
      <c r="B1138" s="2"/>
      <c r="C1138" s="2"/>
      <c r="D1138" s="2"/>
      <c r="E1138" s="2"/>
      <c r="F1138" s="2"/>
      <c r="G1138" s="2"/>
      <c r="H1138" s="2"/>
      <c r="I1138" s="40">
        <v>33960</v>
      </c>
      <c r="J1138" s="39">
        <v>0.70110302999999996</v>
      </c>
      <c r="K1138" s="28">
        <v>0.460148</v>
      </c>
      <c r="N1138" s="28">
        <v>0.638567</v>
      </c>
      <c r="Q1138" s="28">
        <v>0.40691500000000003</v>
      </c>
      <c r="T1138" s="28">
        <v>0.39421400000000001</v>
      </c>
      <c r="W1138" s="28">
        <v>0</v>
      </c>
      <c r="Z1138" s="28">
        <v>0</v>
      </c>
      <c r="AC1138" s="28">
        <v>0.562334</v>
      </c>
      <c r="AF1138" s="28">
        <v>0.34443499999999999</v>
      </c>
      <c r="AI1138" s="28">
        <v>0.306037</v>
      </c>
      <c r="AL1138" s="28">
        <v>0.51907599999999998</v>
      </c>
      <c r="AO1138" s="28">
        <v>0.26235599999999998</v>
      </c>
      <c r="AR1138" s="28">
        <v>0.268706</v>
      </c>
      <c r="AU1138" s="28">
        <v>0.285501</v>
      </c>
      <c r="AX1138" s="28">
        <v>2.1564700000000002E-3</v>
      </c>
      <c r="BA1138" s="28">
        <v>0</v>
      </c>
    </row>
    <row r="1139" spans="1:53" s="28" customFormat="1" ht="21" x14ac:dyDescent="0.35">
      <c r="A1139" s="1"/>
      <c r="B1139" s="2"/>
      <c r="C1139" s="2"/>
      <c r="D1139" s="2"/>
      <c r="E1139" s="2"/>
      <c r="F1139" s="2"/>
      <c r="G1139" s="2"/>
      <c r="H1139" s="2"/>
      <c r="I1139" s="40">
        <v>33990</v>
      </c>
      <c r="J1139" s="39">
        <v>0.69942424199999997</v>
      </c>
      <c r="K1139" s="28">
        <v>0.45923000000000003</v>
      </c>
      <c r="N1139" s="28">
        <v>0.63622900000000004</v>
      </c>
      <c r="Q1139" s="28">
        <v>0.40463700000000002</v>
      </c>
      <c r="T1139" s="28">
        <v>0.392092</v>
      </c>
      <c r="W1139" s="28">
        <v>0</v>
      </c>
      <c r="Z1139" s="28">
        <v>0</v>
      </c>
      <c r="AC1139" s="28">
        <v>0.55954000000000004</v>
      </c>
      <c r="AF1139" s="28">
        <v>0.34164299999999997</v>
      </c>
      <c r="AI1139" s="28">
        <v>0.303315</v>
      </c>
      <c r="AL1139" s="28">
        <v>0.51499700000000004</v>
      </c>
      <c r="AO1139" s="28">
        <v>0.25831700000000002</v>
      </c>
      <c r="AR1139" s="28">
        <v>0.26460600000000001</v>
      </c>
      <c r="AU1139" s="28">
        <v>0.28101300000000001</v>
      </c>
      <c r="AX1139" s="28">
        <v>2.5193899999999998E-3</v>
      </c>
      <c r="BA1139" s="28">
        <v>0</v>
      </c>
    </row>
    <row r="1140" spans="1:53" s="28" customFormat="1" ht="21" x14ac:dyDescent="0.35">
      <c r="A1140" s="1"/>
      <c r="B1140" s="2"/>
      <c r="C1140" s="2"/>
      <c r="D1140" s="2"/>
      <c r="E1140" s="2"/>
      <c r="F1140" s="2"/>
      <c r="G1140" s="2"/>
      <c r="H1140" s="2"/>
      <c r="I1140" s="40">
        <v>34020</v>
      </c>
      <c r="J1140" s="39">
        <v>0.69738181799999999</v>
      </c>
      <c r="K1140" s="28">
        <v>0.45858300000000002</v>
      </c>
      <c r="N1140" s="28">
        <v>0.63442299999999996</v>
      </c>
      <c r="Q1140" s="28">
        <v>0.40265299999999998</v>
      </c>
      <c r="T1140" s="28">
        <v>0.39013799999999998</v>
      </c>
      <c r="W1140" s="28">
        <v>0</v>
      </c>
      <c r="Z1140" s="28">
        <v>0</v>
      </c>
      <c r="AC1140" s="28">
        <v>0.55693499999999996</v>
      </c>
      <c r="AF1140" s="28">
        <v>0.33906700000000001</v>
      </c>
      <c r="AI1140" s="28">
        <v>0.300792</v>
      </c>
      <c r="AL1140" s="28">
        <v>0.51116200000000001</v>
      </c>
      <c r="AO1140" s="28">
        <v>0.254417</v>
      </c>
      <c r="AR1140" s="28">
        <v>0.260606</v>
      </c>
      <c r="AU1140" s="28">
        <v>0.27662300000000001</v>
      </c>
      <c r="AX1140" s="28">
        <v>2.9076800000000002E-3</v>
      </c>
      <c r="BA1140" s="28">
        <v>0</v>
      </c>
    </row>
    <row r="1141" spans="1:53" s="28" customFormat="1" ht="21" x14ac:dyDescent="0.35">
      <c r="A1141" s="1"/>
      <c r="B1141" s="2"/>
      <c r="C1141" s="2"/>
      <c r="D1141" s="2"/>
      <c r="E1141" s="2"/>
      <c r="F1141" s="2"/>
      <c r="G1141" s="2"/>
      <c r="H1141" s="2"/>
      <c r="I1141" s="40">
        <v>34050</v>
      </c>
      <c r="J1141" s="39">
        <v>0.69516363599999997</v>
      </c>
      <c r="K1141" s="28">
        <v>0.45757999999999999</v>
      </c>
      <c r="N1141" s="28">
        <v>0.63214599999999999</v>
      </c>
      <c r="Q1141" s="28">
        <v>0.40038699999999999</v>
      </c>
      <c r="T1141" s="28">
        <v>0.38801200000000002</v>
      </c>
      <c r="W1141" s="28">
        <v>0</v>
      </c>
      <c r="Z1141" s="28">
        <v>0</v>
      </c>
      <c r="AC1141" s="28">
        <v>0.55413699999999999</v>
      </c>
      <c r="AF1141" s="28">
        <v>0.336312</v>
      </c>
      <c r="AI1141" s="28">
        <v>0.29813400000000001</v>
      </c>
      <c r="AL1141" s="28">
        <v>0.507081</v>
      </c>
      <c r="AO1141" s="28">
        <v>0.250386</v>
      </c>
      <c r="AR1141" s="28">
        <v>0.256357</v>
      </c>
      <c r="AU1141" s="28">
        <v>0.27206599999999997</v>
      </c>
      <c r="AX1141" s="28">
        <v>3.2866200000000001E-3</v>
      </c>
      <c r="BA1141" s="28">
        <v>0</v>
      </c>
    </row>
    <row r="1142" spans="1:53" s="28" customFormat="1" ht="21" x14ac:dyDescent="0.35">
      <c r="A1142" s="1"/>
      <c r="B1142" s="2"/>
      <c r="C1142" s="2"/>
      <c r="D1142" s="2"/>
      <c r="E1142" s="2"/>
      <c r="F1142" s="2"/>
      <c r="G1142" s="2"/>
      <c r="H1142" s="2"/>
      <c r="I1142" s="40">
        <v>34080</v>
      </c>
      <c r="J1142" s="39">
        <v>0.69246060600000003</v>
      </c>
      <c r="K1142" s="28">
        <v>0.45680399999999999</v>
      </c>
      <c r="N1142" s="28">
        <v>0.63025399999999998</v>
      </c>
      <c r="Q1142" s="28">
        <v>0.39832499999999998</v>
      </c>
      <c r="T1142" s="28">
        <v>0.38600400000000001</v>
      </c>
      <c r="W1142" s="28">
        <v>0</v>
      </c>
      <c r="Z1142" s="28">
        <v>0</v>
      </c>
      <c r="AC1142" s="28">
        <v>0.55152199999999996</v>
      </c>
      <c r="AF1142" s="28">
        <v>0.33371299999999998</v>
      </c>
      <c r="AI1142" s="28">
        <v>0.29558600000000002</v>
      </c>
      <c r="AL1142" s="28">
        <v>0.50320100000000001</v>
      </c>
      <c r="AO1142" s="28">
        <v>0.24646499999999999</v>
      </c>
      <c r="AR1142" s="28">
        <v>0.25232399999999999</v>
      </c>
      <c r="AU1142" s="28">
        <v>0.26764199999999999</v>
      </c>
      <c r="AX1142" s="28">
        <v>3.66307E-3</v>
      </c>
      <c r="BA1142" s="28">
        <v>0</v>
      </c>
    </row>
    <row r="1143" spans="1:53" s="28" customFormat="1" ht="21" x14ac:dyDescent="0.35">
      <c r="A1143" s="1"/>
      <c r="B1143" s="2"/>
      <c r="C1143" s="2"/>
      <c r="D1143" s="2"/>
      <c r="E1143" s="2"/>
      <c r="F1143" s="2"/>
      <c r="G1143" s="2"/>
      <c r="H1143" s="2"/>
      <c r="I1143" s="40">
        <v>34110</v>
      </c>
      <c r="J1143" s="39">
        <v>0.68992727300000001</v>
      </c>
      <c r="K1143" s="28">
        <v>0.45593800000000001</v>
      </c>
      <c r="N1143" s="28">
        <v>0.62823099999999998</v>
      </c>
      <c r="Q1143" s="28">
        <v>0.39612799999999998</v>
      </c>
      <c r="T1143" s="28">
        <v>0.38390299999999999</v>
      </c>
      <c r="W1143" s="28">
        <v>0</v>
      </c>
      <c r="Z1143" s="28">
        <v>0</v>
      </c>
      <c r="AC1143" s="28">
        <v>0.54882799999999998</v>
      </c>
      <c r="AF1143" s="28">
        <v>0.33099499999999998</v>
      </c>
      <c r="AI1143" s="28">
        <v>0.29297899999999999</v>
      </c>
      <c r="AL1143" s="28">
        <v>0.49917499999999998</v>
      </c>
      <c r="AO1143" s="28">
        <v>0.24252599999999999</v>
      </c>
      <c r="AR1143" s="28">
        <v>0.24812500000000001</v>
      </c>
      <c r="AU1143" s="28">
        <v>0.26311699999999999</v>
      </c>
      <c r="AX1143" s="28">
        <v>3.7220999999999999E-3</v>
      </c>
      <c r="BA1143" s="28">
        <v>0</v>
      </c>
    </row>
    <row r="1144" spans="1:53" s="28" customFormat="1" ht="21" x14ac:dyDescent="0.35">
      <c r="A1144" s="1"/>
      <c r="B1144" s="2"/>
      <c r="C1144" s="2"/>
      <c r="D1144" s="2"/>
      <c r="E1144" s="2"/>
      <c r="F1144" s="2"/>
      <c r="G1144" s="2"/>
      <c r="H1144" s="2"/>
      <c r="I1144" s="40">
        <v>34140</v>
      </c>
      <c r="J1144" s="39">
        <v>0.68649090899999998</v>
      </c>
      <c r="K1144" s="28">
        <v>0.45508799999999999</v>
      </c>
      <c r="N1144" s="28">
        <v>0.62622999999999995</v>
      </c>
      <c r="Q1144" s="28">
        <v>0.393932</v>
      </c>
      <c r="T1144" s="28">
        <v>0.38183600000000001</v>
      </c>
      <c r="W1144" s="28">
        <v>0</v>
      </c>
      <c r="Z1144" s="28">
        <v>0</v>
      </c>
      <c r="AC1144" s="28">
        <v>0.54613999999999996</v>
      </c>
      <c r="AF1144" s="28">
        <v>0.32830199999999998</v>
      </c>
      <c r="AI1144" s="28">
        <v>0.29035699999999998</v>
      </c>
      <c r="AL1144" s="28">
        <v>0.49517699999999998</v>
      </c>
      <c r="AO1144" s="28">
        <v>0.23860300000000001</v>
      </c>
      <c r="AR1144" s="28">
        <v>0.24401500000000001</v>
      </c>
      <c r="AU1144" s="28">
        <v>0.25860100000000003</v>
      </c>
      <c r="AX1144" s="28">
        <v>3.7262799999999998E-3</v>
      </c>
      <c r="BA1144" s="28">
        <v>0</v>
      </c>
    </row>
    <row r="1145" spans="1:53" s="28" customFormat="1" ht="21" x14ac:dyDescent="0.35">
      <c r="A1145" s="1"/>
      <c r="B1145" s="2"/>
      <c r="C1145" s="2"/>
      <c r="D1145" s="2"/>
      <c r="E1145" s="2"/>
      <c r="F1145" s="2"/>
      <c r="G1145" s="2"/>
      <c r="H1145" s="2"/>
      <c r="I1145" s="40">
        <v>34170</v>
      </c>
      <c r="J1145" s="39">
        <v>0.68483636400000003</v>
      </c>
      <c r="K1145" s="28">
        <v>0.45422600000000002</v>
      </c>
      <c r="N1145" s="28">
        <v>0.62427699999999997</v>
      </c>
      <c r="Q1145" s="28">
        <v>0.39176899999999998</v>
      </c>
      <c r="T1145" s="28">
        <v>0.37976300000000002</v>
      </c>
      <c r="W1145" s="28">
        <v>0</v>
      </c>
      <c r="Z1145" s="28">
        <v>0</v>
      </c>
      <c r="AC1145" s="28">
        <v>0.54342999999999997</v>
      </c>
      <c r="AF1145" s="28">
        <v>0.32563399999999998</v>
      </c>
      <c r="AI1145" s="28">
        <v>0.28774</v>
      </c>
      <c r="AL1145" s="28">
        <v>0.49111100000000002</v>
      </c>
      <c r="AO1145" s="28">
        <v>0.23468</v>
      </c>
      <c r="AR1145" s="28">
        <v>0.23986199999999999</v>
      </c>
      <c r="AU1145" s="28">
        <v>0.25407999999999997</v>
      </c>
      <c r="AX1145" s="28">
        <v>3.7670999999999998E-3</v>
      </c>
      <c r="BA1145" s="28">
        <v>0</v>
      </c>
    </row>
    <row r="1146" spans="1:53" s="28" customFormat="1" ht="21" x14ac:dyDescent="0.35">
      <c r="A1146" s="1"/>
      <c r="B1146" s="2"/>
      <c r="C1146" s="2"/>
      <c r="D1146" s="2"/>
      <c r="E1146" s="2"/>
      <c r="F1146" s="2"/>
      <c r="G1146" s="2"/>
      <c r="H1146" s="2"/>
      <c r="I1146" s="40">
        <v>34200</v>
      </c>
      <c r="J1146" s="39">
        <v>0.68210303000000005</v>
      </c>
      <c r="K1146" s="28">
        <v>0.45331700000000003</v>
      </c>
      <c r="N1146" s="28">
        <v>0.62220500000000001</v>
      </c>
      <c r="Q1146" s="28">
        <v>0.38955400000000001</v>
      </c>
      <c r="T1146" s="28">
        <v>0.377664</v>
      </c>
      <c r="W1146" s="28">
        <v>0</v>
      </c>
      <c r="Z1146" s="28">
        <v>0</v>
      </c>
      <c r="AC1146" s="28">
        <v>0.54070600000000002</v>
      </c>
      <c r="AF1146" s="28">
        <v>0.32296000000000002</v>
      </c>
      <c r="AI1146" s="28">
        <v>0.28511700000000001</v>
      </c>
      <c r="AL1146" s="28">
        <v>0.48704700000000001</v>
      </c>
      <c r="AO1146" s="28">
        <v>0.23058200000000001</v>
      </c>
      <c r="AR1146" s="28">
        <v>0.23568800000000001</v>
      </c>
      <c r="AU1146" s="28">
        <v>0.24951899999999999</v>
      </c>
      <c r="AX1146" s="28">
        <v>3.7686600000000001E-3</v>
      </c>
      <c r="BA1146" s="28">
        <v>0</v>
      </c>
    </row>
    <row r="1147" spans="1:53" s="28" customFormat="1" ht="21" x14ac:dyDescent="0.35">
      <c r="A1147" s="1"/>
      <c r="B1147" s="2"/>
      <c r="C1147" s="2"/>
      <c r="D1147" s="2"/>
      <c r="E1147" s="2"/>
      <c r="F1147" s="2"/>
      <c r="G1147" s="2"/>
      <c r="H1147" s="2"/>
      <c r="I1147" s="40">
        <v>34230</v>
      </c>
      <c r="J1147" s="39">
        <v>0.68034545499999999</v>
      </c>
      <c r="K1147" s="28">
        <v>0.45244600000000001</v>
      </c>
      <c r="N1147" s="28">
        <v>0.62013600000000002</v>
      </c>
      <c r="Q1147" s="28">
        <v>0.38735399999999998</v>
      </c>
      <c r="T1147" s="28">
        <v>0.37557800000000002</v>
      </c>
      <c r="W1147" s="28">
        <v>0</v>
      </c>
      <c r="Z1147" s="28">
        <v>0</v>
      </c>
      <c r="AC1147" s="28">
        <v>0.538018</v>
      </c>
      <c r="AF1147" s="28">
        <v>0.32028699999999999</v>
      </c>
      <c r="AI1147" s="28">
        <v>0.28252899999999997</v>
      </c>
      <c r="AL1147" s="28">
        <v>0.482989</v>
      </c>
      <c r="AO1147" s="28">
        <v>0.226578</v>
      </c>
      <c r="AR1147" s="28">
        <v>0.231462</v>
      </c>
      <c r="AU1147" s="28">
        <v>0.245004</v>
      </c>
      <c r="AX1147" s="28">
        <v>3.8055699999999999E-3</v>
      </c>
      <c r="BA1147" s="28">
        <v>0</v>
      </c>
    </row>
    <row r="1148" spans="1:53" s="28" customFormat="1" ht="21" x14ac:dyDescent="0.35">
      <c r="A1148" s="1"/>
      <c r="B1148" s="2"/>
      <c r="C1148" s="2"/>
      <c r="D1148" s="2"/>
      <c r="E1148" s="2"/>
      <c r="F1148" s="2"/>
      <c r="G1148" s="2"/>
      <c r="H1148" s="2"/>
      <c r="I1148" s="40">
        <v>34260</v>
      </c>
      <c r="J1148" s="39">
        <v>0.67881818199999999</v>
      </c>
      <c r="K1148" s="28">
        <v>0.451517</v>
      </c>
      <c r="N1148" s="28">
        <v>0.61803200000000003</v>
      </c>
      <c r="Q1148" s="28">
        <v>0.385127</v>
      </c>
      <c r="T1148" s="28">
        <v>0.37343500000000002</v>
      </c>
      <c r="W1148" s="28">
        <v>0</v>
      </c>
      <c r="Z1148" s="28">
        <v>0</v>
      </c>
      <c r="AC1148" s="28">
        <v>0.53528799999999999</v>
      </c>
      <c r="AF1148" s="28">
        <v>0.31756200000000001</v>
      </c>
      <c r="AI1148" s="28">
        <v>0.27987499999999998</v>
      </c>
      <c r="AL1148" s="28">
        <v>0.47884599999999999</v>
      </c>
      <c r="AO1148" s="28">
        <v>0.22257099999999999</v>
      </c>
      <c r="AR1148" s="28">
        <v>0.227188</v>
      </c>
      <c r="AU1148" s="28">
        <v>0.24041499999999999</v>
      </c>
      <c r="AX1148" s="28">
        <v>3.8054899999999999E-3</v>
      </c>
      <c r="BA1148" s="28">
        <v>0</v>
      </c>
    </row>
    <row r="1149" spans="1:53" s="28" customFormat="1" ht="21" x14ac:dyDescent="0.35">
      <c r="A1149" s="1"/>
      <c r="B1149" s="2"/>
      <c r="C1149" s="2"/>
      <c r="D1149" s="2"/>
      <c r="E1149" s="2"/>
      <c r="F1149" s="2"/>
      <c r="G1149" s="2"/>
      <c r="H1149" s="2"/>
      <c r="I1149" s="40">
        <v>34290</v>
      </c>
      <c r="J1149" s="39">
        <v>0.675666667</v>
      </c>
      <c r="K1149" s="28">
        <v>0.45063599999999998</v>
      </c>
      <c r="N1149" s="28">
        <v>0.61592899999999995</v>
      </c>
      <c r="Q1149" s="28">
        <v>0.38287399999999999</v>
      </c>
      <c r="T1149" s="28">
        <v>0.37130600000000002</v>
      </c>
      <c r="W1149" s="28">
        <v>0</v>
      </c>
      <c r="Z1149" s="28">
        <v>0</v>
      </c>
      <c r="AC1149" s="28">
        <v>0.53250900000000001</v>
      </c>
      <c r="AF1149" s="28">
        <v>0.31480200000000003</v>
      </c>
      <c r="AI1149" s="28">
        <v>0.27721299999999999</v>
      </c>
      <c r="AL1149" s="28">
        <v>0.47475299999999998</v>
      </c>
      <c r="AO1149" s="28">
        <v>0.218614</v>
      </c>
      <c r="AR1149" s="28">
        <v>0.22294900000000001</v>
      </c>
      <c r="AU1149" s="28">
        <v>0.23583499999999999</v>
      </c>
      <c r="AX1149" s="28">
        <v>3.8265600000000001E-3</v>
      </c>
      <c r="BA1149" s="28">
        <v>0</v>
      </c>
    </row>
    <row r="1150" spans="1:53" s="28" customFormat="1" ht="21" x14ac:dyDescent="0.35">
      <c r="A1150" s="1"/>
      <c r="B1150" s="2"/>
      <c r="C1150" s="2"/>
      <c r="D1150" s="2"/>
      <c r="E1150" s="2"/>
      <c r="F1150" s="2"/>
      <c r="G1150" s="2"/>
      <c r="H1150" s="2"/>
      <c r="I1150" s="40">
        <v>34320</v>
      </c>
      <c r="J1150" s="39">
        <v>0.674133333</v>
      </c>
      <c r="K1150" s="28">
        <v>0.44971</v>
      </c>
      <c r="N1150" s="28">
        <v>0.61379099999999998</v>
      </c>
      <c r="Q1150" s="28">
        <v>0.38059100000000001</v>
      </c>
      <c r="T1150" s="28">
        <v>0.369145</v>
      </c>
      <c r="W1150" s="28">
        <v>0</v>
      </c>
      <c r="Z1150" s="28">
        <v>0</v>
      </c>
      <c r="AC1150" s="28">
        <v>0.52974900000000003</v>
      </c>
      <c r="AF1150" s="28">
        <v>0.31204500000000002</v>
      </c>
      <c r="AI1150" s="28">
        <v>0.27454299999999998</v>
      </c>
      <c r="AL1150" s="28">
        <v>0.47057500000000002</v>
      </c>
      <c r="AO1150" s="28">
        <v>0.21462700000000001</v>
      </c>
      <c r="AR1150" s="28">
        <v>0.218637</v>
      </c>
      <c r="AU1150" s="28">
        <v>0.23124500000000001</v>
      </c>
      <c r="AX1150" s="28">
        <v>3.8201799999999998E-3</v>
      </c>
      <c r="BA1150" s="28">
        <v>0</v>
      </c>
    </row>
    <row r="1151" spans="1:53" s="28" customFormat="1" ht="21" x14ac:dyDescent="0.35">
      <c r="A1151" s="1"/>
      <c r="B1151" s="2"/>
      <c r="C1151" s="2"/>
      <c r="D1151" s="2"/>
      <c r="E1151" s="2"/>
      <c r="F1151" s="2"/>
      <c r="G1151" s="2"/>
      <c r="H1151" s="2"/>
      <c r="I1151" s="40">
        <v>34350</v>
      </c>
      <c r="J1151" s="39">
        <v>0.67149696999999997</v>
      </c>
      <c r="K1151" s="28">
        <v>0.44885399999999998</v>
      </c>
      <c r="N1151" s="28">
        <v>0.611676</v>
      </c>
      <c r="Q1151" s="28">
        <v>0.37828800000000001</v>
      </c>
      <c r="T1151" s="28">
        <v>0.36696200000000001</v>
      </c>
      <c r="W1151" s="28">
        <v>0</v>
      </c>
      <c r="Z1151" s="28">
        <v>0</v>
      </c>
      <c r="AC1151" s="28">
        <v>0.526976</v>
      </c>
      <c r="AF1151" s="28">
        <v>0.309278</v>
      </c>
      <c r="AI1151" s="28">
        <v>0.27188299999999999</v>
      </c>
      <c r="AL1151" s="28">
        <v>0.46637200000000001</v>
      </c>
      <c r="AO1151" s="28">
        <v>0.210622</v>
      </c>
      <c r="AR1151" s="28">
        <v>0.21440999999999999</v>
      </c>
      <c r="AU1151" s="28">
        <v>0.22666</v>
      </c>
      <c r="AX1151" s="28">
        <v>3.8245699999999998E-3</v>
      </c>
      <c r="BA1151" s="28">
        <v>0</v>
      </c>
    </row>
    <row r="1152" spans="1:53" s="28" customFormat="1" ht="21" x14ac:dyDescent="0.35">
      <c r="A1152" s="1"/>
      <c r="B1152" s="2"/>
      <c r="C1152" s="2"/>
      <c r="D1152" s="2"/>
      <c r="E1152" s="2"/>
      <c r="F1152" s="2"/>
      <c r="G1152" s="2"/>
      <c r="H1152" s="2"/>
      <c r="I1152" s="40">
        <v>34380</v>
      </c>
      <c r="J1152" s="39">
        <v>0.66835151500000001</v>
      </c>
      <c r="K1152" s="28">
        <v>0.44797999999999999</v>
      </c>
      <c r="N1152" s="28">
        <v>0.60949200000000003</v>
      </c>
      <c r="Q1152" s="28">
        <v>0.37599399999999999</v>
      </c>
      <c r="T1152" s="28">
        <v>0.36476399999999998</v>
      </c>
      <c r="W1152" s="28">
        <v>0</v>
      </c>
      <c r="Z1152" s="28">
        <v>0</v>
      </c>
      <c r="AC1152" s="28">
        <v>0.52423399999999998</v>
      </c>
      <c r="AF1152" s="28">
        <v>0.30651899999999999</v>
      </c>
      <c r="AI1152" s="28">
        <v>0.26921400000000001</v>
      </c>
      <c r="AL1152" s="28">
        <v>0.46210299999999999</v>
      </c>
      <c r="AO1152" s="28">
        <v>0.206562</v>
      </c>
      <c r="AR1152" s="28">
        <v>0.20997499999999999</v>
      </c>
      <c r="AU1152" s="28">
        <v>0.22203100000000001</v>
      </c>
      <c r="AX1152" s="28">
        <v>3.8364800000000002E-3</v>
      </c>
      <c r="BA1152" s="28">
        <v>0</v>
      </c>
    </row>
    <row r="1153" spans="1:53" s="28" customFormat="1" ht="21" x14ac:dyDescent="0.35">
      <c r="A1153" s="1"/>
      <c r="B1153" s="2"/>
      <c r="C1153" s="2"/>
      <c r="D1153" s="2"/>
      <c r="E1153" s="2"/>
      <c r="F1153" s="2"/>
      <c r="G1153" s="2"/>
      <c r="H1153" s="2"/>
      <c r="I1153" s="40">
        <v>34410</v>
      </c>
      <c r="J1153" s="39">
        <v>0.66522424199999997</v>
      </c>
      <c r="K1153" s="28">
        <v>0.44713000000000003</v>
      </c>
      <c r="N1153" s="28">
        <v>0.60734900000000003</v>
      </c>
      <c r="Q1153" s="28">
        <v>0.37371500000000002</v>
      </c>
      <c r="T1153" s="28">
        <v>0.36260300000000001</v>
      </c>
      <c r="W1153" s="28">
        <v>0</v>
      </c>
      <c r="Z1153" s="28">
        <v>0</v>
      </c>
      <c r="AC1153" s="28">
        <v>0.52145200000000003</v>
      </c>
      <c r="AF1153" s="28">
        <v>0.30378699999999997</v>
      </c>
      <c r="AI1153" s="28">
        <v>0.26651599999999998</v>
      </c>
      <c r="AL1153" s="28">
        <v>0.45788099999999998</v>
      </c>
      <c r="AO1153" s="28">
        <v>0.20251</v>
      </c>
      <c r="AR1153" s="28">
        <v>0.205622</v>
      </c>
      <c r="AU1153" s="28">
        <v>0.217443</v>
      </c>
      <c r="AX1153" s="28">
        <v>3.8019199999999999E-3</v>
      </c>
      <c r="BA1153" s="28">
        <v>0</v>
      </c>
    </row>
    <row r="1154" spans="1:53" s="28" customFormat="1" ht="21" x14ac:dyDescent="0.35">
      <c r="A1154" s="1"/>
      <c r="B1154" s="2"/>
      <c r="C1154" s="2"/>
      <c r="D1154" s="2"/>
      <c r="E1154" s="2"/>
      <c r="F1154" s="2"/>
      <c r="G1154" s="2"/>
      <c r="H1154" s="2"/>
      <c r="I1154" s="40">
        <v>34440</v>
      </c>
      <c r="J1154" s="39">
        <v>0.662515152</v>
      </c>
      <c r="K1154" s="28">
        <v>0.44629799999999997</v>
      </c>
      <c r="N1154" s="28">
        <v>0.60518400000000006</v>
      </c>
      <c r="Q1154" s="28">
        <v>0.371415</v>
      </c>
      <c r="T1154" s="28">
        <v>0.36038500000000001</v>
      </c>
      <c r="W1154" s="28">
        <v>0</v>
      </c>
      <c r="Z1154" s="28">
        <v>0</v>
      </c>
      <c r="AC1154" s="28">
        <v>0.51865899999999998</v>
      </c>
      <c r="AF1154" s="28">
        <v>0.30106500000000003</v>
      </c>
      <c r="AI1154" s="28">
        <v>0.26385900000000001</v>
      </c>
      <c r="AL1154" s="28">
        <v>0.45357900000000001</v>
      </c>
      <c r="AO1154" s="28">
        <v>0.19845199999999999</v>
      </c>
      <c r="AR1154" s="28">
        <v>0.20122000000000001</v>
      </c>
      <c r="AU1154" s="28">
        <v>0.21288799999999999</v>
      </c>
      <c r="AX1154" s="28">
        <v>3.7923900000000001E-3</v>
      </c>
      <c r="BA1154" s="28">
        <v>0</v>
      </c>
    </row>
    <row r="1155" spans="1:53" s="28" customFormat="1" ht="21" x14ac:dyDescent="0.35">
      <c r="A1155" s="1"/>
      <c r="B1155" s="2"/>
      <c r="C1155" s="2"/>
      <c r="D1155" s="2"/>
      <c r="E1155" s="2"/>
      <c r="F1155" s="2"/>
      <c r="G1155" s="2"/>
      <c r="H1155" s="2"/>
      <c r="I1155" s="40">
        <v>34470</v>
      </c>
      <c r="J1155" s="39">
        <v>0.66047878800000004</v>
      </c>
      <c r="K1155" s="28">
        <v>0.44539800000000002</v>
      </c>
      <c r="N1155" s="28">
        <v>0.60290900000000003</v>
      </c>
      <c r="Q1155" s="28">
        <v>0.369035</v>
      </c>
      <c r="T1155" s="28">
        <v>0.35812899999999998</v>
      </c>
      <c r="W1155" s="28">
        <v>0</v>
      </c>
      <c r="Z1155" s="28">
        <v>0</v>
      </c>
      <c r="AC1155" s="28">
        <v>0.51587700000000003</v>
      </c>
      <c r="AF1155" s="28">
        <v>0.29827100000000001</v>
      </c>
      <c r="AI1155" s="28">
        <v>0.26116899999999998</v>
      </c>
      <c r="AL1155" s="28">
        <v>0.44922699999999999</v>
      </c>
      <c r="AO1155" s="28">
        <v>0.194387</v>
      </c>
      <c r="AR1155" s="28">
        <v>0.19675799999999999</v>
      </c>
      <c r="AU1155" s="28">
        <v>0.208262</v>
      </c>
      <c r="AX1155" s="28">
        <v>3.7698100000000002E-3</v>
      </c>
      <c r="BA1155" s="28">
        <v>0</v>
      </c>
    </row>
    <row r="1156" spans="1:53" s="28" customFormat="1" ht="21" x14ac:dyDescent="0.35">
      <c r="A1156" s="1"/>
      <c r="B1156" s="2"/>
      <c r="C1156" s="2"/>
      <c r="D1156" s="2"/>
      <c r="E1156" s="2"/>
      <c r="F1156" s="2"/>
      <c r="G1156" s="2"/>
      <c r="H1156" s="2"/>
      <c r="I1156" s="40">
        <v>34500</v>
      </c>
      <c r="J1156" s="39">
        <v>0.65822424199999996</v>
      </c>
      <c r="K1156" s="28">
        <v>0.44455899999999998</v>
      </c>
      <c r="N1156" s="28">
        <v>0.600692</v>
      </c>
      <c r="Q1156" s="28">
        <v>0.36666799999999999</v>
      </c>
      <c r="T1156" s="28">
        <v>0.35586200000000001</v>
      </c>
      <c r="W1156" s="28">
        <v>0</v>
      </c>
      <c r="Z1156" s="28">
        <v>0</v>
      </c>
      <c r="AC1156" s="28">
        <v>0.51307499999999995</v>
      </c>
      <c r="AF1156" s="28">
        <v>0.295485</v>
      </c>
      <c r="AI1156" s="28">
        <v>0.25846799999999998</v>
      </c>
      <c r="AL1156" s="28">
        <v>0.44484800000000002</v>
      </c>
      <c r="AO1156" s="28">
        <v>0.190388</v>
      </c>
      <c r="AR1156" s="28">
        <v>0.19231599999999999</v>
      </c>
      <c r="AU1156" s="28">
        <v>0.20365</v>
      </c>
      <c r="AX1156" s="28">
        <v>3.8008400000000002E-3</v>
      </c>
      <c r="BA1156" s="28">
        <v>0</v>
      </c>
    </row>
    <row r="1157" spans="1:53" s="28" customFormat="1" ht="21" x14ac:dyDescent="0.35">
      <c r="A1157" s="1"/>
      <c r="B1157" s="2"/>
      <c r="C1157" s="2"/>
      <c r="D1157" s="2"/>
      <c r="E1157" s="2"/>
      <c r="F1157" s="2"/>
      <c r="G1157" s="2"/>
      <c r="H1157" s="2"/>
      <c r="I1157" s="40">
        <v>34530</v>
      </c>
      <c r="J1157" s="39">
        <v>0.65581212099999997</v>
      </c>
      <c r="K1157" s="28">
        <v>0.44367899999999999</v>
      </c>
      <c r="N1157" s="28">
        <v>0.59845099999999996</v>
      </c>
      <c r="Q1157" s="28">
        <v>0.36427500000000002</v>
      </c>
      <c r="T1157" s="28">
        <v>0.35356300000000002</v>
      </c>
      <c r="W1157" s="28">
        <v>0</v>
      </c>
      <c r="Z1157" s="28">
        <v>0</v>
      </c>
      <c r="AC1157" s="28">
        <v>0.51021700000000003</v>
      </c>
      <c r="AF1157" s="28">
        <v>0.29267900000000002</v>
      </c>
      <c r="AI1157" s="28">
        <v>0.25571700000000003</v>
      </c>
      <c r="AL1157" s="28">
        <v>0.44042300000000001</v>
      </c>
      <c r="AO1157" s="28">
        <v>0.186227</v>
      </c>
      <c r="AR1157" s="28">
        <v>0.18784100000000001</v>
      </c>
      <c r="AU1157" s="28">
        <v>0.198961</v>
      </c>
      <c r="AX1157" s="28">
        <v>3.79737E-3</v>
      </c>
      <c r="BA1157" s="28">
        <v>0</v>
      </c>
    </row>
    <row r="1158" spans="1:53" s="28" customFormat="1" ht="21" x14ac:dyDescent="0.35">
      <c r="A1158" s="1"/>
      <c r="B1158" s="2"/>
      <c r="C1158" s="2"/>
      <c r="D1158" s="2"/>
      <c r="E1158" s="2"/>
      <c r="F1158" s="2"/>
      <c r="G1158" s="2"/>
      <c r="H1158" s="2"/>
      <c r="I1158" s="40">
        <v>34560</v>
      </c>
      <c r="J1158" s="39">
        <v>0.65321818200000004</v>
      </c>
      <c r="K1158" s="28">
        <v>0.44280700000000001</v>
      </c>
      <c r="N1158" s="28">
        <v>0.59617799999999999</v>
      </c>
      <c r="Q1158" s="28">
        <v>0.361842</v>
      </c>
      <c r="T1158" s="28">
        <v>0.35128199999999998</v>
      </c>
      <c r="W1158" s="28">
        <v>0</v>
      </c>
      <c r="Z1158" s="28">
        <v>0</v>
      </c>
      <c r="AC1158" s="28">
        <v>0.507351</v>
      </c>
      <c r="AF1158" s="28">
        <v>0.28984399999999999</v>
      </c>
      <c r="AI1158" s="28">
        <v>0.252965</v>
      </c>
      <c r="AL1158" s="28">
        <v>0.43595099999999998</v>
      </c>
      <c r="AO1158" s="28">
        <v>0.182062</v>
      </c>
      <c r="AR1158" s="28">
        <v>0.18328900000000001</v>
      </c>
      <c r="AU1158" s="28">
        <v>0.194324</v>
      </c>
      <c r="AX1158" s="28">
        <v>3.7852200000000002E-3</v>
      </c>
      <c r="BA1158" s="28">
        <v>0</v>
      </c>
    </row>
    <row r="1159" spans="1:53" s="28" customFormat="1" ht="21" x14ac:dyDescent="0.35">
      <c r="A1159" s="1"/>
      <c r="B1159" s="2"/>
      <c r="C1159" s="2"/>
      <c r="D1159" s="2"/>
      <c r="E1159" s="2"/>
      <c r="F1159" s="2"/>
      <c r="G1159" s="2"/>
      <c r="H1159" s="2"/>
      <c r="I1159" s="40">
        <v>34590</v>
      </c>
      <c r="J1159" s="39">
        <v>0.65150909099999998</v>
      </c>
      <c r="K1159" s="28">
        <v>0.44191900000000001</v>
      </c>
      <c r="N1159" s="28">
        <v>0.59395299999999995</v>
      </c>
      <c r="Q1159" s="28">
        <v>0.35943799999999998</v>
      </c>
      <c r="T1159" s="28">
        <v>0.34897400000000001</v>
      </c>
      <c r="W1159" s="28">
        <v>0</v>
      </c>
      <c r="Z1159" s="28">
        <v>0</v>
      </c>
      <c r="AC1159" s="28">
        <v>0.50453499999999996</v>
      </c>
      <c r="AF1159" s="28">
        <v>0.28706100000000001</v>
      </c>
      <c r="AI1159" s="28">
        <v>0.250253</v>
      </c>
      <c r="AL1159" s="28">
        <v>0.43145099999999997</v>
      </c>
      <c r="AO1159" s="28">
        <v>0.177845</v>
      </c>
      <c r="AR1159" s="28">
        <v>0.17871500000000001</v>
      </c>
      <c r="AU1159" s="28">
        <v>0.18967999999999999</v>
      </c>
      <c r="AX1159" s="28">
        <v>3.7568800000000002E-3</v>
      </c>
      <c r="BA1159" s="28">
        <v>0</v>
      </c>
    </row>
    <row r="1160" spans="1:53" s="28" customFormat="1" ht="21" x14ac:dyDescent="0.35">
      <c r="A1160" s="1"/>
      <c r="B1160" s="2"/>
      <c r="C1160" s="2"/>
      <c r="D1160" s="2"/>
      <c r="E1160" s="2"/>
      <c r="F1160" s="2"/>
      <c r="G1160" s="2"/>
      <c r="H1160" s="2"/>
      <c r="I1160" s="40">
        <v>34620</v>
      </c>
      <c r="J1160" s="39">
        <v>0.64869090900000004</v>
      </c>
      <c r="K1160" s="28">
        <v>0.44103100000000001</v>
      </c>
      <c r="N1160" s="28">
        <v>0.59171099999999999</v>
      </c>
      <c r="Q1160" s="28">
        <v>0.35707499999999998</v>
      </c>
      <c r="T1160" s="28">
        <v>0.34671999999999997</v>
      </c>
      <c r="W1160" s="28">
        <v>0</v>
      </c>
      <c r="Z1160" s="28">
        <v>0</v>
      </c>
      <c r="AC1160" s="28">
        <v>0.50171500000000002</v>
      </c>
      <c r="AF1160" s="28">
        <v>0.28425899999999998</v>
      </c>
      <c r="AI1160" s="28">
        <v>0.24746299999999999</v>
      </c>
      <c r="AL1160" s="28">
        <v>0.42693900000000001</v>
      </c>
      <c r="AO1160" s="28">
        <v>0.17361499999999999</v>
      </c>
      <c r="AR1160" s="28">
        <v>0.17419000000000001</v>
      </c>
      <c r="AU1160" s="28">
        <v>0.18510299999999999</v>
      </c>
      <c r="AX1160" s="28">
        <v>3.7496500000000002E-3</v>
      </c>
      <c r="BA1160" s="28">
        <v>0</v>
      </c>
    </row>
    <row r="1161" spans="1:53" s="28" customFormat="1" ht="21" x14ac:dyDescent="0.35">
      <c r="A1161" s="1"/>
      <c r="B1161" s="2"/>
      <c r="C1161" s="2"/>
      <c r="D1161" s="2"/>
      <c r="E1161" s="2"/>
      <c r="F1161" s="2"/>
      <c r="G1161" s="2"/>
      <c r="H1161" s="2"/>
      <c r="I1161" s="40">
        <v>34650</v>
      </c>
      <c r="J1161" s="39">
        <v>0.64586666699999995</v>
      </c>
      <c r="K1161" s="28">
        <v>0.440197</v>
      </c>
      <c r="N1161" s="28">
        <v>0.58951600000000004</v>
      </c>
      <c r="Q1161" s="28">
        <v>0.35473300000000002</v>
      </c>
      <c r="T1161" s="28">
        <v>0.34444999999999998</v>
      </c>
      <c r="W1161" s="28">
        <v>0</v>
      </c>
      <c r="Z1161" s="28">
        <v>0</v>
      </c>
      <c r="AC1161" s="28">
        <v>0.49889600000000001</v>
      </c>
      <c r="AF1161" s="28">
        <v>0.28145599999999998</v>
      </c>
      <c r="AI1161" s="28">
        <v>0.24468599999999999</v>
      </c>
      <c r="AL1161" s="28">
        <v>0.42243900000000001</v>
      </c>
      <c r="AO1161" s="28">
        <v>0.16947799999999999</v>
      </c>
      <c r="AR1161" s="28">
        <v>0.16966500000000001</v>
      </c>
      <c r="AU1161" s="28">
        <v>0.18054200000000001</v>
      </c>
      <c r="AX1161" s="28">
        <v>3.7624199999999998E-3</v>
      </c>
      <c r="BA1161" s="28">
        <v>1.1050999999999999E-3</v>
      </c>
    </row>
    <row r="1162" spans="1:53" s="28" customFormat="1" ht="21" x14ac:dyDescent="0.35">
      <c r="A1162" s="1"/>
      <c r="B1162" s="2"/>
      <c r="C1162" s="2"/>
      <c r="D1162" s="2"/>
      <c r="E1162" s="2"/>
      <c r="F1162" s="2"/>
      <c r="G1162" s="2"/>
      <c r="H1162" s="2"/>
      <c r="I1162" s="40">
        <v>34680</v>
      </c>
      <c r="J1162" s="39">
        <v>0.64412121200000005</v>
      </c>
      <c r="K1162" s="28">
        <v>0.439363</v>
      </c>
      <c r="N1162" s="28">
        <v>0.58735599999999999</v>
      </c>
      <c r="Q1162" s="28">
        <v>0.35233700000000001</v>
      </c>
      <c r="T1162" s="28">
        <v>0.34220600000000001</v>
      </c>
      <c r="W1162" s="28">
        <v>0</v>
      </c>
      <c r="Z1162" s="28">
        <v>0</v>
      </c>
      <c r="AC1162" s="28">
        <v>0.496029</v>
      </c>
      <c r="AF1162" s="28">
        <v>0.27866000000000002</v>
      </c>
      <c r="AI1162" s="28">
        <v>0.241892</v>
      </c>
      <c r="AL1162" s="28">
        <v>0.41790699999999997</v>
      </c>
      <c r="AO1162" s="28">
        <v>0.16525200000000001</v>
      </c>
      <c r="AR1162" s="28">
        <v>0.16516600000000001</v>
      </c>
      <c r="AU1162" s="28">
        <v>0.17599600000000001</v>
      </c>
      <c r="AX1162" s="28">
        <v>3.7545500000000002E-3</v>
      </c>
      <c r="BA1162" s="28">
        <v>2.2047E-3</v>
      </c>
    </row>
    <row r="1163" spans="1:53" s="28" customFormat="1" ht="21" x14ac:dyDescent="0.35">
      <c r="A1163" s="1"/>
      <c r="B1163" s="2"/>
      <c r="C1163" s="2"/>
      <c r="D1163" s="2"/>
      <c r="E1163" s="2"/>
      <c r="F1163" s="2"/>
      <c r="G1163" s="2"/>
      <c r="H1163" s="2"/>
      <c r="I1163" s="40">
        <v>34710</v>
      </c>
      <c r="J1163" s="39">
        <v>0.64202424199999997</v>
      </c>
      <c r="K1163" s="28">
        <v>0.43852999999999998</v>
      </c>
      <c r="N1163" s="28">
        <v>0.58520300000000003</v>
      </c>
      <c r="Q1163" s="28">
        <v>0.35002499999999998</v>
      </c>
      <c r="T1163" s="28">
        <v>0.33998499999999998</v>
      </c>
      <c r="W1163" s="28">
        <v>0</v>
      </c>
      <c r="Z1163" s="28">
        <v>0</v>
      </c>
      <c r="AC1163" s="28">
        <v>0.49327100000000002</v>
      </c>
      <c r="AF1163" s="28">
        <v>0.27590500000000001</v>
      </c>
      <c r="AI1163" s="28">
        <v>0.239121</v>
      </c>
      <c r="AL1163" s="28">
        <v>0.41341299999999997</v>
      </c>
      <c r="AO1163" s="28">
        <v>0.16103700000000001</v>
      </c>
      <c r="AR1163" s="28">
        <v>0.160691</v>
      </c>
      <c r="AU1163" s="28">
        <v>0.171455</v>
      </c>
      <c r="AX1163" s="28">
        <v>3.77561E-3</v>
      </c>
      <c r="BA1163" s="28">
        <v>3.2853000000000001E-3</v>
      </c>
    </row>
    <row r="1164" spans="1:53" s="28" customFormat="1" ht="21" x14ac:dyDescent="0.35">
      <c r="A1164" s="1"/>
      <c r="B1164" s="2"/>
      <c r="C1164" s="2"/>
      <c r="D1164" s="2"/>
      <c r="E1164" s="2"/>
      <c r="F1164" s="2"/>
      <c r="G1164" s="2"/>
      <c r="H1164" s="2"/>
      <c r="I1164" s="40">
        <v>34740</v>
      </c>
      <c r="J1164" s="39">
        <v>0.64018787899999996</v>
      </c>
      <c r="K1164" s="28">
        <v>0.43767699999999998</v>
      </c>
      <c r="N1164" s="28">
        <v>0.583067</v>
      </c>
      <c r="Q1164" s="28">
        <v>0.34771099999999999</v>
      </c>
      <c r="T1164" s="28">
        <v>0.33780900000000003</v>
      </c>
      <c r="W1164" s="28">
        <v>0</v>
      </c>
      <c r="Z1164" s="28">
        <v>0</v>
      </c>
      <c r="AC1164" s="28">
        <v>0.49049900000000002</v>
      </c>
      <c r="AF1164" s="28">
        <v>0.273117</v>
      </c>
      <c r="AI1164" s="28">
        <v>0.23633299999999999</v>
      </c>
      <c r="AL1164" s="28">
        <v>0.40888600000000003</v>
      </c>
      <c r="AO1164" s="28">
        <v>0.15681800000000001</v>
      </c>
      <c r="AR1164" s="28">
        <v>0.15617800000000001</v>
      </c>
      <c r="AU1164" s="28">
        <v>0.166932</v>
      </c>
      <c r="AX1164" s="28">
        <v>3.7840600000000001E-3</v>
      </c>
      <c r="BA1164" s="28">
        <v>4.3664000000000003E-3</v>
      </c>
    </row>
    <row r="1165" spans="1:53" s="28" customFormat="1" ht="21" x14ac:dyDescent="0.35">
      <c r="A1165" s="1"/>
      <c r="B1165" s="2"/>
      <c r="C1165" s="2"/>
      <c r="D1165" s="2"/>
      <c r="E1165" s="2"/>
      <c r="F1165" s="2"/>
      <c r="G1165" s="2"/>
      <c r="H1165" s="2"/>
      <c r="I1165" s="40">
        <v>34770</v>
      </c>
      <c r="J1165" s="39">
        <v>0.63764242400000004</v>
      </c>
      <c r="K1165" s="28">
        <v>0.43688100000000002</v>
      </c>
      <c r="N1165" s="28">
        <v>0.58102100000000001</v>
      </c>
      <c r="Q1165" s="28">
        <v>0.345466</v>
      </c>
      <c r="T1165" s="28">
        <v>0.33563700000000002</v>
      </c>
      <c r="W1165" s="28">
        <v>1.0506000000000001E-3</v>
      </c>
      <c r="Z1165" s="28">
        <v>8.8982999999999998E-4</v>
      </c>
      <c r="AC1165" s="28">
        <v>0.48774099999999998</v>
      </c>
      <c r="AF1165" s="28">
        <v>0.27034200000000003</v>
      </c>
      <c r="AI1165" s="28">
        <v>0.233541</v>
      </c>
      <c r="AL1165" s="28">
        <v>0.40442400000000001</v>
      </c>
      <c r="AO1165" s="28">
        <v>0.15260699999999999</v>
      </c>
      <c r="AR1165" s="28">
        <v>0.15171799999999999</v>
      </c>
      <c r="AU1165" s="28">
        <v>0.162471</v>
      </c>
      <c r="AX1165" s="28">
        <v>3.7744100000000002E-3</v>
      </c>
      <c r="BA1165" s="28">
        <v>5.4492000000000004E-3</v>
      </c>
    </row>
    <row r="1166" spans="1:53" s="28" customFormat="1" ht="21" x14ac:dyDescent="0.35">
      <c r="A1166" s="1"/>
      <c r="B1166" s="2"/>
      <c r="C1166" s="2"/>
      <c r="D1166" s="2"/>
      <c r="E1166" s="2"/>
      <c r="F1166" s="2"/>
      <c r="G1166" s="2"/>
      <c r="H1166" s="2"/>
      <c r="I1166" s="40">
        <v>34800</v>
      </c>
      <c r="J1166" s="39">
        <v>0.63607272699999995</v>
      </c>
      <c r="K1166" s="28">
        <v>0.43601600000000001</v>
      </c>
      <c r="N1166" s="28">
        <v>0.57891700000000001</v>
      </c>
      <c r="Q1166" s="28">
        <v>0.343198</v>
      </c>
      <c r="T1166" s="28">
        <v>0.33348699999999998</v>
      </c>
      <c r="W1166" s="28">
        <v>2.0769999999999999E-3</v>
      </c>
      <c r="Z1166" s="28">
        <v>1.7559699999999999E-3</v>
      </c>
      <c r="AC1166" s="28">
        <v>0.48496800000000001</v>
      </c>
      <c r="AF1166" s="28">
        <v>0.26752599999999999</v>
      </c>
      <c r="AI1166" s="28">
        <v>0.23075399999999999</v>
      </c>
      <c r="AL1166" s="28">
        <v>0.39987299999999998</v>
      </c>
      <c r="AO1166" s="28">
        <v>0.14835999999999999</v>
      </c>
      <c r="AR1166" s="28">
        <v>0.147206</v>
      </c>
      <c r="AU1166" s="28">
        <v>0.157996</v>
      </c>
      <c r="AX1166" s="28">
        <v>3.7229199999999998E-3</v>
      </c>
      <c r="BA1166" s="28">
        <v>6.5408999999999997E-3</v>
      </c>
    </row>
    <row r="1167" spans="1:53" s="28" customFormat="1" ht="21" x14ac:dyDescent="0.35">
      <c r="A1167" s="1"/>
      <c r="B1167" s="2"/>
      <c r="C1167" s="2"/>
      <c r="D1167" s="2"/>
      <c r="E1167" s="2"/>
      <c r="F1167" s="2"/>
      <c r="G1167" s="2"/>
      <c r="H1167" s="2"/>
      <c r="I1167" s="40">
        <v>34830</v>
      </c>
      <c r="J1167" s="39">
        <v>0.63410909100000001</v>
      </c>
      <c r="K1167" s="28">
        <v>0.43514700000000001</v>
      </c>
      <c r="N1167" s="28">
        <v>0.576793</v>
      </c>
      <c r="Q1167" s="28">
        <v>0.34093299999999999</v>
      </c>
      <c r="T1167" s="28">
        <v>0.33132600000000001</v>
      </c>
      <c r="W1167" s="28">
        <v>3.1189E-3</v>
      </c>
      <c r="Z1167" s="28">
        <v>2.6069700000000001E-3</v>
      </c>
      <c r="AC1167" s="28">
        <v>0.48217399999999999</v>
      </c>
      <c r="AF1167" s="28">
        <v>0.26473099999999999</v>
      </c>
      <c r="AI1167" s="28">
        <v>0.22796</v>
      </c>
      <c r="AL1167" s="28">
        <v>0.39536700000000002</v>
      </c>
      <c r="AO1167" s="28">
        <v>0.14416599999999999</v>
      </c>
      <c r="AR1167" s="28">
        <v>0.14280399999999999</v>
      </c>
      <c r="AU1167" s="28">
        <v>0.15360599999999999</v>
      </c>
      <c r="AX1167" s="28">
        <v>3.7160100000000001E-3</v>
      </c>
      <c r="BA1167" s="28">
        <v>7.6065999999999998E-3</v>
      </c>
    </row>
    <row r="1168" spans="1:53" s="28" customFormat="1" ht="21" x14ac:dyDescent="0.35">
      <c r="A1168" s="1"/>
      <c r="B1168" s="2"/>
      <c r="C1168" s="2"/>
      <c r="D1168" s="2"/>
      <c r="E1168" s="2"/>
      <c r="F1168" s="2"/>
      <c r="G1168" s="2"/>
      <c r="H1168" s="2"/>
      <c r="I1168" s="40">
        <v>34860</v>
      </c>
      <c r="J1168" s="39">
        <v>0.63086666700000005</v>
      </c>
      <c r="K1168" s="28">
        <v>0.43430999999999997</v>
      </c>
      <c r="N1168" s="28">
        <v>0.57472299999999998</v>
      </c>
      <c r="Q1168" s="28">
        <v>0.3387</v>
      </c>
      <c r="T1168" s="28">
        <v>0.32919199999999998</v>
      </c>
      <c r="W1168" s="28">
        <v>4.1386000000000001E-3</v>
      </c>
      <c r="Z1168" s="28">
        <v>3.4642900000000001E-3</v>
      </c>
      <c r="AC1168" s="28">
        <v>0.47945700000000002</v>
      </c>
      <c r="AF1168" s="28">
        <v>0.261988</v>
      </c>
      <c r="AI1168" s="28">
        <v>0.22519</v>
      </c>
      <c r="AL1168" s="28">
        <v>0.390903</v>
      </c>
      <c r="AO1168" s="28">
        <v>0.139932</v>
      </c>
      <c r="AR1168" s="28">
        <v>0.138437</v>
      </c>
      <c r="AU1168" s="28">
        <v>0.14923600000000001</v>
      </c>
      <c r="AX1168" s="28">
        <v>3.7398900000000001E-3</v>
      </c>
      <c r="BA1168" s="28">
        <v>8.6858000000000005E-3</v>
      </c>
    </row>
    <row r="1169" spans="1:53" s="28" customFormat="1" ht="21" x14ac:dyDescent="0.35">
      <c r="A1169" s="1"/>
      <c r="B1169" s="2"/>
      <c r="C1169" s="2"/>
      <c r="D1169" s="2"/>
      <c r="E1169" s="2"/>
      <c r="F1169" s="2"/>
      <c r="G1169" s="2"/>
      <c r="H1169" s="2"/>
      <c r="I1169" s="40">
        <v>34890</v>
      </c>
      <c r="J1169" s="39">
        <v>0.62870303000000005</v>
      </c>
      <c r="K1169" s="28">
        <v>0.43349300000000002</v>
      </c>
      <c r="N1169" s="28">
        <v>0.57258200000000004</v>
      </c>
      <c r="Q1169" s="28">
        <v>0.33650000000000002</v>
      </c>
      <c r="T1169" s="28">
        <v>0.32708500000000001</v>
      </c>
      <c r="W1169" s="28">
        <v>5.2002000000000003E-3</v>
      </c>
      <c r="Z1169" s="28">
        <v>4.40195E-3</v>
      </c>
      <c r="AC1169" s="28">
        <v>0.476715</v>
      </c>
      <c r="AF1169" s="28">
        <v>0.25920100000000001</v>
      </c>
      <c r="AI1169" s="28">
        <v>0.22237100000000001</v>
      </c>
      <c r="AL1169" s="28">
        <v>0.38644600000000001</v>
      </c>
      <c r="AO1169" s="28">
        <v>0.13569899999999999</v>
      </c>
      <c r="AR1169" s="28">
        <v>0.13406899999999999</v>
      </c>
      <c r="AU1169" s="28">
        <v>0.144959</v>
      </c>
      <c r="AX1169" s="28">
        <v>3.74399E-3</v>
      </c>
      <c r="BA1169" s="28">
        <v>9.7871E-3</v>
      </c>
    </row>
    <row r="1170" spans="1:53" s="28" customFormat="1" ht="21" x14ac:dyDescent="0.35">
      <c r="A1170" s="1"/>
      <c r="B1170" s="2"/>
      <c r="C1170" s="2"/>
      <c r="D1170" s="2"/>
      <c r="E1170" s="2"/>
      <c r="F1170" s="2"/>
      <c r="G1170" s="2"/>
      <c r="H1170" s="2"/>
      <c r="I1170" s="40">
        <v>34920</v>
      </c>
      <c r="J1170" s="39">
        <v>0.62718181799999995</v>
      </c>
      <c r="K1170" s="28">
        <v>0.43260199999999999</v>
      </c>
      <c r="N1170" s="28">
        <v>0.57043200000000005</v>
      </c>
      <c r="Q1170" s="28">
        <v>0.33418799999999999</v>
      </c>
      <c r="T1170" s="28">
        <v>0.324874</v>
      </c>
      <c r="W1170" s="28">
        <v>6.2281000000000003E-3</v>
      </c>
      <c r="Z1170" s="28">
        <v>5.2690100000000002E-3</v>
      </c>
      <c r="AC1170" s="28">
        <v>0.47389599999999998</v>
      </c>
      <c r="AF1170" s="28">
        <v>0.25637500000000002</v>
      </c>
      <c r="AI1170" s="28">
        <v>0.219557</v>
      </c>
      <c r="AL1170" s="28">
        <v>0.38197900000000001</v>
      </c>
      <c r="AO1170" s="28">
        <v>0.13153400000000001</v>
      </c>
      <c r="AR1170" s="28">
        <v>0.129639</v>
      </c>
      <c r="AU1170" s="28">
        <v>0.14055599999999999</v>
      </c>
      <c r="AX1170" s="28">
        <v>3.7177400000000002E-3</v>
      </c>
      <c r="BA1170" s="28">
        <v>1.08497E-2</v>
      </c>
    </row>
    <row r="1171" spans="1:53" s="28" customFormat="1" ht="21" x14ac:dyDescent="0.35">
      <c r="A1171" s="1"/>
      <c r="B1171" s="2"/>
      <c r="C1171" s="2"/>
      <c r="D1171" s="2"/>
      <c r="E1171" s="2"/>
      <c r="F1171" s="2"/>
      <c r="G1171" s="2"/>
      <c r="H1171" s="2"/>
      <c r="I1171" s="40">
        <v>34950</v>
      </c>
      <c r="J1171" s="39">
        <v>0.62413939399999996</v>
      </c>
      <c r="K1171" s="28">
        <v>0.43159700000000001</v>
      </c>
      <c r="N1171" s="28">
        <v>0.568164</v>
      </c>
      <c r="Q1171" s="28">
        <v>0.331812</v>
      </c>
      <c r="T1171" s="28">
        <v>0.32264500000000002</v>
      </c>
      <c r="W1171" s="28">
        <v>7.2430999999999997E-3</v>
      </c>
      <c r="Z1171" s="28">
        <v>6.1258800000000002E-3</v>
      </c>
      <c r="AC1171" s="28">
        <v>0.47103299999999998</v>
      </c>
      <c r="AF1171" s="28">
        <v>0.25351400000000002</v>
      </c>
      <c r="AI1171" s="28">
        <v>0.21670600000000001</v>
      </c>
      <c r="AL1171" s="28">
        <v>0.37745200000000001</v>
      </c>
      <c r="AO1171" s="28">
        <v>0.127216</v>
      </c>
      <c r="AR1171" s="28">
        <v>0.12521299999999999</v>
      </c>
      <c r="AU1171" s="28">
        <v>0.136217</v>
      </c>
      <c r="AX1171" s="28">
        <v>3.6816100000000001E-3</v>
      </c>
      <c r="BA1171" s="28">
        <v>1.08276E-2</v>
      </c>
    </row>
    <row r="1172" spans="1:53" s="28" customFormat="1" ht="21" x14ac:dyDescent="0.35">
      <c r="A1172" s="1"/>
      <c r="B1172" s="2"/>
      <c r="C1172" s="2"/>
      <c r="D1172" s="2"/>
      <c r="E1172" s="2"/>
      <c r="F1172" s="2"/>
      <c r="G1172" s="2"/>
      <c r="H1172" s="2"/>
      <c r="I1172" s="40">
        <v>34980</v>
      </c>
      <c r="J1172" s="39">
        <v>0.62223030300000004</v>
      </c>
      <c r="K1172" s="28">
        <v>0.43062600000000001</v>
      </c>
      <c r="N1172" s="28">
        <v>0.56589500000000004</v>
      </c>
      <c r="Q1172" s="28">
        <v>0.32951900000000001</v>
      </c>
      <c r="T1172" s="28">
        <v>0.320436</v>
      </c>
      <c r="W1172" s="28">
        <v>8.3046000000000005E-3</v>
      </c>
      <c r="Z1172" s="28">
        <v>7.0187699999999997E-3</v>
      </c>
      <c r="AC1172" s="28">
        <v>0.46816999999999998</v>
      </c>
      <c r="AF1172" s="28">
        <v>0.25062400000000001</v>
      </c>
      <c r="AI1172" s="28">
        <v>0.21385399999999999</v>
      </c>
      <c r="AL1172" s="28">
        <v>0.37293199999999999</v>
      </c>
      <c r="AO1172" s="28">
        <v>0.123002</v>
      </c>
      <c r="AR1172" s="28">
        <v>0.120825</v>
      </c>
      <c r="AU1172" s="28">
        <v>0.13191</v>
      </c>
      <c r="AX1172" s="28">
        <v>3.6640700000000002E-3</v>
      </c>
      <c r="BA1172" s="28">
        <v>1.08015E-2</v>
      </c>
    </row>
    <row r="1173" spans="1:53" s="28" customFormat="1" ht="21" x14ac:dyDescent="0.35">
      <c r="A1173" s="1"/>
      <c r="B1173" s="2"/>
      <c r="C1173" s="2"/>
      <c r="D1173" s="2"/>
      <c r="E1173" s="2"/>
      <c r="F1173" s="2"/>
      <c r="G1173" s="2"/>
      <c r="H1173" s="2"/>
      <c r="I1173" s="40">
        <v>35010</v>
      </c>
      <c r="J1173" s="39">
        <v>0.61961212099999996</v>
      </c>
      <c r="K1173" s="28">
        <v>0.42962899999999998</v>
      </c>
      <c r="N1173" s="28">
        <v>0.56360900000000003</v>
      </c>
      <c r="Q1173" s="28">
        <v>0.32714199999999999</v>
      </c>
      <c r="T1173" s="28">
        <v>0.31816499999999998</v>
      </c>
      <c r="W1173" s="28">
        <v>9.3416000000000003E-3</v>
      </c>
      <c r="Z1173" s="28">
        <v>7.8732000000000003E-3</v>
      </c>
      <c r="AC1173" s="28">
        <v>0.46519100000000002</v>
      </c>
      <c r="AF1173" s="28">
        <v>0.247643</v>
      </c>
      <c r="AI1173" s="28">
        <v>0.21093200000000001</v>
      </c>
      <c r="AL1173" s="28">
        <v>0.368367</v>
      </c>
      <c r="AO1173" s="28">
        <v>0.118668</v>
      </c>
      <c r="AR1173" s="28">
        <v>0.1163941</v>
      </c>
      <c r="AU1173" s="28">
        <v>0.127613</v>
      </c>
      <c r="AX1173" s="28">
        <v>3.62868E-3</v>
      </c>
      <c r="BA1173" s="28">
        <v>1.0791500000000001E-2</v>
      </c>
    </row>
    <row r="1174" spans="1:53" s="28" customFormat="1" ht="21" x14ac:dyDescent="0.35">
      <c r="A1174" s="1"/>
      <c r="B1174" s="2"/>
      <c r="C1174" s="2"/>
      <c r="D1174" s="2"/>
      <c r="E1174" s="2"/>
      <c r="F1174" s="2"/>
      <c r="G1174" s="2"/>
      <c r="H1174" s="2"/>
      <c r="I1174" s="40">
        <v>35040</v>
      </c>
      <c r="J1174" s="39">
        <v>0.617478788</v>
      </c>
      <c r="K1174" s="28">
        <v>0.42862600000000001</v>
      </c>
      <c r="N1174" s="28">
        <v>0.56129399999999996</v>
      </c>
      <c r="Q1174" s="28">
        <v>0.32478699999999999</v>
      </c>
      <c r="T1174" s="28">
        <v>0.31587599999999999</v>
      </c>
      <c r="W1174" s="28">
        <v>1.04063E-2</v>
      </c>
      <c r="Z1174" s="28">
        <v>8.7426299999999995E-3</v>
      </c>
      <c r="AC1174" s="28">
        <v>0.46221099999999998</v>
      </c>
      <c r="AF1174" s="28">
        <v>0.244671</v>
      </c>
      <c r="AI1174" s="28">
        <v>0.208009</v>
      </c>
      <c r="AL1174" s="28">
        <v>0.363817</v>
      </c>
      <c r="AO1174" s="28">
        <v>0.114316</v>
      </c>
      <c r="AR1174" s="28">
        <v>0.1119914</v>
      </c>
      <c r="AU1174" s="28">
        <v>0.123317</v>
      </c>
      <c r="AX1174" s="28">
        <v>3.6382599999999999E-3</v>
      </c>
      <c r="BA1174" s="28">
        <v>1.07861E-2</v>
      </c>
    </row>
    <row r="1175" spans="1:53" s="28" customFormat="1" ht="21" x14ac:dyDescent="0.35">
      <c r="A1175" s="1"/>
      <c r="B1175" s="2"/>
      <c r="C1175" s="2"/>
      <c r="D1175" s="2"/>
      <c r="E1175" s="2"/>
      <c r="F1175" s="2"/>
      <c r="G1175" s="2"/>
      <c r="H1175" s="2"/>
      <c r="I1175" s="40">
        <v>35070</v>
      </c>
      <c r="J1175" s="39">
        <v>0.614848485</v>
      </c>
      <c r="K1175" s="28">
        <v>0.427618</v>
      </c>
      <c r="N1175" s="28">
        <v>0.55886599999999997</v>
      </c>
      <c r="Q1175" s="28">
        <v>0.32235799999999998</v>
      </c>
      <c r="T1175" s="28">
        <v>0.313554</v>
      </c>
      <c r="W1175" s="28">
        <v>1.035324E-2</v>
      </c>
      <c r="Z1175" s="28">
        <v>8.7306799999999993E-3</v>
      </c>
      <c r="AC1175" s="28">
        <v>0.45921299999999998</v>
      </c>
      <c r="AF1175" s="28">
        <v>0.24165700000000001</v>
      </c>
      <c r="AI1175" s="28">
        <v>0.20505499999999999</v>
      </c>
      <c r="AL1175" s="28">
        <v>0.35919699999999999</v>
      </c>
      <c r="AO1175" s="28">
        <v>0.1098712</v>
      </c>
      <c r="AR1175" s="28">
        <v>0.1075884</v>
      </c>
      <c r="AU1175" s="28">
        <v>0.11906</v>
      </c>
      <c r="AX1175" s="28">
        <v>3.62065E-3</v>
      </c>
      <c r="BA1175" s="28">
        <v>1.0789699999999999E-2</v>
      </c>
    </row>
    <row r="1176" spans="1:53" s="28" customFormat="1" ht="21" x14ac:dyDescent="0.35">
      <c r="A1176" s="1"/>
      <c r="B1176" s="2"/>
      <c r="C1176" s="2"/>
      <c r="D1176" s="2"/>
      <c r="E1176" s="2"/>
      <c r="F1176" s="2"/>
      <c r="G1176" s="2"/>
      <c r="H1176" s="2"/>
      <c r="I1176" s="40">
        <v>35100</v>
      </c>
      <c r="J1176" s="39">
        <v>0.61294545499999997</v>
      </c>
      <c r="K1176" s="28">
        <v>0.42666100000000001</v>
      </c>
      <c r="N1176" s="28">
        <v>0.55649899999999997</v>
      </c>
      <c r="Q1176" s="28">
        <v>0.31994899999999998</v>
      </c>
      <c r="T1176" s="28">
        <v>0.311222</v>
      </c>
      <c r="W1176" s="28">
        <v>1.037064E-2</v>
      </c>
      <c r="Z1176" s="28">
        <v>8.7457100000000003E-3</v>
      </c>
      <c r="AC1176" s="28">
        <v>0.456206</v>
      </c>
      <c r="AF1176" s="28">
        <v>0.238645</v>
      </c>
      <c r="AI1176" s="28">
        <v>0.202046</v>
      </c>
      <c r="AL1176" s="28">
        <v>0.35465799999999997</v>
      </c>
      <c r="AO1176" s="28">
        <v>0.1054697</v>
      </c>
      <c r="AR1176" s="28">
        <v>0.103159</v>
      </c>
      <c r="AU1176" s="28">
        <v>0.1148595</v>
      </c>
      <c r="AX1176" s="28">
        <v>3.6297299999999998E-3</v>
      </c>
      <c r="BA1176" s="28">
        <v>1.0758500000000001E-2</v>
      </c>
    </row>
    <row r="1177" spans="1:53" s="28" customFormat="1" ht="21" x14ac:dyDescent="0.35">
      <c r="A1177" s="1"/>
      <c r="B1177" s="2"/>
      <c r="C1177" s="2"/>
      <c r="D1177" s="2"/>
      <c r="E1177" s="2"/>
      <c r="F1177" s="2"/>
      <c r="G1177" s="2"/>
      <c r="H1177" s="2"/>
      <c r="I1177" s="40">
        <v>35130</v>
      </c>
      <c r="J1177" s="39">
        <v>0.608951515</v>
      </c>
      <c r="K1177" s="28">
        <v>0.42576599999999998</v>
      </c>
      <c r="N1177" s="28">
        <v>0.554365</v>
      </c>
      <c r="Q1177" s="28">
        <v>0.31766100000000003</v>
      </c>
      <c r="T1177" s="28">
        <v>0.30894899999999997</v>
      </c>
      <c r="W1177" s="28">
        <v>1.0362639999999999E-2</v>
      </c>
      <c r="Z1177" s="28">
        <v>8.7899099999999997E-3</v>
      </c>
      <c r="AC1177" s="28">
        <v>0.45317499999999999</v>
      </c>
      <c r="AF1177" s="28">
        <v>0.23558699999999999</v>
      </c>
      <c r="AI1177" s="28">
        <v>0.199043</v>
      </c>
      <c r="AL1177" s="28">
        <v>0.35008</v>
      </c>
      <c r="AO1177" s="28">
        <v>0.1010503</v>
      </c>
      <c r="AR1177" s="28">
        <v>9.87315E-2</v>
      </c>
      <c r="AU1177" s="28">
        <v>0.11063580000000001</v>
      </c>
      <c r="AX1177" s="28">
        <v>3.6024300000000002E-3</v>
      </c>
      <c r="BA1177" s="28">
        <v>1.07452E-2</v>
      </c>
    </row>
    <row r="1178" spans="1:53" s="28" customFormat="1" ht="21" x14ac:dyDescent="0.35">
      <c r="A1178" s="1"/>
      <c r="B1178" s="2"/>
      <c r="C1178" s="2"/>
      <c r="D1178" s="2"/>
      <c r="E1178" s="2"/>
      <c r="F1178" s="2"/>
      <c r="G1178" s="2"/>
      <c r="H1178" s="2"/>
      <c r="I1178" s="40">
        <v>35160</v>
      </c>
      <c r="J1178" s="39">
        <v>0.60741818199999997</v>
      </c>
      <c r="K1178" s="28">
        <v>0.42476900000000001</v>
      </c>
      <c r="N1178" s="28">
        <v>0.55201</v>
      </c>
      <c r="Q1178" s="28">
        <v>0.31525900000000001</v>
      </c>
      <c r="T1178" s="28">
        <v>0.30658400000000002</v>
      </c>
      <c r="W1178" s="28">
        <v>1.0385739999999999E-2</v>
      </c>
      <c r="Z1178" s="28">
        <v>8.8153499999999996E-3</v>
      </c>
      <c r="AC1178" s="28">
        <v>0.45009900000000003</v>
      </c>
      <c r="AF1178" s="28">
        <v>0.23246700000000001</v>
      </c>
      <c r="AI1178" s="28">
        <v>0.195997</v>
      </c>
      <c r="AL1178" s="28">
        <v>0.345526</v>
      </c>
      <c r="AO1178" s="28">
        <v>9.6629199999999998E-2</v>
      </c>
      <c r="AR1178" s="28">
        <v>9.4345600000000002E-2</v>
      </c>
      <c r="AU1178" s="28">
        <v>0.1064537</v>
      </c>
      <c r="AX1178" s="28">
        <v>3.5891500000000002E-3</v>
      </c>
      <c r="BA1178" s="28">
        <v>1.07493E-2</v>
      </c>
    </row>
    <row r="1179" spans="1:53" s="28" customFormat="1" ht="21" x14ac:dyDescent="0.35">
      <c r="A1179" s="1"/>
      <c r="B1179" s="2"/>
      <c r="C1179" s="2"/>
      <c r="D1179" s="2"/>
      <c r="E1179" s="2"/>
      <c r="F1179" s="2"/>
      <c r="G1179" s="2"/>
      <c r="H1179" s="2"/>
      <c r="I1179" s="40">
        <v>35190</v>
      </c>
      <c r="J1179" s="39">
        <v>0.60474545499999999</v>
      </c>
      <c r="K1179" s="28">
        <v>0.42378199999999999</v>
      </c>
      <c r="N1179" s="28">
        <v>0.54972799999999999</v>
      </c>
      <c r="Q1179" s="28">
        <v>0.31285299999999999</v>
      </c>
      <c r="T1179" s="28">
        <v>0.304261</v>
      </c>
      <c r="W1179" s="28">
        <v>1.042264E-2</v>
      </c>
      <c r="Z1179" s="28">
        <v>8.8619000000000007E-3</v>
      </c>
      <c r="AC1179" s="28">
        <v>0.44715100000000002</v>
      </c>
      <c r="AF1179" s="28">
        <v>0.22948399999999999</v>
      </c>
      <c r="AI1179" s="28">
        <v>0.19309699999999999</v>
      </c>
      <c r="AL1179" s="28">
        <v>0.34111399999999997</v>
      </c>
      <c r="AO1179" s="28">
        <v>9.2301999999999995E-2</v>
      </c>
      <c r="AR1179" s="28">
        <v>9.0163499999999994E-2</v>
      </c>
      <c r="AU1179" s="28">
        <v>0.1023983</v>
      </c>
      <c r="AX1179" s="28">
        <v>3.7851899999999999E-3</v>
      </c>
      <c r="BA1179" s="28">
        <v>1.0868600000000001E-2</v>
      </c>
    </row>
    <row r="1180" spans="1:53" s="28" customFormat="1" ht="21" x14ac:dyDescent="0.35">
      <c r="A1180" s="1"/>
      <c r="B1180" s="2"/>
      <c r="C1180" s="2"/>
      <c r="D1180" s="2"/>
      <c r="E1180" s="2"/>
      <c r="F1180" s="2"/>
      <c r="G1180" s="2"/>
      <c r="H1180" s="2"/>
      <c r="I1180" s="40">
        <v>35220</v>
      </c>
      <c r="J1180" s="39">
        <v>0.60255151500000004</v>
      </c>
      <c r="K1180" s="28">
        <v>0.42317399999999999</v>
      </c>
      <c r="N1180" s="28">
        <v>0.54796599999999995</v>
      </c>
      <c r="Q1180" s="28">
        <v>0.31076700000000002</v>
      </c>
      <c r="T1180" s="28">
        <v>0.30227700000000002</v>
      </c>
      <c r="W1180" s="28">
        <v>1.052614E-2</v>
      </c>
      <c r="Z1180" s="28">
        <v>9.0649400000000005E-3</v>
      </c>
      <c r="AC1180" s="28">
        <v>0.444303</v>
      </c>
      <c r="AF1180" s="28">
        <v>0.22656999999999999</v>
      </c>
      <c r="AI1180" s="28">
        <v>0.190307</v>
      </c>
      <c r="AL1180" s="28">
        <v>0.33688400000000002</v>
      </c>
      <c r="AO1180" s="28">
        <v>8.80832E-2</v>
      </c>
      <c r="AR1180" s="28">
        <v>8.6156099999999999E-2</v>
      </c>
      <c r="AU1180" s="28">
        <v>9.8643300000000003E-2</v>
      </c>
      <c r="AX1180" s="28">
        <v>4.1416600000000001E-3</v>
      </c>
      <c r="BA1180" s="28">
        <v>1.11953E-2</v>
      </c>
    </row>
    <row r="1181" spans="1:53" s="28" customFormat="1" ht="21" x14ac:dyDescent="0.35">
      <c r="A1181" s="1"/>
      <c r="B1181" s="2"/>
      <c r="C1181" s="2"/>
      <c r="D1181" s="2"/>
      <c r="E1181" s="2"/>
      <c r="F1181" s="2"/>
      <c r="G1181" s="2"/>
      <c r="H1181" s="2"/>
      <c r="I1181" s="40">
        <v>35250</v>
      </c>
      <c r="J1181" s="39">
        <v>0.59924848500000005</v>
      </c>
      <c r="K1181" s="28">
        <v>0.423261</v>
      </c>
      <c r="N1181" s="28">
        <v>0.54762900000000003</v>
      </c>
      <c r="Q1181" s="28">
        <v>0.30959799999999998</v>
      </c>
      <c r="T1181" s="28">
        <v>0.30135200000000001</v>
      </c>
      <c r="W1181" s="28">
        <v>1.066244E-2</v>
      </c>
      <c r="Z1181" s="28">
        <v>9.3018700000000003E-3</v>
      </c>
      <c r="AC1181" s="28">
        <v>0.44176900000000002</v>
      </c>
      <c r="AF1181" s="28">
        <v>0.223831</v>
      </c>
      <c r="AI1181" s="28">
        <v>0.18764500000000001</v>
      </c>
      <c r="AL1181" s="28">
        <v>0.33278600000000003</v>
      </c>
      <c r="AO1181" s="28">
        <v>8.4015800000000002E-2</v>
      </c>
      <c r="AR1181" s="28">
        <v>8.2134399999999996E-2</v>
      </c>
      <c r="AU1181" s="28">
        <v>9.4890000000000002E-2</v>
      </c>
      <c r="AX1181" s="28">
        <v>4.5300399999999999E-3</v>
      </c>
      <c r="BA1181" s="28">
        <v>1.1545100000000001E-2</v>
      </c>
    </row>
    <row r="1182" spans="1:53" s="28" customFormat="1" ht="21" x14ac:dyDescent="0.35">
      <c r="A1182" s="1"/>
      <c r="B1182" s="2"/>
      <c r="C1182" s="2"/>
      <c r="D1182" s="2"/>
      <c r="E1182" s="2"/>
      <c r="F1182" s="2"/>
      <c r="G1182" s="2"/>
      <c r="H1182" s="2"/>
      <c r="I1182" s="40">
        <v>35280</v>
      </c>
      <c r="J1182" s="39">
        <v>0.59699999999999998</v>
      </c>
      <c r="K1182" s="28">
        <v>0.42422199999999999</v>
      </c>
      <c r="N1182" s="28">
        <v>0.54936499999999999</v>
      </c>
      <c r="Q1182" s="28">
        <v>0.31004300000000001</v>
      </c>
      <c r="T1182" s="28">
        <v>0.30220000000000002</v>
      </c>
      <c r="W1182" s="28">
        <v>1.0778340000000001E-2</v>
      </c>
      <c r="Z1182" s="28">
        <v>9.5090799999999996E-3</v>
      </c>
      <c r="AC1182" s="28">
        <v>0.44057099999999999</v>
      </c>
      <c r="AF1182" s="28">
        <v>0.22182399999999999</v>
      </c>
      <c r="AI1182" s="28">
        <v>0.18576500000000001</v>
      </c>
      <c r="AL1182" s="28">
        <v>0.32918999999999998</v>
      </c>
      <c r="AO1182" s="28">
        <v>8.0019599999999996E-2</v>
      </c>
      <c r="AR1182" s="28">
        <v>7.8389299999999995E-2</v>
      </c>
      <c r="AU1182" s="28">
        <v>9.1158000000000003E-2</v>
      </c>
      <c r="AX1182" s="28">
        <v>4.9460600000000004E-3</v>
      </c>
      <c r="BA1182" s="28">
        <v>1.19416E-2</v>
      </c>
    </row>
    <row r="1183" spans="1:53" s="28" customFormat="1" ht="21" x14ac:dyDescent="0.35">
      <c r="A1183" s="1"/>
      <c r="B1183" s="2"/>
      <c r="C1183" s="2"/>
      <c r="D1183" s="2"/>
      <c r="E1183" s="2"/>
      <c r="F1183" s="2"/>
      <c r="G1183" s="2"/>
      <c r="H1183" s="2"/>
      <c r="I1183" s="40">
        <v>35310</v>
      </c>
      <c r="J1183" s="39">
        <v>0.60296969700000003</v>
      </c>
      <c r="K1183" s="28">
        <v>0.426255</v>
      </c>
      <c r="N1183" s="28">
        <v>0.55353799999999997</v>
      </c>
      <c r="Q1183" s="28">
        <v>0.31257800000000002</v>
      </c>
      <c r="T1183" s="28">
        <v>0.30534499999999998</v>
      </c>
      <c r="W1183" s="28">
        <v>1.095784E-2</v>
      </c>
      <c r="Z1183" s="28">
        <v>9.8111499999999994E-3</v>
      </c>
      <c r="AC1183" s="28">
        <v>0.44190600000000002</v>
      </c>
      <c r="AF1183" s="28">
        <v>0.22182299999999999</v>
      </c>
      <c r="AI1183" s="28">
        <v>0.185811</v>
      </c>
      <c r="AL1183" s="28">
        <v>0.32718700000000001</v>
      </c>
      <c r="AO1183" s="28">
        <v>7.7058199999999993E-2</v>
      </c>
      <c r="AR1183" s="28">
        <v>7.5681600000000002E-2</v>
      </c>
      <c r="AU1183" s="28">
        <v>8.7504700000000005E-2</v>
      </c>
      <c r="AX1183" s="28">
        <v>5.4188400000000003E-3</v>
      </c>
      <c r="BA1183" s="28">
        <v>1.23672E-2</v>
      </c>
    </row>
    <row r="1184" spans="1:53" s="28" customFormat="1" ht="21" x14ac:dyDescent="0.35">
      <c r="A1184" s="1"/>
      <c r="B1184" s="2"/>
      <c r="C1184" s="2"/>
      <c r="D1184" s="2"/>
      <c r="E1184" s="2"/>
      <c r="F1184" s="2"/>
      <c r="G1184" s="2"/>
      <c r="H1184" s="2"/>
      <c r="I1184" s="40">
        <v>35340</v>
      </c>
      <c r="J1184" s="39">
        <v>0.62519393899999998</v>
      </c>
      <c r="K1184" s="28">
        <v>0.42917100000000002</v>
      </c>
      <c r="N1184" s="28">
        <v>0.56006699999999998</v>
      </c>
      <c r="Q1184" s="28">
        <v>0.317303</v>
      </c>
      <c r="T1184" s="28">
        <v>0.31092700000000001</v>
      </c>
      <c r="W1184" s="28">
        <v>1.108864E-2</v>
      </c>
      <c r="Z1184" s="28">
        <v>1.008042E-2</v>
      </c>
      <c r="AC1184" s="28">
        <v>0.446071</v>
      </c>
      <c r="AF1184" s="28">
        <v>0.22423899999999999</v>
      </c>
      <c r="AI1184" s="28">
        <v>0.18826200000000001</v>
      </c>
      <c r="AL1184" s="28">
        <v>0.32777200000000001</v>
      </c>
      <c r="AO1184" s="28">
        <v>7.5948199999999993E-2</v>
      </c>
      <c r="AR1184" s="28">
        <v>7.4911500000000006E-2</v>
      </c>
      <c r="AU1184" s="28">
        <v>8.4108000000000002E-2</v>
      </c>
      <c r="AX1184" s="28">
        <v>5.8718399999999997E-3</v>
      </c>
      <c r="BA1184" s="28">
        <v>1.27838E-2</v>
      </c>
    </row>
    <row r="1185" spans="1:53" s="28" customFormat="1" ht="21" x14ac:dyDescent="0.35">
      <c r="A1185" s="1"/>
      <c r="B1185" s="2"/>
      <c r="C1185" s="2"/>
      <c r="D1185" s="2"/>
      <c r="E1185" s="2"/>
      <c r="F1185" s="2"/>
      <c r="G1185" s="2"/>
      <c r="H1185" s="2"/>
      <c r="I1185" s="40">
        <v>35370</v>
      </c>
      <c r="J1185" s="39">
        <v>0.66021212100000004</v>
      </c>
      <c r="K1185" s="28">
        <v>0.43302200000000002</v>
      </c>
      <c r="N1185" s="28">
        <v>0.56887600000000005</v>
      </c>
      <c r="Q1185" s="28">
        <v>0.324326</v>
      </c>
      <c r="T1185" s="28">
        <v>0.31889299999999998</v>
      </c>
      <c r="W1185" s="28">
        <v>1.1145499999999999E-2</v>
      </c>
      <c r="Z1185" s="28">
        <v>1.01119E-2</v>
      </c>
      <c r="AC1185" s="28">
        <v>0.45322000000000001</v>
      </c>
      <c r="AF1185" s="28">
        <v>0.22946</v>
      </c>
      <c r="AI1185" s="28">
        <v>0.19338</v>
      </c>
      <c r="AL1185" s="28">
        <v>0.33140199999999997</v>
      </c>
      <c r="AO1185" s="28">
        <v>7.7263999999999999E-2</v>
      </c>
      <c r="AR1185" s="28">
        <v>7.6719499999999996E-2</v>
      </c>
      <c r="AU1185" s="28">
        <v>8.1642900000000004E-2</v>
      </c>
      <c r="AX1185" s="28">
        <v>5.8907400000000002E-3</v>
      </c>
      <c r="BA1185" s="28">
        <v>1.2771299999999999E-2</v>
      </c>
    </row>
    <row r="1186" spans="1:53" s="28" customFormat="1" ht="21" x14ac:dyDescent="0.35">
      <c r="A1186" s="1"/>
      <c r="B1186" s="2"/>
      <c r="C1186" s="2"/>
      <c r="D1186" s="2"/>
      <c r="E1186" s="2"/>
      <c r="F1186" s="2"/>
      <c r="G1186" s="2"/>
      <c r="H1186" s="2"/>
      <c r="I1186" s="40">
        <v>35400</v>
      </c>
      <c r="J1186" s="39">
        <v>0.69935757600000004</v>
      </c>
      <c r="K1186" s="28">
        <v>0.43707099999999999</v>
      </c>
      <c r="N1186" s="28">
        <v>0.57841399999999998</v>
      </c>
      <c r="Q1186" s="28">
        <v>0.33269599999999999</v>
      </c>
      <c r="T1186" s="28">
        <v>0.32808199999999998</v>
      </c>
      <c r="W1186" s="28">
        <v>1.1138500000000001E-2</v>
      </c>
      <c r="Z1186" s="28">
        <v>1.009679E-2</v>
      </c>
      <c r="AC1186" s="28">
        <v>0.46254899999999999</v>
      </c>
      <c r="AF1186" s="28">
        <v>0.23722199999999999</v>
      </c>
      <c r="AI1186" s="28">
        <v>0.20113300000000001</v>
      </c>
      <c r="AL1186" s="28">
        <v>0.337613</v>
      </c>
      <c r="AO1186" s="28">
        <v>8.1225500000000006E-2</v>
      </c>
      <c r="AR1186" s="28">
        <v>8.1580899999999998E-2</v>
      </c>
      <c r="AU1186" s="28">
        <v>8.2282400000000006E-2</v>
      </c>
      <c r="AX1186" s="28">
        <v>5.8901099999999996E-3</v>
      </c>
      <c r="BA1186" s="28">
        <v>1.2782200000000001E-2</v>
      </c>
    </row>
    <row r="1187" spans="1:53" s="28" customFormat="1" ht="21" x14ac:dyDescent="0.35">
      <c r="A1187" s="1"/>
      <c r="B1187" s="2"/>
      <c r="C1187" s="2"/>
      <c r="D1187" s="2"/>
      <c r="E1187" s="2"/>
      <c r="F1187" s="2"/>
      <c r="G1187" s="2"/>
      <c r="H1187" s="2"/>
      <c r="I1187" s="40">
        <v>35430</v>
      </c>
      <c r="J1187" s="39">
        <v>0.74309090899999997</v>
      </c>
      <c r="K1187" s="28">
        <v>0.44094800000000001</v>
      </c>
      <c r="N1187" s="28">
        <v>0.58772500000000005</v>
      </c>
      <c r="Q1187" s="28">
        <v>0.34142400000000001</v>
      </c>
      <c r="T1187" s="28">
        <v>0.33752799999999999</v>
      </c>
      <c r="W1187" s="28">
        <v>1.11345E-2</v>
      </c>
      <c r="Z1187" s="28">
        <v>1.00721E-2</v>
      </c>
      <c r="AC1187" s="28">
        <v>0.47282299999999999</v>
      </c>
      <c r="AF1187" s="28">
        <v>0.24638099999999999</v>
      </c>
      <c r="AI1187" s="28">
        <v>0.21034900000000001</v>
      </c>
      <c r="AL1187" s="28">
        <v>0.345169</v>
      </c>
      <c r="AO1187" s="28">
        <v>8.7044899999999994E-2</v>
      </c>
      <c r="AR1187" s="28">
        <v>8.8334399999999993E-2</v>
      </c>
      <c r="AU1187" s="28">
        <v>8.5600099999999998E-2</v>
      </c>
      <c r="AX1187" s="28">
        <v>5.88201E-3</v>
      </c>
      <c r="BA1187" s="28">
        <v>1.27995E-2</v>
      </c>
    </row>
    <row r="1188" spans="1:53" s="28" customFormat="1" ht="21" x14ac:dyDescent="0.35">
      <c r="A1188" s="1"/>
      <c r="B1188" s="2"/>
      <c r="C1188" s="2"/>
      <c r="D1188" s="2"/>
      <c r="E1188" s="2"/>
      <c r="F1188" s="2"/>
      <c r="G1188" s="2"/>
      <c r="H1188" s="2"/>
      <c r="I1188" s="40">
        <v>35460</v>
      </c>
      <c r="J1188" s="39">
        <v>0.78643030300000005</v>
      </c>
      <c r="K1188" s="28">
        <v>0.444826</v>
      </c>
      <c r="N1188" s="28">
        <v>0.59722699999999995</v>
      </c>
      <c r="Q1188" s="28">
        <v>0.35051599999999999</v>
      </c>
      <c r="T1188" s="28">
        <v>0.34718900000000003</v>
      </c>
      <c r="W1188" s="28">
        <v>1.11079E-2</v>
      </c>
      <c r="Z1188" s="28">
        <v>1.0095160000000001E-2</v>
      </c>
      <c r="AC1188" s="28">
        <v>0.48360999999999998</v>
      </c>
      <c r="AF1188" s="28">
        <v>0.25637399999999999</v>
      </c>
      <c r="AI1188" s="28">
        <v>0.220443</v>
      </c>
      <c r="AL1188" s="28">
        <v>0.353711</v>
      </c>
      <c r="AO1188" s="28">
        <v>9.4133999999999995E-2</v>
      </c>
      <c r="AR1188" s="28">
        <v>9.6382300000000004E-2</v>
      </c>
      <c r="AU1188" s="28">
        <v>9.0791200000000002E-2</v>
      </c>
      <c r="AX1188" s="28">
        <v>5.8606500000000002E-3</v>
      </c>
      <c r="BA1188" s="28">
        <v>1.27936E-2</v>
      </c>
    </row>
    <row r="1189" spans="1:53" s="28" customFormat="1" ht="21" x14ac:dyDescent="0.35">
      <c r="A1189" s="1"/>
      <c r="B1189" s="2"/>
      <c r="C1189" s="2"/>
      <c r="D1189" s="2"/>
      <c r="E1189" s="2"/>
      <c r="F1189" s="2"/>
      <c r="G1189" s="2"/>
      <c r="H1189" s="2"/>
      <c r="I1189" s="40">
        <v>35490</v>
      </c>
      <c r="J1189" s="39">
        <v>0.81083030300000003</v>
      </c>
      <c r="K1189" s="28">
        <v>0.44861400000000001</v>
      </c>
      <c r="N1189" s="28">
        <v>0.606595</v>
      </c>
      <c r="Q1189" s="28">
        <v>0.35967199999999999</v>
      </c>
      <c r="T1189" s="28">
        <v>0.35677799999999998</v>
      </c>
      <c r="W1189" s="28">
        <v>1.1105E-2</v>
      </c>
      <c r="Z1189" s="28">
        <v>1.0001960000000001E-2</v>
      </c>
      <c r="AC1189" s="28">
        <v>0.49451499999999998</v>
      </c>
      <c r="AF1189" s="28">
        <v>0.26676699999999998</v>
      </c>
      <c r="AI1189" s="28">
        <v>0.23097100000000001</v>
      </c>
      <c r="AL1189" s="28">
        <v>0.36291400000000001</v>
      </c>
      <c r="AO1189" s="28">
        <v>0.10207720000000001</v>
      </c>
      <c r="AR1189" s="28">
        <v>0.1052604</v>
      </c>
      <c r="AU1189" s="28">
        <v>9.7177600000000003E-2</v>
      </c>
      <c r="AX1189" s="28">
        <v>5.6269400000000004E-3</v>
      </c>
      <c r="BA1189" s="28">
        <v>1.26312E-2</v>
      </c>
    </row>
    <row r="1190" spans="1:53" s="28" customFormat="1" ht="21" x14ac:dyDescent="0.35">
      <c r="A1190" s="1"/>
      <c r="B1190" s="2"/>
      <c r="C1190" s="2"/>
      <c r="D1190" s="2"/>
      <c r="E1190" s="2"/>
      <c r="F1190" s="2"/>
      <c r="G1190" s="2"/>
      <c r="H1190" s="2"/>
      <c r="I1190" s="40">
        <v>35520</v>
      </c>
      <c r="J1190" s="39">
        <v>0.818078788</v>
      </c>
      <c r="K1190" s="28">
        <v>0.45197599999999999</v>
      </c>
      <c r="N1190" s="28">
        <v>0.61535399999999996</v>
      </c>
      <c r="Q1190" s="28">
        <v>0.368612</v>
      </c>
      <c r="T1190" s="28">
        <v>0.36606899999999998</v>
      </c>
      <c r="W1190" s="28">
        <v>1.0993899999999999E-2</v>
      </c>
      <c r="Z1190" s="28">
        <v>9.8202600000000008E-3</v>
      </c>
      <c r="AC1190" s="28">
        <v>0.50556000000000001</v>
      </c>
      <c r="AF1190" s="28">
        <v>0.27744600000000003</v>
      </c>
      <c r="AI1190" s="28">
        <v>0.24176400000000001</v>
      </c>
      <c r="AL1190" s="28">
        <v>0.372529</v>
      </c>
      <c r="AO1190" s="28">
        <v>0.11062</v>
      </c>
      <c r="AR1190" s="28">
        <v>0.1148078</v>
      </c>
      <c r="AU1190" s="28">
        <v>0.1044336</v>
      </c>
      <c r="AX1190" s="28">
        <v>5.2639399999999999E-3</v>
      </c>
      <c r="BA1190" s="28">
        <v>1.23284E-2</v>
      </c>
    </row>
    <row r="1191" spans="1:53" s="28" customFormat="1" ht="21" x14ac:dyDescent="0.35">
      <c r="A1191" s="1"/>
      <c r="B1191" s="2"/>
      <c r="C1191" s="2"/>
      <c r="D1191" s="2"/>
      <c r="E1191" s="2"/>
      <c r="F1191" s="2"/>
      <c r="G1191" s="2"/>
      <c r="H1191" s="2"/>
      <c r="I1191" s="40">
        <v>35550</v>
      </c>
      <c r="J1191" s="39">
        <v>0.82069090899999997</v>
      </c>
      <c r="K1191" s="28">
        <v>0.45462399999999997</v>
      </c>
      <c r="N1191" s="28">
        <v>0.62267099999999997</v>
      </c>
      <c r="Q1191" s="28">
        <v>0.37670399999999998</v>
      </c>
      <c r="T1191" s="28">
        <v>0.37434499999999998</v>
      </c>
      <c r="W1191" s="28">
        <v>1.0902E-2</v>
      </c>
      <c r="Z1191" s="28">
        <v>9.6310100000000006E-3</v>
      </c>
      <c r="AC1191" s="28">
        <v>0.51644999999999996</v>
      </c>
      <c r="AF1191" s="28">
        <v>0.28825800000000001</v>
      </c>
      <c r="AI1191" s="28">
        <v>0.252691</v>
      </c>
      <c r="AL1191" s="28">
        <v>0.38259799999999999</v>
      </c>
      <c r="AO1191" s="28">
        <v>0.1198314</v>
      </c>
      <c r="AR1191" s="28">
        <v>0.12500349999999999</v>
      </c>
      <c r="AU1191" s="28">
        <v>0.11256090000000001</v>
      </c>
      <c r="AX1191" s="28">
        <v>4.86039E-3</v>
      </c>
      <c r="BA1191" s="28">
        <v>1.19779E-2</v>
      </c>
    </row>
    <row r="1192" spans="1:53" s="28" customFormat="1" ht="21" x14ac:dyDescent="0.35">
      <c r="A1192" s="1"/>
      <c r="B1192" s="2"/>
      <c r="C1192" s="2"/>
      <c r="D1192" s="2"/>
      <c r="E1192" s="2"/>
      <c r="F1192" s="2"/>
      <c r="G1192" s="2"/>
      <c r="H1192" s="2"/>
      <c r="I1192" s="40">
        <v>35580</v>
      </c>
      <c r="J1192" s="39">
        <v>0.82104242400000005</v>
      </c>
      <c r="K1192" s="28">
        <v>0.456395</v>
      </c>
      <c r="N1192" s="28">
        <v>0.62794700000000003</v>
      </c>
      <c r="Q1192" s="28">
        <v>0.38320900000000002</v>
      </c>
      <c r="T1192" s="28">
        <v>0.38081700000000002</v>
      </c>
      <c r="W1192" s="28">
        <v>1.0784E-2</v>
      </c>
      <c r="Z1192" s="28">
        <v>9.4541399999999998E-3</v>
      </c>
      <c r="AC1192" s="28">
        <v>0.52617499999999995</v>
      </c>
      <c r="AF1192" s="28">
        <v>0.29859599999999997</v>
      </c>
      <c r="AI1192" s="28">
        <v>0.26310600000000001</v>
      </c>
      <c r="AL1192" s="28">
        <v>0.39272099999999999</v>
      </c>
      <c r="AO1192" s="28">
        <v>0.12952359999999999</v>
      </c>
      <c r="AR1192" s="28">
        <v>0.13556460000000001</v>
      </c>
      <c r="AU1192" s="28">
        <v>0.1214739</v>
      </c>
      <c r="AX1192" s="28">
        <v>4.4179800000000002E-3</v>
      </c>
      <c r="BA1192" s="28">
        <v>1.1577199999999999E-2</v>
      </c>
    </row>
    <row r="1193" spans="1:53" s="28" customFormat="1" ht="21" x14ac:dyDescent="0.35">
      <c r="A1193" s="1"/>
      <c r="B1193" s="2"/>
      <c r="C1193" s="2"/>
      <c r="D1193" s="2"/>
      <c r="E1193" s="2"/>
      <c r="F1193" s="2"/>
      <c r="G1193" s="2"/>
      <c r="H1193" s="2"/>
      <c r="I1193" s="40">
        <v>35610</v>
      </c>
      <c r="J1193" s="39">
        <v>0.82005454499999997</v>
      </c>
      <c r="K1193" s="28">
        <v>0.45707199999999998</v>
      </c>
      <c r="N1193" s="28">
        <v>0.63085400000000003</v>
      </c>
      <c r="Q1193" s="28">
        <v>0.38777299999999998</v>
      </c>
      <c r="T1193" s="28">
        <v>0.38505499999999998</v>
      </c>
      <c r="W1193" s="28">
        <v>1.06135E-2</v>
      </c>
      <c r="Z1193" s="28">
        <v>9.1603199999999996E-3</v>
      </c>
      <c r="AC1193" s="28">
        <v>0.53354199999999996</v>
      </c>
      <c r="AF1193" s="28">
        <v>0.30718899999999999</v>
      </c>
      <c r="AI1193" s="28">
        <v>0.27182299999999998</v>
      </c>
      <c r="AL1193" s="28">
        <v>0.40177099999999999</v>
      </c>
      <c r="AO1193" s="28">
        <v>0.138881</v>
      </c>
      <c r="AR1193" s="28">
        <v>0.14574119999999999</v>
      </c>
      <c r="AU1193" s="28">
        <v>0.13102720000000001</v>
      </c>
      <c r="AX1193" s="28">
        <v>3.9619499999999997E-3</v>
      </c>
      <c r="BA1193" s="28">
        <v>1.11483E-2</v>
      </c>
    </row>
    <row r="1194" spans="1:53" s="28" customFormat="1" ht="21" x14ac:dyDescent="0.35">
      <c r="A1194" s="1"/>
      <c r="B1194" s="2"/>
      <c r="C1194" s="2"/>
      <c r="D1194" s="2"/>
      <c r="E1194" s="2"/>
      <c r="F1194" s="2"/>
      <c r="G1194" s="2"/>
      <c r="H1194" s="2"/>
      <c r="I1194" s="40">
        <v>35640</v>
      </c>
      <c r="J1194" s="39">
        <v>0.81640000000000001</v>
      </c>
      <c r="K1194" s="28">
        <v>0.456903</v>
      </c>
      <c r="N1194" s="28">
        <v>0.63135600000000003</v>
      </c>
      <c r="Q1194" s="28">
        <v>0.39017499999999999</v>
      </c>
      <c r="T1194" s="28">
        <v>0.38686500000000001</v>
      </c>
      <c r="W1194" s="28">
        <v>1.0467499999999999E-2</v>
      </c>
      <c r="Z1194" s="28">
        <v>8.9436399999999992E-3</v>
      </c>
      <c r="AC1194" s="28">
        <v>0.53819799999999995</v>
      </c>
      <c r="AF1194" s="28">
        <v>0.31351600000000002</v>
      </c>
      <c r="AI1194" s="28">
        <v>0.278306</v>
      </c>
      <c r="AL1194" s="28">
        <v>0.40867599999999998</v>
      </c>
      <c r="AO1194" s="28">
        <v>0.146838</v>
      </c>
      <c r="AR1194" s="28">
        <v>0.154422</v>
      </c>
      <c r="AU1194" s="28">
        <v>0.14096990000000001</v>
      </c>
      <c r="AX1194" s="28">
        <v>3.4825400000000001E-3</v>
      </c>
      <c r="BA1194" s="28">
        <v>1.07116E-2</v>
      </c>
    </row>
    <row r="1195" spans="1:53" s="28" customFormat="1" ht="21" x14ac:dyDescent="0.35">
      <c r="A1195" s="1"/>
      <c r="B1195" s="2"/>
      <c r="C1195" s="2"/>
      <c r="D1195" s="2"/>
      <c r="E1195" s="2"/>
      <c r="F1195" s="2"/>
      <c r="G1195" s="2"/>
      <c r="H1195" s="2"/>
      <c r="I1195" s="40">
        <v>35670</v>
      </c>
      <c r="J1195" s="39">
        <v>0.81207272699999999</v>
      </c>
      <c r="K1195" s="28">
        <v>0.455791</v>
      </c>
      <c r="N1195" s="28">
        <v>0.62966500000000003</v>
      </c>
      <c r="Q1195" s="28">
        <v>0.39039200000000002</v>
      </c>
      <c r="T1195" s="28">
        <v>0.38635799999999998</v>
      </c>
      <c r="W1195" s="28">
        <v>1.0422300000000001E-2</v>
      </c>
      <c r="Z1195" s="28">
        <v>8.9549899999999995E-3</v>
      </c>
      <c r="AC1195" s="28">
        <v>0.539995</v>
      </c>
      <c r="AF1195" s="28">
        <v>0.31722600000000001</v>
      </c>
      <c r="AI1195" s="28">
        <v>0.28226000000000001</v>
      </c>
      <c r="AL1195" s="28">
        <v>0.41300700000000001</v>
      </c>
      <c r="AO1195" s="28">
        <v>0.152923</v>
      </c>
      <c r="AR1195" s="28">
        <v>0.16100200000000001</v>
      </c>
      <c r="AU1195" s="28">
        <v>0.150592</v>
      </c>
      <c r="AX1195" s="28">
        <v>3.4771300000000002E-3</v>
      </c>
      <c r="BA1195" s="28">
        <v>1.07277E-2</v>
      </c>
    </row>
    <row r="1196" spans="1:53" s="28" customFormat="1" ht="21" x14ac:dyDescent="0.35">
      <c r="A1196" s="1"/>
      <c r="B1196" s="2"/>
      <c r="C1196" s="2"/>
      <c r="D1196" s="2"/>
      <c r="E1196" s="2"/>
      <c r="F1196" s="2"/>
      <c r="G1196" s="2"/>
      <c r="H1196" s="2"/>
      <c r="I1196" s="40">
        <v>35700</v>
      </c>
      <c r="J1196" s="39">
        <v>0.80754545499999997</v>
      </c>
      <c r="K1196" s="28">
        <v>0.45445000000000002</v>
      </c>
      <c r="N1196" s="28">
        <v>0.627247</v>
      </c>
      <c r="Q1196" s="28">
        <v>0.389316</v>
      </c>
      <c r="T1196" s="28">
        <v>0.38462400000000002</v>
      </c>
      <c r="W1196" s="28">
        <v>1.0464599999999999E-2</v>
      </c>
      <c r="Z1196" s="28">
        <v>9.0142499999999997E-3</v>
      </c>
      <c r="AC1196" s="28">
        <v>0.53971199999999997</v>
      </c>
      <c r="AF1196" s="28">
        <v>0.31853999999999999</v>
      </c>
      <c r="AI1196" s="28">
        <v>0.28373799999999999</v>
      </c>
      <c r="AL1196" s="28">
        <v>0.41514499999999999</v>
      </c>
      <c r="AO1196" s="28">
        <v>0.15678800000000001</v>
      </c>
      <c r="AR1196" s="28">
        <v>0.164969</v>
      </c>
      <c r="AU1196" s="28">
        <v>0.15768799999999999</v>
      </c>
      <c r="AX1196" s="28">
        <v>3.4768799999999999E-3</v>
      </c>
      <c r="BA1196" s="28">
        <v>1.0733700000000001E-2</v>
      </c>
    </row>
    <row r="1197" spans="1:53" s="28" customFormat="1" ht="21" x14ac:dyDescent="0.35">
      <c r="A1197" s="1"/>
      <c r="B1197" s="2"/>
      <c r="C1197" s="2"/>
      <c r="D1197" s="2"/>
      <c r="E1197" s="2"/>
      <c r="F1197" s="2"/>
      <c r="G1197" s="2"/>
      <c r="H1197" s="2"/>
      <c r="I1197" s="40">
        <v>35730</v>
      </c>
      <c r="J1197" s="39">
        <v>0.80321212099999995</v>
      </c>
      <c r="K1197" s="28">
        <v>0.45323099999999999</v>
      </c>
      <c r="N1197" s="28">
        <v>0.62483200000000005</v>
      </c>
      <c r="Q1197" s="28">
        <v>0.38778899999999999</v>
      </c>
      <c r="T1197" s="28">
        <v>0.382606</v>
      </c>
      <c r="W1197" s="28">
        <v>1.0511899999999999E-2</v>
      </c>
      <c r="Z1197" s="28">
        <v>9.0362499999999991E-3</v>
      </c>
      <c r="AC1197" s="28">
        <v>0.53856400000000004</v>
      </c>
      <c r="AF1197" s="28">
        <v>0.31853399999999998</v>
      </c>
      <c r="AI1197" s="28">
        <v>0.28382299999999999</v>
      </c>
      <c r="AL1197" s="28">
        <v>0.41627900000000001</v>
      </c>
      <c r="AO1197" s="28">
        <v>0.159224</v>
      </c>
      <c r="AR1197" s="28">
        <v>0.16739000000000001</v>
      </c>
      <c r="AU1197" s="28">
        <v>0.16270100000000001</v>
      </c>
      <c r="AX1197" s="28">
        <v>3.48541E-3</v>
      </c>
      <c r="BA1197" s="28">
        <v>1.07417E-2</v>
      </c>
    </row>
    <row r="1198" spans="1:53" s="28" customFormat="1" ht="21" x14ac:dyDescent="0.35">
      <c r="A1198" s="1"/>
      <c r="B1198" s="2"/>
      <c r="C1198" s="2"/>
      <c r="D1198" s="2"/>
      <c r="E1198" s="2"/>
      <c r="F1198" s="2"/>
      <c r="G1198" s="2"/>
      <c r="H1198" s="2"/>
      <c r="I1198" s="40">
        <v>35760</v>
      </c>
      <c r="J1198" s="39">
        <v>0.79628484799999999</v>
      </c>
      <c r="K1198" s="28">
        <v>0.45209500000000002</v>
      </c>
      <c r="N1198" s="28">
        <v>0.62245399999999995</v>
      </c>
      <c r="Q1198" s="28">
        <v>0.38603100000000001</v>
      </c>
      <c r="T1198" s="28">
        <v>0.380494</v>
      </c>
      <c r="W1198" s="28">
        <v>1.0596400000000001E-2</v>
      </c>
      <c r="Z1198" s="28">
        <v>9.0528399999999995E-3</v>
      </c>
      <c r="AC1198" s="28">
        <v>0.53700000000000003</v>
      </c>
      <c r="AF1198" s="28">
        <v>0.31784200000000001</v>
      </c>
      <c r="AI1198" s="28">
        <v>0.28317100000000001</v>
      </c>
      <c r="AL1198" s="28">
        <v>0.41675400000000001</v>
      </c>
      <c r="AO1198" s="28">
        <v>0.16081400000000001</v>
      </c>
      <c r="AR1198" s="28">
        <v>0.16886000000000001</v>
      </c>
      <c r="AU1198" s="28">
        <v>0.166383</v>
      </c>
      <c r="AX1198" s="28">
        <v>3.4834200000000001E-3</v>
      </c>
      <c r="BA1198" s="28">
        <v>1.07338E-2</v>
      </c>
    </row>
    <row r="1199" spans="1:53" s="28" customFormat="1" ht="21" x14ac:dyDescent="0.35">
      <c r="A1199" s="1"/>
      <c r="B1199" s="2"/>
      <c r="C1199" s="2"/>
      <c r="D1199" s="2"/>
      <c r="E1199" s="2"/>
      <c r="F1199" s="2"/>
      <c r="G1199" s="2"/>
      <c r="H1199" s="2"/>
      <c r="I1199" s="40">
        <v>35790</v>
      </c>
      <c r="J1199" s="39">
        <v>0.79001818199999996</v>
      </c>
      <c r="K1199" s="28">
        <v>0.451096</v>
      </c>
      <c r="N1199" s="28">
        <v>0.62038199999999999</v>
      </c>
      <c r="Q1199" s="28">
        <v>0.38440200000000002</v>
      </c>
      <c r="T1199" s="28">
        <v>0.37859599999999999</v>
      </c>
      <c r="W1199" s="28">
        <v>1.06543E-2</v>
      </c>
      <c r="Z1199" s="28">
        <v>9.2790300000000006E-3</v>
      </c>
      <c r="AC1199" s="28">
        <v>0.53553099999999998</v>
      </c>
      <c r="AF1199" s="28">
        <v>0.316967</v>
      </c>
      <c r="AI1199" s="28">
        <v>0.28233399999999997</v>
      </c>
      <c r="AL1199" s="28">
        <v>0.41708099999999998</v>
      </c>
      <c r="AO1199" s="28">
        <v>0.162104</v>
      </c>
      <c r="AR1199" s="28">
        <v>0.169962</v>
      </c>
      <c r="AU1199" s="28">
        <v>0.169602</v>
      </c>
      <c r="AX1199" s="28">
        <v>3.7836900000000001E-3</v>
      </c>
      <c r="BA1199" s="28">
        <v>1.1028E-2</v>
      </c>
    </row>
    <row r="1200" spans="1:53" s="28" customFormat="1" ht="21" x14ac:dyDescent="0.35">
      <c r="A1200" s="1"/>
      <c r="B1200" s="2"/>
      <c r="C1200" s="2"/>
      <c r="D1200" s="2"/>
      <c r="E1200" s="2"/>
      <c r="F1200" s="2"/>
      <c r="G1200" s="2"/>
      <c r="H1200" s="2"/>
      <c r="I1200" s="40">
        <v>35820</v>
      </c>
      <c r="J1200" s="39">
        <v>0.78396363599999996</v>
      </c>
      <c r="K1200" s="28">
        <v>0.45063599999999998</v>
      </c>
      <c r="N1200" s="28">
        <v>0.61933000000000005</v>
      </c>
      <c r="Q1200" s="28">
        <v>0.38327600000000001</v>
      </c>
      <c r="T1200" s="28">
        <v>0.37728699999999998</v>
      </c>
      <c r="W1200" s="28">
        <v>1.0849900000000001E-2</v>
      </c>
      <c r="Z1200" s="28">
        <v>9.4700300000000008E-3</v>
      </c>
      <c r="AC1200" s="28">
        <v>0.53415000000000001</v>
      </c>
      <c r="AF1200" s="28">
        <v>0.315969</v>
      </c>
      <c r="AI1200" s="28">
        <v>0.28135399999999999</v>
      </c>
      <c r="AL1200" s="28">
        <v>0.41735</v>
      </c>
      <c r="AO1200" s="28">
        <v>0.16311800000000001</v>
      </c>
      <c r="AR1200" s="28">
        <v>0.17065</v>
      </c>
      <c r="AU1200" s="28">
        <v>0.172403</v>
      </c>
      <c r="AX1200" s="28">
        <v>4.16111E-3</v>
      </c>
      <c r="BA1200" s="28">
        <v>1.13653E-2</v>
      </c>
    </row>
    <row r="1201" spans="1:53" s="28" customFormat="1" ht="21" x14ac:dyDescent="0.35">
      <c r="A1201" s="1"/>
      <c r="B1201" s="2"/>
      <c r="C1201" s="2"/>
      <c r="D1201" s="2"/>
      <c r="E1201" s="2"/>
      <c r="F1201" s="2"/>
      <c r="G1201" s="2"/>
      <c r="H1201" s="2"/>
      <c r="I1201" s="40">
        <v>35850</v>
      </c>
      <c r="J1201" s="39">
        <v>0.77932727300000004</v>
      </c>
      <c r="K1201" s="28">
        <v>0.45116899999999999</v>
      </c>
      <c r="N1201" s="28">
        <v>0.62040700000000004</v>
      </c>
      <c r="Q1201" s="28">
        <v>0.38363000000000003</v>
      </c>
      <c r="T1201" s="28">
        <v>0.37766100000000002</v>
      </c>
      <c r="W1201" s="28">
        <v>1.0977300000000001E-2</v>
      </c>
      <c r="Z1201" s="28">
        <v>9.7153799999999992E-3</v>
      </c>
      <c r="AC1201" s="28">
        <v>0.53397799999999995</v>
      </c>
      <c r="AF1201" s="28">
        <v>0.31559999999999999</v>
      </c>
      <c r="AI1201" s="28">
        <v>0.28103299999999998</v>
      </c>
      <c r="AL1201" s="28">
        <v>0.41823399999999999</v>
      </c>
      <c r="AO1201" s="28">
        <v>0.16425899999999999</v>
      </c>
      <c r="AR1201" s="28">
        <v>0.17160700000000001</v>
      </c>
      <c r="AU1201" s="28">
        <v>0.17497299999999999</v>
      </c>
      <c r="AX1201" s="28">
        <v>4.5886599999999996E-3</v>
      </c>
      <c r="BA1201" s="28">
        <v>1.1761799999999999E-2</v>
      </c>
    </row>
    <row r="1202" spans="1:53" s="28" customFormat="1" ht="21" x14ac:dyDescent="0.35">
      <c r="A1202" s="1"/>
      <c r="B1202" s="2"/>
      <c r="C1202" s="2"/>
      <c r="D1202" s="2"/>
      <c r="E1202" s="2"/>
      <c r="F1202" s="2"/>
      <c r="G1202" s="2"/>
      <c r="H1202" s="2"/>
      <c r="I1202" s="40">
        <v>35880</v>
      </c>
      <c r="J1202" s="39">
        <v>0.77504848500000001</v>
      </c>
      <c r="K1202" s="28">
        <v>0.45274399999999998</v>
      </c>
      <c r="N1202" s="28">
        <v>0.62377199999999999</v>
      </c>
      <c r="Q1202" s="28">
        <v>0.38588299999999998</v>
      </c>
      <c r="T1202" s="28">
        <v>0.38022499999999998</v>
      </c>
      <c r="W1202" s="28">
        <v>1.11456E-2</v>
      </c>
      <c r="Z1202" s="28">
        <v>9.9447500000000005E-3</v>
      </c>
      <c r="AC1202" s="28">
        <v>0.53588000000000002</v>
      </c>
      <c r="AF1202" s="28">
        <v>0.31676199999999999</v>
      </c>
      <c r="AI1202" s="28">
        <v>0.282196</v>
      </c>
      <c r="AL1202" s="28">
        <v>0.42068100000000003</v>
      </c>
      <c r="AO1202" s="28">
        <v>0.16633800000000001</v>
      </c>
      <c r="AR1202" s="28">
        <v>0.173509</v>
      </c>
      <c r="AU1202" s="28">
        <v>0.177671</v>
      </c>
      <c r="AX1202" s="28">
        <v>5.0675E-3</v>
      </c>
      <c r="BA1202" s="28">
        <v>1.2213699999999999E-2</v>
      </c>
    </row>
    <row r="1203" spans="1:53" s="28" customFormat="1" ht="21" x14ac:dyDescent="0.35">
      <c r="A1203" s="1"/>
      <c r="B1203" s="2"/>
      <c r="C1203" s="2"/>
      <c r="D1203" s="2"/>
      <c r="E1203" s="2"/>
      <c r="F1203" s="2"/>
      <c r="G1203" s="2"/>
      <c r="H1203" s="2"/>
      <c r="I1203" s="40">
        <v>35910</v>
      </c>
      <c r="J1203" s="39">
        <v>0.782454545</v>
      </c>
      <c r="K1203" s="28">
        <v>0.45533699999999999</v>
      </c>
      <c r="N1203" s="28">
        <v>0.62938099999999997</v>
      </c>
      <c r="Q1203" s="28">
        <v>0.39011099999999999</v>
      </c>
      <c r="T1203" s="28">
        <v>0.38505699999999998</v>
      </c>
      <c r="W1203" s="28">
        <v>1.13507E-2</v>
      </c>
      <c r="Z1203" s="28">
        <v>1.022967E-2</v>
      </c>
      <c r="AC1203" s="28">
        <v>0.54020999999999997</v>
      </c>
      <c r="AF1203" s="28">
        <v>0.31992599999999999</v>
      </c>
      <c r="AI1203" s="28">
        <v>0.28537400000000002</v>
      </c>
      <c r="AL1203" s="28">
        <v>0.42558099999999999</v>
      </c>
      <c r="AO1203" s="28">
        <v>0.16999800000000001</v>
      </c>
      <c r="AR1203" s="28">
        <v>0.17744499999999999</v>
      </c>
      <c r="AU1203" s="28">
        <v>0.181284</v>
      </c>
      <c r="AX1203" s="28">
        <v>5.55237E-3</v>
      </c>
      <c r="BA1203" s="28">
        <v>1.2670499999999999E-2</v>
      </c>
    </row>
    <row r="1204" spans="1:53" s="28" customFormat="1" ht="21" x14ac:dyDescent="0.35">
      <c r="A1204" s="1"/>
      <c r="B1204" s="2"/>
      <c r="C1204" s="2"/>
      <c r="D1204" s="2"/>
      <c r="E1204" s="2"/>
      <c r="F1204" s="2"/>
      <c r="G1204" s="2"/>
      <c r="H1204" s="2"/>
      <c r="I1204" s="40">
        <v>35940</v>
      </c>
      <c r="J1204" s="39">
        <v>0.81416969699999997</v>
      </c>
      <c r="K1204" s="28">
        <v>0.45891399999999999</v>
      </c>
      <c r="N1204" s="28">
        <v>0.63753099999999996</v>
      </c>
      <c r="Q1204" s="28">
        <v>0.39667400000000003</v>
      </c>
      <c r="T1204" s="28">
        <v>0.39240700000000001</v>
      </c>
      <c r="W1204" s="28">
        <v>1.16051E-2</v>
      </c>
      <c r="Z1204" s="28">
        <v>1.0480949999999999E-2</v>
      </c>
      <c r="AC1204" s="28">
        <v>0.547315</v>
      </c>
      <c r="AF1204" s="28">
        <v>0.32563999999999999</v>
      </c>
      <c r="AI1204" s="28">
        <v>0.29111700000000001</v>
      </c>
      <c r="AL1204" s="28">
        <v>0.43359300000000001</v>
      </c>
      <c r="AO1204" s="28">
        <v>0.17608599999999999</v>
      </c>
      <c r="AR1204" s="28">
        <v>0.18427099999999999</v>
      </c>
      <c r="AU1204" s="28">
        <v>0.18685199999999999</v>
      </c>
      <c r="AX1204" s="28">
        <v>6.0375999999999997E-3</v>
      </c>
      <c r="BA1204" s="28">
        <v>1.3185499999999999E-2</v>
      </c>
    </row>
    <row r="1205" spans="1:53" s="28" customFormat="1" ht="21" x14ac:dyDescent="0.35">
      <c r="A1205" s="1"/>
      <c r="B1205" s="2"/>
      <c r="C1205" s="2"/>
      <c r="D1205" s="2"/>
      <c r="E1205" s="2"/>
      <c r="F1205" s="2"/>
      <c r="G1205" s="2"/>
      <c r="H1205" s="2"/>
      <c r="I1205" s="40">
        <v>35970</v>
      </c>
      <c r="J1205" s="39">
        <v>0.85738787900000002</v>
      </c>
      <c r="K1205" s="28">
        <v>0.46331499999999998</v>
      </c>
      <c r="N1205" s="28">
        <v>0.64772799999999997</v>
      </c>
      <c r="Q1205" s="28">
        <v>0.40533799999999998</v>
      </c>
      <c r="T1205" s="28">
        <v>0.402061</v>
      </c>
      <c r="W1205" s="28">
        <v>1.1594459999999999E-2</v>
      </c>
      <c r="Z1205" s="28">
        <v>1.0521259999999999E-2</v>
      </c>
      <c r="AC1205" s="28">
        <v>0.55692900000000001</v>
      </c>
      <c r="AF1205" s="28">
        <v>0.33382200000000001</v>
      </c>
      <c r="AI1205" s="28">
        <v>0.29947200000000002</v>
      </c>
      <c r="AL1205" s="28">
        <v>0.44446000000000002</v>
      </c>
      <c r="AO1205" s="28">
        <v>0.184693</v>
      </c>
      <c r="AR1205" s="28">
        <v>0.19423199999999999</v>
      </c>
      <c r="AU1205" s="28">
        <v>0.19453599999999999</v>
      </c>
      <c r="AX1205" s="28">
        <v>5.9701099999999998E-3</v>
      </c>
      <c r="BA1205" s="28">
        <v>1.31506E-2</v>
      </c>
    </row>
    <row r="1206" spans="1:53" s="28" customFormat="1" ht="21" x14ac:dyDescent="0.35">
      <c r="A1206" s="1"/>
      <c r="B1206" s="2"/>
      <c r="C1206" s="2"/>
      <c r="D1206" s="2"/>
      <c r="E1206" s="2"/>
      <c r="F1206" s="2"/>
      <c r="G1206" s="2"/>
      <c r="H1206" s="2"/>
      <c r="I1206" s="40">
        <v>36000</v>
      </c>
      <c r="J1206" s="39">
        <v>0.90650909099999999</v>
      </c>
      <c r="K1206" s="28">
        <v>0.46801199999999998</v>
      </c>
      <c r="N1206" s="28">
        <v>0.65886299999999998</v>
      </c>
      <c r="Q1206" s="28">
        <v>0.41558699999999998</v>
      </c>
      <c r="T1206" s="28">
        <v>0.41319499999999998</v>
      </c>
      <c r="W1206" s="28">
        <v>1.1592359999999999E-2</v>
      </c>
      <c r="Z1206" s="28">
        <v>1.1168539999999999E-2</v>
      </c>
      <c r="AC1206" s="28">
        <v>0.56850100000000003</v>
      </c>
      <c r="AF1206" s="28">
        <v>0.34438999999999997</v>
      </c>
      <c r="AI1206" s="28">
        <v>0.31049700000000002</v>
      </c>
      <c r="AL1206" s="28">
        <v>0.457702</v>
      </c>
      <c r="AO1206" s="28">
        <v>0.19600600000000001</v>
      </c>
      <c r="AR1206" s="28">
        <v>0.207507</v>
      </c>
      <c r="AU1206" s="28">
        <v>0.20522499999999999</v>
      </c>
      <c r="AX1206" s="28">
        <v>5.9158600000000002E-3</v>
      </c>
      <c r="BA1206" s="28">
        <v>1.31596E-2</v>
      </c>
    </row>
    <row r="1207" spans="1:53" s="28" customFormat="1" ht="21" x14ac:dyDescent="0.35">
      <c r="A1207" s="1"/>
      <c r="B1207" s="2"/>
      <c r="C1207" s="2"/>
      <c r="D1207" s="2"/>
      <c r="E1207" s="2"/>
      <c r="F1207" s="2"/>
      <c r="G1207" s="2"/>
      <c r="H1207" s="2"/>
      <c r="I1207" s="40">
        <v>36030</v>
      </c>
      <c r="J1207" s="39">
        <v>0.96113939400000004</v>
      </c>
      <c r="K1207" s="28">
        <v>0.47284599999999999</v>
      </c>
      <c r="N1207" s="28">
        <v>0.67056300000000002</v>
      </c>
      <c r="Q1207" s="28">
        <v>0.42680200000000001</v>
      </c>
      <c r="T1207" s="28">
        <v>0.42514000000000002</v>
      </c>
      <c r="W1207" s="28">
        <v>1.1597359999999999E-2</v>
      </c>
      <c r="Z1207" s="28">
        <v>1.449893E-2</v>
      </c>
      <c r="AC1207" s="28">
        <v>0.58118899999999996</v>
      </c>
      <c r="AF1207" s="28">
        <v>0.356462</v>
      </c>
      <c r="AI1207" s="28">
        <v>0.32325300000000001</v>
      </c>
      <c r="AL1207" s="28">
        <v>0.47245300000000001</v>
      </c>
      <c r="AO1207" s="28">
        <v>0.20908499999999999</v>
      </c>
      <c r="AR1207" s="28">
        <v>0.22295699999999999</v>
      </c>
      <c r="AU1207" s="28">
        <v>0.218115</v>
      </c>
      <c r="AX1207" s="28">
        <v>5.9083599999999997E-3</v>
      </c>
      <c r="BA1207" s="28">
        <v>1.34492E-2</v>
      </c>
    </row>
    <row r="1208" spans="1:53" s="28" customFormat="1" ht="21" x14ac:dyDescent="0.35">
      <c r="A1208" s="1"/>
      <c r="B1208" s="2"/>
      <c r="C1208" s="2"/>
      <c r="D1208" s="2"/>
      <c r="E1208" s="2"/>
      <c r="F1208" s="2"/>
      <c r="G1208" s="2"/>
      <c r="H1208" s="2"/>
      <c r="I1208" s="40">
        <v>36060</v>
      </c>
      <c r="J1208" s="39">
        <v>1.0233151519999999</v>
      </c>
      <c r="K1208" s="28">
        <v>0.47781600000000002</v>
      </c>
      <c r="N1208" s="28">
        <v>0.68267299999999997</v>
      </c>
      <c r="Q1208" s="28">
        <v>0.43873400000000001</v>
      </c>
      <c r="T1208" s="28">
        <v>0.437666</v>
      </c>
      <c r="W1208" s="28">
        <v>1.159056E-2</v>
      </c>
      <c r="Z1208" s="28">
        <v>2.093602E-2</v>
      </c>
      <c r="AC1208" s="28">
        <v>0.59473200000000004</v>
      </c>
      <c r="AF1208" s="28">
        <v>0.36963699999999999</v>
      </c>
      <c r="AI1208" s="28">
        <v>0.33717599999999998</v>
      </c>
      <c r="AL1208" s="28">
        <v>0.48842600000000003</v>
      </c>
      <c r="AO1208" s="28">
        <v>0.22356000000000001</v>
      </c>
      <c r="AR1208" s="28">
        <v>0.23993300000000001</v>
      </c>
      <c r="AU1208" s="28">
        <v>0.23258300000000001</v>
      </c>
      <c r="AX1208" s="28">
        <v>5.9549099999999999E-3</v>
      </c>
      <c r="BA1208" s="28">
        <v>1.65189E-2</v>
      </c>
    </row>
    <row r="1209" spans="1:53" s="28" customFormat="1" ht="21" x14ac:dyDescent="0.35">
      <c r="A1209" s="1"/>
      <c r="B1209" s="2"/>
      <c r="C1209" s="2"/>
      <c r="D1209" s="2"/>
      <c r="E1209" s="2"/>
      <c r="F1209" s="2"/>
      <c r="G1209" s="2"/>
      <c r="H1209" s="2"/>
      <c r="I1209" s="40">
        <v>36090</v>
      </c>
      <c r="J1209" s="39">
        <v>1.064030303</v>
      </c>
      <c r="K1209" s="28">
        <v>0.48287600000000003</v>
      </c>
      <c r="N1209" s="28">
        <v>0.695044</v>
      </c>
      <c r="Q1209" s="28">
        <v>0.45113399999999998</v>
      </c>
      <c r="T1209" s="28">
        <v>0.45055099999999998</v>
      </c>
      <c r="W1209" s="28">
        <v>1.227086E-2</v>
      </c>
      <c r="Z1209" s="28">
        <v>2.991282E-2</v>
      </c>
      <c r="AC1209" s="28">
        <v>0.60877800000000004</v>
      </c>
      <c r="AF1209" s="28">
        <v>0.38344899999999998</v>
      </c>
      <c r="AI1209" s="28">
        <v>0.35177199999999997</v>
      </c>
      <c r="AL1209" s="28">
        <v>0.505108</v>
      </c>
      <c r="AO1209" s="28">
        <v>0.239062</v>
      </c>
      <c r="AR1209" s="28">
        <v>0.25777299999999997</v>
      </c>
      <c r="AU1209" s="28">
        <v>0.24806600000000001</v>
      </c>
      <c r="AX1209" s="28">
        <v>5.9499699999999997E-3</v>
      </c>
      <c r="BA1209" s="28">
        <v>2.21376E-2</v>
      </c>
    </row>
    <row r="1210" spans="1:53" s="28" customFormat="1" ht="21" x14ac:dyDescent="0.35">
      <c r="A1210" s="1"/>
      <c r="B1210" s="2"/>
      <c r="C1210" s="2"/>
      <c r="D1210" s="2"/>
      <c r="E1210" s="2"/>
      <c r="F1210" s="2"/>
      <c r="G1210" s="2"/>
      <c r="H1210" s="2"/>
      <c r="I1210" s="40">
        <v>36120</v>
      </c>
      <c r="J1210" s="39">
        <v>1.081975758</v>
      </c>
      <c r="K1210" s="28">
        <v>0.48766700000000002</v>
      </c>
      <c r="N1210" s="28">
        <v>0.70685299999999995</v>
      </c>
      <c r="Q1210" s="28">
        <v>0.46358500000000002</v>
      </c>
      <c r="T1210" s="28">
        <v>0.46335799999999999</v>
      </c>
      <c r="W1210" s="28">
        <v>1.440376E-2</v>
      </c>
      <c r="Z1210" s="28">
        <v>4.085242E-2</v>
      </c>
      <c r="AC1210" s="28">
        <v>0.623336</v>
      </c>
      <c r="AF1210" s="28">
        <v>0.39799299999999999</v>
      </c>
      <c r="AI1210" s="28">
        <v>0.36707499999999998</v>
      </c>
      <c r="AL1210" s="28">
        <v>0.52266800000000002</v>
      </c>
      <c r="AO1210" s="28">
        <v>0.25569599999999998</v>
      </c>
      <c r="AR1210" s="28">
        <v>0.27657300000000001</v>
      </c>
      <c r="AU1210" s="28">
        <v>0.26475300000000002</v>
      </c>
      <c r="AX1210" s="28">
        <v>8.2891500000000003E-3</v>
      </c>
      <c r="BA1210" s="28">
        <v>3.0247900000000001E-2</v>
      </c>
    </row>
    <row r="1211" spans="1:53" s="28" customFormat="1" ht="21" x14ac:dyDescent="0.35">
      <c r="A1211" s="1"/>
      <c r="B1211" s="2"/>
      <c r="C1211" s="2"/>
      <c r="D1211" s="2"/>
      <c r="E1211" s="2"/>
      <c r="F1211" s="2"/>
      <c r="G1211" s="2"/>
      <c r="H1211" s="2"/>
      <c r="I1211" s="40">
        <v>36150</v>
      </c>
      <c r="J1211" s="39">
        <v>1.0888303029999999</v>
      </c>
      <c r="K1211" s="28">
        <v>0.49173800000000001</v>
      </c>
      <c r="N1211" s="28">
        <v>0.71714999999999995</v>
      </c>
      <c r="Q1211" s="28">
        <v>0.47515499999999999</v>
      </c>
      <c r="T1211" s="28">
        <v>0.47495900000000002</v>
      </c>
      <c r="W1211" s="28">
        <v>1.801446E-2</v>
      </c>
      <c r="Z1211" s="28">
        <v>5.280352E-2</v>
      </c>
      <c r="AC1211" s="28">
        <v>0.63728700000000005</v>
      </c>
      <c r="AF1211" s="28">
        <v>0.41240700000000002</v>
      </c>
      <c r="AI1211" s="28">
        <v>0.38225999999999999</v>
      </c>
      <c r="AL1211" s="28">
        <v>0.54033100000000001</v>
      </c>
      <c r="AO1211" s="28">
        <v>0.27301300000000001</v>
      </c>
      <c r="AR1211" s="28">
        <v>0.29562500000000003</v>
      </c>
      <c r="AU1211" s="28">
        <v>0.28253299999999998</v>
      </c>
      <c r="AX1211" s="28">
        <v>1.2720800000000001E-2</v>
      </c>
      <c r="BA1211" s="28">
        <v>4.0466099999999998E-2</v>
      </c>
    </row>
    <row r="1212" spans="1:53" s="28" customFormat="1" ht="21" x14ac:dyDescent="0.35">
      <c r="A1212" s="1"/>
      <c r="B1212" s="2"/>
      <c r="C1212" s="2"/>
      <c r="D1212" s="2"/>
      <c r="E1212" s="2"/>
      <c r="F1212" s="2"/>
      <c r="G1212" s="2"/>
      <c r="H1212" s="2"/>
      <c r="I1212" s="40">
        <v>36180</v>
      </c>
      <c r="J1212" s="39">
        <v>1.0876181819999999</v>
      </c>
      <c r="K1212" s="28">
        <v>0.49492999999999998</v>
      </c>
      <c r="N1212" s="28">
        <v>0.72562300000000002</v>
      </c>
      <c r="Q1212" s="28">
        <v>0.48532500000000001</v>
      </c>
      <c r="T1212" s="28">
        <v>0.484842</v>
      </c>
      <c r="W1212" s="28">
        <v>2.2887459999999998E-2</v>
      </c>
      <c r="Z1212" s="28">
        <v>6.5556920000000005E-2</v>
      </c>
      <c r="AC1212" s="28">
        <v>0.64974799999999999</v>
      </c>
      <c r="AF1212" s="28">
        <v>0.42577799999999999</v>
      </c>
      <c r="AI1212" s="28">
        <v>0.39643400000000001</v>
      </c>
      <c r="AL1212" s="28">
        <v>0.55717000000000005</v>
      </c>
      <c r="AO1212" s="28">
        <v>0.29037800000000002</v>
      </c>
      <c r="AR1212" s="28">
        <v>0.31427699999999997</v>
      </c>
      <c r="AU1212" s="28">
        <v>0.30111100000000002</v>
      </c>
      <c r="AX1212" s="28">
        <v>1.9132300000000001E-2</v>
      </c>
      <c r="BA1212" s="28">
        <v>5.2509899999999998E-2</v>
      </c>
    </row>
    <row r="1213" spans="1:53" s="28" customFormat="1" ht="21" x14ac:dyDescent="0.35">
      <c r="A1213" s="1"/>
      <c r="B1213" s="2"/>
      <c r="C1213" s="2"/>
      <c r="D1213" s="2"/>
      <c r="E1213" s="2"/>
      <c r="F1213" s="2"/>
      <c r="G1213" s="2"/>
      <c r="H1213" s="2"/>
      <c r="I1213" s="40">
        <v>36210</v>
      </c>
      <c r="J1213" s="39">
        <v>1.0845636359999999</v>
      </c>
      <c r="K1213" s="28">
        <v>0.497307</v>
      </c>
      <c r="N1213" s="28">
        <v>0.73220099999999999</v>
      </c>
      <c r="Q1213" s="28">
        <v>0.49390299999999998</v>
      </c>
      <c r="T1213" s="28">
        <v>0.492838</v>
      </c>
      <c r="W1213" s="28">
        <v>2.878286E-2</v>
      </c>
      <c r="Z1213" s="28">
        <v>7.8810320000000003E-2</v>
      </c>
      <c r="AC1213" s="28">
        <v>0.66030800000000001</v>
      </c>
      <c r="AF1213" s="28">
        <v>0.437579</v>
      </c>
      <c r="AI1213" s="28">
        <v>0.40904000000000001</v>
      </c>
      <c r="AL1213" s="28">
        <v>0.57224399999999997</v>
      </c>
      <c r="AO1213" s="28">
        <v>0.30701099999999998</v>
      </c>
      <c r="AR1213" s="28">
        <v>0.33135100000000001</v>
      </c>
      <c r="AU1213" s="28">
        <v>0.31971500000000003</v>
      </c>
      <c r="AX1213" s="28">
        <v>2.7255939999999999E-2</v>
      </c>
      <c r="BA1213" s="28">
        <v>6.6094799999999995E-2</v>
      </c>
    </row>
    <row r="1214" spans="1:53" s="28" customFormat="1" ht="21" x14ac:dyDescent="0.35">
      <c r="A1214" s="1"/>
      <c r="B1214" s="2"/>
      <c r="C1214" s="2"/>
      <c r="D1214" s="2"/>
      <c r="E1214" s="2"/>
      <c r="F1214" s="2"/>
      <c r="G1214" s="2"/>
      <c r="H1214" s="2"/>
      <c r="I1214" s="40">
        <v>36240</v>
      </c>
      <c r="J1214" s="39">
        <v>1.076351515</v>
      </c>
      <c r="K1214" s="28">
        <v>0.49881300000000001</v>
      </c>
      <c r="N1214" s="28">
        <v>0.736653</v>
      </c>
      <c r="Q1214" s="28">
        <v>0.50057600000000002</v>
      </c>
      <c r="T1214" s="28">
        <v>0.498691</v>
      </c>
      <c r="W1214" s="28">
        <v>3.5202959999999998E-2</v>
      </c>
      <c r="Z1214" s="28">
        <v>9.2324020000000007E-2</v>
      </c>
      <c r="AC1214" s="28">
        <v>0.66856700000000002</v>
      </c>
      <c r="AF1214" s="28">
        <v>0.44726100000000002</v>
      </c>
      <c r="AI1214" s="28">
        <v>0.41948299999999999</v>
      </c>
      <c r="AL1214" s="28">
        <v>0.58495600000000003</v>
      </c>
      <c r="AO1214" s="28">
        <v>0.321992</v>
      </c>
      <c r="AR1214" s="28">
        <v>0.34606599999999998</v>
      </c>
      <c r="AU1214" s="28">
        <v>0.33730199999999999</v>
      </c>
      <c r="AX1214" s="28">
        <v>3.6693200000000002E-2</v>
      </c>
      <c r="BA1214" s="28">
        <v>8.0882200000000001E-2</v>
      </c>
    </row>
    <row r="1215" spans="1:53" s="28" customFormat="1" ht="21" x14ac:dyDescent="0.35">
      <c r="A1215" s="1"/>
      <c r="B1215" s="2"/>
      <c r="C1215" s="2"/>
      <c r="D1215" s="2"/>
      <c r="E1215" s="2"/>
      <c r="F1215" s="2"/>
      <c r="G1215" s="2"/>
      <c r="H1215" s="2"/>
      <c r="I1215" s="40">
        <v>36270</v>
      </c>
      <c r="J1215" s="39">
        <v>1.0681878789999999</v>
      </c>
      <c r="K1215" s="28">
        <v>0.49965599999999999</v>
      </c>
      <c r="N1215" s="28">
        <v>0.73943599999999998</v>
      </c>
      <c r="Q1215" s="28">
        <v>0.50551599999999997</v>
      </c>
      <c r="T1215" s="28">
        <v>0.50258700000000001</v>
      </c>
      <c r="W1215" s="28">
        <v>4.2388700000000001E-2</v>
      </c>
      <c r="Z1215" s="28">
        <v>0.10623299999999999</v>
      </c>
      <c r="AC1215" s="28">
        <v>0.67472399999999999</v>
      </c>
      <c r="AF1215" s="28">
        <v>0.454876</v>
      </c>
      <c r="AI1215" s="28">
        <v>0.42771500000000001</v>
      </c>
      <c r="AL1215" s="28">
        <v>0.59545400000000004</v>
      </c>
      <c r="AO1215" s="28">
        <v>0.33518500000000001</v>
      </c>
      <c r="AR1215" s="28">
        <v>0.35803800000000002</v>
      </c>
      <c r="AU1215" s="28">
        <v>0.35370000000000001</v>
      </c>
      <c r="AX1215" s="28">
        <v>4.7760950000000003E-2</v>
      </c>
      <c r="BA1215" s="28">
        <v>9.7239099999999995E-2</v>
      </c>
    </row>
    <row r="1216" spans="1:53" s="28" customFormat="1" ht="21" x14ac:dyDescent="0.35">
      <c r="A1216" s="1"/>
      <c r="B1216" s="2"/>
      <c r="C1216" s="2"/>
      <c r="D1216" s="2"/>
      <c r="E1216" s="2"/>
      <c r="F1216" s="2"/>
      <c r="G1216" s="2"/>
      <c r="H1216" s="2"/>
      <c r="I1216" s="40">
        <v>36300</v>
      </c>
      <c r="J1216" s="39">
        <v>1.060521212</v>
      </c>
      <c r="K1216" s="28">
        <v>0.50043700000000002</v>
      </c>
      <c r="N1216" s="28">
        <v>0.74161299999999997</v>
      </c>
      <c r="Q1216" s="28">
        <v>0.50917299999999999</v>
      </c>
      <c r="T1216" s="28">
        <v>0.50527999999999995</v>
      </c>
      <c r="W1216" s="28">
        <v>4.9751200000000002E-2</v>
      </c>
      <c r="Z1216" s="28">
        <v>0.11968239999999999</v>
      </c>
      <c r="AC1216" s="28">
        <v>0.67945900000000004</v>
      </c>
      <c r="AF1216" s="28">
        <v>0.460538</v>
      </c>
      <c r="AI1216" s="28">
        <v>0.43361899999999998</v>
      </c>
      <c r="AL1216" s="28">
        <v>0.60427900000000001</v>
      </c>
      <c r="AO1216" s="28">
        <v>0.34626000000000001</v>
      </c>
      <c r="AR1216" s="28">
        <v>0.36732599999999999</v>
      </c>
      <c r="AU1216" s="28">
        <v>0.367921</v>
      </c>
      <c r="AX1216" s="28">
        <v>5.9676079999999999E-2</v>
      </c>
      <c r="BA1216" s="28">
        <v>0.11444070000000001</v>
      </c>
    </row>
    <row r="1217" spans="1:53" s="28" customFormat="1" ht="21" x14ac:dyDescent="0.35">
      <c r="A1217" s="1"/>
      <c r="B1217" s="2"/>
      <c r="C1217" s="2"/>
      <c r="D1217" s="2"/>
      <c r="E1217" s="2"/>
      <c r="F1217" s="2"/>
      <c r="G1217" s="2"/>
      <c r="H1217" s="2"/>
      <c r="I1217" s="40">
        <v>36330</v>
      </c>
      <c r="J1217" s="39">
        <v>1.0507575760000001</v>
      </c>
      <c r="K1217" s="28">
        <v>0.50120100000000001</v>
      </c>
      <c r="N1217" s="28">
        <v>0.74352099999999999</v>
      </c>
      <c r="Q1217" s="28">
        <v>0.51217599999999996</v>
      </c>
      <c r="T1217" s="28">
        <v>0.50743099999999997</v>
      </c>
      <c r="W1217" s="28">
        <v>5.7171800000000002E-2</v>
      </c>
      <c r="Z1217" s="28">
        <v>0.1304815</v>
      </c>
      <c r="AC1217" s="28">
        <v>0.68339499999999997</v>
      </c>
      <c r="AF1217" s="28">
        <v>0.46500900000000001</v>
      </c>
      <c r="AI1217" s="28">
        <v>0.438135</v>
      </c>
      <c r="AL1217" s="28">
        <v>0.61217500000000002</v>
      </c>
      <c r="AO1217" s="28">
        <v>0.35605700000000001</v>
      </c>
      <c r="AR1217" s="28">
        <v>0.37482799999999999</v>
      </c>
      <c r="AU1217" s="28">
        <v>0.38072400000000001</v>
      </c>
      <c r="AX1217" s="28">
        <v>7.2123619999999999E-2</v>
      </c>
      <c r="BA1217" s="28">
        <v>0.1320144</v>
      </c>
    </row>
    <row r="1218" spans="1:53" s="28" customFormat="1" ht="21" x14ac:dyDescent="0.35">
      <c r="A1218" s="1"/>
      <c r="B1218" s="2"/>
      <c r="C1218" s="2"/>
      <c r="D1218" s="2"/>
      <c r="E1218" s="2"/>
      <c r="F1218" s="2"/>
      <c r="G1218" s="2"/>
      <c r="H1218" s="2"/>
      <c r="I1218" s="40">
        <v>36360</v>
      </c>
      <c r="J1218" s="39">
        <v>1.0424909090000001</v>
      </c>
      <c r="K1218" s="28">
        <v>0.50192400000000004</v>
      </c>
      <c r="N1218" s="28">
        <v>0.74537900000000001</v>
      </c>
      <c r="Q1218" s="28">
        <v>0.51485000000000003</v>
      </c>
      <c r="T1218" s="28">
        <v>0.50933899999999999</v>
      </c>
      <c r="W1218" s="28">
        <v>6.4692600000000003E-2</v>
      </c>
      <c r="Z1218" s="28">
        <v>0.13822599999999999</v>
      </c>
      <c r="AC1218" s="28">
        <v>0.68698000000000004</v>
      </c>
      <c r="AF1218" s="28">
        <v>0.46876600000000002</v>
      </c>
      <c r="AI1218" s="28">
        <v>0.44181399999999998</v>
      </c>
      <c r="AL1218" s="28">
        <v>0.61950000000000005</v>
      </c>
      <c r="AO1218" s="28">
        <v>0.365116</v>
      </c>
      <c r="AR1218" s="28">
        <v>0.38138699999999998</v>
      </c>
      <c r="AU1218" s="28">
        <v>0.392787</v>
      </c>
      <c r="AX1218" s="28">
        <v>8.5060109999999994E-2</v>
      </c>
      <c r="BA1218" s="28">
        <v>0.1474762</v>
      </c>
    </row>
    <row r="1219" spans="1:53" s="28" customFormat="1" ht="21" x14ac:dyDescent="0.35">
      <c r="A1219" s="1"/>
      <c r="B1219" s="2"/>
      <c r="C1219" s="2"/>
      <c r="D1219" s="2"/>
      <c r="E1219" s="2"/>
      <c r="F1219" s="2"/>
      <c r="G1219" s="2"/>
      <c r="H1219" s="2"/>
      <c r="I1219" s="40">
        <v>36390</v>
      </c>
      <c r="J1219" s="39">
        <v>1.033260606</v>
      </c>
      <c r="K1219" s="28">
        <v>0.50257799999999997</v>
      </c>
      <c r="N1219" s="28">
        <v>0.74699700000000002</v>
      </c>
      <c r="Q1219" s="28">
        <v>0.51710100000000003</v>
      </c>
      <c r="T1219" s="28">
        <v>0.51091699999999995</v>
      </c>
      <c r="W1219" s="28">
        <v>7.1347099999999997E-2</v>
      </c>
      <c r="Z1219" s="28">
        <v>0.14319100000000001</v>
      </c>
      <c r="AC1219" s="28">
        <v>0.69008199999999997</v>
      </c>
      <c r="AF1219" s="28">
        <v>0.47199000000000002</v>
      </c>
      <c r="AI1219" s="28">
        <v>0.44478200000000001</v>
      </c>
      <c r="AL1219" s="28">
        <v>0.62628200000000001</v>
      </c>
      <c r="AO1219" s="28">
        <v>0.373311</v>
      </c>
      <c r="AR1219" s="28">
        <v>0.38722200000000001</v>
      </c>
      <c r="AU1219" s="28">
        <v>0.40409099999999998</v>
      </c>
      <c r="AX1219" s="28">
        <v>9.8096699999999995E-2</v>
      </c>
      <c r="BA1219" s="28">
        <v>0.16057109999999999</v>
      </c>
    </row>
    <row r="1220" spans="1:53" s="28" customFormat="1" ht="21" x14ac:dyDescent="0.35">
      <c r="A1220" s="1"/>
      <c r="B1220" s="2"/>
      <c r="C1220" s="2"/>
      <c r="D1220" s="2"/>
      <c r="E1220" s="2"/>
      <c r="F1220" s="2"/>
      <c r="G1220" s="2"/>
      <c r="H1220" s="2"/>
      <c r="I1220" s="40">
        <v>36420</v>
      </c>
      <c r="J1220" s="39">
        <v>1.025024242</v>
      </c>
      <c r="K1220" s="28">
        <v>0.50320399999999998</v>
      </c>
      <c r="N1220" s="28">
        <v>0.74857799999999997</v>
      </c>
      <c r="Q1220" s="28">
        <v>0.51910100000000003</v>
      </c>
      <c r="T1220" s="28">
        <v>0.51231700000000002</v>
      </c>
      <c r="W1220" s="28">
        <v>7.6394699999999996E-2</v>
      </c>
      <c r="Z1220" s="28">
        <v>0.14622199999999999</v>
      </c>
      <c r="AC1220" s="28">
        <v>0.69282100000000002</v>
      </c>
      <c r="AF1220" s="28">
        <v>0.47469299999999998</v>
      </c>
      <c r="AI1220" s="28">
        <v>0.44723400000000002</v>
      </c>
      <c r="AL1220" s="28">
        <v>0.63246100000000005</v>
      </c>
      <c r="AO1220" s="28">
        <v>0.38066699999999998</v>
      </c>
      <c r="AR1220" s="28">
        <v>0.392536</v>
      </c>
      <c r="AU1220" s="28">
        <v>0.41473500000000002</v>
      </c>
      <c r="AX1220" s="28">
        <v>0.1089782</v>
      </c>
      <c r="BA1220" s="28">
        <v>0.17153399999999999</v>
      </c>
    </row>
    <row r="1221" spans="1:53" s="28" customFormat="1" ht="21" x14ac:dyDescent="0.35">
      <c r="A1221" s="1"/>
      <c r="B1221" s="2"/>
      <c r="C1221" s="2"/>
      <c r="D1221" s="2"/>
      <c r="E1221" s="2"/>
      <c r="F1221" s="2"/>
      <c r="G1221" s="2"/>
      <c r="H1221" s="2"/>
      <c r="I1221" s="40">
        <v>36450</v>
      </c>
      <c r="J1221" s="39">
        <v>1.0178606059999999</v>
      </c>
      <c r="K1221" s="28">
        <v>0.50379200000000002</v>
      </c>
      <c r="N1221" s="28">
        <v>0.74985199999999996</v>
      </c>
      <c r="Q1221" s="28">
        <v>0.52076599999999995</v>
      </c>
      <c r="T1221" s="28">
        <v>0.51344699999999999</v>
      </c>
      <c r="W1221" s="28">
        <v>7.9761399999999996E-2</v>
      </c>
      <c r="Z1221" s="28">
        <v>0.14807100000000001</v>
      </c>
      <c r="AC1221" s="28">
        <v>0.69520599999999999</v>
      </c>
      <c r="AF1221" s="28">
        <v>0.47700700000000001</v>
      </c>
      <c r="AI1221" s="28">
        <v>0.449208</v>
      </c>
      <c r="AL1221" s="28">
        <v>0.63824099999999995</v>
      </c>
      <c r="AO1221" s="28">
        <v>0.38728600000000002</v>
      </c>
      <c r="AR1221" s="28">
        <v>0.39741900000000002</v>
      </c>
      <c r="AU1221" s="28">
        <v>0.42463000000000001</v>
      </c>
      <c r="AX1221" s="28">
        <v>0.1178222</v>
      </c>
      <c r="BA1221" s="28">
        <v>0.18061199999999999</v>
      </c>
    </row>
    <row r="1222" spans="1:53" s="28" customFormat="1" ht="21" x14ac:dyDescent="0.35">
      <c r="A1222" s="1"/>
      <c r="B1222" s="2"/>
      <c r="C1222" s="2"/>
      <c r="D1222" s="2"/>
      <c r="E1222" s="2"/>
      <c r="F1222" s="2"/>
      <c r="G1222" s="2"/>
      <c r="H1222" s="2"/>
      <c r="I1222" s="40">
        <v>36480</v>
      </c>
      <c r="J1222" s="39">
        <v>1.0081393940000001</v>
      </c>
      <c r="K1222" s="28">
        <v>0.50428799999999996</v>
      </c>
      <c r="N1222" s="28">
        <v>0.750915</v>
      </c>
      <c r="Q1222" s="28">
        <v>0.52212199999999998</v>
      </c>
      <c r="T1222" s="28">
        <v>0.51434500000000005</v>
      </c>
      <c r="W1222" s="28">
        <v>8.1537200000000004E-2</v>
      </c>
      <c r="Z1222" s="28">
        <v>0.14899899999999999</v>
      </c>
      <c r="AC1222" s="28">
        <v>0.69721</v>
      </c>
      <c r="AF1222" s="28">
        <v>0.47894599999999998</v>
      </c>
      <c r="AI1222" s="28">
        <v>0.450739</v>
      </c>
      <c r="AL1222" s="28">
        <v>0.64349199999999995</v>
      </c>
      <c r="AO1222" s="28">
        <v>0.393065</v>
      </c>
      <c r="AR1222" s="28">
        <v>0.40176899999999999</v>
      </c>
      <c r="AU1222" s="28">
        <v>0.43377599999999999</v>
      </c>
      <c r="AX1222" s="28">
        <v>0.1245503</v>
      </c>
      <c r="BA1222" s="28">
        <v>0.18759300000000001</v>
      </c>
    </row>
    <row r="1223" spans="1:53" s="28" customFormat="1" ht="21" x14ac:dyDescent="0.35">
      <c r="A1223" s="1"/>
      <c r="B1223" s="2"/>
      <c r="C1223" s="2"/>
      <c r="D1223" s="2"/>
      <c r="E1223" s="2"/>
      <c r="F1223" s="2"/>
      <c r="G1223" s="2"/>
      <c r="H1223" s="2"/>
      <c r="I1223" s="40">
        <v>36510</v>
      </c>
      <c r="J1223" s="39">
        <v>1.000315152</v>
      </c>
      <c r="K1223" s="28">
        <v>0.50465300000000002</v>
      </c>
      <c r="N1223" s="28">
        <v>0.75173699999999999</v>
      </c>
      <c r="Q1223" s="28">
        <v>0.52319800000000005</v>
      </c>
      <c r="T1223" s="28">
        <v>0.51496600000000003</v>
      </c>
      <c r="W1223" s="28">
        <v>8.1747E-2</v>
      </c>
      <c r="Z1223" s="28">
        <v>0.14918600000000001</v>
      </c>
      <c r="AC1223" s="28">
        <v>0.69882999999999995</v>
      </c>
      <c r="AF1223" s="28">
        <v>0.48051300000000002</v>
      </c>
      <c r="AI1223" s="28">
        <v>0.45192199999999999</v>
      </c>
      <c r="AL1223" s="28">
        <v>0.64824000000000004</v>
      </c>
      <c r="AO1223" s="28">
        <v>0.39801799999999998</v>
      </c>
      <c r="AR1223" s="28">
        <v>0.40581699999999998</v>
      </c>
      <c r="AU1223" s="28">
        <v>0.442193</v>
      </c>
      <c r="AX1223" s="28">
        <v>0.12915099999999999</v>
      </c>
      <c r="BA1223" s="28">
        <v>0.19303000000000001</v>
      </c>
    </row>
    <row r="1224" spans="1:53" s="28" customFormat="1" ht="21" x14ac:dyDescent="0.35">
      <c r="A1224" s="1"/>
      <c r="B1224" s="2"/>
      <c r="C1224" s="2"/>
      <c r="D1224" s="2"/>
      <c r="E1224" s="2"/>
      <c r="F1224" s="2"/>
      <c r="G1224" s="2"/>
      <c r="H1224" s="2"/>
      <c r="I1224" s="40">
        <v>36540</v>
      </c>
      <c r="J1224" s="39">
        <v>0.99356363599999997</v>
      </c>
      <c r="K1224" s="28">
        <v>0.50497099999999995</v>
      </c>
      <c r="N1224" s="28">
        <v>0.75240700000000005</v>
      </c>
      <c r="Q1224" s="28">
        <v>0.52401500000000001</v>
      </c>
      <c r="T1224" s="28">
        <v>0.51543099999999997</v>
      </c>
      <c r="W1224" s="28">
        <v>8.1014500000000003E-2</v>
      </c>
      <c r="Z1224" s="28">
        <v>0.148946</v>
      </c>
      <c r="AC1224" s="28">
        <v>0.70025400000000004</v>
      </c>
      <c r="AF1224" s="28">
        <v>0.481854</v>
      </c>
      <c r="AI1224" s="28">
        <v>0.45282299999999998</v>
      </c>
      <c r="AL1224" s="28">
        <v>0.65257100000000001</v>
      </c>
      <c r="AO1224" s="28">
        <v>0.40242499999999998</v>
      </c>
      <c r="AR1224" s="28">
        <v>0.40949799999999997</v>
      </c>
      <c r="AU1224" s="28">
        <v>0.44986599999999999</v>
      </c>
      <c r="AX1224" s="28">
        <v>0.132242</v>
      </c>
      <c r="BA1224" s="28">
        <v>0.197297</v>
      </c>
    </row>
    <row r="1225" spans="1:53" s="28" customFormat="1" ht="21" x14ac:dyDescent="0.35">
      <c r="A1225" s="1"/>
      <c r="B1225" s="2"/>
      <c r="C1225" s="2"/>
      <c r="D1225" s="2"/>
      <c r="E1225" s="2"/>
      <c r="F1225" s="2"/>
      <c r="G1225" s="2"/>
      <c r="H1225" s="2"/>
      <c r="I1225" s="40">
        <v>36570</v>
      </c>
      <c r="J1225" s="39">
        <v>0.98601212100000002</v>
      </c>
      <c r="K1225" s="28">
        <v>0.50521300000000002</v>
      </c>
      <c r="N1225" s="28">
        <v>0.752911</v>
      </c>
      <c r="Q1225" s="28">
        <v>0.52464100000000002</v>
      </c>
      <c r="T1225" s="28">
        <v>0.51568199999999997</v>
      </c>
      <c r="W1225" s="28">
        <v>7.9336500000000004E-2</v>
      </c>
      <c r="Z1225" s="28">
        <v>0.14829700000000001</v>
      </c>
      <c r="AC1225" s="28">
        <v>0.70145000000000002</v>
      </c>
      <c r="AF1225" s="28">
        <v>0.48294599999999999</v>
      </c>
      <c r="AI1225" s="28">
        <v>0.45347599999999999</v>
      </c>
      <c r="AL1225" s="28">
        <v>0.65652699999999997</v>
      </c>
      <c r="AO1225" s="28">
        <v>0.40624399999999999</v>
      </c>
      <c r="AR1225" s="28">
        <v>0.412943</v>
      </c>
      <c r="AU1225" s="28">
        <v>0.45679700000000001</v>
      </c>
      <c r="AX1225" s="28">
        <v>0.13400799999999999</v>
      </c>
      <c r="BA1225" s="28">
        <v>0.200545</v>
      </c>
    </row>
    <row r="1226" spans="1:53" s="28" customFormat="1" ht="21" x14ac:dyDescent="0.35">
      <c r="A1226" s="1"/>
      <c r="B1226" s="2"/>
      <c r="C1226" s="2"/>
      <c r="D1226" s="2"/>
      <c r="E1226" s="2"/>
      <c r="F1226" s="2"/>
      <c r="G1226" s="2"/>
      <c r="H1226" s="2"/>
      <c r="I1226" s="40">
        <v>36600</v>
      </c>
      <c r="J1226" s="39">
        <v>0.97881818200000004</v>
      </c>
      <c r="K1226" s="28">
        <v>0.505301</v>
      </c>
      <c r="N1226" s="28">
        <v>0.75320699999999996</v>
      </c>
      <c r="Q1226" s="28">
        <v>0.52507599999999999</v>
      </c>
      <c r="T1226" s="28">
        <v>0.51582700000000004</v>
      </c>
      <c r="W1226" s="28">
        <v>7.70565E-2</v>
      </c>
      <c r="Z1226" s="28">
        <v>0.14724100000000001</v>
      </c>
      <c r="AC1226" s="28">
        <v>0.702291</v>
      </c>
      <c r="AF1226" s="28">
        <v>0.48374099999999998</v>
      </c>
      <c r="AI1226" s="28">
        <v>0.45389699999999999</v>
      </c>
      <c r="AL1226" s="28">
        <v>0.660026</v>
      </c>
      <c r="AO1226" s="28">
        <v>0.40968199999999999</v>
      </c>
      <c r="AR1226" s="28">
        <v>0.41600399999999998</v>
      </c>
      <c r="AU1226" s="28">
        <v>0.463063</v>
      </c>
      <c r="AX1226" s="28">
        <v>0.13472400000000001</v>
      </c>
      <c r="BA1226" s="28">
        <v>0.20291699999999999</v>
      </c>
    </row>
    <row r="1227" spans="1:53" s="28" customFormat="1" ht="21" x14ac:dyDescent="0.35">
      <c r="A1227" s="1"/>
      <c r="B1227" s="2"/>
      <c r="C1227" s="2"/>
      <c r="D1227" s="2"/>
      <c r="E1227" s="2"/>
      <c r="F1227" s="2"/>
      <c r="G1227" s="2"/>
      <c r="H1227" s="2"/>
      <c r="I1227" s="40">
        <v>36630</v>
      </c>
      <c r="J1227" s="39">
        <v>0.97308484799999995</v>
      </c>
      <c r="K1227" s="28">
        <v>0.50536999999999999</v>
      </c>
      <c r="N1227" s="28">
        <v>0.75341899999999995</v>
      </c>
      <c r="Q1227" s="28">
        <v>0.52536300000000002</v>
      </c>
      <c r="T1227" s="28">
        <v>0.51583900000000005</v>
      </c>
      <c r="W1227" s="28">
        <v>7.4352500000000002E-2</v>
      </c>
      <c r="Z1227" s="28">
        <v>0.14596700000000001</v>
      </c>
      <c r="AC1227" s="28">
        <v>0.70306100000000005</v>
      </c>
      <c r="AF1227" s="28">
        <v>0.48447499999999999</v>
      </c>
      <c r="AI1227" s="28">
        <v>0.45413500000000001</v>
      </c>
      <c r="AL1227" s="28">
        <v>0.66325299999999998</v>
      </c>
      <c r="AO1227" s="28">
        <v>0.41287000000000001</v>
      </c>
      <c r="AR1227" s="28">
        <v>0.41889500000000002</v>
      </c>
      <c r="AU1227" s="28">
        <v>0.46865000000000001</v>
      </c>
      <c r="AX1227" s="28">
        <v>0.13464899999999999</v>
      </c>
      <c r="BA1227" s="28">
        <v>0.204599</v>
      </c>
    </row>
    <row r="1228" spans="1:53" s="28" customFormat="1" ht="21" x14ac:dyDescent="0.35">
      <c r="A1228" s="1"/>
      <c r="B1228" s="2"/>
      <c r="C1228" s="2"/>
      <c r="D1228" s="2"/>
      <c r="E1228" s="2"/>
      <c r="F1228" s="2"/>
      <c r="G1228" s="2"/>
      <c r="H1228" s="2"/>
      <c r="I1228" s="40">
        <v>36660</v>
      </c>
      <c r="J1228" s="39">
        <v>0.96657575799999995</v>
      </c>
      <c r="K1228" s="28">
        <v>0.50538300000000003</v>
      </c>
      <c r="N1228" s="28">
        <v>0.75338300000000002</v>
      </c>
      <c r="Q1228" s="28">
        <v>0.52539999999999998</v>
      </c>
      <c r="T1228" s="28">
        <v>0.51560799999999996</v>
      </c>
      <c r="W1228" s="28">
        <v>7.1136400000000002E-2</v>
      </c>
      <c r="Z1228" s="28">
        <v>0.144316</v>
      </c>
      <c r="AC1228" s="28">
        <v>0.70348699999999997</v>
      </c>
      <c r="AF1228" s="28">
        <v>0.48494500000000001</v>
      </c>
      <c r="AI1228" s="28">
        <v>0.45414199999999999</v>
      </c>
      <c r="AL1228" s="28">
        <v>0.66611900000000002</v>
      </c>
      <c r="AO1228" s="28">
        <v>0.41556300000000002</v>
      </c>
      <c r="AR1228" s="28">
        <v>0.42143999999999998</v>
      </c>
      <c r="AU1228" s="28">
        <v>0.47350199999999998</v>
      </c>
      <c r="AX1228" s="28">
        <v>0.13383200000000001</v>
      </c>
      <c r="BA1228" s="28">
        <v>0.20554700000000001</v>
      </c>
    </row>
    <row r="1229" spans="1:53" s="28" customFormat="1" ht="21" x14ac:dyDescent="0.35">
      <c r="A1229" s="1"/>
      <c r="B1229" s="2"/>
      <c r="C1229" s="2"/>
      <c r="D1229" s="2"/>
      <c r="E1229" s="2"/>
      <c r="F1229" s="2"/>
      <c r="G1229" s="2"/>
      <c r="H1229" s="2"/>
      <c r="I1229" s="40">
        <v>36690</v>
      </c>
      <c r="J1229" s="39">
        <v>0.96028484800000002</v>
      </c>
      <c r="K1229" s="28">
        <v>0.50537100000000001</v>
      </c>
      <c r="N1229" s="28">
        <v>0.75327900000000003</v>
      </c>
      <c r="Q1229" s="28">
        <v>0.52533300000000005</v>
      </c>
      <c r="T1229" s="28">
        <v>0.51527800000000001</v>
      </c>
      <c r="W1229" s="28">
        <v>6.7756999999999998E-2</v>
      </c>
      <c r="Z1229" s="28">
        <v>0.142517</v>
      </c>
      <c r="AC1229" s="28">
        <v>0.703762</v>
      </c>
      <c r="AF1229" s="28">
        <v>0.48519499999999999</v>
      </c>
      <c r="AI1229" s="28">
        <v>0.454013</v>
      </c>
      <c r="AL1229" s="28">
        <v>0.66875899999999999</v>
      </c>
      <c r="AO1229" s="28">
        <v>0.41794399999999998</v>
      </c>
      <c r="AR1229" s="28">
        <v>0.42376200000000003</v>
      </c>
      <c r="AU1229" s="28">
        <v>0.47778599999999999</v>
      </c>
      <c r="AX1229" s="28">
        <v>0.132577</v>
      </c>
      <c r="BA1229" s="28">
        <v>0.205979</v>
      </c>
    </row>
    <row r="1230" spans="1:53" s="28" customFormat="1" ht="21" x14ac:dyDescent="0.35">
      <c r="A1230" s="1"/>
      <c r="B1230" s="2"/>
      <c r="C1230" s="2"/>
      <c r="D1230" s="2"/>
      <c r="E1230" s="2"/>
      <c r="F1230" s="2"/>
      <c r="G1230" s="2"/>
      <c r="H1230" s="2"/>
      <c r="I1230" s="40">
        <v>36720</v>
      </c>
      <c r="J1230" s="39">
        <v>0.95292727300000002</v>
      </c>
      <c r="K1230" s="28">
        <v>0.50529400000000002</v>
      </c>
      <c r="N1230" s="28">
        <v>0.75294300000000003</v>
      </c>
      <c r="Q1230" s="28">
        <v>0.52501799999999998</v>
      </c>
      <c r="T1230" s="28">
        <v>0.514737</v>
      </c>
      <c r="W1230" s="28">
        <v>6.4089599999999997E-2</v>
      </c>
      <c r="Z1230" s="28">
        <v>0.14044599999999999</v>
      </c>
      <c r="AC1230" s="28">
        <v>0.70383300000000004</v>
      </c>
      <c r="AF1230" s="28">
        <v>0.48526399999999997</v>
      </c>
      <c r="AI1230" s="28">
        <v>0.45366800000000002</v>
      </c>
      <c r="AL1230" s="28">
        <v>0.67119700000000004</v>
      </c>
      <c r="AO1230" s="28">
        <v>0.42005300000000001</v>
      </c>
      <c r="AR1230" s="28">
        <v>0.42585299999999998</v>
      </c>
      <c r="AU1230" s="28">
        <v>0.48149900000000001</v>
      </c>
      <c r="AX1230" s="28">
        <v>0.13081200000000001</v>
      </c>
      <c r="BA1230" s="28">
        <v>0.20583599999999999</v>
      </c>
    </row>
    <row r="1231" spans="1:53" s="28" customFormat="1" ht="21" x14ac:dyDescent="0.35">
      <c r="A1231" s="1"/>
      <c r="B1231" s="2"/>
      <c r="C1231" s="2"/>
      <c r="D1231" s="2"/>
      <c r="E1231" s="2"/>
      <c r="F1231" s="2"/>
      <c r="G1231" s="2"/>
      <c r="H1231" s="2"/>
      <c r="I1231" s="40">
        <v>36750</v>
      </c>
      <c r="J1231" s="39">
        <v>0.94890909099999998</v>
      </c>
      <c r="K1231" s="28">
        <v>0.50508299999999995</v>
      </c>
      <c r="N1231" s="28">
        <v>0.75252200000000002</v>
      </c>
      <c r="Q1231" s="28">
        <v>0.52457100000000001</v>
      </c>
      <c r="T1231" s="28">
        <v>0.51409099999999996</v>
      </c>
      <c r="W1231" s="28">
        <v>6.02993E-2</v>
      </c>
      <c r="Z1231" s="28">
        <v>0.138208</v>
      </c>
      <c r="AC1231" s="28">
        <v>0.70376000000000005</v>
      </c>
      <c r="AF1231" s="28">
        <v>0.48517100000000002</v>
      </c>
      <c r="AI1231" s="28">
        <v>0.45318599999999998</v>
      </c>
      <c r="AL1231" s="28">
        <v>0.67333799999999999</v>
      </c>
      <c r="AO1231" s="28">
        <v>0.42188599999999998</v>
      </c>
      <c r="AR1231" s="28">
        <v>0.42777599999999999</v>
      </c>
      <c r="AU1231" s="28">
        <v>0.48477500000000001</v>
      </c>
      <c r="AX1231" s="28">
        <v>0.12876499999999999</v>
      </c>
      <c r="BA1231" s="28">
        <v>0.20527400000000001</v>
      </c>
    </row>
    <row r="1232" spans="1:53" s="28" customFormat="1" ht="21" x14ac:dyDescent="0.35">
      <c r="A1232" s="1"/>
      <c r="B1232" s="2"/>
      <c r="C1232" s="2"/>
      <c r="D1232" s="2"/>
      <c r="E1232" s="2"/>
      <c r="F1232" s="2"/>
      <c r="G1232" s="2"/>
      <c r="H1232" s="2"/>
      <c r="I1232" s="40">
        <v>36780</v>
      </c>
      <c r="J1232" s="39">
        <v>0.94306060599999997</v>
      </c>
      <c r="K1232" s="28">
        <v>0.50485999999999998</v>
      </c>
      <c r="N1232" s="28">
        <v>0.75197000000000003</v>
      </c>
      <c r="Q1232" s="28">
        <v>0.52403200000000005</v>
      </c>
      <c r="T1232" s="28">
        <v>0.51338399999999995</v>
      </c>
      <c r="W1232" s="28">
        <v>5.6503999999999999E-2</v>
      </c>
      <c r="Z1232" s="28">
        <v>0.13578499999999999</v>
      </c>
      <c r="AC1232" s="28">
        <v>0.70353100000000002</v>
      </c>
      <c r="AF1232" s="28">
        <v>0.48491000000000001</v>
      </c>
      <c r="AI1232" s="28">
        <v>0.45258900000000002</v>
      </c>
      <c r="AL1232" s="28">
        <v>0.67523500000000003</v>
      </c>
      <c r="AO1232" s="28">
        <v>0.42348999999999998</v>
      </c>
      <c r="AR1232" s="28">
        <v>0.42952200000000001</v>
      </c>
      <c r="AU1232" s="28">
        <v>0.48757699999999998</v>
      </c>
      <c r="AX1232" s="28">
        <v>0.126605</v>
      </c>
      <c r="BA1232" s="28">
        <v>0.20477500000000001</v>
      </c>
    </row>
    <row r="1233" spans="1:53" s="28" customFormat="1" ht="21" x14ac:dyDescent="0.35">
      <c r="A1233" s="1"/>
      <c r="B1233" s="2"/>
      <c r="C1233" s="2"/>
      <c r="D1233" s="2"/>
      <c r="E1233" s="2"/>
      <c r="F1233" s="2"/>
      <c r="G1233" s="2"/>
      <c r="H1233" s="2"/>
      <c r="I1233" s="40">
        <v>36810</v>
      </c>
      <c r="J1233" s="39">
        <v>0.93721818199999996</v>
      </c>
      <c r="K1233" s="28">
        <v>0.50459600000000004</v>
      </c>
      <c r="N1233" s="28">
        <v>0.75131300000000001</v>
      </c>
      <c r="Q1233" s="28">
        <v>0.523339</v>
      </c>
      <c r="T1233" s="28">
        <v>0.51254500000000003</v>
      </c>
      <c r="W1233" s="28">
        <v>5.2833900000000003E-2</v>
      </c>
      <c r="Z1233" s="28">
        <v>0.13330900000000001</v>
      </c>
      <c r="AC1233" s="28">
        <v>0.70319399999999999</v>
      </c>
      <c r="AF1233" s="28">
        <v>0.48456100000000002</v>
      </c>
      <c r="AI1233" s="28">
        <v>0.45185399999999998</v>
      </c>
      <c r="AL1233" s="28">
        <v>0.67697200000000002</v>
      </c>
      <c r="AO1233" s="28">
        <v>0.42497699999999999</v>
      </c>
      <c r="AR1233" s="28">
        <v>0.43099300000000001</v>
      </c>
      <c r="AU1233" s="28">
        <v>0.48996400000000001</v>
      </c>
      <c r="AX1233" s="28">
        <v>0.12464799999999999</v>
      </c>
      <c r="BA1233" s="28">
        <v>0.20405799999999999</v>
      </c>
    </row>
    <row r="1234" spans="1:53" s="28" customFormat="1" ht="21" x14ac:dyDescent="0.35">
      <c r="A1234" s="1"/>
      <c r="B1234" s="2"/>
      <c r="C1234" s="2"/>
      <c r="D1234" s="2"/>
      <c r="E1234" s="2"/>
      <c r="F1234" s="2"/>
      <c r="G1234" s="2"/>
      <c r="H1234" s="2"/>
      <c r="I1234" s="40">
        <v>36840</v>
      </c>
      <c r="J1234" s="39">
        <v>0.93113939400000001</v>
      </c>
      <c r="K1234" s="28">
        <v>0.50428899999999999</v>
      </c>
      <c r="N1234" s="28">
        <v>0.75059500000000001</v>
      </c>
      <c r="Q1234" s="28">
        <v>0.52256400000000003</v>
      </c>
      <c r="T1234" s="28">
        <v>0.51160700000000003</v>
      </c>
      <c r="W1234" s="28">
        <v>4.9275100000000002E-2</v>
      </c>
      <c r="Z1234" s="28">
        <v>0.130689</v>
      </c>
      <c r="AC1234" s="28">
        <v>0.70268900000000001</v>
      </c>
      <c r="AF1234" s="28">
        <v>0.48405100000000001</v>
      </c>
      <c r="AI1234" s="28">
        <v>0.45099299999999998</v>
      </c>
      <c r="AL1234" s="28">
        <v>0.678508</v>
      </c>
      <c r="AO1234" s="28">
        <v>0.42628500000000003</v>
      </c>
      <c r="AR1234" s="28">
        <v>0.43233500000000002</v>
      </c>
      <c r="AU1234" s="28">
        <v>0.49201099999999998</v>
      </c>
      <c r="AX1234" s="28">
        <v>0.122721</v>
      </c>
      <c r="BA1234" s="28">
        <v>0.203096</v>
      </c>
    </row>
    <row r="1235" spans="1:53" s="28" customFormat="1" ht="21" x14ac:dyDescent="0.35">
      <c r="A1235" s="1"/>
      <c r="B1235" s="2"/>
      <c r="C1235" s="2"/>
      <c r="D1235" s="2"/>
      <c r="E1235" s="2"/>
      <c r="F1235" s="2"/>
      <c r="G1235" s="2"/>
      <c r="H1235" s="2"/>
      <c r="I1235" s="40">
        <v>36870</v>
      </c>
      <c r="J1235" s="39">
        <v>0.92633939399999998</v>
      </c>
      <c r="K1235" s="28">
        <v>0.503973</v>
      </c>
      <c r="N1235" s="28">
        <v>0.74976500000000001</v>
      </c>
      <c r="Q1235" s="28">
        <v>0.521702</v>
      </c>
      <c r="T1235" s="28">
        <v>0.51061500000000004</v>
      </c>
      <c r="W1235" s="28">
        <v>4.59561E-2</v>
      </c>
      <c r="Z1235" s="28">
        <v>0.12808700000000001</v>
      </c>
      <c r="AC1235" s="28">
        <v>0.70208199999999998</v>
      </c>
      <c r="AF1235" s="28">
        <v>0.48343700000000001</v>
      </c>
      <c r="AI1235" s="28">
        <v>0.45004699999999997</v>
      </c>
      <c r="AL1235" s="28">
        <v>0.679844</v>
      </c>
      <c r="AO1235" s="28">
        <v>0.42746499999999998</v>
      </c>
      <c r="AR1235" s="28">
        <v>0.43349799999999999</v>
      </c>
      <c r="AU1235" s="28">
        <v>0.49371300000000001</v>
      </c>
      <c r="AX1235" s="28">
        <v>0.120935</v>
      </c>
      <c r="BA1235" s="28">
        <v>0.20191100000000001</v>
      </c>
    </row>
    <row r="1236" spans="1:53" s="28" customFormat="1" ht="21" x14ac:dyDescent="0.35">
      <c r="A1236" s="1"/>
      <c r="B1236" s="2"/>
      <c r="C1236" s="2"/>
      <c r="D1236" s="2"/>
      <c r="E1236" s="2"/>
      <c r="F1236" s="2"/>
      <c r="G1236" s="2"/>
      <c r="H1236" s="2"/>
      <c r="I1236" s="40">
        <v>36900</v>
      </c>
      <c r="J1236" s="39">
        <v>0.92058787900000005</v>
      </c>
      <c r="K1236" s="28">
        <v>0.50361</v>
      </c>
      <c r="N1236" s="28">
        <v>0.748892</v>
      </c>
      <c r="Q1236" s="28">
        <v>0.52075499999999997</v>
      </c>
      <c r="T1236" s="28">
        <v>0.50952799999999998</v>
      </c>
      <c r="W1236" s="28">
        <v>4.2707599999999998E-2</v>
      </c>
      <c r="Z1236" s="28">
        <v>0.12540899999999999</v>
      </c>
      <c r="AC1236" s="28">
        <v>0.70136200000000004</v>
      </c>
      <c r="AF1236" s="28">
        <v>0.48275099999999999</v>
      </c>
      <c r="AI1236" s="28">
        <v>0.44900499999999999</v>
      </c>
      <c r="AL1236" s="28">
        <v>0.681037</v>
      </c>
      <c r="AO1236" s="28">
        <v>0.42841699999999999</v>
      </c>
      <c r="AR1236" s="28">
        <v>0.434562</v>
      </c>
      <c r="AU1236" s="28">
        <v>0.49508999999999997</v>
      </c>
      <c r="AX1236" s="28">
        <v>0.119183</v>
      </c>
      <c r="BA1236" s="28">
        <v>0.200512</v>
      </c>
    </row>
    <row r="1237" spans="1:53" s="28" customFormat="1" ht="21" x14ac:dyDescent="0.35">
      <c r="A1237" s="1"/>
      <c r="B1237" s="2"/>
      <c r="C1237" s="2"/>
      <c r="D1237" s="2"/>
      <c r="E1237" s="2"/>
      <c r="F1237" s="2"/>
      <c r="G1237" s="2"/>
      <c r="H1237" s="2"/>
      <c r="I1237" s="40">
        <v>36930</v>
      </c>
      <c r="J1237" s="39">
        <v>0.91635757600000001</v>
      </c>
      <c r="K1237" s="28">
        <v>0.50320100000000001</v>
      </c>
      <c r="N1237" s="28">
        <v>0.747919</v>
      </c>
      <c r="Q1237" s="28">
        <v>0.51974600000000004</v>
      </c>
      <c r="T1237" s="28">
        <v>0.50840399999999997</v>
      </c>
      <c r="W1237" s="28">
        <v>3.9550099999999998E-2</v>
      </c>
      <c r="Z1237" s="28">
        <v>0.12268800000000001</v>
      </c>
      <c r="AC1237" s="28">
        <v>0.70056600000000002</v>
      </c>
      <c r="AF1237" s="28">
        <v>0.48191699999999998</v>
      </c>
      <c r="AI1237" s="28">
        <v>0.44788099999999997</v>
      </c>
      <c r="AL1237" s="28">
        <v>0.68204600000000004</v>
      </c>
      <c r="AO1237" s="28">
        <v>0.42915599999999998</v>
      </c>
      <c r="AR1237" s="28">
        <v>0.43543399999999999</v>
      </c>
      <c r="AU1237" s="28">
        <v>0.49619600000000003</v>
      </c>
      <c r="AX1237" s="28">
        <v>0.117494</v>
      </c>
      <c r="BA1237" s="28">
        <v>0.19894500000000001</v>
      </c>
    </row>
    <row r="1238" spans="1:53" s="28" customFormat="1" ht="21" x14ac:dyDescent="0.35">
      <c r="A1238" s="1"/>
      <c r="B1238" s="2"/>
      <c r="C1238" s="2"/>
      <c r="D1238" s="2"/>
      <c r="E1238" s="2"/>
      <c r="F1238" s="2"/>
      <c r="G1238" s="2"/>
      <c r="H1238" s="2"/>
      <c r="I1238" s="40">
        <v>36960</v>
      </c>
      <c r="J1238" s="39">
        <v>0.911987879</v>
      </c>
      <c r="K1238" s="28">
        <v>0.502772</v>
      </c>
      <c r="N1238" s="28">
        <v>0.74688600000000005</v>
      </c>
      <c r="Q1238" s="28">
        <v>0.51863700000000001</v>
      </c>
      <c r="T1238" s="28">
        <v>0.50723600000000002</v>
      </c>
      <c r="W1238" s="28">
        <v>3.6520999999999998E-2</v>
      </c>
      <c r="Z1238" s="28">
        <v>0.11999799999999999</v>
      </c>
      <c r="AC1238" s="28">
        <v>0.69965200000000005</v>
      </c>
      <c r="AF1238" s="28">
        <v>0.481012</v>
      </c>
      <c r="AI1238" s="28">
        <v>0.44666800000000001</v>
      </c>
      <c r="AL1238" s="28">
        <v>0.68285799999999997</v>
      </c>
      <c r="AO1238" s="28">
        <v>0.429786</v>
      </c>
      <c r="AR1238" s="28">
        <v>0.43608000000000002</v>
      </c>
      <c r="AU1238" s="28">
        <v>0.49703799999999998</v>
      </c>
      <c r="AX1238" s="28">
        <v>0.11576400000000001</v>
      </c>
      <c r="BA1238" s="28">
        <v>0.197157</v>
      </c>
    </row>
    <row r="1239" spans="1:53" s="28" customFormat="1" ht="21" x14ac:dyDescent="0.35">
      <c r="A1239" s="1"/>
      <c r="B1239" s="2"/>
      <c r="C1239" s="2"/>
      <c r="D1239" s="2"/>
      <c r="E1239" s="2"/>
      <c r="F1239" s="2"/>
      <c r="G1239" s="2"/>
      <c r="H1239" s="2"/>
      <c r="I1239" s="40">
        <v>36990</v>
      </c>
      <c r="J1239" s="39">
        <v>0.90620606100000001</v>
      </c>
      <c r="K1239" s="28">
        <v>0.50229999999999997</v>
      </c>
      <c r="N1239" s="28">
        <v>0.74573699999999998</v>
      </c>
      <c r="Q1239" s="28">
        <v>0.517455</v>
      </c>
      <c r="T1239" s="28">
        <v>0.50595199999999996</v>
      </c>
      <c r="W1239" s="28">
        <v>3.3475999999999999E-2</v>
      </c>
      <c r="Z1239" s="28">
        <v>0.11713999999999999</v>
      </c>
      <c r="AC1239" s="28">
        <v>0.69865200000000005</v>
      </c>
      <c r="AF1239" s="28">
        <v>0.48000399999999999</v>
      </c>
      <c r="AI1239" s="28">
        <v>0.44536599999999998</v>
      </c>
      <c r="AL1239" s="28">
        <v>0.68347599999999997</v>
      </c>
      <c r="AO1239" s="28">
        <v>0.43021700000000002</v>
      </c>
      <c r="AR1239" s="28">
        <v>0.43651000000000001</v>
      </c>
      <c r="AU1239" s="28">
        <v>0.49759399999999998</v>
      </c>
      <c r="AX1239" s="28">
        <v>0.11376600000000001</v>
      </c>
      <c r="BA1239" s="28">
        <v>0.195133</v>
      </c>
    </row>
    <row r="1240" spans="1:53" s="28" customFormat="1" ht="21" x14ac:dyDescent="0.35">
      <c r="A1240" s="1"/>
      <c r="B1240" s="2"/>
      <c r="C1240" s="2"/>
      <c r="D1240" s="2"/>
      <c r="E1240" s="2"/>
      <c r="F1240" s="2"/>
      <c r="G1240" s="2"/>
      <c r="H1240" s="2"/>
      <c r="I1240" s="40">
        <v>37020</v>
      </c>
      <c r="J1240" s="39">
        <v>0.90179393900000004</v>
      </c>
      <c r="K1240" s="28">
        <v>0.50180100000000005</v>
      </c>
      <c r="N1240" s="28">
        <v>0.74458800000000003</v>
      </c>
      <c r="Q1240" s="28">
        <v>0.516266</v>
      </c>
      <c r="T1240" s="28">
        <v>0.50462600000000002</v>
      </c>
      <c r="W1240" s="28">
        <v>3.0481399999999999E-2</v>
      </c>
      <c r="Z1240" s="28">
        <v>0.11429599999999999</v>
      </c>
      <c r="AC1240" s="28">
        <v>0.69756099999999999</v>
      </c>
      <c r="AF1240" s="28">
        <v>0.47891400000000001</v>
      </c>
      <c r="AI1240" s="28">
        <v>0.44400499999999998</v>
      </c>
      <c r="AL1240" s="28">
        <v>0.68389299999999997</v>
      </c>
      <c r="AO1240" s="28">
        <v>0.43052299999999999</v>
      </c>
      <c r="AR1240" s="28">
        <v>0.436776</v>
      </c>
      <c r="AU1240" s="28">
        <v>0.497894</v>
      </c>
      <c r="AX1240" s="28">
        <v>0.11173</v>
      </c>
      <c r="BA1240" s="28">
        <v>0.19298799999999999</v>
      </c>
    </row>
    <row r="1241" spans="1:53" s="28" customFormat="1" ht="21" x14ac:dyDescent="0.35">
      <c r="A1241" s="1"/>
      <c r="B1241" s="2"/>
      <c r="C1241" s="2"/>
      <c r="D1241" s="2"/>
      <c r="E1241" s="2"/>
      <c r="F1241" s="2"/>
      <c r="G1241" s="2"/>
      <c r="H1241" s="2"/>
      <c r="I1241" s="40">
        <v>37050</v>
      </c>
      <c r="J1241" s="39">
        <v>0.89741212100000001</v>
      </c>
      <c r="K1241" s="28">
        <v>0.50131999999999999</v>
      </c>
      <c r="N1241" s="28">
        <v>0.74342600000000003</v>
      </c>
      <c r="Q1241" s="28">
        <v>0.51502300000000001</v>
      </c>
      <c r="T1241" s="28">
        <v>0.50327200000000005</v>
      </c>
      <c r="W1241" s="28">
        <v>2.7604099999999999E-2</v>
      </c>
      <c r="Z1241" s="28">
        <v>0.11143790000000001</v>
      </c>
      <c r="AC1241" s="28">
        <v>0.69640199999999997</v>
      </c>
      <c r="AF1241" s="28">
        <v>0.47773399999999999</v>
      </c>
      <c r="AI1241" s="28">
        <v>0.442577</v>
      </c>
      <c r="AL1241" s="28">
        <v>0.68414200000000003</v>
      </c>
      <c r="AO1241" s="28">
        <v>0.43071300000000001</v>
      </c>
      <c r="AR1241" s="28">
        <v>0.43686000000000003</v>
      </c>
      <c r="AU1241" s="28">
        <v>0.49793799999999999</v>
      </c>
      <c r="AX1241" s="28">
        <v>0.1096838</v>
      </c>
      <c r="BA1241" s="28">
        <v>0.190724</v>
      </c>
    </row>
    <row r="1242" spans="1:53" s="28" customFormat="1" ht="21" x14ac:dyDescent="0.35">
      <c r="A1242" s="1"/>
      <c r="B1242" s="2"/>
      <c r="C1242" s="2"/>
      <c r="D1242" s="2"/>
      <c r="E1242" s="2"/>
      <c r="F1242" s="2"/>
      <c r="G1242" s="2"/>
      <c r="H1242" s="2"/>
      <c r="I1242" s="40">
        <v>37080</v>
      </c>
      <c r="J1242" s="39">
        <v>0.89142424200000003</v>
      </c>
      <c r="K1242" s="28">
        <v>0.50081799999999999</v>
      </c>
      <c r="N1242" s="28">
        <v>0.74252499999999999</v>
      </c>
      <c r="Q1242" s="28">
        <v>0.51379699999999995</v>
      </c>
      <c r="T1242" s="28">
        <v>0.50190800000000002</v>
      </c>
      <c r="W1242" s="28">
        <v>2.4777E-2</v>
      </c>
      <c r="Z1242" s="28">
        <v>0.1086324</v>
      </c>
      <c r="AC1242" s="28">
        <v>0.69522099999999998</v>
      </c>
      <c r="AF1242" s="28">
        <v>0.47654099999999999</v>
      </c>
      <c r="AI1242" s="28">
        <v>0.441131</v>
      </c>
      <c r="AL1242" s="28">
        <v>0.68426100000000001</v>
      </c>
      <c r="AO1242" s="28">
        <v>0.43076199999999998</v>
      </c>
      <c r="AR1242" s="28">
        <v>0.436832</v>
      </c>
      <c r="AU1242" s="28">
        <v>0.497809</v>
      </c>
      <c r="AX1242" s="28">
        <v>0.1076715</v>
      </c>
      <c r="BA1242" s="28">
        <v>0.18836</v>
      </c>
    </row>
    <row r="1243" spans="1:53" s="28" customFormat="1" ht="21" x14ac:dyDescent="0.35">
      <c r="A1243" s="1"/>
      <c r="B1243" s="2"/>
      <c r="C1243" s="2"/>
      <c r="D1243" s="2"/>
      <c r="E1243" s="2"/>
      <c r="F1243" s="2"/>
      <c r="G1243" s="2"/>
      <c r="H1243" s="2"/>
      <c r="I1243" s="40">
        <v>37110</v>
      </c>
      <c r="J1243" s="39">
        <v>0.888672727</v>
      </c>
      <c r="K1243" s="28">
        <v>0.50032600000000005</v>
      </c>
      <c r="N1243" s="28">
        <v>0.741317</v>
      </c>
      <c r="Q1243" s="28">
        <v>0.51250899999999999</v>
      </c>
      <c r="T1243" s="28">
        <v>0.50053999999999998</v>
      </c>
      <c r="W1243" s="28">
        <v>2.2168400000000001E-2</v>
      </c>
      <c r="Z1243" s="28">
        <v>0.1059385</v>
      </c>
      <c r="AC1243" s="28">
        <v>0.693963</v>
      </c>
      <c r="AF1243" s="28">
        <v>0.47528100000000001</v>
      </c>
      <c r="AI1243" s="28">
        <v>0.43965300000000002</v>
      </c>
      <c r="AL1243" s="28">
        <v>0.68424700000000005</v>
      </c>
      <c r="AO1243" s="28">
        <v>0.43063699999999999</v>
      </c>
      <c r="AR1243" s="28">
        <v>0.43664999999999998</v>
      </c>
      <c r="AU1243" s="28">
        <v>0.49745299999999998</v>
      </c>
      <c r="AX1243" s="28">
        <v>0.1056338</v>
      </c>
      <c r="BA1243" s="28">
        <v>0.18595800000000001</v>
      </c>
    </row>
    <row r="1244" spans="1:53" s="28" customFormat="1" ht="21" x14ac:dyDescent="0.35">
      <c r="A1244" s="1"/>
      <c r="B1244" s="2"/>
      <c r="C1244" s="2"/>
      <c r="D1244" s="2"/>
      <c r="E1244" s="2"/>
      <c r="F1244" s="2"/>
      <c r="G1244" s="2"/>
      <c r="H1244" s="2"/>
      <c r="I1244" s="40">
        <v>37140</v>
      </c>
      <c r="J1244" s="39">
        <v>0.88422424200000005</v>
      </c>
      <c r="K1244" s="28">
        <v>0.49978</v>
      </c>
      <c r="N1244" s="28">
        <v>0.740012</v>
      </c>
      <c r="Q1244" s="28">
        <v>0.51114599999999999</v>
      </c>
      <c r="T1244" s="28">
        <v>0.49914599999999998</v>
      </c>
      <c r="W1244" s="28">
        <v>1.9487270000000001E-2</v>
      </c>
      <c r="Z1244" s="28">
        <v>0.1032594</v>
      </c>
      <c r="AC1244" s="28">
        <v>0.69262299999999999</v>
      </c>
      <c r="AF1244" s="28">
        <v>0.47391499999999998</v>
      </c>
      <c r="AI1244" s="28">
        <v>0.43812499999999999</v>
      </c>
      <c r="AL1244" s="28">
        <v>0.68399299999999996</v>
      </c>
      <c r="AO1244" s="28">
        <v>0.43025600000000003</v>
      </c>
      <c r="AR1244" s="28">
        <v>0.43634499999999998</v>
      </c>
      <c r="AU1244" s="28">
        <v>0.496888</v>
      </c>
      <c r="AX1244" s="28">
        <v>0.10340539999999999</v>
      </c>
      <c r="BA1244" s="28">
        <v>0.18337800000000001</v>
      </c>
    </row>
    <row r="1245" spans="1:53" s="28" customFormat="1" ht="21" x14ac:dyDescent="0.35">
      <c r="A1245" s="1"/>
      <c r="B1245" s="2"/>
      <c r="C1245" s="2"/>
      <c r="D1245" s="2"/>
      <c r="E1245" s="2"/>
      <c r="F1245" s="2"/>
      <c r="G1245" s="2"/>
      <c r="H1245" s="2"/>
      <c r="I1245" s="40">
        <v>37170</v>
      </c>
      <c r="J1245" s="39">
        <v>0.88097575800000005</v>
      </c>
      <c r="K1245" s="28">
        <v>0.49920799999999999</v>
      </c>
      <c r="N1245" s="28">
        <v>0.73870400000000003</v>
      </c>
      <c r="Q1245" s="28">
        <v>0.50976200000000005</v>
      </c>
      <c r="T1245" s="28">
        <v>0.49768800000000002</v>
      </c>
      <c r="W1245" s="28">
        <v>1.6872169999999999E-2</v>
      </c>
      <c r="Z1245" s="28">
        <v>0.1004864</v>
      </c>
      <c r="AC1245" s="28">
        <v>0.69121200000000005</v>
      </c>
      <c r="AF1245" s="28">
        <v>0.47249600000000003</v>
      </c>
      <c r="AI1245" s="28">
        <v>0.43650699999999998</v>
      </c>
      <c r="AL1245" s="28">
        <v>0.68359099999999995</v>
      </c>
      <c r="AO1245" s="28">
        <v>0.42971300000000001</v>
      </c>
      <c r="AR1245" s="28">
        <v>0.43587399999999998</v>
      </c>
      <c r="AU1245" s="28">
        <v>0.49613600000000002</v>
      </c>
      <c r="AX1245" s="28">
        <v>0.1009892</v>
      </c>
      <c r="BA1245" s="28">
        <v>0.18067900000000001</v>
      </c>
    </row>
    <row r="1246" spans="1:53" s="28" customFormat="1" ht="21" x14ac:dyDescent="0.35">
      <c r="A1246" s="1"/>
      <c r="B1246" s="2"/>
      <c r="C1246" s="2"/>
      <c r="D1246" s="2"/>
      <c r="E1246" s="2"/>
      <c r="F1246" s="2"/>
      <c r="G1246" s="2"/>
      <c r="H1246" s="2"/>
      <c r="I1246" s="40">
        <v>37200</v>
      </c>
      <c r="J1246" s="39">
        <v>0.87635757599999997</v>
      </c>
      <c r="K1246" s="28">
        <v>0.49863099999999999</v>
      </c>
      <c r="N1246" s="28">
        <v>0.737321</v>
      </c>
      <c r="Q1246" s="28">
        <v>0.50834900000000005</v>
      </c>
      <c r="T1246" s="28">
        <v>0.49622300000000003</v>
      </c>
      <c r="W1246" s="28">
        <v>1.4192450000000001E-2</v>
      </c>
      <c r="Z1246" s="28">
        <v>9.7718799999999995E-2</v>
      </c>
      <c r="AC1246" s="28">
        <v>0.68974500000000005</v>
      </c>
      <c r="AF1246" s="28">
        <v>0.47098800000000002</v>
      </c>
      <c r="AI1246" s="28">
        <v>0.43483300000000003</v>
      </c>
      <c r="AL1246" s="28">
        <v>0.68300099999999997</v>
      </c>
      <c r="AO1246" s="28">
        <v>0.42911100000000002</v>
      </c>
      <c r="AR1246" s="28">
        <v>0.43515999999999999</v>
      </c>
      <c r="AU1246" s="28">
        <v>0.49517099999999997</v>
      </c>
      <c r="AX1246" s="28">
        <v>9.8273100000000002E-2</v>
      </c>
      <c r="BA1246" s="28">
        <v>0.177815</v>
      </c>
    </row>
    <row r="1247" spans="1:53" s="28" customFormat="1" ht="21" x14ac:dyDescent="0.35">
      <c r="A1247" s="1"/>
      <c r="B1247" s="2"/>
      <c r="C1247" s="2"/>
      <c r="D1247" s="2"/>
      <c r="E1247" s="2"/>
      <c r="F1247" s="2"/>
      <c r="G1247" s="2"/>
      <c r="H1247" s="2"/>
      <c r="I1247" s="40">
        <v>37230</v>
      </c>
      <c r="J1247" s="39">
        <v>0.87113333299999995</v>
      </c>
      <c r="K1247" s="28">
        <v>0.498004</v>
      </c>
      <c r="N1247" s="28">
        <v>0.73592199999999997</v>
      </c>
      <c r="Q1247" s="28">
        <v>0.50688599999999995</v>
      </c>
      <c r="T1247" s="28">
        <v>0.494697</v>
      </c>
      <c r="W1247" s="28">
        <v>1.155115E-2</v>
      </c>
      <c r="Z1247" s="28">
        <v>9.4916600000000004E-2</v>
      </c>
      <c r="AC1247" s="28">
        <v>0.68820499999999996</v>
      </c>
      <c r="AF1247" s="28">
        <v>0.46943400000000002</v>
      </c>
      <c r="AI1247" s="28">
        <v>0.43308400000000002</v>
      </c>
      <c r="AL1247" s="28">
        <v>0.68223199999999995</v>
      </c>
      <c r="AO1247" s="28">
        <v>0.42831599999999997</v>
      </c>
      <c r="AR1247" s="28">
        <v>0.43426199999999998</v>
      </c>
      <c r="AU1247" s="28">
        <v>0.49401200000000001</v>
      </c>
      <c r="AX1247" s="28">
        <v>9.5243300000000003E-2</v>
      </c>
      <c r="BA1247" s="28">
        <v>0.17474700000000001</v>
      </c>
    </row>
    <row r="1248" spans="1:53" s="28" customFormat="1" ht="21" x14ac:dyDescent="0.35">
      <c r="A1248" s="1"/>
      <c r="B1248" s="2"/>
      <c r="C1248" s="2"/>
      <c r="D1248" s="2"/>
      <c r="E1248" s="2"/>
      <c r="F1248" s="2"/>
      <c r="G1248" s="2"/>
      <c r="H1248" s="2"/>
      <c r="I1248" s="40">
        <v>37260</v>
      </c>
      <c r="J1248" s="39">
        <v>0.86820606099999997</v>
      </c>
      <c r="K1248" s="28">
        <v>0.49739499999999998</v>
      </c>
      <c r="N1248" s="28">
        <v>0.73454799999999998</v>
      </c>
      <c r="Q1248" s="28">
        <v>0.50544699999999998</v>
      </c>
      <c r="T1248" s="28">
        <v>0.49316300000000002</v>
      </c>
      <c r="W1248" s="28">
        <v>9.1816499999999995E-3</v>
      </c>
      <c r="Z1248" s="28">
        <v>9.2157299999999998E-2</v>
      </c>
      <c r="AC1248" s="28">
        <v>0.68665299999999996</v>
      </c>
      <c r="AF1248" s="28">
        <v>0.46784500000000001</v>
      </c>
      <c r="AI1248" s="28">
        <v>0.43134299999999998</v>
      </c>
      <c r="AL1248" s="28">
        <v>0.68135100000000004</v>
      </c>
      <c r="AO1248" s="28">
        <v>0.42736499999999999</v>
      </c>
      <c r="AR1248" s="28">
        <v>0.43329499999999999</v>
      </c>
      <c r="AU1248" s="28">
        <v>0.49266300000000002</v>
      </c>
      <c r="AX1248" s="28">
        <v>9.2118699999999998E-2</v>
      </c>
      <c r="BA1248" s="28">
        <v>0.17163999999999999</v>
      </c>
    </row>
    <row r="1249" spans="1:53" s="28" customFormat="1" ht="21" x14ac:dyDescent="0.35">
      <c r="A1249" s="1"/>
      <c r="B1249" s="2"/>
      <c r="C1249" s="2"/>
      <c r="D1249" s="2"/>
      <c r="E1249" s="2"/>
      <c r="F1249" s="2"/>
      <c r="G1249" s="2"/>
      <c r="H1249" s="2"/>
      <c r="I1249" s="40">
        <v>37290</v>
      </c>
      <c r="J1249" s="39">
        <v>0.86418787900000005</v>
      </c>
      <c r="K1249" s="28">
        <v>0.49678299999999997</v>
      </c>
      <c r="N1249" s="28">
        <v>0.73315399999999997</v>
      </c>
      <c r="Q1249" s="28">
        <v>0.50396300000000005</v>
      </c>
      <c r="T1249" s="28">
        <v>0.49166300000000002</v>
      </c>
      <c r="W1249" s="28">
        <v>7.1177499999999999E-3</v>
      </c>
      <c r="Z1249" s="28">
        <v>8.9487800000000006E-2</v>
      </c>
      <c r="AC1249" s="28">
        <v>0.68501900000000004</v>
      </c>
      <c r="AF1249" s="28">
        <v>0.46624199999999999</v>
      </c>
      <c r="AI1249" s="28">
        <v>0.42954799999999999</v>
      </c>
      <c r="AL1249" s="28">
        <v>0.68035100000000004</v>
      </c>
      <c r="AO1249" s="28">
        <v>0.42629600000000001</v>
      </c>
      <c r="AR1249" s="28">
        <v>0.432228</v>
      </c>
      <c r="AU1249" s="28">
        <v>0.49122399999999999</v>
      </c>
      <c r="AX1249" s="28">
        <v>8.8869000000000004E-2</v>
      </c>
      <c r="BA1249" s="28">
        <v>0.16839100000000001</v>
      </c>
    </row>
    <row r="1250" spans="1:53" s="28" customFormat="1" ht="21" x14ac:dyDescent="0.35">
      <c r="A1250" s="1"/>
      <c r="B1250" s="2"/>
      <c r="C1250" s="2"/>
      <c r="D1250" s="2"/>
      <c r="E1250" s="2"/>
      <c r="F1250" s="2"/>
      <c r="G1250" s="2"/>
      <c r="H1250" s="2"/>
      <c r="I1250" s="40">
        <v>37320</v>
      </c>
      <c r="J1250" s="39">
        <v>0.86064242400000002</v>
      </c>
      <c r="K1250" s="28">
        <v>0.496195</v>
      </c>
      <c r="N1250" s="28">
        <v>0.73171200000000003</v>
      </c>
      <c r="Q1250" s="28">
        <v>0.50242200000000004</v>
      </c>
      <c r="T1250" s="28">
        <v>0.49010700000000001</v>
      </c>
      <c r="W1250" s="28">
        <v>5.3833500000000003E-3</v>
      </c>
      <c r="Z1250" s="28">
        <v>8.6776699999999998E-2</v>
      </c>
      <c r="AC1250" s="28">
        <v>0.68332199999999998</v>
      </c>
      <c r="AF1250" s="28">
        <v>0.46453899999999998</v>
      </c>
      <c r="AI1250" s="28">
        <v>0.42769600000000002</v>
      </c>
      <c r="AL1250" s="28">
        <v>0.67918999999999996</v>
      </c>
      <c r="AO1250" s="28">
        <v>0.42511500000000002</v>
      </c>
      <c r="AR1250" s="28">
        <v>0.430975</v>
      </c>
      <c r="AU1250" s="28">
        <v>0.48959999999999998</v>
      </c>
      <c r="AX1250" s="28">
        <v>8.5360599999999995E-2</v>
      </c>
      <c r="BA1250" s="28">
        <v>0.164963</v>
      </c>
    </row>
    <row r="1251" spans="1:53" s="28" customFormat="1" ht="21" x14ac:dyDescent="0.35">
      <c r="A1251" s="1"/>
      <c r="B1251" s="2"/>
      <c r="C1251" s="2"/>
      <c r="D1251" s="2"/>
      <c r="E1251" s="2"/>
      <c r="F1251" s="2"/>
      <c r="G1251" s="2"/>
      <c r="H1251" s="2"/>
      <c r="I1251" s="40">
        <v>37350</v>
      </c>
      <c r="J1251" s="39">
        <v>0.85699393899999998</v>
      </c>
      <c r="K1251" s="28">
        <v>0.49557000000000001</v>
      </c>
      <c r="N1251" s="28">
        <v>0.730159</v>
      </c>
      <c r="Q1251" s="28">
        <v>0.50082599999999999</v>
      </c>
      <c r="T1251" s="28">
        <v>0.48849500000000001</v>
      </c>
      <c r="W1251" s="28">
        <v>3.88675E-3</v>
      </c>
      <c r="Z1251" s="28">
        <v>8.4009899999999998E-2</v>
      </c>
      <c r="AC1251" s="28">
        <v>0.68152800000000002</v>
      </c>
      <c r="AF1251" s="28">
        <v>0.46278200000000003</v>
      </c>
      <c r="AI1251" s="28">
        <v>0.42579499999999998</v>
      </c>
      <c r="AL1251" s="28">
        <v>0.67786500000000005</v>
      </c>
      <c r="AO1251" s="28">
        <v>0.42373300000000003</v>
      </c>
      <c r="AR1251" s="28">
        <v>0.42957299999999998</v>
      </c>
      <c r="AU1251" s="28">
        <v>0.48779800000000001</v>
      </c>
      <c r="AX1251" s="28">
        <v>8.1334900000000002E-2</v>
      </c>
      <c r="BA1251" s="28">
        <v>0.16128400000000001</v>
      </c>
    </row>
    <row r="1252" spans="1:53" s="28" customFormat="1" ht="21" x14ac:dyDescent="0.35">
      <c r="A1252" s="1"/>
      <c r="B1252" s="2"/>
      <c r="C1252" s="2"/>
      <c r="D1252" s="2"/>
      <c r="E1252" s="2"/>
      <c r="F1252" s="2"/>
      <c r="G1252" s="2"/>
      <c r="H1252" s="2"/>
      <c r="I1252" s="40">
        <v>37380</v>
      </c>
      <c r="J1252" s="39">
        <v>0.85376363600000005</v>
      </c>
      <c r="K1252" s="28">
        <v>0.49494199999999999</v>
      </c>
      <c r="N1252" s="28">
        <v>0.72835300000000003</v>
      </c>
      <c r="Q1252" s="28">
        <v>0.49920100000000001</v>
      </c>
      <c r="T1252" s="28">
        <v>0.48682799999999998</v>
      </c>
      <c r="W1252" s="28">
        <v>2.6326499999999998E-3</v>
      </c>
      <c r="Z1252" s="28">
        <v>8.1216200000000002E-2</v>
      </c>
      <c r="AC1252" s="28">
        <v>0.67969199999999996</v>
      </c>
      <c r="AF1252" s="28">
        <v>0.46096199999999998</v>
      </c>
      <c r="AI1252" s="28">
        <v>0.423844</v>
      </c>
      <c r="AL1252" s="28">
        <v>0.67648399999999997</v>
      </c>
      <c r="AO1252" s="28">
        <v>0.42222999999999999</v>
      </c>
      <c r="AR1252" s="28">
        <v>0.42809799999999998</v>
      </c>
      <c r="AU1252" s="28">
        <v>0.48588799999999999</v>
      </c>
      <c r="AX1252" s="28">
        <v>7.6987399999999998E-2</v>
      </c>
      <c r="BA1252" s="28">
        <v>0.157441</v>
      </c>
    </row>
    <row r="1253" spans="1:53" s="28" customFormat="1" ht="21" x14ac:dyDescent="0.35">
      <c r="A1253" s="1"/>
      <c r="B1253" s="2"/>
      <c r="C1253" s="2"/>
      <c r="D1253" s="2"/>
      <c r="E1253" s="2"/>
      <c r="F1253" s="2"/>
      <c r="G1253" s="2"/>
      <c r="H1253" s="2"/>
      <c r="I1253" s="40">
        <v>37410</v>
      </c>
      <c r="J1253" s="39">
        <v>0.84929697000000004</v>
      </c>
      <c r="K1253" s="28">
        <v>0.494365</v>
      </c>
      <c r="N1253" s="28">
        <v>0.72685299999999997</v>
      </c>
      <c r="Q1253" s="28">
        <v>0.49762499999999998</v>
      </c>
      <c r="T1253" s="28">
        <v>0.485211</v>
      </c>
      <c r="W1253" s="28">
        <v>1.5550500000000001E-3</v>
      </c>
      <c r="Z1253" s="28">
        <v>7.83692E-2</v>
      </c>
      <c r="AC1253" s="28">
        <v>0.67786100000000005</v>
      </c>
      <c r="AF1253" s="28">
        <v>0.45910899999999999</v>
      </c>
      <c r="AI1253" s="28">
        <v>0.42184500000000003</v>
      </c>
      <c r="AL1253" s="28">
        <v>0.67493700000000001</v>
      </c>
      <c r="AO1253" s="28">
        <v>0.42065200000000003</v>
      </c>
      <c r="AR1253" s="28">
        <v>0.426537</v>
      </c>
      <c r="AU1253" s="28">
        <v>0.48382900000000001</v>
      </c>
      <c r="AX1253" s="28">
        <v>7.2614399999999996E-2</v>
      </c>
      <c r="BA1253" s="28">
        <v>0.15346699999999999</v>
      </c>
    </row>
    <row r="1254" spans="1:53" s="28" customFormat="1" ht="21" x14ac:dyDescent="0.35">
      <c r="A1254" s="1"/>
      <c r="B1254" s="2"/>
      <c r="C1254" s="2"/>
      <c r="D1254" s="2"/>
      <c r="E1254" s="2"/>
      <c r="F1254" s="2"/>
      <c r="G1254" s="2"/>
      <c r="H1254" s="2"/>
      <c r="I1254" s="40">
        <v>37440</v>
      </c>
      <c r="J1254" s="39">
        <v>0.84543030299999999</v>
      </c>
      <c r="K1254" s="28">
        <v>0.49381199999999997</v>
      </c>
      <c r="N1254" s="28">
        <v>0.72533800000000004</v>
      </c>
      <c r="Q1254" s="28">
        <v>0.49604999999999999</v>
      </c>
      <c r="T1254" s="28">
        <v>0.48355700000000001</v>
      </c>
      <c r="W1254" s="28">
        <v>8.0347999999999997E-4</v>
      </c>
      <c r="Z1254" s="28">
        <v>7.5517000000000001E-2</v>
      </c>
      <c r="AC1254" s="28">
        <v>0.67596900000000004</v>
      </c>
      <c r="AF1254" s="28">
        <v>0.45723000000000003</v>
      </c>
      <c r="AI1254" s="28">
        <v>0.41976999999999998</v>
      </c>
      <c r="AL1254" s="28">
        <v>0.67332099999999995</v>
      </c>
      <c r="AO1254" s="28">
        <v>0.41898600000000003</v>
      </c>
      <c r="AR1254" s="28">
        <v>0.42479</v>
      </c>
      <c r="AU1254" s="28">
        <v>0.48163899999999998</v>
      </c>
      <c r="AX1254" s="28">
        <v>6.8129700000000001E-2</v>
      </c>
      <c r="BA1254" s="28">
        <v>0.149392</v>
      </c>
    </row>
    <row r="1255" spans="1:53" s="28" customFormat="1" ht="21" x14ac:dyDescent="0.35">
      <c r="A1255" s="1"/>
      <c r="B1255" s="2"/>
      <c r="C1255" s="2"/>
      <c r="D1255" s="2"/>
      <c r="E1255" s="2"/>
      <c r="F1255" s="2"/>
      <c r="G1255" s="2"/>
      <c r="H1255" s="2"/>
      <c r="I1255" s="40">
        <v>37470</v>
      </c>
      <c r="J1255" s="39">
        <v>0.84306060599999999</v>
      </c>
      <c r="K1255" s="28">
        <v>0.493172</v>
      </c>
      <c r="N1255" s="28">
        <v>0.72379300000000002</v>
      </c>
      <c r="Q1255" s="28">
        <v>0.49444700000000003</v>
      </c>
      <c r="T1255" s="28">
        <v>0.481933</v>
      </c>
      <c r="W1255" s="28">
        <v>2.3127999999999999E-4</v>
      </c>
      <c r="Z1255" s="28">
        <v>7.2740299999999994E-2</v>
      </c>
      <c r="AC1255" s="28">
        <v>0.674037</v>
      </c>
      <c r="AF1255" s="28">
        <v>0.45532400000000001</v>
      </c>
      <c r="AI1255" s="28">
        <v>0.41772199999999998</v>
      </c>
      <c r="AL1255" s="28">
        <v>0.67158200000000001</v>
      </c>
      <c r="AO1255" s="28">
        <v>0.41725600000000002</v>
      </c>
      <c r="AR1255" s="28">
        <v>0.422985</v>
      </c>
      <c r="AU1255" s="28">
        <v>0.47931499999999999</v>
      </c>
      <c r="AX1255" s="28">
        <v>6.36602E-2</v>
      </c>
      <c r="BA1255" s="28">
        <v>0.145208</v>
      </c>
    </row>
    <row r="1256" spans="1:53" s="28" customFormat="1" ht="21" x14ac:dyDescent="0.35">
      <c r="A1256" s="1"/>
      <c r="B1256" s="2"/>
      <c r="C1256" s="2"/>
      <c r="D1256" s="2"/>
      <c r="E1256" s="2"/>
      <c r="F1256" s="2"/>
      <c r="G1256" s="2"/>
      <c r="H1256" s="2"/>
      <c r="I1256" s="40">
        <v>37500</v>
      </c>
      <c r="J1256" s="39">
        <v>0.83893939399999995</v>
      </c>
      <c r="K1256" s="28">
        <v>0.49257299999999998</v>
      </c>
      <c r="N1256" s="28">
        <v>0.72234500000000001</v>
      </c>
      <c r="Q1256" s="28">
        <v>0.49287599999999998</v>
      </c>
      <c r="T1256" s="28">
        <v>0.48034900000000003</v>
      </c>
      <c r="W1256" s="28">
        <v>0</v>
      </c>
      <c r="Z1256" s="28">
        <v>7.0107500000000003E-2</v>
      </c>
      <c r="AC1256" s="28">
        <v>0.67213999999999996</v>
      </c>
      <c r="AF1256" s="28">
        <v>0.45340799999999998</v>
      </c>
      <c r="AI1256" s="28">
        <v>0.41567500000000002</v>
      </c>
      <c r="AL1256" s="28">
        <v>0.66983700000000002</v>
      </c>
      <c r="AO1256" s="28">
        <v>0.41540899999999997</v>
      </c>
      <c r="AR1256" s="28">
        <v>0.42116100000000001</v>
      </c>
      <c r="AU1256" s="28">
        <v>0.47695700000000002</v>
      </c>
      <c r="AX1256" s="28">
        <v>5.9676199999999999E-2</v>
      </c>
      <c r="BA1256" s="28">
        <v>0.14110900000000001</v>
      </c>
    </row>
    <row r="1257" spans="1:53" s="28" customFormat="1" ht="21" x14ac:dyDescent="0.35">
      <c r="A1257" s="1"/>
      <c r="B1257" s="2"/>
      <c r="C1257" s="2"/>
      <c r="D1257" s="2"/>
      <c r="E1257" s="2"/>
      <c r="F1257" s="2"/>
      <c r="G1257" s="2"/>
      <c r="H1257" s="2"/>
      <c r="I1257" s="40">
        <v>37530</v>
      </c>
      <c r="J1257" s="39">
        <v>0.83695151499999998</v>
      </c>
      <c r="K1257" s="28">
        <v>0.49199900000000002</v>
      </c>
      <c r="N1257" s="28">
        <v>0.72083399999999997</v>
      </c>
      <c r="Q1257" s="28">
        <v>0.49127399999999999</v>
      </c>
      <c r="T1257" s="28">
        <v>0.47873199999999999</v>
      </c>
      <c r="W1257" s="28">
        <v>0</v>
      </c>
      <c r="Z1257" s="28">
        <v>6.7536100000000002E-2</v>
      </c>
      <c r="AC1257" s="28">
        <v>0.67015199999999997</v>
      </c>
      <c r="AF1257" s="28">
        <v>0.45144899999999999</v>
      </c>
      <c r="AI1257" s="28">
        <v>0.41359600000000002</v>
      </c>
      <c r="AL1257" s="28">
        <v>0.66801200000000005</v>
      </c>
      <c r="AO1257" s="28">
        <v>0.41351599999999999</v>
      </c>
      <c r="AR1257" s="28">
        <v>0.41931499999999999</v>
      </c>
      <c r="AU1257" s="28">
        <v>0.474518</v>
      </c>
      <c r="AX1257" s="28">
        <v>5.5886600000000002E-2</v>
      </c>
      <c r="BA1257" s="28">
        <v>0.136929</v>
      </c>
    </row>
    <row r="1258" spans="1:53" s="28" customFormat="1" ht="21" x14ac:dyDescent="0.35">
      <c r="A1258" s="1"/>
      <c r="B1258" s="2"/>
      <c r="C1258" s="2"/>
      <c r="D1258" s="2"/>
      <c r="E1258" s="2"/>
      <c r="F1258" s="2"/>
      <c r="G1258" s="2"/>
      <c r="H1258" s="2"/>
      <c r="I1258" s="40">
        <v>37560</v>
      </c>
      <c r="J1258" s="39">
        <v>0.83313333300000003</v>
      </c>
      <c r="K1258" s="28">
        <v>0.49138799999999999</v>
      </c>
      <c r="N1258" s="28">
        <v>0.71933599999999998</v>
      </c>
      <c r="Q1258" s="28">
        <v>0.48968299999999998</v>
      </c>
      <c r="T1258" s="28">
        <v>0.47715999999999997</v>
      </c>
      <c r="W1258" s="28">
        <v>0</v>
      </c>
      <c r="Z1258" s="28">
        <v>6.5084199999999995E-2</v>
      </c>
      <c r="AC1258" s="28">
        <v>0.66822999999999999</v>
      </c>
      <c r="AF1258" s="28">
        <v>0.44947999999999999</v>
      </c>
      <c r="AI1258" s="28">
        <v>0.41150500000000001</v>
      </c>
      <c r="AL1258" s="28">
        <v>0.66606299999999996</v>
      </c>
      <c r="AO1258" s="28">
        <v>0.41153000000000001</v>
      </c>
      <c r="AR1258" s="28">
        <v>0.41734900000000003</v>
      </c>
      <c r="AU1258" s="28">
        <v>0.47198899999999999</v>
      </c>
      <c r="AX1258" s="28">
        <v>5.2607500000000001E-2</v>
      </c>
      <c r="BA1258" s="28">
        <v>0.13281499999999999</v>
      </c>
    </row>
    <row r="1259" spans="1:53" s="28" customFormat="1" ht="21" x14ac:dyDescent="0.35">
      <c r="A1259" s="1"/>
      <c r="B1259" s="2"/>
      <c r="C1259" s="2"/>
      <c r="D1259" s="2"/>
      <c r="E1259" s="2"/>
      <c r="F1259" s="2"/>
      <c r="G1259" s="2"/>
      <c r="H1259" s="2"/>
      <c r="I1259" s="40">
        <v>37590</v>
      </c>
      <c r="J1259" s="39">
        <v>0.82992727300000002</v>
      </c>
      <c r="K1259" s="28">
        <v>0.49088799999999999</v>
      </c>
      <c r="N1259" s="28">
        <v>0.71799299999999999</v>
      </c>
      <c r="Q1259" s="28">
        <v>0.48823800000000001</v>
      </c>
      <c r="T1259" s="28">
        <v>0.475634</v>
      </c>
      <c r="W1259" s="28">
        <v>0</v>
      </c>
      <c r="Z1259" s="28">
        <v>6.2748999999999999E-2</v>
      </c>
      <c r="AC1259" s="28">
        <v>0.66630599999999995</v>
      </c>
      <c r="AF1259" s="28">
        <v>0.44752500000000001</v>
      </c>
      <c r="AI1259" s="28">
        <v>0.40945399999999998</v>
      </c>
      <c r="AL1259" s="28">
        <v>0.66413</v>
      </c>
      <c r="AO1259" s="28">
        <v>0.40958600000000001</v>
      </c>
      <c r="AR1259" s="28">
        <v>0.41537800000000002</v>
      </c>
      <c r="AU1259" s="28">
        <v>0.46940700000000002</v>
      </c>
      <c r="AX1259" s="28">
        <v>5.0272299999999999E-2</v>
      </c>
      <c r="BA1259" s="28">
        <v>0.12889600000000001</v>
      </c>
    </row>
    <row r="1260" spans="1:53" s="28" customFormat="1" ht="21" x14ac:dyDescent="0.35">
      <c r="A1260" s="1"/>
      <c r="B1260" s="2"/>
      <c r="C1260" s="2"/>
      <c r="D1260" s="2"/>
      <c r="E1260" s="2"/>
      <c r="F1260" s="2"/>
      <c r="G1260" s="2"/>
      <c r="H1260" s="2"/>
      <c r="I1260" s="40">
        <v>37620</v>
      </c>
      <c r="J1260" s="39">
        <v>0.82781818200000001</v>
      </c>
      <c r="K1260" s="28">
        <v>0.49022100000000002</v>
      </c>
      <c r="N1260" s="28">
        <v>0.71663200000000005</v>
      </c>
      <c r="Q1260" s="28">
        <v>0.486761</v>
      </c>
      <c r="T1260" s="28">
        <v>0.47411399999999998</v>
      </c>
      <c r="W1260" s="28">
        <v>0</v>
      </c>
      <c r="Z1260" s="28">
        <v>6.0602299999999998E-2</v>
      </c>
      <c r="AC1260" s="28">
        <v>0.66440699999999997</v>
      </c>
      <c r="AF1260" s="28">
        <v>0.44559799999999999</v>
      </c>
      <c r="AI1260" s="28">
        <v>0.40740399999999999</v>
      </c>
      <c r="AL1260" s="28">
        <v>0.66214899999999999</v>
      </c>
      <c r="AO1260" s="28">
        <v>0.40756199999999998</v>
      </c>
      <c r="AR1260" s="28">
        <v>0.41336400000000001</v>
      </c>
      <c r="AU1260" s="28">
        <v>0.46673300000000001</v>
      </c>
      <c r="AX1260" s="28">
        <v>4.8718600000000001E-2</v>
      </c>
      <c r="BA1260" s="28">
        <v>0.125112</v>
      </c>
    </row>
    <row r="1261" spans="1:53" s="28" customFormat="1" ht="21" x14ac:dyDescent="0.35">
      <c r="A1261" s="1"/>
      <c r="B1261" s="2"/>
      <c r="C1261" s="2"/>
      <c r="D1261" s="2"/>
      <c r="E1261" s="2"/>
      <c r="F1261" s="2"/>
      <c r="G1261" s="2"/>
      <c r="H1261" s="2"/>
      <c r="I1261" s="40">
        <v>37650</v>
      </c>
      <c r="J1261" s="39">
        <v>0.82503030300000002</v>
      </c>
      <c r="K1261" s="28">
        <v>0.48966399999999999</v>
      </c>
      <c r="N1261" s="28">
        <v>0.71535899999999997</v>
      </c>
      <c r="Q1261" s="28">
        <v>0.48539199999999999</v>
      </c>
      <c r="T1261" s="28">
        <v>0.47270499999999999</v>
      </c>
      <c r="W1261" s="28">
        <v>0</v>
      </c>
      <c r="Z1261" s="28">
        <v>5.8719500000000001E-2</v>
      </c>
      <c r="AC1261" s="28">
        <v>0.66256700000000002</v>
      </c>
      <c r="AF1261" s="28">
        <v>0.44371500000000003</v>
      </c>
      <c r="AI1261" s="28">
        <v>0.40537800000000002</v>
      </c>
      <c r="AL1261" s="28">
        <v>0.66014099999999998</v>
      </c>
      <c r="AO1261" s="28">
        <v>0.40552100000000002</v>
      </c>
      <c r="AR1261" s="28">
        <v>0.41133999999999998</v>
      </c>
      <c r="AU1261" s="28">
        <v>0.46409099999999998</v>
      </c>
      <c r="AX1261" s="28">
        <v>4.8098599999999998E-2</v>
      </c>
      <c r="BA1261" s="28">
        <v>0.121563</v>
      </c>
    </row>
    <row r="1262" spans="1:53" s="28" customFormat="1" ht="21" x14ac:dyDescent="0.35">
      <c r="A1262" s="1"/>
      <c r="B1262" s="2"/>
      <c r="C1262" s="2"/>
      <c r="D1262" s="2"/>
      <c r="E1262" s="2"/>
      <c r="F1262" s="2"/>
      <c r="G1262" s="2"/>
      <c r="H1262" s="2"/>
      <c r="I1262" s="40">
        <v>37680</v>
      </c>
      <c r="J1262" s="39">
        <v>0.82256969700000004</v>
      </c>
      <c r="K1262" s="28">
        <v>0.48905900000000002</v>
      </c>
      <c r="N1262" s="28">
        <v>0.71395600000000004</v>
      </c>
      <c r="Q1262" s="28">
        <v>0.48394900000000002</v>
      </c>
      <c r="T1262" s="28">
        <v>0.47130699999999998</v>
      </c>
      <c r="W1262" s="28">
        <v>0</v>
      </c>
      <c r="Z1262" s="28">
        <v>5.6974700000000003E-2</v>
      </c>
      <c r="AC1262" s="28">
        <v>0.66071599999999997</v>
      </c>
      <c r="AF1262" s="28">
        <v>0.44181399999999998</v>
      </c>
      <c r="AI1262" s="28">
        <v>0.40334399999999998</v>
      </c>
      <c r="AL1262" s="28">
        <v>0.65802899999999998</v>
      </c>
      <c r="AO1262" s="28">
        <v>0.40344799999999997</v>
      </c>
      <c r="AR1262" s="28">
        <v>0.40924300000000002</v>
      </c>
      <c r="AU1262" s="28">
        <v>0.46137600000000001</v>
      </c>
      <c r="AX1262" s="28">
        <v>4.8005100000000002E-2</v>
      </c>
      <c r="BA1262" s="28">
        <v>0.118149</v>
      </c>
    </row>
    <row r="1263" spans="1:53" s="28" customFormat="1" ht="21" x14ac:dyDescent="0.35">
      <c r="A1263" s="1"/>
      <c r="B1263" s="2"/>
      <c r="C1263" s="2"/>
      <c r="D1263" s="2"/>
      <c r="E1263" s="2"/>
      <c r="F1263" s="2"/>
      <c r="G1263" s="2"/>
      <c r="H1263" s="2"/>
      <c r="I1263" s="40">
        <v>37710</v>
      </c>
      <c r="J1263" s="39">
        <v>0.82049696999999999</v>
      </c>
      <c r="K1263" s="28">
        <v>0.48850900000000003</v>
      </c>
      <c r="N1263" s="28">
        <v>0.71265999999999996</v>
      </c>
      <c r="Q1263" s="28">
        <v>0.48250900000000002</v>
      </c>
      <c r="T1263" s="28">
        <v>0.46986</v>
      </c>
      <c r="W1263" s="28">
        <v>0</v>
      </c>
      <c r="Z1263" s="28">
        <v>5.5312600000000003E-2</v>
      </c>
      <c r="AC1263" s="28">
        <v>0.65881500000000004</v>
      </c>
      <c r="AF1263" s="28">
        <v>0.43987100000000001</v>
      </c>
      <c r="AI1263" s="28">
        <v>0.40127400000000002</v>
      </c>
      <c r="AL1263" s="28">
        <v>0.65600800000000004</v>
      </c>
      <c r="AO1263" s="28">
        <v>0.40130399999999999</v>
      </c>
      <c r="AR1263" s="28">
        <v>0.40701700000000002</v>
      </c>
      <c r="AU1263" s="28">
        <v>0.45859899999999998</v>
      </c>
      <c r="AX1263" s="28">
        <v>4.77654E-2</v>
      </c>
      <c r="BA1263" s="28">
        <v>0.11471099999999999</v>
      </c>
    </row>
    <row r="1264" spans="1:53" s="28" customFormat="1" ht="21" x14ac:dyDescent="0.35">
      <c r="A1264" s="1"/>
      <c r="B1264" s="2"/>
      <c r="C1264" s="2"/>
      <c r="D1264" s="2"/>
      <c r="E1264" s="2"/>
      <c r="F1264" s="2"/>
      <c r="G1264" s="2"/>
      <c r="H1264" s="2"/>
      <c r="I1264" s="40">
        <v>37740</v>
      </c>
      <c r="J1264" s="39">
        <v>0.81799999999999995</v>
      </c>
      <c r="K1264" s="28">
        <v>0.48792999999999997</v>
      </c>
      <c r="N1264" s="28">
        <v>0.71140199999999998</v>
      </c>
      <c r="Q1264" s="28">
        <v>0.48112199999999999</v>
      </c>
      <c r="T1264" s="28">
        <v>0.46848299999999998</v>
      </c>
      <c r="W1264" s="28">
        <v>0</v>
      </c>
      <c r="Z1264" s="28">
        <v>5.3730399999999998E-2</v>
      </c>
      <c r="AC1264" s="28">
        <v>0.65690800000000005</v>
      </c>
      <c r="AF1264" s="28">
        <v>0.43797999999999998</v>
      </c>
      <c r="AI1264" s="28">
        <v>0.39930199999999999</v>
      </c>
      <c r="AL1264" s="28">
        <v>0.65390800000000004</v>
      </c>
      <c r="AO1264" s="28">
        <v>0.3992</v>
      </c>
      <c r="AR1264" s="28">
        <v>0.404893</v>
      </c>
      <c r="AU1264" s="28">
        <v>0.45580300000000001</v>
      </c>
      <c r="AX1264" s="28">
        <v>4.75545E-2</v>
      </c>
      <c r="BA1264" s="28">
        <v>0.1112686</v>
      </c>
    </row>
    <row r="1265" spans="1:53" s="28" customFormat="1" ht="21" x14ac:dyDescent="0.35">
      <c r="A1265" s="1"/>
      <c r="B1265" s="2"/>
      <c r="C1265" s="2"/>
      <c r="D1265" s="2"/>
      <c r="E1265" s="2"/>
      <c r="F1265" s="2"/>
      <c r="G1265" s="2"/>
      <c r="H1265" s="2"/>
      <c r="I1265" s="40">
        <v>37770</v>
      </c>
      <c r="J1265" s="39">
        <v>0.81533333299999999</v>
      </c>
      <c r="K1265" s="28">
        <v>0.48743799999999998</v>
      </c>
      <c r="N1265" s="28">
        <v>0.71008199999999999</v>
      </c>
      <c r="Q1265" s="28">
        <v>0.47972100000000001</v>
      </c>
      <c r="T1265" s="28">
        <v>0.46707399999999999</v>
      </c>
      <c r="W1265" s="28">
        <v>0</v>
      </c>
      <c r="Z1265" s="28">
        <v>5.2156300000000003E-2</v>
      </c>
      <c r="AC1265" s="28">
        <v>0.65499099999999999</v>
      </c>
      <c r="AF1265" s="28">
        <v>0.43604500000000002</v>
      </c>
      <c r="AI1265" s="28">
        <v>0.39726499999999998</v>
      </c>
      <c r="AL1265" s="28">
        <v>0.65174699999999997</v>
      </c>
      <c r="AO1265" s="28">
        <v>0.39702900000000002</v>
      </c>
      <c r="AR1265" s="28">
        <v>0.40263599999999999</v>
      </c>
      <c r="AU1265" s="28">
        <v>0.45291100000000001</v>
      </c>
      <c r="AX1265" s="28">
        <v>4.7073900000000002E-2</v>
      </c>
      <c r="BA1265" s="28">
        <v>0.10776330000000001</v>
      </c>
    </row>
    <row r="1266" spans="1:53" s="28" customFormat="1" ht="21" x14ac:dyDescent="0.35">
      <c r="A1266" s="1"/>
      <c r="B1266" s="2"/>
      <c r="C1266" s="2"/>
      <c r="D1266" s="2"/>
      <c r="E1266" s="2"/>
      <c r="F1266" s="2"/>
      <c r="G1266" s="2"/>
      <c r="H1266" s="2"/>
      <c r="I1266" s="40">
        <v>37800</v>
      </c>
      <c r="J1266" s="39">
        <v>0.81220000000000003</v>
      </c>
      <c r="K1266" s="28">
        <v>0.48690499999999998</v>
      </c>
      <c r="N1266" s="28">
        <v>0.70874999999999999</v>
      </c>
      <c r="Q1266" s="28">
        <v>0.47825600000000001</v>
      </c>
      <c r="T1266" s="28">
        <v>0.46549000000000001</v>
      </c>
      <c r="W1266" s="28">
        <v>0</v>
      </c>
      <c r="Z1266" s="28">
        <v>5.0599600000000002E-2</v>
      </c>
      <c r="AC1266" s="28">
        <v>0.65300000000000002</v>
      </c>
      <c r="AF1266" s="28">
        <v>0.43402600000000002</v>
      </c>
      <c r="AI1266" s="28">
        <v>0.39518399999999998</v>
      </c>
      <c r="AL1266" s="28">
        <v>0.64947100000000002</v>
      </c>
      <c r="AO1266" s="28">
        <v>0.394787</v>
      </c>
      <c r="AR1266" s="28">
        <v>0.40032899999999999</v>
      </c>
      <c r="AU1266" s="28">
        <v>0.44985000000000003</v>
      </c>
      <c r="AX1266" s="28">
        <v>4.5927299999999997E-2</v>
      </c>
      <c r="BA1266" s="28">
        <v>0.1040147</v>
      </c>
    </row>
    <row r="1267" spans="1:53" s="28" customFormat="1" ht="21" x14ac:dyDescent="0.35">
      <c r="A1267" s="1"/>
      <c r="B1267" s="2"/>
      <c r="C1267" s="2"/>
      <c r="D1267" s="2"/>
      <c r="E1267" s="2"/>
      <c r="F1267" s="2"/>
      <c r="G1267" s="2"/>
      <c r="H1267" s="2"/>
      <c r="I1267" s="40">
        <v>37830</v>
      </c>
      <c r="J1267" s="39">
        <v>0.81047878799999995</v>
      </c>
      <c r="K1267" s="28">
        <v>0.486375</v>
      </c>
      <c r="N1267" s="28">
        <v>0.70744099999999999</v>
      </c>
      <c r="Q1267" s="28">
        <v>0.47690500000000002</v>
      </c>
      <c r="T1267" s="28">
        <v>0.46410299999999999</v>
      </c>
      <c r="W1267" s="28">
        <v>0</v>
      </c>
      <c r="Z1267" s="28">
        <v>4.8993700000000001E-2</v>
      </c>
      <c r="AC1267" s="28">
        <v>0.65107300000000001</v>
      </c>
      <c r="AF1267" s="28">
        <v>0.43208200000000002</v>
      </c>
      <c r="AI1267" s="28">
        <v>0.39313799999999999</v>
      </c>
      <c r="AL1267" s="28">
        <v>0.64722100000000005</v>
      </c>
      <c r="AO1267" s="28">
        <v>0.39249299999999998</v>
      </c>
      <c r="AR1267" s="28">
        <v>0.39800000000000002</v>
      </c>
      <c r="AU1267" s="28">
        <v>0.44686100000000001</v>
      </c>
      <c r="AX1267" s="28">
        <v>4.41912E-2</v>
      </c>
      <c r="BA1267" s="28">
        <v>0.1002208</v>
      </c>
    </row>
    <row r="1268" spans="1:53" s="28" customFormat="1" ht="21" x14ac:dyDescent="0.35">
      <c r="A1268" s="1"/>
      <c r="B1268" s="2"/>
      <c r="C1268" s="2"/>
      <c r="D1268" s="2"/>
      <c r="E1268" s="2"/>
      <c r="F1268" s="2"/>
      <c r="G1268" s="2"/>
      <c r="H1268" s="2"/>
      <c r="I1268" s="40">
        <v>37860</v>
      </c>
      <c r="J1268" s="39">
        <v>0.80804242400000004</v>
      </c>
      <c r="K1268" s="28">
        <v>0.485815</v>
      </c>
      <c r="N1268" s="28">
        <v>0.70607799999999998</v>
      </c>
      <c r="Q1268" s="28">
        <v>0.475497</v>
      </c>
      <c r="T1268" s="28">
        <v>0.462644</v>
      </c>
      <c r="W1268" s="28">
        <v>0</v>
      </c>
      <c r="Z1268" s="28">
        <v>4.7186899999999997E-2</v>
      </c>
      <c r="AC1268" s="28">
        <v>0.64899700000000005</v>
      </c>
      <c r="AF1268" s="28">
        <v>0.43008299999999999</v>
      </c>
      <c r="AI1268" s="28">
        <v>0.39107900000000001</v>
      </c>
      <c r="AL1268" s="28">
        <v>0.64491200000000004</v>
      </c>
      <c r="AO1268" s="28">
        <v>0.39011000000000001</v>
      </c>
      <c r="AR1268" s="28">
        <v>0.39568799999999998</v>
      </c>
      <c r="AU1268" s="28">
        <v>0.44375999999999999</v>
      </c>
      <c r="AX1268" s="28">
        <v>4.14244E-2</v>
      </c>
      <c r="BA1268" s="28">
        <v>9.6103400000000005E-2</v>
      </c>
    </row>
    <row r="1269" spans="1:53" s="28" customFormat="1" ht="21" x14ac:dyDescent="0.35">
      <c r="A1269" s="1"/>
      <c r="B1269" s="2"/>
      <c r="C1269" s="2"/>
      <c r="D1269" s="2"/>
      <c r="E1269" s="2"/>
      <c r="F1269" s="2"/>
      <c r="G1269" s="2"/>
      <c r="H1269" s="2"/>
      <c r="I1269" s="40">
        <v>37890</v>
      </c>
      <c r="J1269" s="39">
        <v>0.80546060600000002</v>
      </c>
      <c r="K1269" s="28">
        <v>0.48520200000000002</v>
      </c>
      <c r="N1269" s="28">
        <v>0.70452999999999999</v>
      </c>
      <c r="Q1269" s="28">
        <v>0.47388799999999998</v>
      </c>
      <c r="T1269" s="28">
        <v>0.46111400000000002</v>
      </c>
      <c r="W1269" s="28">
        <v>0</v>
      </c>
      <c r="Z1269" s="28">
        <v>4.5305999999999999E-2</v>
      </c>
      <c r="AC1269" s="28">
        <v>0.64691200000000004</v>
      </c>
      <c r="AF1269" s="28">
        <v>0.42799100000000001</v>
      </c>
      <c r="AI1269" s="28">
        <v>0.38892900000000002</v>
      </c>
      <c r="AL1269" s="28">
        <v>0.642509</v>
      </c>
      <c r="AO1269" s="28">
        <v>0.38758500000000001</v>
      </c>
      <c r="AR1269" s="28">
        <v>0.39318599999999998</v>
      </c>
      <c r="AU1269" s="28">
        <v>0.44055899999999998</v>
      </c>
      <c r="AX1269" s="28">
        <v>3.7134340000000002E-2</v>
      </c>
      <c r="BA1269" s="28">
        <v>9.1571799999999995E-2</v>
      </c>
    </row>
    <row r="1270" spans="1:53" s="28" customFormat="1" ht="21" x14ac:dyDescent="0.35">
      <c r="A1270" s="1"/>
      <c r="B1270" s="2"/>
      <c r="C1270" s="2"/>
      <c r="D1270" s="2"/>
      <c r="E1270" s="2"/>
      <c r="F1270" s="2"/>
      <c r="G1270" s="2"/>
      <c r="H1270" s="2"/>
      <c r="I1270" s="40">
        <v>37920</v>
      </c>
      <c r="J1270" s="39">
        <v>0.80286060599999998</v>
      </c>
      <c r="K1270" s="28">
        <v>0.48463200000000001</v>
      </c>
      <c r="N1270" s="28">
        <v>0.70294299999999998</v>
      </c>
      <c r="Q1270" s="28">
        <v>0.47233799999999998</v>
      </c>
      <c r="T1270" s="28">
        <v>0.45956000000000002</v>
      </c>
      <c r="W1270" s="28">
        <v>0</v>
      </c>
      <c r="Z1270" s="28">
        <v>4.3235200000000001E-2</v>
      </c>
      <c r="AC1270" s="28">
        <v>0.64473000000000003</v>
      </c>
      <c r="AF1270" s="28">
        <v>0.42582500000000001</v>
      </c>
      <c r="AI1270" s="28">
        <v>0.38674399999999998</v>
      </c>
      <c r="AL1270" s="28">
        <v>0.63992700000000002</v>
      </c>
      <c r="AO1270" s="28">
        <v>0.385017</v>
      </c>
      <c r="AR1270" s="28">
        <v>0.39065100000000003</v>
      </c>
      <c r="AU1270" s="28">
        <v>0.43727199999999999</v>
      </c>
      <c r="AX1270" s="28">
        <v>3.205744E-2</v>
      </c>
      <c r="BA1270" s="28">
        <v>8.66426E-2</v>
      </c>
    </row>
    <row r="1271" spans="1:53" s="28" customFormat="1" ht="21" x14ac:dyDescent="0.35">
      <c r="A1271" s="1"/>
      <c r="B1271" s="2"/>
      <c r="C1271" s="2"/>
      <c r="D1271" s="2"/>
      <c r="E1271" s="2"/>
      <c r="F1271" s="2"/>
      <c r="G1271" s="2"/>
      <c r="H1271" s="2"/>
      <c r="I1271" s="40">
        <v>37950</v>
      </c>
      <c r="J1271" s="39">
        <v>0.80030303000000003</v>
      </c>
      <c r="K1271" s="28">
        <v>0.48397800000000002</v>
      </c>
      <c r="N1271" s="28">
        <v>0.701295</v>
      </c>
      <c r="Q1271" s="28">
        <v>0.47068700000000002</v>
      </c>
      <c r="T1271" s="28">
        <v>0.45790799999999998</v>
      </c>
      <c r="W1271" s="28">
        <v>0</v>
      </c>
      <c r="Z1271" s="28">
        <v>4.0917299999999997E-2</v>
      </c>
      <c r="AC1271" s="28">
        <v>0.64246800000000004</v>
      </c>
      <c r="AF1271" s="28">
        <v>0.42360799999999998</v>
      </c>
      <c r="AI1271" s="28">
        <v>0.38451999999999997</v>
      </c>
      <c r="AL1271" s="28">
        <v>0.63734999999999997</v>
      </c>
      <c r="AO1271" s="28">
        <v>0.38231300000000001</v>
      </c>
      <c r="AR1271" s="28">
        <v>0.387984</v>
      </c>
      <c r="AU1271" s="28">
        <v>0.43382799999999999</v>
      </c>
      <c r="AX1271" s="28">
        <v>2.6748339999999999E-2</v>
      </c>
      <c r="BA1271" s="28">
        <v>8.1299899999999994E-2</v>
      </c>
    </row>
    <row r="1272" spans="1:53" s="28" customFormat="1" ht="21" x14ac:dyDescent="0.35">
      <c r="A1272" s="1"/>
      <c r="B1272" s="2"/>
      <c r="C1272" s="2"/>
      <c r="D1272" s="2"/>
      <c r="E1272" s="2"/>
      <c r="F1272" s="2"/>
      <c r="G1272" s="2"/>
      <c r="H1272" s="2"/>
      <c r="I1272" s="40">
        <v>37980</v>
      </c>
      <c r="J1272" s="39">
        <v>0.79826060600000004</v>
      </c>
      <c r="K1272" s="28">
        <v>0.48338900000000001</v>
      </c>
      <c r="N1272" s="28">
        <v>0.69974700000000001</v>
      </c>
      <c r="Q1272" s="28">
        <v>0.46906599999999998</v>
      </c>
      <c r="T1272" s="28">
        <v>0.45623599999999997</v>
      </c>
      <c r="W1272" s="28">
        <v>0</v>
      </c>
      <c r="Z1272" s="28">
        <v>3.8445300000000002E-2</v>
      </c>
      <c r="AC1272" s="28">
        <v>0.64014899999999997</v>
      </c>
      <c r="AF1272" s="28">
        <v>0.421344</v>
      </c>
      <c r="AI1272" s="28">
        <v>0.38225799999999999</v>
      </c>
      <c r="AL1272" s="28">
        <v>0.63471599999999995</v>
      </c>
      <c r="AO1272" s="28">
        <v>0.37964999999999999</v>
      </c>
      <c r="AR1272" s="28">
        <v>0.38530700000000001</v>
      </c>
      <c r="AU1272" s="28">
        <v>0.43029499999999998</v>
      </c>
      <c r="AX1272" s="28">
        <v>2.1406640000000001E-2</v>
      </c>
      <c r="BA1272" s="28">
        <v>7.5628100000000004E-2</v>
      </c>
    </row>
    <row r="1273" spans="1:53" s="28" customFormat="1" ht="21" x14ac:dyDescent="0.35">
      <c r="A1273" s="1"/>
      <c r="B1273" s="2"/>
      <c r="C1273" s="2"/>
      <c r="D1273" s="2"/>
      <c r="E1273" s="2"/>
      <c r="F1273" s="2"/>
      <c r="G1273" s="2"/>
      <c r="H1273" s="2"/>
      <c r="I1273" s="40">
        <v>38010</v>
      </c>
      <c r="J1273" s="39">
        <v>0.79541212100000003</v>
      </c>
      <c r="K1273" s="28">
        <v>0.482678</v>
      </c>
      <c r="N1273" s="28">
        <v>0.69803599999999999</v>
      </c>
      <c r="Q1273" s="28">
        <v>0.46740700000000002</v>
      </c>
      <c r="T1273" s="28">
        <v>0.45457599999999998</v>
      </c>
      <c r="W1273" s="28">
        <v>0</v>
      </c>
      <c r="Z1273" s="28">
        <v>3.5839299999999998E-2</v>
      </c>
      <c r="AC1273" s="28">
        <v>0.637822</v>
      </c>
      <c r="AF1273" s="28">
        <v>0.419072</v>
      </c>
      <c r="AI1273" s="28">
        <v>0.37997900000000001</v>
      </c>
      <c r="AL1273" s="28">
        <v>0.63186900000000001</v>
      </c>
      <c r="AO1273" s="28">
        <v>0.376836</v>
      </c>
      <c r="AR1273" s="28">
        <v>0.382581</v>
      </c>
      <c r="AU1273" s="28">
        <v>0.42668400000000001</v>
      </c>
      <c r="AX1273" s="28">
        <v>1.6436039999999999E-2</v>
      </c>
      <c r="BA1273" s="28">
        <v>6.9652000000000006E-2</v>
      </c>
    </row>
    <row r="1274" spans="1:53" s="28" customFormat="1" ht="21" x14ac:dyDescent="0.35">
      <c r="A1274" s="1"/>
      <c r="B1274" s="2"/>
      <c r="C1274" s="2"/>
      <c r="D1274" s="2"/>
      <c r="E1274" s="2"/>
      <c r="F1274" s="2"/>
      <c r="G1274" s="2"/>
      <c r="H1274" s="2"/>
      <c r="I1274" s="40">
        <v>38040</v>
      </c>
      <c r="J1274" s="39">
        <v>0.79305454500000006</v>
      </c>
      <c r="K1274" s="28">
        <v>0.48197299999999998</v>
      </c>
      <c r="N1274" s="28">
        <v>0.69632899999999998</v>
      </c>
      <c r="Q1274" s="28">
        <v>0.46568199999999998</v>
      </c>
      <c r="T1274" s="28">
        <v>0.45286599999999999</v>
      </c>
      <c r="W1274" s="28">
        <v>0</v>
      </c>
      <c r="Z1274" s="28">
        <v>3.31826E-2</v>
      </c>
      <c r="AC1274" s="28">
        <v>0.63550499999999999</v>
      </c>
      <c r="AF1274" s="28">
        <v>0.41674299999999997</v>
      </c>
      <c r="AI1274" s="28">
        <v>0.37759500000000001</v>
      </c>
      <c r="AL1274" s="28">
        <v>0.62897000000000003</v>
      </c>
      <c r="AO1274" s="28">
        <v>0.37389600000000001</v>
      </c>
      <c r="AR1274" s="28">
        <v>0.37968099999999999</v>
      </c>
      <c r="AU1274" s="28">
        <v>0.42296699999999998</v>
      </c>
      <c r="AX1274" s="28">
        <v>1.1930039999999999E-2</v>
      </c>
      <c r="BA1274" s="28">
        <v>6.3454200000000002E-2</v>
      </c>
    </row>
    <row r="1275" spans="1:53" s="28" customFormat="1" ht="21" x14ac:dyDescent="0.35">
      <c r="A1275" s="1"/>
      <c r="B1275" s="2"/>
      <c r="C1275" s="2"/>
      <c r="D1275" s="2"/>
      <c r="E1275" s="2"/>
      <c r="F1275" s="2"/>
      <c r="G1275" s="2"/>
      <c r="H1275" s="2"/>
      <c r="I1275" s="40">
        <v>38070</v>
      </c>
      <c r="J1275" s="39">
        <v>0.79108484800000001</v>
      </c>
      <c r="K1275" s="28">
        <v>0.48128300000000002</v>
      </c>
      <c r="N1275" s="28">
        <v>0.69465100000000002</v>
      </c>
      <c r="Q1275" s="28">
        <v>0.46395900000000001</v>
      </c>
      <c r="T1275" s="28">
        <v>0.45115100000000002</v>
      </c>
      <c r="W1275" s="28">
        <v>0</v>
      </c>
      <c r="Z1275" s="28">
        <v>3.0429399999999999E-2</v>
      </c>
      <c r="AC1275" s="28">
        <v>0.63313699999999995</v>
      </c>
      <c r="AF1275" s="28">
        <v>0.41436000000000001</v>
      </c>
      <c r="AI1275" s="28">
        <v>0.375218</v>
      </c>
      <c r="AL1275" s="28">
        <v>0.62604199999999999</v>
      </c>
      <c r="AO1275" s="28">
        <v>0.37088300000000002</v>
      </c>
      <c r="AR1275" s="28">
        <v>0.37678699999999998</v>
      </c>
      <c r="AU1275" s="28">
        <v>0.419182</v>
      </c>
      <c r="AX1275" s="28">
        <v>7.9513399999999994E-3</v>
      </c>
      <c r="BA1275" s="28">
        <v>5.7093400000000002E-2</v>
      </c>
    </row>
    <row r="1276" spans="1:53" s="28" customFormat="1" ht="21" x14ac:dyDescent="0.35">
      <c r="A1276" s="1"/>
      <c r="B1276" s="2"/>
      <c r="C1276" s="2"/>
      <c r="D1276" s="2"/>
      <c r="E1276" s="2"/>
      <c r="F1276" s="2"/>
      <c r="G1276" s="2"/>
      <c r="H1276" s="2"/>
      <c r="I1276" s="40">
        <v>38100</v>
      </c>
      <c r="J1276" s="39">
        <v>0.78797575799999997</v>
      </c>
      <c r="K1276" s="28">
        <v>0.48061900000000002</v>
      </c>
      <c r="N1276" s="28">
        <v>0.69290799999999997</v>
      </c>
      <c r="Q1276" s="28">
        <v>0.46227299999999999</v>
      </c>
      <c r="T1276" s="28">
        <v>0.44959199999999999</v>
      </c>
      <c r="W1276" s="28">
        <v>0</v>
      </c>
      <c r="Z1276" s="28">
        <v>2.7531199999999999E-2</v>
      </c>
      <c r="AC1276" s="28">
        <v>0.63075300000000001</v>
      </c>
      <c r="AF1276" s="28">
        <v>0.412026</v>
      </c>
      <c r="AI1276" s="28">
        <v>0.37285099999999999</v>
      </c>
      <c r="AL1276" s="28">
        <v>0.62303200000000003</v>
      </c>
      <c r="AO1276" s="28">
        <v>0.36781199999999997</v>
      </c>
      <c r="AR1276" s="28">
        <v>0.37383100000000002</v>
      </c>
      <c r="AU1276" s="28">
        <v>0.41540500000000002</v>
      </c>
      <c r="AX1276" s="28">
        <v>4.6060399999999996E-3</v>
      </c>
      <c r="BA1276" s="28">
        <v>5.0645500000000003E-2</v>
      </c>
    </row>
    <row r="1277" spans="1:53" s="28" customFormat="1" ht="21" x14ac:dyDescent="0.35">
      <c r="A1277" s="1"/>
      <c r="B1277" s="2"/>
      <c r="C1277" s="2"/>
      <c r="D1277" s="2"/>
      <c r="E1277" s="2"/>
      <c r="F1277" s="2"/>
      <c r="G1277" s="2"/>
      <c r="H1277" s="2"/>
      <c r="I1277" s="40">
        <v>38130</v>
      </c>
      <c r="J1277" s="39">
        <v>0.78634545499999997</v>
      </c>
      <c r="K1277" s="28">
        <v>0.47993200000000003</v>
      </c>
      <c r="N1277" s="28">
        <v>0.691187</v>
      </c>
      <c r="Q1277" s="28">
        <v>0.46046700000000002</v>
      </c>
      <c r="T1277" s="28">
        <v>0.44782699999999998</v>
      </c>
      <c r="W1277" s="28">
        <v>0</v>
      </c>
      <c r="Z1277" s="28">
        <v>2.4602099999999998E-2</v>
      </c>
      <c r="AC1277" s="28">
        <v>0.62831199999999998</v>
      </c>
      <c r="AF1277" s="28">
        <v>0.409576</v>
      </c>
      <c r="AI1277" s="28">
        <v>0.37043500000000001</v>
      </c>
      <c r="AL1277" s="28">
        <v>0.61996300000000004</v>
      </c>
      <c r="AO1277" s="28">
        <v>0.36463800000000002</v>
      </c>
      <c r="AR1277" s="28">
        <v>0.37076799999999999</v>
      </c>
      <c r="AU1277" s="28">
        <v>0.41139500000000001</v>
      </c>
      <c r="AX1277" s="28">
        <v>2.1315399999999999E-3</v>
      </c>
      <c r="BA1277" s="28">
        <v>4.4083799999999999E-2</v>
      </c>
    </row>
    <row r="1278" spans="1:53" s="28" customFormat="1" ht="21" x14ac:dyDescent="0.35">
      <c r="A1278" s="1"/>
      <c r="B1278" s="2"/>
      <c r="C1278" s="2"/>
      <c r="D1278" s="2"/>
      <c r="E1278" s="2"/>
      <c r="F1278" s="2"/>
      <c r="G1278" s="2"/>
      <c r="H1278" s="2"/>
      <c r="I1278" s="40">
        <v>38160</v>
      </c>
      <c r="J1278" s="39">
        <v>0.78356363600000001</v>
      </c>
      <c r="K1278" s="28">
        <v>0.47928900000000002</v>
      </c>
      <c r="N1278" s="28">
        <v>0.68939899999999998</v>
      </c>
      <c r="Q1278" s="28">
        <v>0.45866299999999999</v>
      </c>
      <c r="T1278" s="28">
        <v>0.446019</v>
      </c>
      <c r="W1278" s="28">
        <v>0</v>
      </c>
      <c r="Z1278" s="28">
        <v>2.1659810000000002E-2</v>
      </c>
      <c r="AC1278" s="28">
        <v>0.62585100000000005</v>
      </c>
      <c r="AF1278" s="28">
        <v>0.40710400000000002</v>
      </c>
      <c r="AI1278" s="28">
        <v>0.36793999999999999</v>
      </c>
      <c r="AL1278" s="28">
        <v>0.61676900000000001</v>
      </c>
      <c r="AO1278" s="28">
        <v>0.36145699999999997</v>
      </c>
      <c r="AR1278" s="28">
        <v>0.36758200000000002</v>
      </c>
      <c r="AU1278" s="28">
        <v>0.40737800000000002</v>
      </c>
      <c r="AX1278" s="28">
        <v>5.2603999999999997E-4</v>
      </c>
      <c r="BA1278" s="28">
        <v>3.7435000000000003E-2</v>
      </c>
    </row>
    <row r="1279" spans="1:53" s="28" customFormat="1" ht="21" x14ac:dyDescent="0.35">
      <c r="A1279" s="1"/>
      <c r="B1279" s="2"/>
      <c r="C1279" s="2"/>
      <c r="D1279" s="2"/>
      <c r="E1279" s="2"/>
      <c r="F1279" s="2"/>
      <c r="G1279" s="2"/>
      <c r="H1279" s="2"/>
      <c r="I1279" s="40">
        <v>38190</v>
      </c>
      <c r="J1279" s="39">
        <v>0.78116363600000005</v>
      </c>
      <c r="K1279" s="28">
        <v>0.47858400000000001</v>
      </c>
      <c r="N1279" s="28">
        <v>0.68768499999999999</v>
      </c>
      <c r="Q1279" s="28">
        <v>0.45690999999999998</v>
      </c>
      <c r="T1279" s="28">
        <v>0.44423000000000001</v>
      </c>
      <c r="W1279" s="28">
        <v>0</v>
      </c>
      <c r="Z1279" s="28">
        <v>1.8672680000000001E-2</v>
      </c>
      <c r="AC1279" s="28">
        <v>0.62341500000000005</v>
      </c>
      <c r="AF1279" s="28">
        <v>0.40463700000000002</v>
      </c>
      <c r="AI1279" s="28">
        <v>0.36546299999999998</v>
      </c>
      <c r="AL1279" s="28">
        <v>0.61350400000000005</v>
      </c>
      <c r="AO1279" s="28">
        <v>0.35823500000000003</v>
      </c>
      <c r="AR1279" s="28">
        <v>0.36445499999999997</v>
      </c>
      <c r="AU1279" s="28">
        <v>0.40325899999999998</v>
      </c>
      <c r="AX1279" s="28">
        <v>0</v>
      </c>
      <c r="BA1279" s="28">
        <v>3.0860289999999999E-2</v>
      </c>
    </row>
    <row r="1280" spans="1:53" s="28" customFormat="1" ht="21" x14ac:dyDescent="0.35">
      <c r="A1280" s="1"/>
      <c r="B1280" s="2"/>
      <c r="C1280" s="2"/>
      <c r="D1280" s="2"/>
      <c r="E1280" s="2"/>
      <c r="F1280" s="2"/>
      <c r="G1280" s="2"/>
      <c r="H1280" s="2"/>
      <c r="I1280" s="40">
        <v>38220</v>
      </c>
      <c r="J1280" s="39">
        <v>0.77885454499999995</v>
      </c>
      <c r="K1280" s="28">
        <v>0.47794399999999998</v>
      </c>
      <c r="N1280" s="28">
        <v>0.68598000000000003</v>
      </c>
      <c r="Q1280" s="28">
        <v>0.45512399999999997</v>
      </c>
      <c r="T1280" s="28">
        <v>0.44246400000000002</v>
      </c>
      <c r="W1280" s="28">
        <v>0</v>
      </c>
      <c r="Z1280" s="28">
        <v>1.5685729999999998E-2</v>
      </c>
      <c r="AC1280" s="28">
        <v>0.62099199999999999</v>
      </c>
      <c r="AF1280" s="28">
        <v>0.40219100000000002</v>
      </c>
      <c r="AI1280" s="28">
        <v>0.36299900000000002</v>
      </c>
      <c r="AL1280" s="28">
        <v>0.61031400000000002</v>
      </c>
      <c r="AO1280" s="28">
        <v>0.35489900000000002</v>
      </c>
      <c r="AR1280" s="28">
        <v>0.36119600000000002</v>
      </c>
      <c r="AU1280" s="28">
        <v>0.39910800000000002</v>
      </c>
      <c r="AX1280" s="28">
        <v>0</v>
      </c>
      <c r="BA1280" s="28">
        <v>2.479249E-2</v>
      </c>
    </row>
    <row r="1281" spans="1:53" s="28" customFormat="1" ht="21" x14ac:dyDescent="0.35">
      <c r="A1281" s="1"/>
      <c r="B1281" s="2"/>
      <c r="C1281" s="2"/>
      <c r="D1281" s="2"/>
      <c r="E1281" s="2"/>
      <c r="F1281" s="2"/>
      <c r="G1281" s="2"/>
      <c r="H1281" s="2"/>
      <c r="I1281" s="40">
        <v>38250</v>
      </c>
      <c r="J1281" s="39">
        <v>0.77594545500000001</v>
      </c>
      <c r="K1281" s="28">
        <v>0.47731200000000001</v>
      </c>
      <c r="N1281" s="28">
        <v>0.68438299999999996</v>
      </c>
      <c r="Q1281" s="28">
        <v>0.453399</v>
      </c>
      <c r="T1281" s="28">
        <v>0.44074999999999998</v>
      </c>
      <c r="W1281" s="28">
        <v>0</v>
      </c>
      <c r="Z1281" s="28">
        <v>1.2799329999999999E-2</v>
      </c>
      <c r="AC1281" s="28">
        <v>0.61860000000000004</v>
      </c>
      <c r="AF1281" s="28">
        <v>0.399733</v>
      </c>
      <c r="AI1281" s="28">
        <v>0.36054999999999998</v>
      </c>
      <c r="AL1281" s="28">
        <v>0.60707199999999994</v>
      </c>
      <c r="AO1281" s="28">
        <v>0.35167900000000002</v>
      </c>
      <c r="AR1281" s="28">
        <v>0.35793199999999997</v>
      </c>
      <c r="AU1281" s="28">
        <v>0.394959</v>
      </c>
      <c r="AX1281" s="28">
        <v>0</v>
      </c>
      <c r="BA1281" s="28">
        <v>1.9414190000000001E-2</v>
      </c>
    </row>
    <row r="1282" spans="1:53" s="28" customFormat="1" ht="21" x14ac:dyDescent="0.35">
      <c r="A1282" s="1"/>
      <c r="B1282" s="2"/>
      <c r="C1282" s="2"/>
      <c r="D1282" s="2"/>
      <c r="E1282" s="2"/>
      <c r="F1282" s="2"/>
      <c r="G1282" s="2"/>
      <c r="H1282" s="2"/>
      <c r="I1282" s="40">
        <v>38280</v>
      </c>
      <c r="J1282" s="39">
        <v>0.77327878800000005</v>
      </c>
      <c r="K1282" s="28">
        <v>0.476632</v>
      </c>
      <c r="N1282" s="28">
        <v>0.68269500000000005</v>
      </c>
      <c r="Q1282" s="28">
        <v>0.45159899999999997</v>
      </c>
      <c r="T1282" s="28">
        <v>0.43898900000000002</v>
      </c>
      <c r="W1282" s="28">
        <v>0</v>
      </c>
      <c r="Z1282" s="28">
        <v>1.0204329999999999E-2</v>
      </c>
      <c r="AC1282" s="28">
        <v>0.61619900000000005</v>
      </c>
      <c r="AF1282" s="28">
        <v>0.39730599999999999</v>
      </c>
      <c r="AI1282" s="28">
        <v>0.35809400000000002</v>
      </c>
      <c r="AL1282" s="28">
        <v>0.603769</v>
      </c>
      <c r="AO1282" s="28">
        <v>0.348215</v>
      </c>
      <c r="AR1282" s="28">
        <v>0.35455799999999998</v>
      </c>
      <c r="AU1282" s="28">
        <v>0.39072200000000001</v>
      </c>
      <c r="AX1282" s="28">
        <v>0</v>
      </c>
      <c r="BA1282" s="28">
        <v>1.4659989999999999E-2</v>
      </c>
    </row>
    <row r="1283" spans="1:53" s="28" customFormat="1" ht="21" x14ac:dyDescent="0.35">
      <c r="A1283" s="1"/>
      <c r="B1283" s="2"/>
      <c r="C1283" s="2"/>
      <c r="D1283" s="2"/>
      <c r="E1283" s="2"/>
      <c r="F1283" s="2"/>
      <c r="G1283" s="2"/>
      <c r="H1283" s="2"/>
      <c r="I1283" s="40">
        <v>38310</v>
      </c>
      <c r="J1283" s="39">
        <v>0.77200000000000002</v>
      </c>
      <c r="K1283" s="28">
        <v>0.47599000000000002</v>
      </c>
      <c r="N1283" s="28">
        <v>0.68101800000000001</v>
      </c>
      <c r="Q1283" s="28">
        <v>0.449826</v>
      </c>
      <c r="T1283" s="28">
        <v>0.43723899999999999</v>
      </c>
      <c r="W1283" s="28">
        <v>0</v>
      </c>
      <c r="Z1283" s="28">
        <v>7.9013299999999998E-3</v>
      </c>
      <c r="AC1283" s="28">
        <v>0.61375999999999997</v>
      </c>
      <c r="AF1283" s="28">
        <v>0.39485900000000002</v>
      </c>
      <c r="AI1283" s="28">
        <v>0.35565000000000002</v>
      </c>
      <c r="AL1283" s="28">
        <v>0.60041500000000003</v>
      </c>
      <c r="AO1283" s="28">
        <v>0.34481699999999998</v>
      </c>
      <c r="AR1283" s="28">
        <v>0.351136</v>
      </c>
      <c r="AU1283" s="28">
        <v>0.38648199999999999</v>
      </c>
      <c r="AX1283" s="28">
        <v>0</v>
      </c>
      <c r="BA1283" s="28">
        <v>1.062109E-2</v>
      </c>
    </row>
    <row r="1284" spans="1:53" s="28" customFormat="1" ht="21" x14ac:dyDescent="0.35">
      <c r="A1284" s="1"/>
      <c r="B1284" s="2"/>
      <c r="C1284" s="2"/>
      <c r="D1284" s="2"/>
      <c r="E1284" s="2"/>
      <c r="F1284" s="2"/>
      <c r="G1284" s="2"/>
      <c r="H1284" s="2"/>
      <c r="I1284" s="40">
        <v>38340</v>
      </c>
      <c r="J1284" s="39">
        <v>0.76951515199999998</v>
      </c>
      <c r="K1284" s="28">
        <v>0.47538599999999998</v>
      </c>
      <c r="N1284" s="28">
        <v>0.67935400000000001</v>
      </c>
      <c r="Q1284" s="28">
        <v>0.44808300000000001</v>
      </c>
      <c r="T1284" s="28">
        <v>0.435475</v>
      </c>
      <c r="W1284" s="28">
        <v>0</v>
      </c>
      <c r="Z1284" s="28">
        <v>5.8445299999999997E-3</v>
      </c>
      <c r="AC1284" s="28">
        <v>0.61133700000000002</v>
      </c>
      <c r="AF1284" s="28">
        <v>0.39243800000000001</v>
      </c>
      <c r="AI1284" s="28">
        <v>0.35325699999999999</v>
      </c>
      <c r="AL1284" s="28">
        <v>0.59704699999999999</v>
      </c>
      <c r="AO1284" s="28">
        <v>0.34140799999999999</v>
      </c>
      <c r="AR1284" s="28">
        <v>0.34777999999999998</v>
      </c>
      <c r="AU1284" s="28">
        <v>0.382214</v>
      </c>
      <c r="AX1284" s="28">
        <v>0</v>
      </c>
      <c r="BA1284" s="28">
        <v>7.2532899999999999E-3</v>
      </c>
    </row>
    <row r="1285" spans="1:53" s="28" customFormat="1" ht="21" x14ac:dyDescent="0.35">
      <c r="A1285" s="1"/>
      <c r="B1285" s="2"/>
      <c r="C1285" s="2"/>
      <c r="D1285" s="2"/>
      <c r="E1285" s="2"/>
      <c r="F1285" s="2"/>
      <c r="G1285" s="2"/>
      <c r="H1285" s="2"/>
      <c r="I1285" s="40">
        <v>38370</v>
      </c>
      <c r="J1285" s="39">
        <v>0.76640606099999997</v>
      </c>
      <c r="K1285" s="28">
        <v>0.47473700000000002</v>
      </c>
      <c r="N1285" s="28">
        <v>0.67771899999999996</v>
      </c>
      <c r="Q1285" s="28">
        <v>0.44629099999999999</v>
      </c>
      <c r="T1285" s="28">
        <v>0.43374099999999999</v>
      </c>
      <c r="W1285" s="28">
        <v>0</v>
      </c>
      <c r="Z1285" s="28">
        <v>4.1025300000000001E-3</v>
      </c>
      <c r="AC1285" s="28">
        <v>0.60895299999999997</v>
      </c>
      <c r="AF1285" s="28">
        <v>0.39006099999999999</v>
      </c>
      <c r="AI1285" s="28">
        <v>0.35085899999999998</v>
      </c>
      <c r="AL1285" s="28">
        <v>0.59363999999999995</v>
      </c>
      <c r="AO1285" s="28">
        <v>0.33795500000000001</v>
      </c>
      <c r="AR1285" s="28">
        <v>0.34435500000000002</v>
      </c>
      <c r="AU1285" s="28">
        <v>0.37794100000000003</v>
      </c>
      <c r="AX1285" s="28">
        <v>0</v>
      </c>
      <c r="BA1285" s="28">
        <v>4.5273900000000001E-3</v>
      </c>
    </row>
    <row r="1286" spans="1:53" s="28" customFormat="1" ht="21" x14ac:dyDescent="0.35">
      <c r="A1286" s="1"/>
      <c r="B1286" s="2"/>
      <c r="C1286" s="2"/>
      <c r="D1286" s="2"/>
      <c r="E1286" s="2"/>
      <c r="F1286" s="2"/>
      <c r="G1286" s="2"/>
      <c r="H1286" s="2"/>
      <c r="I1286" s="40">
        <v>38400</v>
      </c>
      <c r="J1286" s="39">
        <v>0.76486666699999994</v>
      </c>
      <c r="K1286" s="28">
        <v>0.47405599999999998</v>
      </c>
      <c r="N1286" s="28">
        <v>0.67605700000000002</v>
      </c>
      <c r="Q1286" s="28">
        <v>0.444523</v>
      </c>
      <c r="T1286" s="28">
        <v>0.43195600000000001</v>
      </c>
      <c r="W1286" s="28">
        <v>0</v>
      </c>
      <c r="Z1286" s="28">
        <v>2.6698300000000002E-3</v>
      </c>
      <c r="AC1286" s="28">
        <v>0.606576</v>
      </c>
      <c r="AF1286" s="28">
        <v>0.38766400000000001</v>
      </c>
      <c r="AI1286" s="28">
        <v>0.34845900000000002</v>
      </c>
      <c r="AL1286" s="28">
        <v>0.59023800000000004</v>
      </c>
      <c r="AO1286" s="28">
        <v>0.33445900000000001</v>
      </c>
      <c r="AR1286" s="28">
        <v>0.34082200000000001</v>
      </c>
      <c r="AU1286" s="28">
        <v>0.37362899999999999</v>
      </c>
      <c r="AX1286" s="28">
        <v>0</v>
      </c>
      <c r="BA1286" s="28">
        <v>2.42589E-3</v>
      </c>
    </row>
    <row r="1287" spans="1:53" s="28" customFormat="1" ht="21" x14ac:dyDescent="0.35">
      <c r="A1287" s="1"/>
      <c r="B1287" s="2"/>
      <c r="C1287" s="2"/>
      <c r="D1287" s="2"/>
      <c r="E1287" s="2"/>
      <c r="F1287" s="2"/>
      <c r="G1287" s="2"/>
      <c r="H1287" s="2"/>
      <c r="I1287" s="40">
        <v>38430</v>
      </c>
      <c r="J1287" s="39">
        <v>0.76268484800000003</v>
      </c>
      <c r="K1287" s="28">
        <v>0.47338599999999997</v>
      </c>
      <c r="N1287" s="28">
        <v>0.67439499999999997</v>
      </c>
      <c r="Q1287" s="28">
        <v>0.44273200000000001</v>
      </c>
      <c r="T1287" s="28">
        <v>0.43020399999999998</v>
      </c>
      <c r="W1287" s="28">
        <v>0</v>
      </c>
      <c r="Z1287" s="28">
        <v>1.5514299999999999E-3</v>
      </c>
      <c r="AC1287" s="28">
        <v>0.60419</v>
      </c>
      <c r="AF1287" s="28">
        <v>0.38528899999999999</v>
      </c>
      <c r="AI1287" s="28">
        <v>0.34608499999999998</v>
      </c>
      <c r="AL1287" s="28">
        <v>0.586785</v>
      </c>
      <c r="AO1287" s="28">
        <v>0.33097799999999999</v>
      </c>
      <c r="AR1287" s="28">
        <v>0.33723399999999998</v>
      </c>
      <c r="AU1287" s="28">
        <v>0.36935200000000001</v>
      </c>
      <c r="AX1287" s="28">
        <v>0</v>
      </c>
      <c r="BA1287" s="28">
        <v>9.7349000000000003E-4</v>
      </c>
    </row>
    <row r="1288" spans="1:53" s="28" customFormat="1" ht="21" x14ac:dyDescent="0.35">
      <c r="A1288" s="1"/>
      <c r="B1288" s="2"/>
      <c r="C1288" s="2"/>
      <c r="D1288" s="2"/>
      <c r="E1288" s="2"/>
      <c r="F1288" s="2"/>
      <c r="G1288" s="2"/>
      <c r="H1288" s="2"/>
      <c r="I1288" s="40">
        <v>38460</v>
      </c>
      <c r="J1288" s="39">
        <v>0.75992121199999996</v>
      </c>
      <c r="K1288" s="28">
        <v>0.47271600000000003</v>
      </c>
      <c r="N1288" s="28">
        <v>0.67277900000000002</v>
      </c>
      <c r="Q1288" s="28">
        <v>0.44095200000000001</v>
      </c>
      <c r="T1288" s="28">
        <v>0.42849399999999999</v>
      </c>
      <c r="W1288" s="28">
        <v>0</v>
      </c>
      <c r="Z1288" s="28">
        <v>7.4872000000000003E-4</v>
      </c>
      <c r="AC1288" s="28">
        <v>0.60186099999999998</v>
      </c>
      <c r="AF1288" s="28">
        <v>0.38294800000000001</v>
      </c>
      <c r="AI1288" s="28">
        <v>0.34377099999999999</v>
      </c>
      <c r="AL1288" s="28">
        <v>0.58334900000000001</v>
      </c>
      <c r="AO1288" s="28">
        <v>0.32746700000000001</v>
      </c>
      <c r="AR1288" s="28">
        <v>0.33368900000000001</v>
      </c>
      <c r="AU1288" s="28">
        <v>0.36504799999999998</v>
      </c>
      <c r="AX1288" s="28">
        <v>0</v>
      </c>
      <c r="BA1288" s="28">
        <v>1.9969000000000001E-4</v>
      </c>
    </row>
    <row r="1289" spans="1:53" s="28" customFormat="1" ht="21" x14ac:dyDescent="0.35">
      <c r="A1289" s="1"/>
      <c r="B1289" s="2"/>
      <c r="C1289" s="2"/>
      <c r="D1289" s="2"/>
      <c r="E1289" s="2"/>
      <c r="F1289" s="2"/>
      <c r="G1289" s="2"/>
      <c r="H1289" s="2"/>
      <c r="I1289" s="40">
        <v>38490</v>
      </c>
      <c r="J1289" s="39">
        <v>0.75756363599999998</v>
      </c>
      <c r="K1289" s="28">
        <v>0.472132</v>
      </c>
      <c r="N1289" s="28">
        <v>0.67115800000000003</v>
      </c>
      <c r="Q1289" s="28">
        <v>0.43920799999999999</v>
      </c>
      <c r="T1289" s="28">
        <v>0.426759</v>
      </c>
      <c r="W1289" s="28">
        <v>0</v>
      </c>
      <c r="Z1289" s="28">
        <v>2.1944999999999999E-4</v>
      </c>
      <c r="AC1289" s="28">
        <v>0.59950999999999999</v>
      </c>
      <c r="AF1289" s="28">
        <v>0.38062699999999999</v>
      </c>
      <c r="AI1289" s="28">
        <v>0.34145700000000001</v>
      </c>
      <c r="AL1289" s="28">
        <v>0.57991599999999999</v>
      </c>
      <c r="AO1289" s="28">
        <v>0.32390999999999998</v>
      </c>
      <c r="AR1289" s="28">
        <v>0.33011200000000002</v>
      </c>
      <c r="AU1289" s="28">
        <v>0.36078199999999999</v>
      </c>
      <c r="AX1289" s="28">
        <v>0</v>
      </c>
      <c r="BA1289" s="28">
        <v>0</v>
      </c>
    </row>
    <row r="1290" spans="1:53" s="28" customFormat="1" ht="21" x14ac:dyDescent="0.35">
      <c r="A1290" s="1"/>
      <c r="B1290" s="2"/>
      <c r="C1290" s="2"/>
      <c r="D1290" s="2"/>
      <c r="E1290" s="2"/>
      <c r="F1290" s="2"/>
      <c r="G1290" s="2"/>
      <c r="H1290" s="2"/>
      <c r="I1290" s="40">
        <v>38520</v>
      </c>
      <c r="J1290" s="39">
        <v>0.75428484799999995</v>
      </c>
      <c r="K1290" s="28">
        <v>0.47147499999999998</v>
      </c>
      <c r="N1290" s="28">
        <v>0.66943799999999998</v>
      </c>
      <c r="Q1290" s="28">
        <v>0.43738300000000002</v>
      </c>
      <c r="T1290" s="28">
        <v>0.424987</v>
      </c>
      <c r="W1290" s="28">
        <v>0</v>
      </c>
      <c r="Z1290" s="28">
        <v>0</v>
      </c>
      <c r="AC1290" s="28">
        <v>0.59711999999999998</v>
      </c>
      <c r="AF1290" s="28">
        <v>0.37825500000000001</v>
      </c>
      <c r="AI1290" s="28">
        <v>0.33907900000000002</v>
      </c>
      <c r="AL1290" s="28">
        <v>0.57642199999999999</v>
      </c>
      <c r="AO1290" s="28">
        <v>0.32033299999999998</v>
      </c>
      <c r="AR1290" s="28">
        <v>0.32658300000000001</v>
      </c>
      <c r="AU1290" s="28">
        <v>0.356487</v>
      </c>
      <c r="AX1290" s="28">
        <v>0</v>
      </c>
      <c r="BA1290" s="28">
        <v>0</v>
      </c>
    </row>
    <row r="1291" spans="1:53" s="28" customFormat="1" ht="21" x14ac:dyDescent="0.35">
      <c r="A1291" s="1"/>
      <c r="B1291" s="2"/>
      <c r="C1291" s="2"/>
      <c r="D1291" s="2"/>
      <c r="E1291" s="2"/>
      <c r="F1291" s="2"/>
      <c r="G1291" s="2"/>
      <c r="H1291" s="2"/>
      <c r="I1291" s="40">
        <v>38550</v>
      </c>
      <c r="J1291" s="39">
        <v>0.75190303000000003</v>
      </c>
      <c r="K1291" s="28">
        <v>0.47089399999999998</v>
      </c>
      <c r="N1291" s="28">
        <v>0.66773199999999999</v>
      </c>
      <c r="Q1291" s="28">
        <v>0.43557200000000001</v>
      </c>
      <c r="T1291" s="28">
        <v>0.42323699999999997</v>
      </c>
      <c r="W1291" s="28">
        <v>0</v>
      </c>
      <c r="Z1291" s="28">
        <v>0</v>
      </c>
      <c r="AC1291" s="28">
        <v>0.59475800000000001</v>
      </c>
      <c r="AF1291" s="28">
        <v>0.37593399999999999</v>
      </c>
      <c r="AI1291" s="28">
        <v>0.33673700000000001</v>
      </c>
      <c r="AL1291" s="28">
        <v>0.57289400000000001</v>
      </c>
      <c r="AO1291" s="28">
        <v>0.31669000000000003</v>
      </c>
      <c r="AR1291" s="28">
        <v>0.32304699999999997</v>
      </c>
      <c r="AU1291" s="28">
        <v>0.352217</v>
      </c>
      <c r="AX1291" s="28">
        <v>0</v>
      </c>
      <c r="BA1291" s="28">
        <v>0</v>
      </c>
    </row>
    <row r="1292" spans="1:53" s="28" customFormat="1" ht="21" x14ac:dyDescent="0.35">
      <c r="A1292" s="1"/>
      <c r="B1292" s="2"/>
      <c r="C1292" s="2"/>
      <c r="D1292" s="2"/>
      <c r="E1292" s="2"/>
      <c r="F1292" s="2"/>
      <c r="G1292" s="2"/>
      <c r="H1292" s="2"/>
      <c r="I1292" s="40">
        <v>38580</v>
      </c>
      <c r="J1292" s="39">
        <v>0.75008484799999997</v>
      </c>
      <c r="K1292" s="28">
        <v>0.470277</v>
      </c>
      <c r="N1292" s="28">
        <v>0.66601900000000003</v>
      </c>
      <c r="Q1292" s="28">
        <v>0.43377199999999999</v>
      </c>
      <c r="T1292" s="28">
        <v>0.421485</v>
      </c>
      <c r="W1292" s="28">
        <v>0</v>
      </c>
      <c r="Z1292" s="28">
        <v>0</v>
      </c>
      <c r="AC1292" s="28">
        <v>0.59237300000000004</v>
      </c>
      <c r="AF1292" s="28">
        <v>0.37357099999999999</v>
      </c>
      <c r="AI1292" s="28">
        <v>0.33439799999999997</v>
      </c>
      <c r="AL1292" s="28">
        <v>0.56936699999999996</v>
      </c>
      <c r="AO1292" s="28">
        <v>0.31313099999999999</v>
      </c>
      <c r="AR1292" s="28">
        <v>0.31943199999999999</v>
      </c>
      <c r="AU1292" s="28">
        <v>0.34793299999999999</v>
      </c>
      <c r="AX1292" s="28">
        <v>0</v>
      </c>
      <c r="BA1292" s="28">
        <v>0</v>
      </c>
    </row>
    <row r="1293" spans="1:53" s="28" customFormat="1" ht="21" x14ac:dyDescent="0.35">
      <c r="A1293" s="1"/>
      <c r="B1293" s="2"/>
      <c r="C1293" s="2"/>
      <c r="D1293" s="2"/>
      <c r="E1293" s="2"/>
      <c r="F1293" s="2"/>
      <c r="G1293" s="2"/>
      <c r="H1293" s="2"/>
      <c r="I1293" s="40">
        <v>38610</v>
      </c>
      <c r="J1293" s="39">
        <v>0.74639393899999995</v>
      </c>
      <c r="K1293" s="28">
        <v>0.46964</v>
      </c>
      <c r="N1293" s="28">
        <v>0.66430699999999998</v>
      </c>
      <c r="Q1293" s="28">
        <v>0.431948</v>
      </c>
      <c r="T1293" s="28">
        <v>0.41972199999999998</v>
      </c>
      <c r="W1293" s="28">
        <v>0</v>
      </c>
      <c r="Z1293" s="28">
        <v>0</v>
      </c>
      <c r="AC1293" s="28">
        <v>0.59001499999999996</v>
      </c>
      <c r="AF1293" s="28">
        <v>0.37123099999999998</v>
      </c>
      <c r="AI1293" s="28">
        <v>0.33207100000000001</v>
      </c>
      <c r="AL1293" s="28">
        <v>0.56584100000000004</v>
      </c>
      <c r="AO1293" s="28">
        <v>0.30944100000000002</v>
      </c>
      <c r="AR1293" s="28">
        <v>0.315857</v>
      </c>
      <c r="AU1293" s="28">
        <v>0.34364299999999998</v>
      </c>
      <c r="AX1293" s="28">
        <v>0</v>
      </c>
      <c r="BA1293" s="28">
        <v>0</v>
      </c>
    </row>
    <row r="1294" spans="1:53" s="28" customFormat="1" ht="21" x14ac:dyDescent="0.35">
      <c r="A1294" s="1"/>
      <c r="B1294" s="2"/>
      <c r="C1294" s="2"/>
      <c r="D1294" s="2"/>
      <c r="E1294" s="2"/>
      <c r="F1294" s="2"/>
      <c r="G1294" s="2"/>
      <c r="H1294" s="2"/>
      <c r="I1294" s="40">
        <v>38640</v>
      </c>
      <c r="J1294" s="39">
        <v>0.74455757600000005</v>
      </c>
      <c r="K1294" s="28">
        <v>0.46895500000000001</v>
      </c>
      <c r="N1294" s="28">
        <v>0.66252500000000003</v>
      </c>
      <c r="Q1294" s="28">
        <v>0.43006699999999998</v>
      </c>
      <c r="T1294" s="28">
        <v>0.417902</v>
      </c>
      <c r="W1294" s="28">
        <v>0</v>
      </c>
      <c r="Z1294" s="28">
        <v>0</v>
      </c>
      <c r="AC1294" s="28">
        <v>0.58765100000000003</v>
      </c>
      <c r="AF1294" s="28">
        <v>0.36885000000000001</v>
      </c>
      <c r="AI1294" s="28">
        <v>0.32971499999999998</v>
      </c>
      <c r="AL1294" s="28">
        <v>0.56229600000000002</v>
      </c>
      <c r="AO1294" s="28">
        <v>0.30574200000000001</v>
      </c>
      <c r="AR1294" s="28">
        <v>0.31211699999999998</v>
      </c>
      <c r="AU1294" s="28">
        <v>0.339333</v>
      </c>
      <c r="AX1294" s="28">
        <v>0</v>
      </c>
      <c r="BA1294" s="28">
        <v>0</v>
      </c>
    </row>
    <row r="1295" spans="1:53" s="28" customFormat="1" ht="21" x14ac:dyDescent="0.35">
      <c r="A1295" s="1"/>
      <c r="B1295" s="2"/>
      <c r="C1295" s="2"/>
      <c r="D1295" s="2"/>
      <c r="E1295" s="2"/>
      <c r="F1295" s="2"/>
      <c r="G1295" s="2"/>
      <c r="H1295" s="2"/>
      <c r="I1295" s="40">
        <v>38670</v>
      </c>
      <c r="J1295" s="39">
        <v>0.742115152</v>
      </c>
      <c r="K1295" s="28">
        <v>0.468277</v>
      </c>
      <c r="N1295" s="28">
        <v>0.66071000000000002</v>
      </c>
      <c r="Q1295" s="28">
        <v>0.42821100000000001</v>
      </c>
      <c r="T1295" s="28">
        <v>0.41607</v>
      </c>
      <c r="W1295" s="28">
        <v>0</v>
      </c>
      <c r="Z1295" s="28">
        <v>0</v>
      </c>
      <c r="AC1295" s="28">
        <v>0.58526800000000001</v>
      </c>
      <c r="AF1295" s="28">
        <v>0.36645299999999997</v>
      </c>
      <c r="AI1295" s="28">
        <v>0.32734000000000002</v>
      </c>
      <c r="AL1295" s="28">
        <v>0.55871800000000005</v>
      </c>
      <c r="AO1295" s="28">
        <v>0.302097</v>
      </c>
      <c r="AR1295" s="28">
        <v>0.30843900000000002</v>
      </c>
      <c r="AU1295" s="28">
        <v>0.33504800000000001</v>
      </c>
      <c r="AX1295" s="28">
        <v>0</v>
      </c>
      <c r="BA1295" s="28">
        <v>0</v>
      </c>
    </row>
    <row r="1296" spans="1:53" s="28" customFormat="1" ht="21" x14ac:dyDescent="0.35">
      <c r="A1296" s="1"/>
      <c r="B1296" s="2"/>
      <c r="C1296" s="2"/>
      <c r="D1296" s="2"/>
      <c r="E1296" s="2"/>
      <c r="F1296" s="2"/>
      <c r="G1296" s="2"/>
      <c r="H1296" s="2"/>
      <c r="I1296" s="40">
        <v>38700</v>
      </c>
      <c r="J1296" s="39">
        <v>0.74025454499999999</v>
      </c>
      <c r="K1296" s="28">
        <v>0.46756999999999999</v>
      </c>
      <c r="N1296" s="28">
        <v>0.65894299999999995</v>
      </c>
      <c r="Q1296" s="28">
        <v>0.426292</v>
      </c>
      <c r="T1296" s="28">
        <v>0.41423500000000002</v>
      </c>
      <c r="W1296" s="28">
        <v>0</v>
      </c>
      <c r="Z1296" s="28">
        <v>0</v>
      </c>
      <c r="AC1296" s="28">
        <v>0.58284199999999997</v>
      </c>
      <c r="AF1296" s="28">
        <v>0.364033</v>
      </c>
      <c r="AI1296" s="28">
        <v>0.324963</v>
      </c>
      <c r="AL1296" s="28">
        <v>0.55512099999999998</v>
      </c>
      <c r="AO1296" s="28">
        <v>0.29833700000000002</v>
      </c>
      <c r="AR1296" s="28">
        <v>0.30477300000000002</v>
      </c>
      <c r="AU1296" s="28">
        <v>0.33076699999999998</v>
      </c>
      <c r="AX1296" s="28">
        <v>0</v>
      </c>
      <c r="BA1296" s="28">
        <v>0</v>
      </c>
    </row>
    <row r="1297" spans="1:53" s="28" customFormat="1" ht="21" x14ac:dyDescent="0.35">
      <c r="A1297" s="1"/>
      <c r="B1297" s="2"/>
      <c r="C1297" s="2"/>
      <c r="D1297" s="2"/>
      <c r="E1297" s="2"/>
      <c r="F1297" s="2"/>
      <c r="G1297" s="2"/>
      <c r="H1297" s="2"/>
      <c r="I1297" s="40">
        <v>38730</v>
      </c>
      <c r="J1297" s="39">
        <v>0.73652121199999998</v>
      </c>
      <c r="K1297" s="28">
        <v>0.466837</v>
      </c>
      <c r="N1297" s="28">
        <v>0.65709700000000004</v>
      </c>
      <c r="Q1297" s="28">
        <v>0.42435499999999998</v>
      </c>
      <c r="T1297" s="28">
        <v>0.41237299999999999</v>
      </c>
      <c r="W1297" s="28">
        <v>0</v>
      </c>
      <c r="Z1297" s="28">
        <v>0</v>
      </c>
      <c r="AC1297" s="28">
        <v>0.58043999999999996</v>
      </c>
      <c r="AF1297" s="28">
        <v>0.36162899999999998</v>
      </c>
      <c r="AI1297" s="28">
        <v>0.32255299999999998</v>
      </c>
      <c r="AL1297" s="28">
        <v>0.55147900000000005</v>
      </c>
      <c r="AO1297" s="28">
        <v>0.29457800000000001</v>
      </c>
      <c r="AR1297" s="28">
        <v>0.30114099999999999</v>
      </c>
      <c r="AU1297" s="28">
        <v>0.32643899999999998</v>
      </c>
      <c r="AX1297" s="28">
        <v>0</v>
      </c>
      <c r="BA1297" s="28">
        <v>0</v>
      </c>
    </row>
    <row r="1298" spans="1:53" s="28" customFormat="1" ht="21" x14ac:dyDescent="0.35">
      <c r="A1298" s="1"/>
      <c r="B1298" s="2"/>
      <c r="C1298" s="2"/>
      <c r="D1298" s="2"/>
      <c r="E1298" s="2"/>
      <c r="F1298" s="2"/>
      <c r="G1298" s="2"/>
      <c r="H1298" s="2"/>
      <c r="I1298" s="40">
        <v>38760</v>
      </c>
      <c r="J1298" s="39">
        <v>0.73378181799999997</v>
      </c>
      <c r="K1298" s="28">
        <v>0.46609299999999998</v>
      </c>
      <c r="N1298" s="28">
        <v>0.65526099999999998</v>
      </c>
      <c r="Q1298" s="28">
        <v>0.42242000000000002</v>
      </c>
      <c r="T1298" s="28">
        <v>0.41049000000000002</v>
      </c>
      <c r="W1298" s="28">
        <v>0</v>
      </c>
      <c r="Z1298" s="28">
        <v>0</v>
      </c>
      <c r="AC1298" s="28">
        <v>0.57798300000000002</v>
      </c>
      <c r="AF1298" s="28">
        <v>0.35919099999999998</v>
      </c>
      <c r="AI1298" s="28">
        <v>0.32011499999999998</v>
      </c>
      <c r="AL1298" s="28">
        <v>0.54784500000000003</v>
      </c>
      <c r="AO1298" s="28">
        <v>0.29076000000000002</v>
      </c>
      <c r="AR1298" s="28">
        <v>0.29743999999999998</v>
      </c>
      <c r="AU1298" s="28">
        <v>0.32212200000000002</v>
      </c>
      <c r="AX1298" s="28">
        <v>0</v>
      </c>
      <c r="BA1298" s="28">
        <v>0</v>
      </c>
    </row>
    <row r="1299" spans="1:53" s="28" customFormat="1" ht="21" x14ac:dyDescent="0.35">
      <c r="A1299" s="1"/>
      <c r="B1299" s="2"/>
      <c r="C1299" s="2"/>
      <c r="D1299" s="2"/>
      <c r="E1299" s="2"/>
      <c r="F1299" s="2"/>
      <c r="G1299" s="2"/>
      <c r="H1299" s="2"/>
      <c r="I1299" s="40">
        <v>38790</v>
      </c>
      <c r="J1299" s="39">
        <v>0.73091515200000001</v>
      </c>
      <c r="K1299" s="28">
        <v>0.465674444444444</v>
      </c>
      <c r="N1299" s="28">
        <v>0.65429888888888899</v>
      </c>
      <c r="Q1299" s="28">
        <v>0.42142000000000002</v>
      </c>
      <c r="T1299" s="28">
        <v>0.40955666666666701</v>
      </c>
      <c r="W1299" s="28">
        <v>0</v>
      </c>
      <c r="Z1299" s="28">
        <v>0</v>
      </c>
      <c r="AC1299" s="28">
        <v>0.57676000000000005</v>
      </c>
      <c r="AF1299" s="28">
        <v>0.35795888888888899</v>
      </c>
      <c r="AI1299" s="28">
        <v>0.318897777777778</v>
      </c>
      <c r="AL1299" s="28">
        <v>0.54600000000000004</v>
      </c>
      <c r="AO1299" s="28">
        <v>0.28887333333333298</v>
      </c>
      <c r="AR1299" s="28">
        <v>0.29558555555555599</v>
      </c>
      <c r="AU1299" s="28">
        <v>0.31994222222222202</v>
      </c>
      <c r="AX1299" s="28">
        <v>0</v>
      </c>
      <c r="BA1299" s="28">
        <v>0</v>
      </c>
    </row>
    <row r="1300" spans="1:53" s="28" customFormat="1" ht="21" x14ac:dyDescent="0.35">
      <c r="A1300" s="1"/>
      <c r="B1300" s="2"/>
      <c r="C1300" s="2"/>
      <c r="D1300" s="2"/>
      <c r="E1300" s="2"/>
      <c r="F1300" s="2"/>
      <c r="G1300" s="2"/>
      <c r="H1300" s="2"/>
      <c r="I1300" s="40">
        <v>38820</v>
      </c>
      <c r="J1300" s="39">
        <v>0.72802424200000004</v>
      </c>
      <c r="K1300" s="28">
        <v>0.46536</v>
      </c>
      <c r="N1300" s="28">
        <v>0.65349000000000002</v>
      </c>
      <c r="Q1300" s="28">
        <v>0.42051125</v>
      </c>
      <c r="T1300" s="28">
        <v>0.40868125</v>
      </c>
      <c r="W1300" s="28">
        <v>0</v>
      </c>
      <c r="Z1300" s="28">
        <v>0</v>
      </c>
      <c r="AC1300" s="28">
        <v>0.57560624999999999</v>
      </c>
      <c r="AF1300" s="28">
        <v>0.35680125000000001</v>
      </c>
      <c r="AI1300" s="28">
        <v>0.31775124999999999</v>
      </c>
      <c r="AL1300" s="28">
        <v>0.54422000000000004</v>
      </c>
      <c r="AO1300" s="28">
        <v>0.28704249999999998</v>
      </c>
      <c r="AR1300" s="28">
        <v>0.29369499999999998</v>
      </c>
      <c r="AU1300" s="28">
        <v>0.31781625000000002</v>
      </c>
      <c r="AX1300" s="28">
        <v>0</v>
      </c>
      <c r="BA1300" s="28">
        <v>0</v>
      </c>
    </row>
    <row r="1301" spans="1:53" s="28" customFormat="1" ht="21" x14ac:dyDescent="0.35">
      <c r="A1301" s="1"/>
      <c r="B1301" s="2"/>
      <c r="C1301" s="2"/>
      <c r="D1301" s="2"/>
      <c r="E1301" s="2"/>
      <c r="F1301" s="2"/>
      <c r="G1301" s="2"/>
      <c r="H1301" s="2"/>
      <c r="I1301" s="40">
        <v>38850</v>
      </c>
      <c r="J1301" s="28">
        <v>0.72625454499999997</v>
      </c>
      <c r="K1301" s="28">
        <v>0.46489714285714301</v>
      </c>
      <c r="N1301" s="28">
        <v>0.65251142857142896</v>
      </c>
      <c r="Q1301" s="28">
        <v>0.41950571428571398</v>
      </c>
      <c r="T1301" s="28">
        <v>0.40771857142857099</v>
      </c>
      <c r="W1301" s="28">
        <v>0</v>
      </c>
      <c r="Z1301" s="28">
        <v>0</v>
      </c>
      <c r="AC1301" s="28">
        <v>0.57437428571428595</v>
      </c>
      <c r="AF1301" s="28">
        <v>0.355558571428571</v>
      </c>
      <c r="AI1301" s="28">
        <v>0.31653571428571398</v>
      </c>
      <c r="AL1301" s="28">
        <v>0.54236857142857098</v>
      </c>
      <c r="AO1301" s="28">
        <v>0.28512857142857101</v>
      </c>
      <c r="AR1301" s="28">
        <v>0.291745714285714</v>
      </c>
      <c r="AU1301" s="28">
        <v>0.31562285714285698</v>
      </c>
      <c r="AX1301" s="28">
        <v>0</v>
      </c>
      <c r="BA1301" s="28">
        <v>0</v>
      </c>
    </row>
    <row r="1302" spans="1:53" s="28" customFormat="1" ht="21" x14ac:dyDescent="0.35">
      <c r="A1302" s="1"/>
      <c r="B1302" s="2"/>
      <c r="C1302" s="2"/>
      <c r="D1302" s="2"/>
      <c r="E1302" s="2"/>
      <c r="F1302" s="2"/>
      <c r="G1302" s="2"/>
      <c r="H1302" s="2"/>
      <c r="I1302" s="40">
        <v>38880</v>
      </c>
      <c r="J1302" s="28">
        <v>0.72355757600000004</v>
      </c>
      <c r="K1302" s="28">
        <v>0.46448166666666701</v>
      </c>
      <c r="N1302" s="28">
        <v>0.65159</v>
      </c>
      <c r="Q1302" s="28">
        <v>0.418511666666667</v>
      </c>
      <c r="T1302" s="28">
        <v>0.40674666666666698</v>
      </c>
      <c r="W1302" s="28">
        <v>0</v>
      </c>
      <c r="Z1302" s="28">
        <v>0</v>
      </c>
      <c r="AC1302" s="28">
        <v>0.57317333333333298</v>
      </c>
      <c r="AF1302" s="28">
        <v>0.35433833333333298</v>
      </c>
      <c r="AI1302" s="28">
        <v>0.31531666666666702</v>
      </c>
      <c r="AL1302" s="28">
        <v>0.54050500000000001</v>
      </c>
      <c r="AO1302" s="28">
        <v>0.28317166666666699</v>
      </c>
      <c r="AR1302" s="28">
        <v>0.28985666666666698</v>
      </c>
      <c r="AU1302" s="28">
        <v>0.31346000000000002</v>
      </c>
      <c r="AX1302" s="28">
        <v>0</v>
      </c>
      <c r="BA1302" s="28">
        <v>0</v>
      </c>
    </row>
  </sheetData>
  <mergeCells count="50">
    <mergeCell ref="AR2:AT2"/>
    <mergeCell ref="AU2:AW2"/>
    <mergeCell ref="AX2:AZ2"/>
    <mergeCell ref="BA2:BC2"/>
    <mergeCell ref="AC2:AE2"/>
    <mergeCell ref="AF2:AH2"/>
    <mergeCell ref="AI2:AK2"/>
    <mergeCell ref="AL2:AN2"/>
    <mergeCell ref="AO2:AQ2"/>
    <mergeCell ref="B23:C23"/>
    <mergeCell ref="K2:M2"/>
    <mergeCell ref="N2:P2"/>
    <mergeCell ref="Q2:S2"/>
    <mergeCell ref="T2:V2"/>
    <mergeCell ref="I4:J4"/>
    <mergeCell ref="I3:J3"/>
    <mergeCell ref="K3:M3"/>
    <mergeCell ref="B2:J2"/>
    <mergeCell ref="K4:M4"/>
    <mergeCell ref="B4:G4"/>
    <mergeCell ref="AU3:AW3"/>
    <mergeCell ref="AU4:AW4"/>
    <mergeCell ref="AX3:AZ3"/>
    <mergeCell ref="AX4:AZ4"/>
    <mergeCell ref="BA3:BC3"/>
    <mergeCell ref="BA4:BC4"/>
    <mergeCell ref="AL3:AN3"/>
    <mergeCell ref="AL4:AN4"/>
    <mergeCell ref="AO3:AQ3"/>
    <mergeCell ref="AO4:AQ4"/>
    <mergeCell ref="AR3:AT3"/>
    <mergeCell ref="AR4:AT4"/>
    <mergeCell ref="AC3:AE3"/>
    <mergeCell ref="AC4:AE4"/>
    <mergeCell ref="AF3:AH3"/>
    <mergeCell ref="AF4:AH4"/>
    <mergeCell ref="AI3:AK3"/>
    <mergeCell ref="AI4:AK4"/>
    <mergeCell ref="Z3:AB3"/>
    <mergeCell ref="Z4:AB4"/>
    <mergeCell ref="W2:Y2"/>
    <mergeCell ref="Z2:AB2"/>
    <mergeCell ref="N3:P3"/>
    <mergeCell ref="Q3:S3"/>
    <mergeCell ref="T3:V3"/>
    <mergeCell ref="W3:Y3"/>
    <mergeCell ref="N4:P4"/>
    <mergeCell ref="Q4:S4"/>
    <mergeCell ref="T4:V4"/>
    <mergeCell ref="W4:Y4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Input_Data</vt:lpstr>
      <vt:lpstr>Boundary_Conditions</vt:lpstr>
      <vt:lpstr>GW_S</vt:lpstr>
      <vt:lpstr>GW_Depth</vt:lpstr>
      <vt:lpstr>GW_Ksat</vt:lpstr>
      <vt:lpstr>DEM</vt:lpstr>
      <vt:lpstr>Soil_Depth</vt:lpstr>
      <vt:lpstr>Inflow_BC</vt:lpstr>
      <vt:lpstr>Assimilation_Data</vt:lpstr>
      <vt:lpstr>n_x</vt:lpstr>
      <vt:lpstr>n_y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Nobrega Gomes, Marcus - (marcusnobrega)</cp:lastModifiedBy>
  <dcterms:created xsi:type="dcterms:W3CDTF">2023-01-25T20:56:49Z</dcterms:created>
  <dcterms:modified xsi:type="dcterms:W3CDTF">2025-04-04T21:30:49Z</dcterms:modified>
</cp:coreProperties>
</file>